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2.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1.xml" ContentType="application/vnd.openxmlformats-officedocument.themeOverride+xml"/>
  <Override PartName="/xl/drawings/drawing4.xml" ContentType="application/vnd.openxmlformats-officedocument.drawing+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5.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F:\github\grasp-rehabilitator\COI_DATA\"/>
    </mc:Choice>
  </mc:AlternateContent>
  <xr:revisionPtr revIDLastSave="0" documentId="13_ncr:1_{7BF6A254-0C5B-481C-92B5-1BDEFF48E929}" xr6:coauthVersionLast="45" xr6:coauthVersionMax="45" xr10:uidLastSave="{00000000-0000-0000-0000-000000000000}"/>
  <bookViews>
    <workbookView xWindow="-120" yWindow="-120" windowWidth="29040" windowHeight="15840" tabRatio="617" activeTab="4" xr2:uid="{D5823647-2CC1-479B-84DA-5CB37A5806C3}"/>
  </bookViews>
  <sheets>
    <sheet name="Datextract" sheetId="7" r:id="rId1"/>
    <sheet name="Meanplot" sheetId="8" r:id="rId2"/>
    <sheet name="Figure 7 &amp; 9" sheetId="2" r:id="rId3"/>
    <sheet name="Figure 8 &amp; 10" sheetId="3" r:id="rId4"/>
    <sheet name="Figure 6" sheetId="6"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4" i="6" l="1"/>
  <c r="J103" i="6"/>
  <c r="BB40" i="8" l="1"/>
  <c r="BB41" i="8"/>
  <c r="BB42" i="8"/>
  <c r="BB43" i="8"/>
  <c r="BB44" i="8"/>
  <c r="BB45" i="8"/>
  <c r="BB46" i="8"/>
  <c r="BB47" i="8"/>
  <c r="BB48" i="8"/>
  <c r="BA48" i="8"/>
  <c r="BA47" i="8"/>
  <c r="BA40" i="8"/>
  <c r="BA41" i="8"/>
  <c r="BA42" i="8"/>
  <c r="BA43" i="8"/>
  <c r="BA44" i="8"/>
  <c r="BA45" i="8"/>
  <c r="BA46" i="8"/>
  <c r="BA39" i="8"/>
  <c r="BB39" i="8"/>
  <c r="E17" i="6" l="1"/>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16" i="6"/>
  <c r="BD35" i="8" a="1"/>
  <c r="BD35" i="8" s="1"/>
  <c r="BC35" i="8" a="1"/>
  <c r="BC35" i="8" s="1"/>
  <c r="BB35" i="8"/>
  <c r="BA35" i="8"/>
  <c r="BD34" i="8" a="1"/>
  <c r="BD34" i="8" s="1"/>
  <c r="BC34" i="8" a="1"/>
  <c r="BC34" i="8" s="1"/>
  <c r="BB34" i="8"/>
  <c r="BA34" i="8"/>
  <c r="BD33" i="8" a="1"/>
  <c r="BD33" i="8" s="1"/>
  <c r="BC33" i="8" a="1"/>
  <c r="BC33" i="8" s="1"/>
  <c r="BB33" i="8"/>
  <c r="BA33" i="8"/>
  <c r="BD32" i="8" a="1"/>
  <c r="BD32" i="8" s="1"/>
  <c r="BC32" i="8" a="1"/>
  <c r="BC32" i="8" s="1"/>
  <c r="BB32" i="8"/>
  <c r="BA32" i="8"/>
  <c r="BD31" i="8" a="1"/>
  <c r="BD31" i="8" s="1"/>
  <c r="BC31" i="8" a="1"/>
  <c r="BC31" i="8" s="1"/>
  <c r="BB31" i="8"/>
  <c r="BA31" i="8"/>
  <c r="BD30" i="8" a="1"/>
  <c r="BD30" i="8" s="1"/>
  <c r="BC30" i="8" a="1"/>
  <c r="BC30" i="8" s="1"/>
  <c r="BB30" i="8"/>
  <c r="BA30" i="8"/>
  <c r="BD29" i="8" a="1"/>
  <c r="BD29" i="8" s="1"/>
  <c r="BC29" i="8" a="1"/>
  <c r="BC29" i="8" s="1"/>
  <c r="BB29" i="8"/>
  <c r="BA29" i="8"/>
  <c r="BD28" i="8" a="1"/>
  <c r="BD28" i="8" s="1"/>
  <c r="BC28" i="8" a="1"/>
  <c r="BC28" i="8" s="1"/>
  <c r="BB28" i="8"/>
  <c r="BA28" i="8"/>
  <c r="BD27" i="8" a="1"/>
  <c r="BD27" i="8" s="1"/>
  <c r="BC27" i="8" a="1"/>
  <c r="BC27" i="8" s="1"/>
  <c r="BB27" i="8"/>
  <c r="BA27" i="8"/>
  <c r="BD26" i="8" a="1"/>
  <c r="BD26" i="8" s="1"/>
  <c r="BC26" i="8" a="1"/>
  <c r="BC26" i="8" s="1"/>
  <c r="BB26" i="8"/>
  <c r="BA26" i="8"/>
  <c r="BD14" i="8" a="1"/>
  <c r="BD14" i="8" s="1"/>
  <c r="BC14" i="8" a="1"/>
  <c r="BC14" i="8" s="1"/>
  <c r="BB14" i="8"/>
  <c r="BA14" i="8"/>
  <c r="BD13" i="8" a="1"/>
  <c r="BD13" i="8" s="1"/>
  <c r="BC13" i="8" a="1"/>
  <c r="BC13" i="8" s="1"/>
  <c r="BB13" i="8"/>
  <c r="BA13" i="8"/>
  <c r="BD12" i="8" a="1"/>
  <c r="BD12" i="8" s="1"/>
  <c r="BC12" i="8" a="1"/>
  <c r="BC12" i="8" s="1"/>
  <c r="BB12" i="8"/>
  <c r="BA12" i="8"/>
  <c r="BD11" i="8" a="1"/>
  <c r="BD11" i="8" s="1"/>
  <c r="BC11" i="8" a="1"/>
  <c r="BC11" i="8" s="1"/>
  <c r="BB11" i="8"/>
  <c r="BA11" i="8"/>
  <c r="BB15" i="8" s="1" a="1"/>
  <c r="BB15" i="8" s="1"/>
  <c r="BR9" i="8"/>
  <c r="BR8" i="8"/>
  <c r="BB36" i="8" l="1" a="1"/>
  <c r="BB36" i="8" s="1"/>
  <c r="M4" i="7"/>
  <c r="N4" i="7" a="1"/>
  <c r="N4" i="7" s="1"/>
  <c r="Y4" i="7"/>
  <c r="Z4" i="7" a="1"/>
  <c r="Z4" i="7" s="1"/>
  <c r="AK4" i="7"/>
  <c r="AL4" i="7" a="1"/>
  <c r="AL4" i="7" s="1"/>
  <c r="AW4" i="7"/>
  <c r="AX4" i="7" a="1"/>
  <c r="AX4" i="7" s="1"/>
  <c r="M5" i="7"/>
  <c r="N5" i="7" a="1"/>
  <c r="N5" i="7" s="1"/>
  <c r="Y5" i="7"/>
  <c r="Z5" i="7" a="1"/>
  <c r="Z5" i="7"/>
  <c r="AK5" i="7"/>
  <c r="AL5" i="7" a="1"/>
  <c r="AL5" i="7" s="1"/>
  <c r="AW5" i="7"/>
  <c r="AX5" i="7" a="1"/>
  <c r="AX5" i="7" s="1"/>
  <c r="M6" i="7"/>
  <c r="N6" i="7" a="1"/>
  <c r="N6" i="7" s="1"/>
  <c r="Y6" i="7"/>
  <c r="Z6" i="7" a="1"/>
  <c r="Z6" i="7" s="1"/>
  <c r="AK6" i="7"/>
  <c r="AL6" i="7" a="1"/>
  <c r="AL6" i="7" s="1"/>
  <c r="AW6" i="7"/>
  <c r="AX6" i="7" a="1"/>
  <c r="AX6" i="7" s="1"/>
  <c r="M7" i="7"/>
  <c r="N7" i="7" a="1"/>
  <c r="N7" i="7" s="1"/>
  <c r="Y7" i="7"/>
  <c r="Z7" i="7" a="1"/>
  <c r="Z7" i="7" s="1"/>
  <c r="AK7" i="7"/>
  <c r="AL7" i="7" a="1"/>
  <c r="AL7" i="7" s="1"/>
  <c r="AW7" i="7"/>
  <c r="AX7" i="7" a="1"/>
  <c r="AX7" i="7" s="1"/>
  <c r="M8" i="7"/>
  <c r="N8" i="7" a="1"/>
  <c r="N8" i="7" s="1"/>
  <c r="Y8" i="7"/>
  <c r="Z8" i="7" a="1"/>
  <c r="Z8" i="7" s="1"/>
  <c r="AK8" i="7"/>
  <c r="AL8" i="7" a="1"/>
  <c r="AL8" i="7" s="1"/>
  <c r="AW8" i="7"/>
  <c r="AX8" i="7" a="1"/>
  <c r="AX8" i="7" s="1"/>
  <c r="M9" i="7"/>
  <c r="N9" i="7" a="1"/>
  <c r="N9" i="7" s="1"/>
  <c r="Y9" i="7"/>
  <c r="Z9" i="7" a="1"/>
  <c r="Z9" i="7" s="1"/>
  <c r="AK9" i="7"/>
  <c r="AL9" i="7" a="1"/>
  <c r="AL9" i="7"/>
  <c r="AW9" i="7"/>
  <c r="AX9" i="7" a="1"/>
  <c r="AX9" i="7" s="1"/>
  <c r="M10" i="7"/>
  <c r="N10" i="7" a="1"/>
  <c r="N10" i="7" s="1"/>
  <c r="Y10" i="7"/>
  <c r="Z10" i="7" a="1"/>
  <c r="Z10" i="7" s="1"/>
  <c r="AK10" i="7"/>
  <c r="AL10" i="7" a="1"/>
  <c r="AL10" i="7" s="1"/>
  <c r="AW10" i="7"/>
  <c r="AX10" i="7" a="1"/>
  <c r="AX10" i="7" s="1"/>
  <c r="M11" i="7"/>
  <c r="N11" i="7" a="1"/>
  <c r="N11" i="7" s="1"/>
  <c r="Y11" i="7"/>
  <c r="Z11" i="7" a="1"/>
  <c r="Z11" i="7"/>
  <c r="AK11" i="7"/>
  <c r="AL11" i="7" a="1"/>
  <c r="AL11" i="7" s="1"/>
  <c r="AW11" i="7"/>
  <c r="AX11" i="7" a="1"/>
  <c r="AX11" i="7" s="1"/>
  <c r="M12" i="7"/>
  <c r="N12" i="7" a="1"/>
  <c r="N12" i="7" s="1"/>
  <c r="Y12" i="7"/>
  <c r="Z12" i="7" a="1"/>
  <c r="Z12" i="7" s="1"/>
  <c r="AK12" i="7"/>
  <c r="AL12" i="7" a="1"/>
  <c r="AL12" i="7" s="1"/>
  <c r="AW12" i="7"/>
  <c r="AX12" i="7" a="1"/>
  <c r="AX12" i="7" s="1"/>
  <c r="M13" i="7"/>
  <c r="N13" i="7" a="1"/>
  <c r="N13" i="7"/>
  <c r="Y13" i="7"/>
  <c r="Z13" i="7" a="1"/>
  <c r="Z13" i="7" s="1"/>
  <c r="AK13" i="7"/>
  <c r="AL13" i="7" a="1"/>
  <c r="AL13" i="7" s="1"/>
  <c r="AW13" i="7"/>
  <c r="AX13" i="7" a="1"/>
  <c r="AX13" i="7" s="1"/>
  <c r="M14" i="7"/>
  <c r="N14" i="7" a="1"/>
  <c r="N14" i="7" s="1"/>
  <c r="Y14" i="7"/>
  <c r="Z14" i="7" a="1"/>
  <c r="Z14" i="7" s="1"/>
  <c r="AK14" i="7"/>
  <c r="AL14" i="7" a="1"/>
  <c r="AL14" i="7" s="1"/>
  <c r="AW14" i="7"/>
  <c r="AX14" i="7" a="1"/>
  <c r="AX14" i="7" s="1"/>
  <c r="M15" i="7"/>
  <c r="N15" i="7" a="1"/>
  <c r="N15" i="7" s="1"/>
  <c r="Y15" i="7"/>
  <c r="Z15" i="7" a="1"/>
  <c r="Z15" i="7" s="1"/>
  <c r="AK15" i="7"/>
  <c r="AL15" i="7" a="1"/>
  <c r="AL15" i="7" s="1"/>
  <c r="AW15" i="7"/>
  <c r="AX15" i="7" a="1"/>
  <c r="AX15" i="7" s="1"/>
  <c r="M16" i="7"/>
  <c r="N16" i="7" a="1"/>
  <c r="N16" i="7" s="1"/>
  <c r="Y16" i="7"/>
  <c r="Z16" i="7" a="1"/>
  <c r="Z16" i="7" s="1"/>
  <c r="AK16" i="7"/>
  <c r="AL16" i="7" a="1"/>
  <c r="AL16" i="7" s="1"/>
  <c r="AW16" i="7"/>
  <c r="AX16" i="7" a="1"/>
  <c r="AX16" i="7" s="1"/>
  <c r="M17" i="7"/>
  <c r="N17" i="7" a="1"/>
  <c r="N17" i="7" s="1"/>
  <c r="Y17" i="7"/>
  <c r="Z17" i="7" a="1"/>
  <c r="Z17" i="7" s="1"/>
  <c r="AK17" i="7"/>
  <c r="AL17" i="7" a="1"/>
  <c r="AL17" i="7"/>
  <c r="AW17" i="7"/>
  <c r="AX17" i="7" a="1"/>
  <c r="AX17" i="7" s="1"/>
  <c r="M18" i="7"/>
  <c r="N18" i="7" a="1"/>
  <c r="N18" i="7" s="1"/>
  <c r="Y18" i="7"/>
  <c r="Z18" i="7" a="1"/>
  <c r="Z18" i="7" s="1"/>
  <c r="AK18" i="7"/>
  <c r="AL18" i="7" a="1"/>
  <c r="AL18" i="7" s="1"/>
  <c r="AW18" i="7"/>
  <c r="AX18" i="7" a="1"/>
  <c r="AX18" i="7" s="1"/>
  <c r="M19" i="7"/>
  <c r="N19" i="7" a="1"/>
  <c r="N19" i="7" s="1"/>
  <c r="Y19" i="7"/>
  <c r="Z19" i="7" a="1"/>
  <c r="Z19" i="7" s="1"/>
  <c r="AK19" i="7"/>
  <c r="AL19" i="7" a="1"/>
  <c r="AL19" i="7" s="1"/>
  <c r="AW19" i="7"/>
  <c r="AX19" i="7" a="1"/>
  <c r="AX19" i="7" s="1"/>
  <c r="M20" i="7"/>
  <c r="N20" i="7" a="1"/>
  <c r="N20" i="7" s="1"/>
  <c r="Y20" i="7"/>
  <c r="Z20" i="7" a="1"/>
  <c r="Z20" i="7" s="1"/>
  <c r="AK20" i="7"/>
  <c r="AL20" i="7" a="1"/>
  <c r="AL20" i="7" s="1"/>
  <c r="AW20" i="7"/>
  <c r="AX20" i="7" a="1"/>
  <c r="AX20" i="7" s="1"/>
  <c r="M21" i="7"/>
  <c r="N21" i="7" a="1"/>
  <c r="N21" i="7" s="1"/>
  <c r="Y21" i="7"/>
  <c r="Z21" i="7" a="1"/>
  <c r="Z21" i="7" s="1"/>
  <c r="AK21" i="7"/>
  <c r="AL21" i="7" a="1"/>
  <c r="AL21" i="7" s="1"/>
  <c r="AW21" i="7"/>
  <c r="AX21" i="7" a="1"/>
  <c r="AX21" i="7" s="1"/>
  <c r="M22" i="7"/>
  <c r="N22" i="7" a="1"/>
  <c r="N22" i="7" s="1"/>
  <c r="Y22" i="7"/>
  <c r="Z22" i="7" a="1"/>
  <c r="Z22" i="7" s="1"/>
  <c r="AK22" i="7"/>
  <c r="AL22" i="7" a="1"/>
  <c r="AL22" i="7" s="1"/>
  <c r="AW22" i="7"/>
  <c r="AX22" i="7" a="1"/>
  <c r="AX22" i="7" s="1"/>
  <c r="M23" i="7"/>
  <c r="N23" i="7" a="1"/>
  <c r="N23" i="7" s="1"/>
  <c r="Y23" i="7"/>
  <c r="Z23" i="7" a="1"/>
  <c r="Z23" i="7" s="1"/>
  <c r="AK23" i="7"/>
  <c r="AL23" i="7" a="1"/>
  <c r="AL23" i="7" s="1"/>
  <c r="AW23" i="7"/>
  <c r="AX23" i="7" a="1"/>
  <c r="AX23" i="7" s="1"/>
  <c r="M24" i="7"/>
  <c r="N24" i="7" a="1"/>
  <c r="N24" i="7" s="1"/>
  <c r="Y24" i="7"/>
  <c r="Z24" i="7" a="1"/>
  <c r="Z24" i="7" s="1"/>
  <c r="AK24" i="7"/>
  <c r="AL24" i="7" a="1"/>
  <c r="AL24" i="7" s="1"/>
  <c r="AW24" i="7"/>
  <c r="AX24" i="7" a="1"/>
  <c r="AX24" i="7" s="1"/>
  <c r="M25" i="7"/>
  <c r="N25" i="7" a="1"/>
  <c r="N25" i="7"/>
  <c r="Y25" i="7"/>
  <c r="Z25" i="7" a="1"/>
  <c r="Z25" i="7"/>
  <c r="AK25" i="7"/>
  <c r="AL25" i="7" a="1"/>
  <c r="AL25" i="7" s="1"/>
  <c r="AW25" i="7"/>
  <c r="AX25" i="7" a="1"/>
  <c r="AX25" i="7" s="1"/>
  <c r="M26" i="7"/>
  <c r="N26" i="7" a="1"/>
  <c r="N26" i="7" s="1"/>
  <c r="Y26" i="7"/>
  <c r="Z26" i="7" a="1"/>
  <c r="Z26" i="7" s="1"/>
  <c r="AK26" i="7"/>
  <c r="AL26" i="7" a="1"/>
  <c r="AL26" i="7" s="1"/>
  <c r="AW26" i="7"/>
  <c r="AX26" i="7" a="1"/>
  <c r="AX26" i="7" s="1"/>
  <c r="M27" i="7"/>
  <c r="N27" i="7" a="1"/>
  <c r="N27" i="7" s="1"/>
  <c r="Y27" i="7"/>
  <c r="Z27" i="7" a="1"/>
  <c r="Z27" i="7" s="1"/>
  <c r="AK27" i="7"/>
  <c r="AL27" i="7" a="1"/>
  <c r="AL27" i="7" s="1"/>
  <c r="AW27" i="7"/>
  <c r="AX27" i="7" a="1"/>
  <c r="AX27" i="7" s="1"/>
  <c r="M28" i="7"/>
  <c r="N28" i="7" a="1"/>
  <c r="N28" i="7" s="1"/>
  <c r="Y28" i="7"/>
  <c r="Z28" i="7" a="1"/>
  <c r="Z28" i="7" s="1"/>
  <c r="AK28" i="7"/>
  <c r="AL28" i="7" a="1"/>
  <c r="AL28" i="7" s="1"/>
  <c r="AW28" i="7"/>
  <c r="AX28" i="7" a="1"/>
  <c r="AX28" i="7" s="1"/>
  <c r="M29" i="7"/>
  <c r="N29" i="7" a="1"/>
  <c r="N29" i="7"/>
  <c r="Y29" i="7"/>
  <c r="Z29" i="7" a="1"/>
  <c r="Z29" i="7" s="1"/>
  <c r="AK29" i="7"/>
  <c r="AL29" i="7" a="1"/>
  <c r="AL29" i="7" s="1"/>
  <c r="AW29" i="7"/>
  <c r="AX29" i="7" a="1"/>
  <c r="AX29" i="7" s="1"/>
  <c r="M30" i="7"/>
  <c r="N30" i="7" a="1"/>
  <c r="N30" i="7" s="1"/>
  <c r="Y30" i="7"/>
  <c r="Z30" i="7" a="1"/>
  <c r="Z30" i="7" s="1"/>
  <c r="AK30" i="7"/>
  <c r="AL30" i="7" a="1"/>
  <c r="AL30" i="7" s="1"/>
  <c r="AW30" i="7"/>
  <c r="AX30" i="7" a="1"/>
  <c r="AX30" i="7" s="1"/>
  <c r="M31" i="7"/>
  <c r="N31" i="7" a="1"/>
  <c r="N31" i="7" s="1"/>
  <c r="Y31" i="7"/>
  <c r="Z31" i="7" a="1"/>
  <c r="Z31" i="7" s="1"/>
  <c r="AK31" i="7"/>
  <c r="AL31" i="7" a="1"/>
  <c r="AL31" i="7" s="1"/>
  <c r="AW31" i="7"/>
  <c r="AX31" i="7" a="1"/>
  <c r="AX31" i="7" s="1"/>
  <c r="M32" i="7"/>
  <c r="N32" i="7" a="1"/>
  <c r="N32" i="7" s="1"/>
  <c r="Y32" i="7"/>
  <c r="Z32" i="7" a="1"/>
  <c r="Z32" i="7" s="1"/>
  <c r="AK32" i="7"/>
  <c r="AL32" i="7" a="1"/>
  <c r="AL32" i="7" s="1"/>
  <c r="AW32" i="7"/>
  <c r="AX32" i="7" a="1"/>
  <c r="AX32" i="7" s="1"/>
  <c r="M33" i="7"/>
  <c r="N33" i="7" a="1"/>
  <c r="N33" i="7" s="1"/>
  <c r="Y33" i="7"/>
  <c r="Z33" i="7" a="1"/>
  <c r="Z33" i="7" s="1"/>
  <c r="AK33" i="7"/>
  <c r="AL33" i="7" a="1"/>
  <c r="AL33" i="7" s="1"/>
  <c r="AW33" i="7"/>
  <c r="AX33" i="7" a="1"/>
  <c r="AX33" i="7" s="1"/>
  <c r="M34" i="7"/>
  <c r="N34" i="7" a="1"/>
  <c r="N34" i="7" s="1"/>
  <c r="Y34" i="7"/>
  <c r="Z34" i="7" a="1"/>
  <c r="Z34" i="7" s="1"/>
  <c r="AK34" i="7"/>
  <c r="AL34" i="7" a="1"/>
  <c r="AL34" i="7" s="1"/>
  <c r="AW34" i="7"/>
  <c r="AX34" i="7" a="1"/>
  <c r="AX34" i="7" s="1"/>
  <c r="M35" i="7"/>
  <c r="N35" i="7" a="1"/>
  <c r="N35" i="7" s="1"/>
  <c r="Y35" i="7"/>
  <c r="Z35" i="7" a="1"/>
  <c r="Z35" i="7" s="1"/>
  <c r="AK35" i="7"/>
  <c r="AL35" i="7" a="1"/>
  <c r="AL35" i="7" s="1"/>
  <c r="AW35" i="7"/>
  <c r="AX35" i="7" a="1"/>
  <c r="AX35" i="7" s="1"/>
  <c r="M36" i="7"/>
  <c r="N36" i="7" a="1"/>
  <c r="N36" i="7" s="1"/>
  <c r="Y36" i="7"/>
  <c r="Z36" i="7" a="1"/>
  <c r="Z36" i="7" s="1"/>
  <c r="AK36" i="7"/>
  <c r="AL36" i="7" a="1"/>
  <c r="AL36" i="7" s="1"/>
  <c r="AW36" i="7"/>
  <c r="AX36" i="7" a="1"/>
  <c r="AX36" i="7" s="1"/>
  <c r="M37" i="7"/>
  <c r="N37" i="7" a="1"/>
  <c r="N37" i="7" s="1"/>
  <c r="Y37" i="7"/>
  <c r="Z37" i="7" a="1"/>
  <c r="Z37" i="7" s="1"/>
  <c r="AK37" i="7"/>
  <c r="AL37" i="7" a="1"/>
  <c r="AL37" i="7" s="1"/>
  <c r="AW37" i="7"/>
  <c r="AX37" i="7" a="1"/>
  <c r="AX37" i="7" s="1"/>
  <c r="M38" i="7"/>
  <c r="N38" i="7" a="1"/>
  <c r="N38" i="7" s="1"/>
  <c r="Y38" i="7"/>
  <c r="Z38" i="7" a="1"/>
  <c r="Z38" i="7" s="1"/>
  <c r="AK38" i="7"/>
  <c r="AL38" i="7" a="1"/>
  <c r="AL38" i="7" s="1"/>
  <c r="AW38" i="7"/>
  <c r="AX38" i="7" a="1"/>
  <c r="AX38" i="7" s="1"/>
  <c r="M39" i="7"/>
  <c r="N39" i="7" a="1"/>
  <c r="N39" i="7" s="1"/>
  <c r="Y39" i="7"/>
  <c r="Z39" i="7" a="1"/>
  <c r="Z39" i="7" s="1"/>
  <c r="AK39" i="7"/>
  <c r="AL39" i="7" a="1"/>
  <c r="AL39" i="7" s="1"/>
  <c r="AW39" i="7"/>
  <c r="AX39" i="7" a="1"/>
  <c r="AX39" i="7" s="1"/>
  <c r="M40" i="7"/>
  <c r="N40" i="7" a="1"/>
  <c r="N40" i="7"/>
  <c r="Y40" i="7"/>
  <c r="Z40" i="7" a="1"/>
  <c r="Z40" i="7" s="1"/>
  <c r="AK40" i="7"/>
  <c r="AL40" i="7" a="1"/>
  <c r="AL40" i="7" s="1"/>
  <c r="AW40" i="7"/>
  <c r="AX40" i="7" a="1"/>
  <c r="AX40" i="7" s="1"/>
  <c r="M41" i="7"/>
  <c r="N41" i="7" a="1"/>
  <c r="N41" i="7" s="1"/>
  <c r="Y41" i="7"/>
  <c r="Z41" i="7" a="1"/>
  <c r="Z41" i="7"/>
  <c r="AK41" i="7"/>
  <c r="AL41" i="7" a="1"/>
  <c r="AL41" i="7" s="1"/>
  <c r="AW41" i="7"/>
  <c r="AX41" i="7" a="1"/>
  <c r="AX41" i="7" s="1"/>
  <c r="M42" i="7"/>
  <c r="N42" i="7" a="1"/>
  <c r="N42" i="7" s="1"/>
  <c r="Y42" i="7"/>
  <c r="Z42" i="7" a="1"/>
  <c r="Z42" i="7" s="1"/>
  <c r="AK42" i="7"/>
  <c r="AL42" i="7" a="1"/>
  <c r="AL42" i="7" s="1"/>
  <c r="AW42" i="7"/>
  <c r="AX42" i="7" a="1"/>
  <c r="AX42" i="7" s="1"/>
  <c r="M43" i="7"/>
  <c r="N43" i="7" a="1"/>
  <c r="N43" i="7"/>
  <c r="Y43" i="7"/>
  <c r="Z43" i="7" a="1"/>
  <c r="Z43" i="7" s="1"/>
  <c r="AK43" i="7"/>
  <c r="AL43" i="7" a="1"/>
  <c r="AL43" i="7" s="1"/>
  <c r="AW43" i="7"/>
  <c r="AX43" i="7" a="1"/>
  <c r="AX43" i="7" s="1"/>
  <c r="M44" i="7"/>
  <c r="N44" i="7" a="1"/>
  <c r="N44" i="7" s="1"/>
  <c r="Y44" i="7"/>
  <c r="Z44" i="7" a="1"/>
  <c r="Z44" i="7" s="1"/>
  <c r="AK44" i="7"/>
  <c r="AL44" i="7" a="1"/>
  <c r="AL44" i="7" s="1"/>
  <c r="AW44" i="7"/>
  <c r="AX44" i="7" a="1"/>
  <c r="AX44" i="7" s="1"/>
  <c r="M45" i="7"/>
  <c r="N45" i="7" a="1"/>
  <c r="N45" i="7" s="1"/>
  <c r="Y45" i="7"/>
  <c r="Z45" i="7" a="1"/>
  <c r="Z45" i="7" s="1"/>
  <c r="AK45" i="7"/>
  <c r="AL45" i="7" a="1"/>
  <c r="AL45" i="7" s="1"/>
  <c r="AW45" i="7"/>
  <c r="AX45" i="7" a="1"/>
  <c r="AX45" i="7" s="1"/>
  <c r="M46" i="7"/>
  <c r="N46" i="7" a="1"/>
  <c r="N46" i="7" s="1"/>
  <c r="Y46" i="7"/>
  <c r="Z46" i="7" a="1"/>
  <c r="Z46" i="7" s="1"/>
  <c r="AK46" i="7"/>
  <c r="AL46" i="7" a="1"/>
  <c r="AL46" i="7" s="1"/>
  <c r="AW46" i="7"/>
  <c r="AX46" i="7" a="1"/>
  <c r="AX46" i="7" s="1"/>
  <c r="M47" i="7"/>
  <c r="N47" i="7" a="1"/>
  <c r="N47" i="7" s="1"/>
  <c r="Y47" i="7"/>
  <c r="Z47" i="7" a="1"/>
  <c r="Z47" i="7" s="1"/>
  <c r="AK47" i="7"/>
  <c r="AL47" i="7" a="1"/>
  <c r="AL47" i="7" s="1"/>
  <c r="AW47" i="7"/>
  <c r="AX47" i="7" a="1"/>
  <c r="AX47" i="7" s="1"/>
  <c r="M48" i="7"/>
  <c r="N48" i="7" a="1"/>
  <c r="N48" i="7"/>
  <c r="Y48" i="7"/>
  <c r="Z48" i="7" a="1"/>
  <c r="Z48" i="7" s="1"/>
  <c r="AK48" i="7"/>
  <c r="AL48" i="7" a="1"/>
  <c r="AL48" i="7" s="1"/>
  <c r="AW48" i="7"/>
  <c r="AX48" i="7" a="1"/>
  <c r="AX48" i="7" s="1"/>
  <c r="M49" i="7"/>
  <c r="N49" i="7" a="1"/>
  <c r="N49" i="7" s="1"/>
  <c r="Y49" i="7"/>
  <c r="Z49" i="7" a="1"/>
  <c r="Z49" i="7"/>
  <c r="AK49" i="7"/>
  <c r="AL49" i="7" a="1"/>
  <c r="AL49" i="7" s="1"/>
  <c r="AW49" i="7"/>
  <c r="AX49" i="7" a="1"/>
  <c r="AX49" i="7" s="1"/>
  <c r="M50" i="7"/>
  <c r="N50" i="7" a="1"/>
  <c r="N50" i="7" s="1"/>
  <c r="Y50" i="7"/>
  <c r="Z50" i="7" a="1"/>
  <c r="Z50" i="7" s="1"/>
  <c r="AK50" i="7"/>
  <c r="AL50" i="7" a="1"/>
  <c r="AL50" i="7" s="1"/>
  <c r="AW50" i="7"/>
  <c r="AX50" i="7" a="1"/>
  <c r="AX50" i="7" s="1"/>
  <c r="M51" i="7"/>
  <c r="N51" i="7" a="1"/>
  <c r="N51" i="7"/>
  <c r="Y51" i="7"/>
  <c r="Z51" i="7" a="1"/>
  <c r="Z51" i="7"/>
  <c r="AK51" i="7"/>
  <c r="AL51" i="7" a="1"/>
  <c r="AL51" i="7" s="1"/>
  <c r="AW51" i="7"/>
  <c r="AX51" i="7" a="1"/>
  <c r="AX51" i="7" s="1"/>
  <c r="M52" i="7"/>
  <c r="N52" i="7" a="1"/>
  <c r="N52" i="7" s="1"/>
  <c r="Y52" i="7"/>
  <c r="Z52" i="7" a="1"/>
  <c r="Z52" i="7" s="1"/>
  <c r="AK52" i="7"/>
  <c r="AL52" i="7" a="1"/>
  <c r="AL52" i="7" s="1"/>
  <c r="AW52" i="7"/>
  <c r="AX52" i="7" a="1"/>
  <c r="AX52" i="7" s="1"/>
  <c r="M53" i="7"/>
  <c r="N53" i="7" a="1"/>
  <c r="N53" i="7" s="1"/>
  <c r="Y53" i="7"/>
  <c r="Z53" i="7" a="1"/>
  <c r="Z53" i="7" s="1"/>
  <c r="AK53" i="7"/>
  <c r="AL53" i="7" a="1"/>
  <c r="AL53" i="7" s="1"/>
  <c r="AW53" i="7"/>
  <c r="AX53" i="7" a="1"/>
  <c r="AX53" i="7" s="1"/>
  <c r="M54" i="7"/>
  <c r="N54" i="7" a="1"/>
  <c r="N54" i="7" s="1"/>
  <c r="Y54" i="7"/>
  <c r="Z54" i="7" a="1"/>
  <c r="Z54" i="7" s="1"/>
  <c r="AK54" i="7"/>
  <c r="AL54" i="7" a="1"/>
  <c r="AL54" i="7" s="1"/>
  <c r="AW54" i="7"/>
  <c r="AX54" i="7" a="1"/>
  <c r="AX54" i="7" s="1"/>
  <c r="M55" i="7"/>
  <c r="N55" i="7" a="1"/>
  <c r="N55" i="7" s="1"/>
  <c r="Y55" i="7"/>
  <c r="Z55" i="7" a="1"/>
  <c r="Z55" i="7" s="1"/>
  <c r="AK55" i="7"/>
  <c r="AL55" i="7" a="1"/>
  <c r="AL55" i="7" s="1"/>
  <c r="AW55" i="7"/>
  <c r="AX55" i="7" a="1"/>
  <c r="AX55" i="7" s="1"/>
  <c r="M56" i="7"/>
  <c r="N56" i="7" a="1"/>
  <c r="N56" i="7"/>
  <c r="Y56" i="7"/>
  <c r="Z56" i="7" a="1"/>
  <c r="Z56" i="7" s="1"/>
  <c r="AK56" i="7"/>
  <c r="AL56" i="7" a="1"/>
  <c r="AL56" i="7" s="1"/>
  <c r="AW56" i="7"/>
  <c r="AX56" i="7" a="1"/>
  <c r="AX56" i="7" s="1"/>
  <c r="M57" i="7"/>
  <c r="N57" i="7" a="1"/>
  <c r="N57" i="7" s="1"/>
  <c r="Y57" i="7"/>
  <c r="Z57" i="7" a="1"/>
  <c r="Z57" i="7" s="1"/>
  <c r="AK57" i="7"/>
  <c r="AL57" i="7" a="1"/>
  <c r="AL57" i="7" s="1"/>
  <c r="AW57" i="7"/>
  <c r="AX57" i="7" a="1"/>
  <c r="AX57" i="7" s="1"/>
  <c r="M58" i="7"/>
  <c r="N58" i="7" a="1"/>
  <c r="N58" i="7" s="1"/>
  <c r="Y58" i="7"/>
  <c r="Z58" i="7" a="1"/>
  <c r="Z58" i="7" s="1"/>
  <c r="AK58" i="7"/>
  <c r="AL58" i="7" a="1"/>
  <c r="AL58" i="7" s="1"/>
  <c r="AW58" i="7"/>
  <c r="AX58" i="7" a="1"/>
  <c r="AX58" i="7" s="1"/>
  <c r="M59" i="7"/>
  <c r="N59" i="7" a="1"/>
  <c r="N59" i="7" s="1"/>
  <c r="Y59" i="7"/>
  <c r="Z59" i="7" a="1"/>
  <c r="Z59" i="7" s="1"/>
  <c r="AK59" i="7"/>
  <c r="AL59" i="7" a="1"/>
  <c r="AL59" i="7" s="1"/>
  <c r="AW59" i="7"/>
  <c r="AX59" i="7" a="1"/>
  <c r="AX59" i="7" s="1"/>
  <c r="M60" i="7"/>
  <c r="N60" i="7" a="1"/>
  <c r="N60" i="7"/>
  <c r="Y60" i="7"/>
  <c r="Z60" i="7" a="1"/>
  <c r="Z60" i="7" s="1"/>
  <c r="AK60" i="7"/>
  <c r="AL60" i="7" a="1"/>
  <c r="AL60" i="7" s="1"/>
  <c r="AW60" i="7"/>
  <c r="AX60" i="7" a="1"/>
  <c r="AX60" i="7" s="1"/>
  <c r="M61" i="7"/>
  <c r="N61" i="7" a="1"/>
  <c r="N61" i="7" s="1"/>
  <c r="Y61" i="7"/>
  <c r="Z61" i="7" a="1"/>
  <c r="Z61" i="7"/>
  <c r="AK61" i="7"/>
  <c r="AL61" i="7" a="1"/>
  <c r="AL61" i="7" s="1"/>
  <c r="AW61" i="7"/>
  <c r="AX61" i="7" a="1"/>
  <c r="AX61" i="7" s="1"/>
  <c r="M62" i="7"/>
  <c r="N62" i="7" a="1"/>
  <c r="N62" i="7" s="1"/>
  <c r="Y62" i="7"/>
  <c r="Z62" i="7" a="1"/>
  <c r="Z62" i="7" s="1"/>
  <c r="AK62" i="7"/>
  <c r="AL62" i="7" a="1"/>
  <c r="AL62" i="7" s="1"/>
  <c r="AW62" i="7"/>
  <c r="AX62" i="7" a="1"/>
  <c r="AX62" i="7" s="1"/>
  <c r="M63" i="7"/>
  <c r="N63" i="7" a="1"/>
  <c r="N63" i="7"/>
  <c r="Y63" i="7"/>
  <c r="Z63" i="7" a="1"/>
  <c r="Z63" i="7" s="1"/>
  <c r="AK63" i="7"/>
  <c r="AL63" i="7" a="1"/>
  <c r="AL63" i="7" s="1"/>
  <c r="AW63" i="7"/>
  <c r="AX63" i="7" a="1"/>
  <c r="AX63" i="7" s="1"/>
  <c r="M64" i="7"/>
  <c r="N64" i="7" a="1"/>
  <c r="N64" i="7" s="1"/>
  <c r="Y64" i="7"/>
  <c r="Z64" i="7" a="1"/>
  <c r="Z64" i="7" s="1"/>
  <c r="AK64" i="7"/>
  <c r="AL64" i="7" a="1"/>
  <c r="AL64" i="7" s="1"/>
  <c r="AW64" i="7"/>
  <c r="AX64" i="7" a="1"/>
  <c r="AX64" i="7" s="1"/>
  <c r="M65" i="7"/>
  <c r="N65" i="7" a="1"/>
  <c r="N65" i="7" s="1"/>
  <c r="Y65" i="7"/>
  <c r="Z65" i="7" a="1"/>
  <c r="Z65" i="7" s="1"/>
  <c r="AK65" i="7"/>
  <c r="AL65" i="7" a="1"/>
  <c r="AL65" i="7" s="1"/>
  <c r="AW65" i="7"/>
  <c r="AX65" i="7" a="1"/>
  <c r="AX65" i="7" s="1"/>
  <c r="M66" i="7"/>
  <c r="N66" i="7" a="1"/>
  <c r="N66" i="7" s="1"/>
  <c r="Y66" i="7"/>
  <c r="Z66" i="7" a="1"/>
  <c r="Z66" i="7" s="1"/>
  <c r="AK66" i="7"/>
  <c r="AL66" i="7" a="1"/>
  <c r="AL66" i="7" s="1"/>
  <c r="AW66" i="7"/>
  <c r="AX66" i="7" a="1"/>
  <c r="AX66" i="7" s="1"/>
  <c r="M67" i="7"/>
  <c r="N67" i="7" a="1"/>
  <c r="N67" i="7" s="1"/>
  <c r="Y67" i="7"/>
  <c r="Z67" i="7" a="1"/>
  <c r="Z67" i="7" s="1"/>
  <c r="AK67" i="7"/>
  <c r="AL67" i="7" a="1"/>
  <c r="AL67" i="7" s="1"/>
  <c r="AW67" i="7"/>
  <c r="AX67" i="7" a="1"/>
  <c r="AX67" i="7" s="1"/>
  <c r="M68" i="7"/>
  <c r="N68" i="7" a="1"/>
  <c r="N68" i="7"/>
  <c r="Y68" i="7"/>
  <c r="Z68" i="7" a="1"/>
  <c r="Z68" i="7" s="1"/>
  <c r="AK68" i="7"/>
  <c r="AL68" i="7" a="1"/>
  <c r="AL68" i="7" s="1"/>
  <c r="AW68" i="7"/>
  <c r="AX68" i="7" a="1"/>
  <c r="AX68" i="7" s="1"/>
  <c r="M69" i="7"/>
  <c r="N69" i="7" a="1"/>
  <c r="N69" i="7" s="1"/>
  <c r="Y69" i="7"/>
  <c r="Z69" i="7" a="1"/>
  <c r="Z69" i="7" s="1"/>
  <c r="AK69" i="7"/>
  <c r="AL69" i="7" a="1"/>
  <c r="AL69" i="7" s="1"/>
  <c r="AW69" i="7"/>
  <c r="AX69" i="7" a="1"/>
  <c r="AX69" i="7" s="1"/>
  <c r="M70" i="7"/>
  <c r="N70" i="7" a="1"/>
  <c r="N70" i="7" s="1"/>
  <c r="Y70" i="7"/>
  <c r="Z70" i="7" a="1"/>
  <c r="Z70" i="7" s="1"/>
  <c r="AK70" i="7"/>
  <c r="AL70" i="7" a="1"/>
  <c r="AL70" i="7" s="1"/>
  <c r="AW70" i="7"/>
  <c r="AX70" i="7" a="1"/>
  <c r="AX70" i="7" s="1"/>
  <c r="M71" i="7"/>
  <c r="N71" i="7" a="1"/>
  <c r="N71" i="7" s="1"/>
  <c r="Y71" i="7"/>
  <c r="Z71" i="7" a="1"/>
  <c r="Z71" i="7" s="1"/>
  <c r="AK71" i="7"/>
  <c r="AL71" i="7" a="1"/>
  <c r="AL71" i="7" s="1"/>
  <c r="AW71" i="7"/>
  <c r="AX71" i="7" a="1"/>
  <c r="AX71" i="7" s="1"/>
  <c r="M72" i="7"/>
  <c r="N72" i="7" a="1"/>
  <c r="N72" i="7"/>
  <c r="Y72" i="7"/>
  <c r="Z72" i="7" a="1"/>
  <c r="Z72" i="7" s="1"/>
  <c r="AK72" i="7"/>
  <c r="AL72" i="7" a="1"/>
  <c r="AL72" i="7" s="1"/>
  <c r="AW72" i="7"/>
  <c r="AX72" i="7" a="1"/>
  <c r="AX72" i="7" s="1"/>
  <c r="M73" i="7"/>
  <c r="N73" i="7" a="1"/>
  <c r="N73" i="7" s="1"/>
  <c r="Y73" i="7"/>
  <c r="Z73" i="7" a="1"/>
  <c r="Z73" i="7" s="1"/>
  <c r="AK73" i="7"/>
  <c r="AL73" i="7" a="1"/>
  <c r="AL73" i="7" s="1"/>
  <c r="AW73" i="7"/>
  <c r="AX73" i="7" a="1"/>
  <c r="AX73" i="7" s="1"/>
  <c r="M74" i="7"/>
  <c r="N74" i="7" a="1"/>
  <c r="N74" i="7" s="1"/>
  <c r="Y74" i="7"/>
  <c r="Z74" i="7" a="1"/>
  <c r="Z74" i="7" s="1"/>
  <c r="AK74" i="7"/>
  <c r="AL74" i="7" a="1"/>
  <c r="AL74" i="7" s="1"/>
  <c r="AW74" i="7"/>
  <c r="AX74" i="7" a="1"/>
  <c r="AX74" i="7" s="1"/>
  <c r="M75" i="7"/>
  <c r="N75" i="7" a="1"/>
  <c r="N75" i="7" s="1"/>
  <c r="Y75" i="7"/>
  <c r="Z75" i="7" a="1"/>
  <c r="Z75" i="7" s="1"/>
  <c r="AK75" i="7"/>
  <c r="AL75" i="7" a="1"/>
  <c r="AL75" i="7" s="1"/>
  <c r="AW75" i="7"/>
  <c r="AX75" i="7" a="1"/>
  <c r="AX75" i="7" s="1"/>
  <c r="M76" i="7"/>
  <c r="N76" i="7" a="1"/>
  <c r="N76" i="7"/>
  <c r="Y76" i="7"/>
  <c r="Z76" i="7" a="1"/>
  <c r="Z76" i="7" s="1"/>
  <c r="AK76" i="7"/>
  <c r="AL76" i="7" a="1"/>
  <c r="AL76" i="7" s="1"/>
  <c r="AW76" i="7"/>
  <c r="AX76" i="7" a="1"/>
  <c r="AX76" i="7" s="1"/>
  <c r="M77" i="7"/>
  <c r="N77" i="7" a="1"/>
  <c r="N77" i="7" s="1"/>
  <c r="Y77" i="7"/>
  <c r="Z77" i="7" a="1"/>
  <c r="Z77" i="7" s="1"/>
  <c r="AK77" i="7"/>
  <c r="AL77" i="7" a="1"/>
  <c r="AL77" i="7" s="1"/>
  <c r="AW77" i="7"/>
  <c r="AX77" i="7" a="1"/>
  <c r="AX77" i="7" s="1"/>
  <c r="M78" i="7"/>
  <c r="N78" i="7" a="1"/>
  <c r="N78" i="7" s="1"/>
  <c r="Y78" i="7"/>
  <c r="Z78" i="7" a="1"/>
  <c r="Z78" i="7" s="1"/>
  <c r="AK78" i="7"/>
  <c r="AL78" i="7" a="1"/>
  <c r="AL78" i="7" s="1"/>
  <c r="AW78" i="7"/>
  <c r="AX78" i="7" a="1"/>
  <c r="AX78" i="7" s="1"/>
  <c r="M79" i="7"/>
  <c r="N79" i="7" a="1"/>
  <c r="N79" i="7" s="1"/>
  <c r="Y79" i="7"/>
  <c r="Z79" i="7" a="1"/>
  <c r="Z79" i="7" s="1"/>
  <c r="AK79" i="7"/>
  <c r="AL79" i="7" a="1"/>
  <c r="AL79" i="7" s="1"/>
  <c r="AW79" i="7"/>
  <c r="AX79" i="7" a="1"/>
  <c r="AX79" i="7" s="1"/>
  <c r="M80" i="7"/>
  <c r="N80" i="7" a="1"/>
  <c r="N80" i="7"/>
  <c r="Y80" i="7"/>
  <c r="Z80" i="7" a="1"/>
  <c r="Z80" i="7" s="1"/>
  <c r="AK80" i="7"/>
  <c r="AL80" i="7" a="1"/>
  <c r="AL80" i="7" s="1"/>
  <c r="AW80" i="7"/>
  <c r="AX80" i="7" a="1"/>
  <c r="AX80" i="7" s="1"/>
  <c r="M81" i="7"/>
  <c r="N81" i="7" a="1"/>
  <c r="N81" i="7" s="1"/>
  <c r="Y81" i="7"/>
  <c r="Z81" i="7" a="1"/>
  <c r="Z81" i="7" s="1"/>
  <c r="AK81" i="7"/>
  <c r="AL81" i="7" a="1"/>
  <c r="AL81" i="7" s="1"/>
  <c r="AW81" i="7"/>
  <c r="AX81" i="7" a="1"/>
  <c r="AX81" i="7" s="1"/>
  <c r="M82" i="7"/>
  <c r="N82" i="7" a="1"/>
  <c r="N82" i="7" s="1"/>
  <c r="Y82" i="7"/>
  <c r="Z82" i="7" a="1"/>
  <c r="Z82" i="7" s="1"/>
  <c r="AK82" i="7"/>
  <c r="AL82" i="7" a="1"/>
  <c r="AL82" i="7" s="1"/>
  <c r="AW82" i="7"/>
  <c r="AX82" i="7" a="1"/>
  <c r="AX82" i="7" s="1"/>
  <c r="M83" i="7"/>
  <c r="N83" i="7" a="1"/>
  <c r="N83" i="7" s="1"/>
  <c r="Y83" i="7"/>
  <c r="Z83" i="7" a="1"/>
  <c r="Z83" i="7" s="1"/>
  <c r="AK83" i="7"/>
  <c r="AL83" i="7" a="1"/>
  <c r="AL83" i="7" s="1"/>
  <c r="AW83" i="7"/>
  <c r="AX83" i="7" a="1"/>
  <c r="AX83" i="7" s="1"/>
  <c r="M84" i="7"/>
  <c r="N84" i="7" a="1"/>
  <c r="N84" i="7"/>
  <c r="Y84" i="7"/>
  <c r="Z84" i="7" a="1"/>
  <c r="Z84" i="7" s="1"/>
  <c r="AK84" i="7"/>
  <c r="AL84" i="7" a="1"/>
  <c r="AL84" i="7" s="1"/>
  <c r="AW84" i="7"/>
  <c r="AX84" i="7" a="1"/>
  <c r="AX84" i="7" s="1"/>
  <c r="M85" i="7"/>
  <c r="N85" i="7" a="1"/>
  <c r="N85" i="7" s="1"/>
  <c r="Y85" i="7"/>
  <c r="Z85" i="7" a="1"/>
  <c r="Z85" i="7" s="1"/>
  <c r="AK85" i="7"/>
  <c r="AL85" i="7" a="1"/>
  <c r="AL85" i="7" s="1"/>
  <c r="AW85" i="7"/>
  <c r="AX85" i="7" a="1"/>
  <c r="AX85" i="7" s="1"/>
  <c r="M86" i="7"/>
  <c r="N86" i="7" a="1"/>
  <c r="N86" i="7" s="1"/>
  <c r="Y86" i="7"/>
  <c r="Z86" i="7" a="1"/>
  <c r="Z86" i="7" s="1"/>
  <c r="AK86" i="7"/>
  <c r="AL86" i="7" a="1"/>
  <c r="AL86" i="7" s="1"/>
  <c r="AW86" i="7"/>
  <c r="AX86" i="7" a="1"/>
  <c r="AX86" i="7" s="1"/>
  <c r="M87" i="7"/>
  <c r="N87" i="7" a="1"/>
  <c r="N87" i="7" s="1"/>
  <c r="Y87" i="7"/>
  <c r="Z87" i="7" a="1"/>
  <c r="Z87" i="7" s="1"/>
  <c r="AK87" i="7"/>
  <c r="AL87" i="7" a="1"/>
  <c r="AL87" i="7" s="1"/>
  <c r="AW87" i="7"/>
  <c r="AX87" i="7" a="1"/>
  <c r="AX87" i="7" s="1"/>
  <c r="M88" i="7"/>
  <c r="N88" i="7" a="1"/>
  <c r="N88" i="7"/>
  <c r="Y88" i="7"/>
  <c r="Z88" i="7" a="1"/>
  <c r="Z88" i="7" s="1"/>
  <c r="AK88" i="7"/>
  <c r="AL88" i="7" a="1"/>
  <c r="AL88" i="7" s="1"/>
  <c r="AW88" i="7"/>
  <c r="AX88" i="7" a="1"/>
  <c r="AX88" i="7" s="1"/>
  <c r="M89" i="7"/>
  <c r="N89" i="7" a="1"/>
  <c r="N89" i="7" s="1"/>
  <c r="Y89" i="7"/>
  <c r="Z89" i="7" a="1"/>
  <c r="Z89" i="7" s="1"/>
  <c r="AK89" i="7"/>
  <c r="AL89" i="7" a="1"/>
  <c r="AL89" i="7" s="1"/>
  <c r="AW89" i="7"/>
  <c r="AX89" i="7" a="1"/>
  <c r="AX89" i="7" s="1"/>
  <c r="M90" i="7"/>
  <c r="N90" i="7" a="1"/>
  <c r="N90" i="7" s="1"/>
  <c r="Y90" i="7"/>
  <c r="Z90" i="7" a="1"/>
  <c r="Z90" i="7" s="1"/>
  <c r="AK90" i="7"/>
  <c r="AL90" i="7" a="1"/>
  <c r="AL90" i="7" s="1"/>
  <c r="AW90" i="7"/>
  <c r="AX90" i="7" a="1"/>
  <c r="AX90" i="7" s="1"/>
  <c r="M91" i="7"/>
  <c r="N91" i="7" a="1"/>
  <c r="N91" i="7" s="1"/>
  <c r="Y91" i="7"/>
  <c r="Z91" i="7" a="1"/>
  <c r="Z91" i="7" s="1"/>
  <c r="AK91" i="7"/>
  <c r="AL91" i="7" a="1"/>
  <c r="AL91" i="7" s="1"/>
  <c r="AW91" i="7"/>
  <c r="AX91" i="7" a="1"/>
  <c r="AX91" i="7" s="1"/>
  <c r="M92" i="7"/>
  <c r="N92" i="7" a="1"/>
  <c r="N92" i="7"/>
  <c r="Y92" i="7"/>
  <c r="Z92" i="7" a="1"/>
  <c r="Z92" i="7" s="1"/>
  <c r="AK92" i="7"/>
  <c r="AL92" i="7" a="1"/>
  <c r="AL92" i="7" s="1"/>
  <c r="AW92" i="7"/>
  <c r="AX92" i="7" a="1"/>
  <c r="AX92" i="7" s="1"/>
  <c r="M93" i="7"/>
  <c r="N93" i="7" a="1"/>
  <c r="N93" i="7" s="1"/>
  <c r="Y93" i="7"/>
  <c r="Z93" i="7" a="1"/>
  <c r="Z93" i="7"/>
  <c r="AK93" i="7"/>
  <c r="AL93" i="7" a="1"/>
  <c r="AL93" i="7" s="1"/>
  <c r="AW93" i="7"/>
  <c r="AX93" i="7" a="1"/>
  <c r="AX93" i="7" s="1"/>
  <c r="M94" i="7"/>
  <c r="N94" i="7" a="1"/>
  <c r="N94" i="7" s="1"/>
  <c r="Y94" i="7"/>
  <c r="Z94" i="7" a="1"/>
  <c r="Z94" i="7" s="1"/>
  <c r="AK94" i="7"/>
  <c r="AL94" i="7" a="1"/>
  <c r="AL94" i="7" s="1"/>
  <c r="AW94" i="7"/>
  <c r="AX94" i="7" a="1"/>
  <c r="AX94" i="7" s="1"/>
  <c r="M95" i="7"/>
  <c r="N95" i="7" a="1"/>
  <c r="N95" i="7"/>
  <c r="Y95" i="7"/>
  <c r="Z95" i="7" a="1"/>
  <c r="Z95" i="7" s="1"/>
  <c r="AK95" i="7"/>
  <c r="AL95" i="7" a="1"/>
  <c r="AL95" i="7" s="1"/>
  <c r="AW95" i="7"/>
  <c r="AX95" i="7" a="1"/>
  <c r="AX95" i="7" s="1"/>
  <c r="M96" i="7"/>
  <c r="N96" i="7" a="1"/>
  <c r="N96" i="7"/>
  <c r="Y96" i="7"/>
  <c r="Z96" i="7" a="1"/>
  <c r="Z96" i="7" s="1"/>
  <c r="AK96" i="7"/>
  <c r="AL96" i="7" a="1"/>
  <c r="AL96" i="7" s="1"/>
  <c r="AW96" i="7"/>
  <c r="AX96" i="7" a="1"/>
  <c r="AX96" i="7" s="1"/>
  <c r="M97" i="7"/>
  <c r="N97" i="7" a="1"/>
  <c r="N97" i="7" s="1"/>
  <c r="Y97" i="7"/>
  <c r="Z97" i="7" a="1"/>
  <c r="Z97" i="7" s="1"/>
  <c r="AK97" i="7"/>
  <c r="AL97" i="7" a="1"/>
  <c r="AL97" i="7" s="1"/>
  <c r="AW97" i="7"/>
  <c r="AX97" i="7" a="1"/>
  <c r="AX97" i="7" s="1"/>
  <c r="M98" i="7"/>
  <c r="N98" i="7" a="1"/>
  <c r="N98" i="7" s="1"/>
  <c r="Y98" i="7"/>
  <c r="Z98" i="7" a="1"/>
  <c r="Z98" i="7" s="1"/>
  <c r="AK98" i="7"/>
  <c r="AL98" i="7" a="1"/>
  <c r="AL98" i="7" s="1"/>
  <c r="AW98" i="7"/>
  <c r="AX98" i="7" a="1"/>
  <c r="AX98" i="7" s="1"/>
  <c r="M99" i="7"/>
  <c r="N99" i="7" a="1"/>
  <c r="N99" i="7"/>
  <c r="Y99" i="7"/>
  <c r="Z99" i="7" a="1"/>
  <c r="Z99" i="7" s="1"/>
  <c r="AK99" i="7"/>
  <c r="AL99" i="7" a="1"/>
  <c r="AL99" i="7" s="1"/>
  <c r="AW99" i="7"/>
  <c r="AX99" i="7" a="1"/>
  <c r="AX99" i="7" s="1"/>
  <c r="M100" i="7"/>
  <c r="N100" i="7" a="1"/>
  <c r="N100" i="7" s="1"/>
  <c r="Y100" i="7"/>
  <c r="Z100" i="7" a="1"/>
  <c r="Z100" i="7" s="1"/>
  <c r="AK100" i="7"/>
  <c r="AL100" i="7" a="1"/>
  <c r="AL100" i="7" s="1"/>
  <c r="AW100" i="7"/>
  <c r="AX100" i="7" a="1"/>
  <c r="AX100" i="7" s="1"/>
  <c r="M101" i="7"/>
  <c r="N101" i="7" a="1"/>
  <c r="N101" i="7"/>
  <c r="Y101" i="7"/>
  <c r="Z101" i="7" a="1"/>
  <c r="Z101" i="7" s="1"/>
  <c r="AK101" i="7"/>
  <c r="AL101" i="7" a="1"/>
  <c r="AL101" i="7" s="1"/>
  <c r="AW101" i="7"/>
  <c r="AX101" i="7" a="1"/>
  <c r="AX101" i="7" s="1"/>
  <c r="M102" i="7"/>
  <c r="N102" i="7" a="1"/>
  <c r="N102" i="7" s="1"/>
  <c r="Y102" i="7"/>
  <c r="Z102" i="7" a="1"/>
  <c r="Z102" i="7" s="1"/>
  <c r="AK102" i="7"/>
  <c r="AL102" i="7" a="1"/>
  <c r="AL102" i="7" s="1"/>
  <c r="AW102" i="7"/>
  <c r="AX102" i="7" a="1"/>
  <c r="AX102" i="7" s="1"/>
  <c r="M103" i="7"/>
  <c r="N103" i="7" a="1"/>
  <c r="N103" i="7"/>
  <c r="Y103" i="7"/>
  <c r="Z103" i="7" a="1"/>
  <c r="Z103" i="7" s="1"/>
  <c r="AK103" i="7"/>
  <c r="AL103" i="7" a="1"/>
  <c r="AL103" i="7" s="1"/>
  <c r="AW103" i="7"/>
  <c r="AX103" i="7" a="1"/>
  <c r="AX103" i="7" s="1"/>
  <c r="M104" i="7"/>
  <c r="N104" i="7" a="1"/>
  <c r="N104" i="7"/>
  <c r="Y104" i="7"/>
  <c r="Z104" i="7" a="1"/>
  <c r="Z104" i="7" s="1"/>
  <c r="AK104" i="7"/>
  <c r="AL104" i="7" a="1"/>
  <c r="AL104" i="7" s="1"/>
  <c r="AW104" i="7"/>
  <c r="AX104" i="7" a="1"/>
  <c r="AX104" i="7" s="1"/>
  <c r="M105" i="7"/>
  <c r="N105" i="7" a="1"/>
  <c r="N105" i="7" s="1"/>
  <c r="Y105" i="7"/>
  <c r="Z105" i="7" a="1"/>
  <c r="Z105" i="7" s="1"/>
  <c r="AK105" i="7"/>
  <c r="AL105" i="7" a="1"/>
  <c r="AL105" i="7" s="1"/>
  <c r="AW105" i="7"/>
  <c r="AX105" i="7" a="1"/>
  <c r="AX105" i="7" s="1"/>
  <c r="M106" i="7"/>
  <c r="N106" i="7" a="1"/>
  <c r="N106" i="7" s="1"/>
  <c r="Y106" i="7"/>
  <c r="Z106" i="7" a="1"/>
  <c r="Z106" i="7" s="1"/>
  <c r="AK106" i="7"/>
  <c r="AL106" i="7" a="1"/>
  <c r="AL106" i="7" s="1"/>
  <c r="AW106" i="7"/>
  <c r="AX106" i="7" a="1"/>
  <c r="AX106" i="7" s="1"/>
  <c r="M107" i="7"/>
  <c r="N107" i="7" a="1"/>
  <c r="N107" i="7"/>
  <c r="Y107" i="7"/>
  <c r="Z107" i="7" a="1"/>
  <c r="Z107" i="7" s="1"/>
  <c r="AK107" i="7"/>
  <c r="AL107" i="7" a="1"/>
  <c r="AL107" i="7" s="1"/>
  <c r="AW107" i="7"/>
  <c r="AX107" i="7" a="1"/>
  <c r="AX107" i="7" s="1"/>
  <c r="M108" i="7"/>
  <c r="N108" i="7" a="1"/>
  <c r="N108" i="7" s="1"/>
  <c r="Y108" i="7"/>
  <c r="Z108" i="7" a="1"/>
  <c r="Z108" i="7" s="1"/>
  <c r="AK108" i="7"/>
  <c r="AL108" i="7" a="1"/>
  <c r="AL108" i="7" s="1"/>
  <c r="AW108" i="7"/>
  <c r="AX108" i="7" a="1"/>
  <c r="AX108" i="7" s="1"/>
  <c r="M109" i="7"/>
  <c r="N109" i="7" a="1"/>
  <c r="N109" i="7"/>
  <c r="Y109" i="7"/>
  <c r="Z109" i="7" a="1"/>
  <c r="Z109" i="7" s="1"/>
  <c r="AK109" i="7"/>
  <c r="AL109" i="7" a="1"/>
  <c r="AL109" i="7" s="1"/>
  <c r="AW109" i="7"/>
  <c r="AX109" i="7" a="1"/>
  <c r="AX109" i="7" s="1"/>
  <c r="M110" i="7"/>
  <c r="N110" i="7" a="1"/>
  <c r="N110" i="7" s="1"/>
  <c r="Y110" i="7"/>
  <c r="Z110" i="7" a="1"/>
  <c r="Z110" i="7" s="1"/>
  <c r="AK110" i="7"/>
  <c r="AL110" i="7" a="1"/>
  <c r="AL110" i="7" s="1"/>
  <c r="AW110" i="7"/>
  <c r="AX110" i="7" a="1"/>
  <c r="AX110" i="7" s="1"/>
  <c r="M111" i="7"/>
  <c r="N111" i="7" a="1"/>
  <c r="N111" i="7"/>
  <c r="Y111" i="7"/>
  <c r="Z111" i="7" a="1"/>
  <c r="Z111" i="7" s="1"/>
  <c r="AK111" i="7"/>
  <c r="AL111" i="7" a="1"/>
  <c r="AL111" i="7" s="1"/>
  <c r="AW111" i="7"/>
  <c r="AX111" i="7" a="1"/>
  <c r="AX111" i="7" s="1"/>
  <c r="M112" i="7"/>
  <c r="N112" i="7" a="1"/>
  <c r="N112" i="7"/>
  <c r="Y112" i="7"/>
  <c r="Z112" i="7" a="1"/>
  <c r="Z112" i="7" s="1"/>
  <c r="AK112" i="7"/>
  <c r="AL112" i="7" a="1"/>
  <c r="AL112" i="7" s="1"/>
  <c r="AW112" i="7"/>
  <c r="AX112" i="7" a="1"/>
  <c r="AX112" i="7" s="1"/>
  <c r="M113" i="7"/>
  <c r="N113" i="7" a="1"/>
  <c r="N113" i="7" s="1"/>
  <c r="Y113" i="7"/>
  <c r="Z113" i="7" a="1"/>
  <c r="Z113" i="7" s="1"/>
  <c r="AK113" i="7"/>
  <c r="AL113" i="7" a="1"/>
  <c r="AL113" i="7" s="1"/>
  <c r="AW113" i="7"/>
  <c r="AX113" i="7" a="1"/>
  <c r="AX113" i="7" s="1"/>
  <c r="M114" i="7"/>
  <c r="N114" i="7" a="1"/>
  <c r="N114" i="7" s="1"/>
  <c r="Y114" i="7"/>
  <c r="Z114" i="7" a="1"/>
  <c r="Z114" i="7" s="1"/>
  <c r="AK114" i="7"/>
  <c r="AL114" i="7" a="1"/>
  <c r="AL114" i="7" s="1"/>
  <c r="AW114" i="7"/>
  <c r="AX114" i="7" a="1"/>
  <c r="AX114" i="7" s="1"/>
  <c r="M115" i="7"/>
  <c r="N115" i="7" a="1"/>
  <c r="N115" i="7"/>
  <c r="Y115" i="7"/>
  <c r="Z115" i="7" a="1"/>
  <c r="Z115" i="7" s="1"/>
  <c r="AK115" i="7"/>
  <c r="AL115" i="7" a="1"/>
  <c r="AL115" i="7" s="1"/>
  <c r="AW115" i="7"/>
  <c r="AX115" i="7" a="1"/>
  <c r="AX115" i="7" s="1"/>
  <c r="M116" i="7"/>
  <c r="N116" i="7" a="1"/>
  <c r="N116" i="7" s="1"/>
  <c r="Y116" i="7"/>
  <c r="Z116" i="7" a="1"/>
  <c r="Z116" i="7" s="1"/>
  <c r="AK116" i="7"/>
  <c r="AL116" i="7" a="1"/>
  <c r="AL116" i="7" s="1"/>
  <c r="AW116" i="7"/>
  <c r="AX116" i="7" a="1"/>
  <c r="AX116" i="7" s="1"/>
  <c r="M117" i="7"/>
  <c r="N117" i="7" a="1"/>
  <c r="N117" i="7"/>
  <c r="Y117" i="7"/>
  <c r="Z117" i="7" a="1"/>
  <c r="Z117" i="7" s="1"/>
  <c r="AK117" i="7"/>
  <c r="AL117" i="7" a="1"/>
  <c r="AL117" i="7" s="1"/>
  <c r="AW117" i="7"/>
  <c r="AX117" i="7" a="1"/>
  <c r="AX117" i="7" s="1"/>
  <c r="M118" i="7"/>
  <c r="N118" i="7" a="1"/>
  <c r="N118" i="7" s="1"/>
  <c r="Y118" i="7"/>
  <c r="Z118" i="7" a="1"/>
  <c r="Z118" i="7" s="1"/>
  <c r="AK118" i="7"/>
  <c r="AL118" i="7" a="1"/>
  <c r="AL118" i="7" s="1"/>
  <c r="AW118" i="7"/>
  <c r="AX118" i="7" a="1"/>
  <c r="AX118" i="7" s="1"/>
  <c r="M119" i="7"/>
  <c r="N119" i="7" a="1"/>
  <c r="N119" i="7"/>
  <c r="Y119" i="7"/>
  <c r="Z119" i="7" a="1"/>
  <c r="Z119" i="7" s="1"/>
  <c r="AK119" i="7"/>
  <c r="AL119" i="7" a="1"/>
  <c r="AL119" i="7" s="1"/>
  <c r="AW119" i="7"/>
  <c r="AX119" i="7" a="1"/>
  <c r="AX119" i="7" s="1"/>
  <c r="M120" i="7"/>
  <c r="N120" i="7" a="1"/>
  <c r="N120" i="7"/>
  <c r="Y120" i="7"/>
  <c r="Z120" i="7" a="1"/>
  <c r="Z120" i="7" s="1"/>
  <c r="AK120" i="7"/>
  <c r="AL120" i="7" a="1"/>
  <c r="AL120" i="7" s="1"/>
  <c r="AW120" i="7"/>
  <c r="AX120" i="7" a="1"/>
  <c r="AX120" i="7" s="1"/>
  <c r="M121" i="7"/>
  <c r="N121" i="7" a="1"/>
  <c r="N121" i="7" s="1"/>
  <c r="Y121" i="7"/>
  <c r="Z121" i="7" a="1"/>
  <c r="Z121" i="7" s="1"/>
  <c r="AK121" i="7"/>
  <c r="AL121" i="7" a="1"/>
  <c r="AL121" i="7" s="1"/>
  <c r="AW121" i="7"/>
  <c r="AX121" i="7" a="1"/>
  <c r="AX121" i="7" s="1"/>
  <c r="M122" i="7"/>
  <c r="N122" i="7" a="1"/>
  <c r="N122" i="7" s="1"/>
  <c r="Y122" i="7"/>
  <c r="Z122" i="7" a="1"/>
  <c r="Z122" i="7" s="1"/>
  <c r="AK122" i="7"/>
  <c r="AL122" i="7" a="1"/>
  <c r="AL122" i="7" s="1"/>
  <c r="AW122" i="7"/>
  <c r="AX122" i="7" a="1"/>
  <c r="AX122" i="7" s="1"/>
  <c r="M123" i="7"/>
  <c r="N123" i="7" a="1"/>
  <c r="N123" i="7"/>
  <c r="Y123" i="7"/>
  <c r="Z123" i="7" a="1"/>
  <c r="Z123" i="7" s="1"/>
  <c r="AK123" i="7"/>
  <c r="AL123" i="7" a="1"/>
  <c r="AL123" i="7" s="1"/>
  <c r="AW123" i="7"/>
  <c r="AX123" i="7" a="1"/>
  <c r="AX123" i="7" s="1"/>
  <c r="M124" i="7"/>
  <c r="N124" i="7" a="1"/>
  <c r="N124" i="7" s="1"/>
  <c r="Y124" i="7"/>
  <c r="Z124" i="7" a="1"/>
  <c r="Z124" i="7" s="1"/>
  <c r="AK124" i="7"/>
  <c r="AL124" i="7" a="1"/>
  <c r="AL124" i="7" s="1"/>
  <c r="AW124" i="7"/>
  <c r="AX124" i="7" a="1"/>
  <c r="AX124" i="7" s="1"/>
  <c r="M125" i="7"/>
  <c r="N125" i="7" a="1"/>
  <c r="N125" i="7"/>
  <c r="Y125" i="7"/>
  <c r="Z125" i="7" a="1"/>
  <c r="Z125" i="7" s="1"/>
  <c r="AK125" i="7"/>
  <c r="AL125" i="7" a="1"/>
  <c r="AL125" i="7" s="1"/>
  <c r="AW125" i="7"/>
  <c r="AX125" i="7" a="1"/>
  <c r="AX125" i="7" s="1"/>
  <c r="M126" i="7"/>
  <c r="N126" i="7" a="1"/>
  <c r="N126" i="7" s="1"/>
  <c r="Y126" i="7"/>
  <c r="Z126" i="7" a="1"/>
  <c r="Z126" i="7" s="1"/>
  <c r="AK126" i="7"/>
  <c r="AL126" i="7" a="1"/>
  <c r="AL126" i="7" s="1"/>
  <c r="AW126" i="7"/>
  <c r="AX126" i="7" a="1"/>
  <c r="AX126" i="7" s="1"/>
  <c r="M127" i="7"/>
  <c r="N127" i="7" a="1"/>
  <c r="N127" i="7"/>
  <c r="Y127" i="7"/>
  <c r="Z127" i="7" a="1"/>
  <c r="Z127" i="7" s="1"/>
  <c r="AK127" i="7"/>
  <c r="AL127" i="7" a="1"/>
  <c r="AL127" i="7" s="1"/>
  <c r="AW127" i="7"/>
  <c r="AX127" i="7" a="1"/>
  <c r="AX127" i="7" s="1"/>
  <c r="M128" i="7"/>
  <c r="N128" i="7" a="1"/>
  <c r="N128" i="7"/>
  <c r="Y128" i="7"/>
  <c r="Z128" i="7" a="1"/>
  <c r="Z128" i="7" s="1"/>
  <c r="AK128" i="7"/>
  <c r="AL128" i="7" a="1"/>
  <c r="AL128" i="7" s="1"/>
  <c r="AW128" i="7"/>
  <c r="AX128" i="7" a="1"/>
  <c r="AX128" i="7" s="1"/>
  <c r="M129" i="7"/>
  <c r="N129" i="7" a="1"/>
  <c r="N129" i="7" s="1"/>
  <c r="Y129" i="7"/>
  <c r="Z129" i="7" a="1"/>
  <c r="Z129" i="7" s="1"/>
  <c r="AK129" i="7"/>
  <c r="AL129" i="7" a="1"/>
  <c r="AL129" i="7" s="1"/>
  <c r="AW129" i="7"/>
  <c r="AX129" i="7" a="1"/>
  <c r="AX129" i="7" s="1"/>
  <c r="M130" i="7"/>
  <c r="N130" i="7" a="1"/>
  <c r="N130" i="7" s="1"/>
  <c r="Y130" i="7"/>
  <c r="Z130" i="7" a="1"/>
  <c r="Z130" i="7" s="1"/>
  <c r="AK130" i="7"/>
  <c r="AL130" i="7" a="1"/>
  <c r="AL130" i="7" s="1"/>
  <c r="AW130" i="7"/>
  <c r="AX130" i="7" a="1"/>
  <c r="AX130" i="7" s="1"/>
  <c r="M131" i="7"/>
  <c r="N131" i="7" a="1"/>
  <c r="N131" i="7"/>
  <c r="Y131" i="7"/>
  <c r="Z131" i="7" a="1"/>
  <c r="Z131" i="7" s="1"/>
  <c r="AK131" i="7"/>
  <c r="AL131" i="7" a="1"/>
  <c r="AL131" i="7" s="1"/>
  <c r="AW131" i="7"/>
  <c r="AX131" i="7" a="1"/>
  <c r="AX131" i="7" s="1"/>
  <c r="M132" i="7"/>
  <c r="N132" i="7" a="1"/>
  <c r="N132" i="7" s="1"/>
  <c r="Y132" i="7"/>
  <c r="Z132" i="7" a="1"/>
  <c r="Z132" i="7" s="1"/>
  <c r="AK132" i="7"/>
  <c r="AL132" i="7" a="1"/>
  <c r="AL132" i="7" s="1"/>
  <c r="AW132" i="7"/>
  <c r="AX132" i="7" a="1"/>
  <c r="AX132" i="7" s="1"/>
  <c r="M133" i="7"/>
  <c r="N133" i="7" a="1"/>
  <c r="N133" i="7"/>
  <c r="Y133" i="7"/>
  <c r="Z133" i="7" a="1"/>
  <c r="Z133" i="7" s="1"/>
  <c r="AK133" i="7"/>
  <c r="AL133" i="7" a="1"/>
  <c r="AL133" i="7" s="1"/>
  <c r="AW133" i="7"/>
  <c r="AX133" i="7" a="1"/>
  <c r="AX133" i="7" s="1"/>
  <c r="M134" i="7"/>
  <c r="N134" i="7" a="1"/>
  <c r="N134" i="7" s="1"/>
  <c r="Y134" i="7"/>
  <c r="Z134" i="7" a="1"/>
  <c r="Z134" i="7" s="1"/>
  <c r="AK134" i="7"/>
  <c r="AL134" i="7" a="1"/>
  <c r="AL134" i="7" s="1"/>
  <c r="AW134" i="7"/>
  <c r="AX134" i="7" a="1"/>
  <c r="AX134" i="7" s="1"/>
  <c r="M135" i="7"/>
  <c r="N135" i="7" a="1"/>
  <c r="N135" i="7"/>
  <c r="Y135" i="7"/>
  <c r="Z135" i="7" a="1"/>
  <c r="Z135" i="7" s="1"/>
  <c r="AK135" i="7"/>
  <c r="AL135" i="7" a="1"/>
  <c r="AL135" i="7" s="1"/>
  <c r="AW135" i="7"/>
  <c r="AX135" i="7" a="1"/>
  <c r="AX135" i="7" s="1"/>
  <c r="M136" i="7"/>
  <c r="N136" i="7" a="1"/>
  <c r="N136" i="7"/>
  <c r="Y136" i="7"/>
  <c r="Z136" i="7" a="1"/>
  <c r="Z136" i="7" s="1"/>
  <c r="AK136" i="7"/>
  <c r="AL136" i="7" a="1"/>
  <c r="AL136" i="7" s="1"/>
  <c r="AW136" i="7"/>
  <c r="AX136" i="7" a="1"/>
  <c r="AX136" i="7" s="1"/>
  <c r="M137" i="7"/>
  <c r="N137" i="7" a="1"/>
  <c r="N137" i="7" s="1"/>
  <c r="Y137" i="7"/>
  <c r="Z137" i="7" a="1"/>
  <c r="Z137" i="7" s="1"/>
  <c r="AK137" i="7"/>
  <c r="AL137" i="7" a="1"/>
  <c r="AL137" i="7" s="1"/>
  <c r="AW137" i="7"/>
  <c r="AX137" i="7" a="1"/>
  <c r="AX137" i="7" s="1"/>
  <c r="M138" i="7"/>
  <c r="N138" i="7" a="1"/>
  <c r="N138" i="7" s="1"/>
  <c r="Y138" i="7"/>
  <c r="Z138" i="7" a="1"/>
  <c r="Z138" i="7" s="1"/>
  <c r="AK138" i="7"/>
  <c r="AL138" i="7" a="1"/>
  <c r="AL138" i="7" s="1"/>
  <c r="AW138" i="7"/>
  <c r="AX138" i="7" a="1"/>
  <c r="AX138" i="7" s="1"/>
  <c r="M139" i="7"/>
  <c r="N139" i="7" a="1"/>
  <c r="N139" i="7"/>
  <c r="Y139" i="7"/>
  <c r="Z139" i="7" a="1"/>
  <c r="Z139" i="7" s="1"/>
  <c r="AK139" i="7"/>
  <c r="AL139" i="7" a="1"/>
  <c r="AL139" i="7" s="1"/>
  <c r="AW139" i="7"/>
  <c r="AX139" i="7" a="1"/>
  <c r="AX139" i="7" s="1"/>
  <c r="M140" i="7"/>
  <c r="N140" i="7" a="1"/>
  <c r="N140" i="7" s="1"/>
  <c r="Y140" i="7"/>
  <c r="Z140" i="7" a="1"/>
  <c r="Z140" i="7" s="1"/>
  <c r="AK140" i="7"/>
  <c r="AL140" i="7" a="1"/>
  <c r="AL140" i="7" s="1"/>
  <c r="AW140" i="7"/>
  <c r="AX140" i="7" a="1"/>
  <c r="AX140" i="7" s="1"/>
  <c r="M141" i="7"/>
  <c r="N141" i="7" a="1"/>
  <c r="N141" i="7"/>
  <c r="Y141" i="7"/>
  <c r="Z141" i="7" a="1"/>
  <c r="Z141" i="7" s="1"/>
  <c r="AK141" i="7"/>
  <c r="AL141" i="7" a="1"/>
  <c r="AL141" i="7" s="1"/>
  <c r="AW141" i="7"/>
  <c r="AX141" i="7" a="1"/>
  <c r="AX141" i="7" s="1"/>
  <c r="M142" i="7"/>
  <c r="N142" i="7" a="1"/>
  <c r="N142" i="7" s="1"/>
  <c r="Y142" i="7"/>
  <c r="Z142" i="7" a="1"/>
  <c r="Z142" i="7" s="1"/>
  <c r="AK142" i="7"/>
  <c r="AL142" i="7" a="1"/>
  <c r="AL142" i="7" s="1"/>
  <c r="AW142" i="7"/>
  <c r="AX142" i="7" a="1"/>
  <c r="AX142" i="7" s="1"/>
  <c r="M143" i="7"/>
  <c r="N143" i="7" a="1"/>
  <c r="N143" i="7"/>
  <c r="Y143" i="7"/>
  <c r="Z143" i="7" a="1"/>
  <c r="Z143" i="7" s="1"/>
  <c r="AK143" i="7"/>
  <c r="AL143" i="7" a="1"/>
  <c r="AL143" i="7" s="1"/>
  <c r="AW143" i="7"/>
  <c r="AX143" i="7" a="1"/>
  <c r="AX143" i="7" s="1"/>
  <c r="M144" i="7"/>
  <c r="N144" i="7" a="1"/>
  <c r="N144" i="7"/>
  <c r="Y144" i="7"/>
  <c r="Z144" i="7" a="1"/>
  <c r="Z144" i="7" s="1"/>
  <c r="AK144" i="7"/>
  <c r="AL144" i="7" a="1"/>
  <c r="AL144" i="7" s="1"/>
  <c r="AW144" i="7"/>
  <c r="AX144" i="7" a="1"/>
  <c r="AX144" i="7" s="1"/>
  <c r="M145" i="7"/>
  <c r="N145" i="7" a="1"/>
  <c r="N145" i="7" s="1"/>
  <c r="Y145" i="7"/>
  <c r="Z145" i="7" a="1"/>
  <c r="Z145" i="7" s="1"/>
  <c r="AK145" i="7"/>
  <c r="AL145" i="7" a="1"/>
  <c r="AL145" i="7" s="1"/>
  <c r="AW145" i="7"/>
  <c r="AX145" i="7" a="1"/>
  <c r="AX145" i="7" s="1"/>
  <c r="M146" i="7"/>
  <c r="N146" i="7" a="1"/>
  <c r="N146" i="7" s="1"/>
  <c r="Y146" i="7"/>
  <c r="Z146" i="7" a="1"/>
  <c r="Z146" i="7" s="1"/>
  <c r="AK146" i="7"/>
  <c r="AL146" i="7" a="1"/>
  <c r="AL146" i="7" s="1"/>
  <c r="AW146" i="7"/>
  <c r="AX146" i="7" a="1"/>
  <c r="AX146" i="7" s="1"/>
  <c r="M147" i="7"/>
  <c r="N147" i="7" a="1"/>
  <c r="N147" i="7"/>
  <c r="Y147" i="7"/>
  <c r="Z147" i="7" a="1"/>
  <c r="Z147" i="7" s="1"/>
  <c r="AK147" i="7"/>
  <c r="AL147" i="7" a="1"/>
  <c r="AL147" i="7" s="1"/>
  <c r="AW147" i="7"/>
  <c r="AX147" i="7" a="1"/>
  <c r="AX147" i="7" s="1"/>
  <c r="M148" i="7"/>
  <c r="N148" i="7" a="1"/>
  <c r="N148" i="7" s="1"/>
  <c r="Y148" i="7"/>
  <c r="Z148" i="7" a="1"/>
  <c r="Z148" i="7" s="1"/>
  <c r="AK148" i="7"/>
  <c r="AL148" i="7" a="1"/>
  <c r="AL148" i="7" s="1"/>
  <c r="AW148" i="7"/>
  <c r="AX148" i="7" a="1"/>
  <c r="AX148" i="7" s="1"/>
  <c r="M149" i="7"/>
  <c r="N149" i="7" a="1"/>
  <c r="N149" i="7"/>
  <c r="Y149" i="7"/>
  <c r="Z149" i="7" a="1"/>
  <c r="Z149" i="7" s="1"/>
  <c r="AK149" i="7"/>
  <c r="AL149" i="7" a="1"/>
  <c r="AL149" i="7" s="1"/>
  <c r="AW149" i="7"/>
  <c r="AX149" i="7" a="1"/>
  <c r="AX149" i="7" s="1"/>
  <c r="M150" i="7"/>
  <c r="N150" i="7" a="1"/>
  <c r="N150" i="7" s="1"/>
  <c r="Y150" i="7"/>
  <c r="Z150" i="7" a="1"/>
  <c r="Z150" i="7" s="1"/>
  <c r="AK150" i="7"/>
  <c r="AL150" i="7" a="1"/>
  <c r="AL150" i="7" s="1"/>
  <c r="AW150" i="7"/>
  <c r="AX150" i="7" a="1"/>
  <c r="AX150" i="7" s="1"/>
  <c r="M151" i="7"/>
  <c r="N151" i="7" a="1"/>
  <c r="N151" i="7"/>
  <c r="Y151" i="7"/>
  <c r="Z151" i="7" a="1"/>
  <c r="Z151" i="7" s="1"/>
  <c r="AK151" i="7"/>
  <c r="AL151" i="7" a="1"/>
  <c r="AL151" i="7" s="1"/>
  <c r="AW151" i="7"/>
  <c r="AX151" i="7" a="1"/>
  <c r="AX151" i="7" s="1"/>
  <c r="M152" i="7"/>
  <c r="N152" i="7" a="1"/>
  <c r="N152" i="7"/>
  <c r="Y152" i="7"/>
  <c r="Z152" i="7" a="1"/>
  <c r="Z152" i="7" s="1"/>
  <c r="AK152" i="7"/>
  <c r="AL152" i="7" a="1"/>
  <c r="AL152" i="7" s="1"/>
  <c r="AW152" i="7"/>
  <c r="AX152" i="7" a="1"/>
  <c r="AX152" i="7" s="1"/>
  <c r="M153" i="7"/>
  <c r="N153" i="7" a="1"/>
  <c r="N153" i="7" s="1"/>
  <c r="Y153" i="7"/>
  <c r="Z153" i="7" a="1"/>
  <c r="Z153" i="7" s="1"/>
  <c r="AK153" i="7"/>
  <c r="AL153" i="7" a="1"/>
  <c r="AL153" i="7" s="1"/>
  <c r="AW153" i="7"/>
  <c r="AX153" i="7" a="1"/>
  <c r="AX153" i="7" s="1"/>
  <c r="M154" i="7"/>
  <c r="N154" i="7" a="1"/>
  <c r="N154" i="7" s="1"/>
  <c r="Y154" i="7"/>
  <c r="Z154" i="7" a="1"/>
  <c r="Z154" i="7" s="1"/>
  <c r="AK154" i="7"/>
  <c r="AL154" i="7" a="1"/>
  <c r="AL154" i="7" s="1"/>
  <c r="AW154" i="7"/>
  <c r="AX154" i="7" a="1"/>
  <c r="AX154" i="7" s="1"/>
  <c r="M155" i="7"/>
  <c r="N155" i="7" a="1"/>
  <c r="N155" i="7"/>
  <c r="Y155" i="7"/>
  <c r="Z155" i="7" a="1"/>
  <c r="Z155" i="7" s="1"/>
  <c r="AK155" i="7"/>
  <c r="AL155" i="7" a="1"/>
  <c r="AL155" i="7" s="1"/>
  <c r="AW155" i="7"/>
  <c r="AX155" i="7" a="1"/>
  <c r="AX155" i="7" s="1"/>
  <c r="M156" i="7"/>
  <c r="N156" i="7" a="1"/>
  <c r="N156" i="7" s="1"/>
  <c r="Y156" i="7"/>
  <c r="Z156" i="7" a="1"/>
  <c r="Z156" i="7" s="1"/>
  <c r="AK156" i="7"/>
  <c r="AL156" i="7" a="1"/>
  <c r="AL156" i="7" s="1"/>
  <c r="AW156" i="7"/>
  <c r="AX156" i="7" a="1"/>
  <c r="AX156" i="7" s="1"/>
  <c r="M157" i="7"/>
  <c r="N157" i="7" a="1"/>
  <c r="N157" i="7"/>
  <c r="Y157" i="7"/>
  <c r="Z157" i="7" a="1"/>
  <c r="Z157" i="7" s="1"/>
  <c r="AK157" i="7"/>
  <c r="AL157" i="7" a="1"/>
  <c r="AL157" i="7" s="1"/>
  <c r="AW157" i="7"/>
  <c r="AX157" i="7" a="1"/>
  <c r="AX157" i="7" s="1"/>
  <c r="M158" i="7"/>
  <c r="N158" i="7" a="1"/>
  <c r="N158" i="7" s="1"/>
  <c r="Y158" i="7"/>
  <c r="Z158" i="7" a="1"/>
  <c r="Z158" i="7" s="1"/>
  <c r="AK158" i="7"/>
  <c r="AL158" i="7" a="1"/>
  <c r="AL158" i="7" s="1"/>
  <c r="AW158" i="7"/>
  <c r="AX158" i="7" a="1"/>
  <c r="AX158" i="7" s="1"/>
  <c r="M159" i="7"/>
  <c r="N159" i="7" a="1"/>
  <c r="N159" i="7"/>
  <c r="Y159" i="7"/>
  <c r="Z159" i="7" a="1"/>
  <c r="Z159" i="7" s="1"/>
  <c r="AK159" i="7"/>
  <c r="AL159" i="7" a="1"/>
  <c r="AL159" i="7" s="1"/>
  <c r="AW159" i="7"/>
  <c r="AX159" i="7" a="1"/>
  <c r="AX159" i="7" s="1"/>
  <c r="M160" i="7"/>
  <c r="N160" i="7" a="1"/>
  <c r="N160" i="7"/>
  <c r="Y160" i="7"/>
  <c r="Z160" i="7" a="1"/>
  <c r="Z160" i="7" s="1"/>
  <c r="AK160" i="7"/>
  <c r="AL160" i="7" a="1"/>
  <c r="AL160" i="7" s="1"/>
  <c r="AW160" i="7"/>
  <c r="AX160" i="7" a="1"/>
  <c r="AX160" i="7" s="1"/>
  <c r="M161" i="7"/>
  <c r="N161" i="7" a="1"/>
  <c r="N161" i="7" s="1"/>
  <c r="Y161" i="7"/>
  <c r="Z161" i="7" a="1"/>
  <c r="Z161" i="7" s="1"/>
  <c r="AK161" i="7"/>
  <c r="AL161" i="7" a="1"/>
  <c r="AL161" i="7" s="1"/>
  <c r="AW161" i="7"/>
  <c r="AX161" i="7" a="1"/>
  <c r="AX161" i="7" s="1"/>
  <c r="M162" i="7"/>
  <c r="N162" i="7" a="1"/>
  <c r="N162" i="7" s="1"/>
  <c r="Y162" i="7"/>
  <c r="Z162" i="7" a="1"/>
  <c r="Z162" i="7" s="1"/>
  <c r="AK162" i="7"/>
  <c r="AL162" i="7" a="1"/>
  <c r="AL162" i="7" s="1"/>
  <c r="AW162" i="7"/>
  <c r="AX162" i="7" a="1"/>
  <c r="AX162" i="7" s="1"/>
  <c r="M163" i="7"/>
  <c r="N163" i="7" a="1"/>
  <c r="N163" i="7"/>
  <c r="Y163" i="7"/>
  <c r="Z163" i="7" a="1"/>
  <c r="Z163" i="7" s="1"/>
  <c r="AK163" i="7"/>
  <c r="AL163" i="7" a="1"/>
  <c r="AL163" i="7" s="1"/>
  <c r="AW163" i="7"/>
  <c r="AX163" i="7" a="1"/>
  <c r="AX163" i="7" s="1"/>
  <c r="M164" i="7"/>
  <c r="N164" i="7" a="1"/>
  <c r="N164" i="7" s="1"/>
  <c r="Y164" i="7"/>
  <c r="Z164" i="7" a="1"/>
  <c r="Z164" i="7" s="1"/>
  <c r="AK164" i="7"/>
  <c r="AL164" i="7" a="1"/>
  <c r="AL164" i="7" s="1"/>
  <c r="AW164" i="7"/>
  <c r="AX164" i="7" a="1"/>
  <c r="AX164" i="7" s="1"/>
  <c r="M165" i="7"/>
  <c r="N165" i="7" a="1"/>
  <c r="N165" i="7"/>
  <c r="Y165" i="7"/>
  <c r="Z165" i="7" a="1"/>
  <c r="Z165" i="7" s="1"/>
  <c r="AK165" i="7"/>
  <c r="AL165" i="7" a="1"/>
  <c r="AL165" i="7" s="1"/>
  <c r="AW165" i="7"/>
  <c r="AX165" i="7" a="1"/>
  <c r="AX165" i="7" s="1"/>
  <c r="M166" i="7"/>
  <c r="N166" i="7" a="1"/>
  <c r="N166" i="7" s="1"/>
  <c r="Y166" i="7"/>
  <c r="Z166" i="7" a="1"/>
  <c r="Z166" i="7" s="1"/>
  <c r="AK166" i="7"/>
  <c r="AL166" i="7" a="1"/>
  <c r="AL166" i="7" s="1"/>
  <c r="AW166" i="7"/>
  <c r="AX166" i="7" a="1"/>
  <c r="AX166" i="7" s="1"/>
  <c r="M167" i="7"/>
  <c r="N167" i="7" a="1"/>
  <c r="N167" i="7"/>
  <c r="Y167" i="7"/>
  <c r="Z167" i="7" a="1"/>
  <c r="Z167" i="7" s="1"/>
  <c r="AK167" i="7"/>
  <c r="AL167" i="7" a="1"/>
  <c r="AL167" i="7" s="1"/>
  <c r="AW167" i="7"/>
  <c r="AX167" i="7" a="1"/>
  <c r="AX167" i="7" s="1"/>
  <c r="M168" i="7"/>
  <c r="N168" i="7" a="1"/>
  <c r="N168" i="7"/>
  <c r="Y168" i="7"/>
  <c r="Z168" i="7" a="1"/>
  <c r="Z168" i="7" s="1"/>
  <c r="AK168" i="7"/>
  <c r="AL168" i="7" a="1"/>
  <c r="AL168" i="7" s="1"/>
  <c r="AW168" i="7"/>
  <c r="AX168" i="7" a="1"/>
  <c r="AX168" i="7" s="1"/>
  <c r="M169" i="7"/>
  <c r="N169" i="7" a="1"/>
  <c r="N169" i="7" s="1"/>
  <c r="Y169" i="7"/>
  <c r="Z169" i="7" a="1"/>
  <c r="Z169" i="7" s="1"/>
  <c r="AK169" i="7"/>
  <c r="AL169" i="7" a="1"/>
  <c r="AL169" i="7" s="1"/>
  <c r="AW169" i="7"/>
  <c r="AX169" i="7" a="1"/>
  <c r="AX169" i="7" s="1"/>
  <c r="M170" i="7"/>
  <c r="N170" i="7" a="1"/>
  <c r="N170" i="7" s="1"/>
  <c r="Y170" i="7"/>
  <c r="Z170" i="7" a="1"/>
  <c r="Z170" i="7" s="1"/>
  <c r="AK170" i="7"/>
  <c r="AL170" i="7" a="1"/>
  <c r="AL170" i="7" s="1"/>
  <c r="AW170" i="7"/>
  <c r="AX170" i="7" a="1"/>
  <c r="AX170" i="7" s="1"/>
  <c r="M171" i="7"/>
  <c r="N171" i="7" a="1"/>
  <c r="N171" i="7" s="1"/>
  <c r="Y171" i="7"/>
  <c r="Z171" i="7" a="1"/>
  <c r="Z171" i="7" s="1"/>
  <c r="AK171" i="7"/>
  <c r="AL171" i="7" a="1"/>
  <c r="AL171" i="7" s="1"/>
  <c r="AW171" i="7"/>
  <c r="AX171" i="7" a="1"/>
  <c r="AX171" i="7" s="1"/>
  <c r="M172" i="7"/>
  <c r="N172" i="7" a="1"/>
  <c r="N172" i="7" s="1"/>
  <c r="Y172" i="7"/>
  <c r="Z172" i="7" a="1"/>
  <c r="Z172" i="7"/>
  <c r="AK172" i="7"/>
  <c r="AL172" i="7" a="1"/>
  <c r="AL172" i="7" s="1"/>
  <c r="AW172" i="7"/>
  <c r="AX172" i="7" a="1"/>
  <c r="AX172" i="7" s="1"/>
  <c r="M173" i="7"/>
  <c r="N173" i="7" a="1"/>
  <c r="N173" i="7" s="1"/>
  <c r="Y173" i="7"/>
  <c r="Z173" i="7" a="1"/>
  <c r="Z173" i="7" s="1"/>
  <c r="AK173" i="7"/>
  <c r="AL173" i="7" a="1"/>
  <c r="AL173" i="7" s="1"/>
  <c r="AW173" i="7"/>
  <c r="AX173" i="7" a="1"/>
  <c r="AX173" i="7" s="1"/>
  <c r="M174" i="7"/>
  <c r="N174" i="7" a="1"/>
  <c r="N174" i="7" s="1"/>
  <c r="Y174" i="7"/>
  <c r="Z174" i="7" a="1"/>
  <c r="Z174" i="7" s="1"/>
  <c r="AK174" i="7"/>
  <c r="AL174" i="7" a="1"/>
  <c r="AL174" i="7" s="1"/>
  <c r="AW174" i="7"/>
  <c r="AX174" i="7" a="1"/>
  <c r="AX174" i="7" s="1"/>
  <c r="M175" i="7"/>
  <c r="N175" i="7" a="1"/>
  <c r="N175" i="7" s="1"/>
  <c r="Y175" i="7"/>
  <c r="Z175" i="7" a="1"/>
  <c r="Z175" i="7"/>
  <c r="AK175" i="7"/>
  <c r="AL175" i="7" a="1"/>
  <c r="AL175" i="7" s="1"/>
  <c r="AW175" i="7"/>
  <c r="AX175" i="7" a="1"/>
  <c r="AX175" i="7" s="1"/>
  <c r="M176" i="7"/>
  <c r="N176" i="7" a="1"/>
  <c r="N176" i="7" s="1"/>
  <c r="Y176" i="7"/>
  <c r="Z176" i="7" a="1"/>
  <c r="Z176" i="7" s="1"/>
  <c r="AK176" i="7"/>
  <c r="AL176" i="7" a="1"/>
  <c r="AL176" i="7" s="1"/>
  <c r="AW176" i="7"/>
  <c r="AX176" i="7" a="1"/>
  <c r="AX176" i="7" s="1"/>
  <c r="M177" i="7"/>
  <c r="N177" i="7" a="1"/>
  <c r="N177" i="7" s="1"/>
  <c r="Y177" i="7"/>
  <c r="Z177" i="7" a="1"/>
  <c r="Z177" i="7" s="1"/>
  <c r="AK177" i="7"/>
  <c r="AL177" i="7" a="1"/>
  <c r="AL177" i="7" s="1"/>
  <c r="AW177" i="7"/>
  <c r="AX177" i="7" a="1"/>
  <c r="AX177" i="7" s="1"/>
  <c r="M178" i="7"/>
  <c r="N178" i="7" a="1"/>
  <c r="N178" i="7" s="1"/>
  <c r="Y178" i="7"/>
  <c r="Z178" i="7" a="1"/>
  <c r="Z178" i="7"/>
  <c r="AK178" i="7"/>
  <c r="AL178" i="7" a="1"/>
  <c r="AL178" i="7" s="1"/>
  <c r="AW178" i="7"/>
  <c r="AX178" i="7" a="1"/>
  <c r="AX178" i="7" s="1"/>
  <c r="M179" i="7"/>
  <c r="N179" i="7" a="1"/>
  <c r="N179" i="7" s="1"/>
  <c r="Y179" i="7"/>
  <c r="Z179" i="7" a="1"/>
  <c r="Z179" i="7"/>
  <c r="AK179" i="7"/>
  <c r="AL179" i="7" a="1"/>
  <c r="AL179" i="7" s="1"/>
  <c r="AW179" i="7"/>
  <c r="AX179" i="7" a="1"/>
  <c r="AX179" i="7" s="1"/>
  <c r="M180" i="7"/>
  <c r="N180" i="7" a="1"/>
  <c r="N180" i="7" s="1"/>
  <c r="Y180" i="7"/>
  <c r="Z180" i="7" a="1"/>
  <c r="Z180" i="7"/>
  <c r="AK180" i="7"/>
  <c r="AL180" i="7" a="1"/>
  <c r="AL180" i="7" s="1"/>
  <c r="AW180" i="7"/>
  <c r="AX180" i="7" a="1"/>
  <c r="AX180" i="7" s="1"/>
  <c r="M181" i="7"/>
  <c r="N181" i="7" a="1"/>
  <c r="N181" i="7" s="1"/>
  <c r="Y181" i="7"/>
  <c r="Z181" i="7" a="1"/>
  <c r="Z181" i="7" s="1"/>
  <c r="AK181" i="7"/>
  <c r="AL181" i="7" a="1"/>
  <c r="AL181" i="7" s="1"/>
  <c r="AW181" i="7"/>
  <c r="AX181" i="7" a="1"/>
  <c r="AX181" i="7" s="1"/>
  <c r="M182" i="7"/>
  <c r="N182" i="7" a="1"/>
  <c r="N182" i="7" s="1"/>
  <c r="Y182" i="7"/>
  <c r="Z182" i="7" a="1"/>
  <c r="Z182" i="7" s="1"/>
  <c r="AK182" i="7"/>
  <c r="AL182" i="7" a="1"/>
  <c r="AL182" i="7" s="1"/>
  <c r="AW182" i="7"/>
  <c r="AX182" i="7" a="1"/>
  <c r="AX182" i="7" s="1"/>
  <c r="M183" i="7"/>
  <c r="N183" i="7" a="1"/>
  <c r="N183" i="7" s="1"/>
  <c r="Y183" i="7"/>
  <c r="Z183" i="7" a="1"/>
  <c r="Z183" i="7"/>
  <c r="AK183" i="7"/>
  <c r="AL183" i="7" a="1"/>
  <c r="AL183" i="7" s="1"/>
  <c r="AW183" i="7"/>
  <c r="AX183" i="7" a="1"/>
  <c r="AX183" i="7" s="1"/>
  <c r="M184" i="7"/>
  <c r="N184" i="7" a="1"/>
  <c r="N184" i="7" s="1"/>
  <c r="Y184" i="7"/>
  <c r="Z184" i="7" a="1"/>
  <c r="Z184" i="7" s="1"/>
  <c r="AK184" i="7"/>
  <c r="AL184" i="7" a="1"/>
  <c r="AL184" i="7" s="1"/>
  <c r="AW184" i="7"/>
  <c r="AX184" i="7" a="1"/>
  <c r="AX184" i="7" s="1"/>
  <c r="M185" i="7"/>
  <c r="N185" i="7" a="1"/>
  <c r="N185" i="7" s="1"/>
  <c r="Y185" i="7"/>
  <c r="Z185" i="7" a="1"/>
  <c r="Z185" i="7" s="1"/>
  <c r="AK185" i="7"/>
  <c r="AL185" i="7" a="1"/>
  <c r="AL185" i="7" s="1"/>
  <c r="AW185" i="7"/>
  <c r="AX185" i="7" a="1"/>
  <c r="AX185" i="7" s="1"/>
  <c r="M186" i="7"/>
  <c r="N186" i="7" a="1"/>
  <c r="N186" i="7" s="1"/>
  <c r="Y186" i="7"/>
  <c r="Z186" i="7" a="1"/>
  <c r="Z186" i="7"/>
  <c r="AK186" i="7"/>
  <c r="AL186" i="7" a="1"/>
  <c r="AL186" i="7" s="1"/>
  <c r="AW186" i="7"/>
  <c r="AX186" i="7" a="1"/>
  <c r="AX186" i="7" s="1"/>
  <c r="M187" i="7"/>
  <c r="N187" i="7" a="1"/>
  <c r="N187" i="7" s="1"/>
  <c r="Y187" i="7"/>
  <c r="Z187" i="7" a="1"/>
  <c r="Z187" i="7"/>
  <c r="AK187" i="7"/>
  <c r="AL187" i="7" a="1"/>
  <c r="AL187" i="7" s="1"/>
  <c r="AW187" i="7"/>
  <c r="AX187" i="7" a="1"/>
  <c r="AX187" i="7" s="1"/>
  <c r="M188" i="7"/>
  <c r="N188" i="7" a="1"/>
  <c r="N188" i="7" s="1"/>
  <c r="Y188" i="7"/>
  <c r="Z188" i="7" a="1"/>
  <c r="Z188" i="7"/>
  <c r="AK188" i="7"/>
  <c r="AL188" i="7" a="1"/>
  <c r="AL188" i="7" s="1"/>
  <c r="AW188" i="7"/>
  <c r="AX188" i="7" a="1"/>
  <c r="AX188" i="7" s="1"/>
  <c r="M189" i="7"/>
  <c r="N189" i="7" a="1"/>
  <c r="N189" i="7" s="1"/>
  <c r="Y189" i="7"/>
  <c r="Z189" i="7" a="1"/>
  <c r="Z189" i="7" s="1"/>
  <c r="AK189" i="7"/>
  <c r="AL189" i="7" a="1"/>
  <c r="AL189" i="7" s="1"/>
  <c r="AW189" i="7"/>
  <c r="AX189" i="7" a="1"/>
  <c r="AX189" i="7" s="1"/>
  <c r="M190" i="7"/>
  <c r="N190" i="7" a="1"/>
  <c r="N190" i="7" s="1"/>
  <c r="Y190" i="7"/>
  <c r="Z190" i="7" a="1"/>
  <c r="Z190" i="7" s="1"/>
  <c r="AK190" i="7"/>
  <c r="AL190" i="7" a="1"/>
  <c r="AL190" i="7" s="1"/>
  <c r="AW190" i="7"/>
  <c r="AX190" i="7" a="1"/>
  <c r="AX190" i="7" s="1"/>
  <c r="M191" i="7"/>
  <c r="N191" i="7" a="1"/>
  <c r="N191" i="7" s="1"/>
  <c r="Y191" i="7"/>
  <c r="Z191" i="7" a="1"/>
  <c r="Z191" i="7"/>
  <c r="AK191" i="7"/>
  <c r="AL191" i="7" a="1"/>
  <c r="AL191" i="7" s="1"/>
  <c r="AW191" i="7"/>
  <c r="AX191" i="7" a="1"/>
  <c r="AX191" i="7" s="1"/>
  <c r="M192" i="7"/>
  <c r="N192" i="7" a="1"/>
  <c r="N192" i="7" s="1"/>
  <c r="Y192" i="7"/>
  <c r="Z192" i="7" a="1"/>
  <c r="Z192" i="7" s="1"/>
  <c r="AK192" i="7"/>
  <c r="AL192" i="7" a="1"/>
  <c r="AL192" i="7" s="1"/>
  <c r="AW192" i="7"/>
  <c r="AX192" i="7" a="1"/>
  <c r="AX192" i="7" s="1"/>
  <c r="M193" i="7"/>
  <c r="N193" i="7" a="1"/>
  <c r="N193" i="7" s="1"/>
  <c r="Y193" i="7"/>
  <c r="Z193" i="7" a="1"/>
  <c r="Z193" i="7" s="1"/>
  <c r="AK193" i="7"/>
  <c r="AL193" i="7" a="1"/>
  <c r="AL193" i="7" s="1"/>
  <c r="AW193" i="7"/>
  <c r="AX193" i="7" a="1"/>
  <c r="AX193" i="7" s="1"/>
  <c r="M194" i="7"/>
  <c r="N194" i="7" a="1"/>
  <c r="N194" i="7" s="1"/>
  <c r="Y194" i="7"/>
  <c r="Z194" i="7" a="1"/>
  <c r="Z194" i="7"/>
  <c r="AK194" i="7"/>
  <c r="AL194" i="7" a="1"/>
  <c r="AL194" i="7" s="1"/>
  <c r="AW194" i="7"/>
  <c r="AX194" i="7" a="1"/>
  <c r="AX194" i="7" s="1"/>
  <c r="M195" i="7"/>
  <c r="N195" i="7" a="1"/>
  <c r="N195" i="7" s="1"/>
  <c r="Y195" i="7"/>
  <c r="Z195" i="7" a="1"/>
  <c r="Z195" i="7"/>
  <c r="AK195" i="7"/>
  <c r="AL195" i="7" a="1"/>
  <c r="AL195" i="7" s="1"/>
  <c r="AW195" i="7"/>
  <c r="AX195" i="7" a="1"/>
  <c r="AX195" i="7" s="1"/>
  <c r="M196" i="7"/>
  <c r="N196" i="7" a="1"/>
  <c r="N196" i="7" s="1"/>
  <c r="Y196" i="7"/>
  <c r="Z196" i="7" a="1"/>
  <c r="Z196" i="7"/>
  <c r="AK196" i="7"/>
  <c r="AL196" i="7" a="1"/>
  <c r="AL196" i="7" s="1"/>
  <c r="AW196" i="7"/>
  <c r="AX196" i="7" a="1"/>
  <c r="AX196" i="7" s="1"/>
  <c r="M197" i="7"/>
  <c r="N197" i="7" a="1"/>
  <c r="N197" i="7" s="1"/>
  <c r="Y197" i="7"/>
  <c r="Z197" i="7" a="1"/>
  <c r="Z197" i="7" s="1"/>
  <c r="AK197" i="7"/>
  <c r="AL197" i="7" a="1"/>
  <c r="AL197" i="7" s="1"/>
  <c r="AW197" i="7"/>
  <c r="AX197" i="7" a="1"/>
  <c r="AX197" i="7" s="1"/>
  <c r="M198" i="7"/>
  <c r="N198" i="7" a="1"/>
  <c r="N198" i="7" s="1"/>
  <c r="Y198" i="7"/>
  <c r="Z198" i="7" a="1"/>
  <c r="Z198" i="7" s="1"/>
  <c r="AK198" i="7"/>
  <c r="AL198" i="7" a="1"/>
  <c r="AL198" i="7" s="1"/>
  <c r="AW198" i="7"/>
  <c r="AX198" i="7" a="1"/>
  <c r="AX198" i="7" s="1"/>
  <c r="M199" i="7"/>
  <c r="N199" i="7" a="1"/>
  <c r="N199" i="7" s="1"/>
  <c r="Y199" i="7"/>
  <c r="Z199" i="7" a="1"/>
  <c r="Z199" i="7"/>
  <c r="AK199" i="7"/>
  <c r="AL199" i="7" a="1"/>
  <c r="AL199" i="7" s="1"/>
  <c r="AW199" i="7"/>
  <c r="AX199" i="7" a="1"/>
  <c r="AX199" i="7" s="1"/>
  <c r="M200" i="7"/>
  <c r="N200" i="7" a="1"/>
  <c r="N200" i="7" s="1"/>
  <c r="Y200" i="7"/>
  <c r="Z200" i="7" a="1"/>
  <c r="Z200" i="7" s="1"/>
  <c r="AK200" i="7"/>
  <c r="AL200" i="7" a="1"/>
  <c r="AL200" i="7" s="1"/>
  <c r="AW200" i="7"/>
  <c r="AX200" i="7" a="1"/>
  <c r="AX200" i="7" s="1"/>
  <c r="M201" i="7"/>
  <c r="N201" i="7" a="1"/>
  <c r="N201" i="7" s="1"/>
  <c r="Y201" i="7"/>
  <c r="Z201" i="7" a="1"/>
  <c r="Z201" i="7" s="1"/>
  <c r="AK201" i="7"/>
  <c r="AL201" i="7" a="1"/>
  <c r="AL201" i="7" s="1"/>
  <c r="AW201" i="7"/>
  <c r="AX201" i="7" a="1"/>
  <c r="AX201" i="7" s="1"/>
  <c r="M202" i="7"/>
  <c r="N202" i="7" a="1"/>
  <c r="N202" i="7" s="1"/>
  <c r="Y202" i="7"/>
  <c r="Z202" i="7" a="1"/>
  <c r="Z202" i="7"/>
  <c r="AK202" i="7"/>
  <c r="AL202" i="7" a="1"/>
  <c r="AL202" i="7" s="1"/>
  <c r="AW202" i="7"/>
  <c r="AX202" i="7" a="1"/>
  <c r="AX202" i="7" s="1"/>
  <c r="M203" i="7"/>
  <c r="N203" i="7" a="1"/>
  <c r="N203" i="7" s="1"/>
  <c r="Y203" i="7"/>
  <c r="Z203" i="7" a="1"/>
  <c r="Z203" i="7"/>
  <c r="AK203" i="7"/>
  <c r="AL203" i="7" a="1"/>
  <c r="AL203" i="7" s="1"/>
  <c r="AW203" i="7"/>
  <c r="AX203" i="7" a="1"/>
  <c r="AX203" i="7" s="1"/>
  <c r="M204" i="7"/>
  <c r="N204" i="7" a="1"/>
  <c r="N204" i="7" s="1"/>
  <c r="Y204" i="7"/>
  <c r="Z204" i="7" a="1"/>
  <c r="Z204" i="7"/>
  <c r="AK204" i="7"/>
  <c r="AL204" i="7" a="1"/>
  <c r="AL204" i="7" s="1"/>
  <c r="AW204" i="7"/>
  <c r="AX204" i="7" a="1"/>
  <c r="AX204" i="7" s="1"/>
  <c r="M205" i="7"/>
  <c r="N205" i="7" a="1"/>
  <c r="N205" i="7" s="1"/>
  <c r="Y205" i="7"/>
  <c r="Z205" i="7" a="1"/>
  <c r="Z205" i="7" s="1"/>
  <c r="AK205" i="7"/>
  <c r="AL205" i="7" a="1"/>
  <c r="AL205" i="7" s="1"/>
  <c r="AW205" i="7"/>
  <c r="AX205" i="7" a="1"/>
  <c r="AX205" i="7" s="1"/>
  <c r="M206" i="7"/>
  <c r="N206" i="7" a="1"/>
  <c r="N206" i="7" s="1"/>
  <c r="Y206" i="7"/>
  <c r="Z206" i="7" a="1"/>
  <c r="Z206" i="7" s="1"/>
  <c r="AK206" i="7"/>
  <c r="AL206" i="7" a="1"/>
  <c r="AL206" i="7" s="1"/>
  <c r="AW206" i="7"/>
  <c r="AX206" i="7" a="1"/>
  <c r="AX206" i="7" s="1"/>
  <c r="M207" i="7"/>
  <c r="N207" i="7" a="1"/>
  <c r="N207" i="7" s="1"/>
  <c r="Y207" i="7"/>
  <c r="Z207" i="7" a="1"/>
  <c r="Z207" i="7" s="1"/>
  <c r="AK207" i="7"/>
  <c r="AL207" i="7" a="1"/>
  <c r="AL207" i="7" s="1"/>
  <c r="AW207" i="7"/>
  <c r="AX207" i="7" a="1"/>
  <c r="AX207" i="7" s="1"/>
  <c r="M208" i="7"/>
  <c r="N208" i="7" a="1"/>
  <c r="N208" i="7" s="1"/>
  <c r="Y208" i="7"/>
  <c r="Z208" i="7" a="1"/>
  <c r="Z208" i="7" s="1"/>
  <c r="AK208" i="7"/>
  <c r="AL208" i="7" a="1"/>
  <c r="AL208" i="7" s="1"/>
  <c r="AW208" i="7"/>
  <c r="AX208" i="7" a="1"/>
  <c r="AX208" i="7" s="1"/>
  <c r="M209" i="7"/>
  <c r="N209" i="7" a="1"/>
  <c r="N209" i="7" s="1"/>
  <c r="Y209" i="7"/>
  <c r="Z209" i="7" a="1"/>
  <c r="Z209" i="7"/>
  <c r="AK209" i="7"/>
  <c r="AL209" i="7" a="1"/>
  <c r="AL209" i="7" s="1"/>
  <c r="AW209" i="7"/>
  <c r="AX209" i="7" a="1"/>
  <c r="AX209" i="7" s="1"/>
  <c r="M210" i="7"/>
  <c r="N210" i="7" a="1"/>
  <c r="N210" i="7" s="1"/>
  <c r="Y210" i="7"/>
  <c r="Z210" i="7" a="1"/>
  <c r="Z210" i="7"/>
  <c r="AK210" i="7"/>
  <c r="AL210" i="7" a="1"/>
  <c r="AL210" i="7" s="1"/>
  <c r="AW210" i="7"/>
  <c r="AX210" i="7" a="1"/>
  <c r="AX210" i="7" s="1"/>
  <c r="M211" i="7"/>
  <c r="N211" i="7" a="1"/>
  <c r="N211" i="7"/>
  <c r="Y211" i="7"/>
  <c r="Z211" i="7" a="1"/>
  <c r="Z211" i="7" s="1"/>
  <c r="AK211" i="7"/>
  <c r="AL211" i="7" a="1"/>
  <c r="AL211" i="7" s="1"/>
  <c r="AW211" i="7"/>
  <c r="AX211" i="7" a="1"/>
  <c r="AX211" i="7" s="1"/>
  <c r="M212" i="7"/>
  <c r="N212" i="7" a="1"/>
  <c r="N212" i="7" s="1"/>
  <c r="Y212" i="7"/>
  <c r="Z212" i="7" a="1"/>
  <c r="Z212" i="7" s="1"/>
  <c r="AK212" i="7"/>
  <c r="AL212" i="7" a="1"/>
  <c r="AL212" i="7" s="1"/>
  <c r="AW212" i="7"/>
  <c r="AX212" i="7" a="1"/>
  <c r="AX212" i="7" s="1"/>
  <c r="M213" i="7"/>
  <c r="N213" i="7" a="1"/>
  <c r="N213" i="7"/>
  <c r="Y213" i="7"/>
  <c r="Z213" i="7" a="1"/>
  <c r="Z213" i="7"/>
  <c r="AK213" i="7"/>
  <c r="AL213" i="7" a="1"/>
  <c r="AL213" i="7" s="1"/>
  <c r="AW213" i="7"/>
  <c r="AX213" i="7" a="1"/>
  <c r="AX213" i="7" s="1"/>
  <c r="M214" i="7"/>
  <c r="N214" i="7" a="1"/>
  <c r="N214" i="7" s="1"/>
  <c r="Y214" i="7"/>
  <c r="Z214" i="7" a="1"/>
  <c r="Z214" i="7"/>
  <c r="AK214" i="7"/>
  <c r="AL214" i="7" a="1"/>
  <c r="AL214" i="7" s="1"/>
  <c r="AW214" i="7"/>
  <c r="AX214" i="7" a="1"/>
  <c r="AX214" i="7" s="1"/>
  <c r="M215" i="7"/>
  <c r="N215" i="7" a="1"/>
  <c r="N215" i="7"/>
  <c r="Y215" i="7"/>
  <c r="Z215" i="7" a="1"/>
  <c r="Z215" i="7" s="1"/>
  <c r="AK215" i="7"/>
  <c r="AL215" i="7" a="1"/>
  <c r="AL215" i="7" s="1"/>
  <c r="AW215" i="7"/>
  <c r="AX215" i="7" a="1"/>
  <c r="AX215" i="7" s="1"/>
  <c r="M216" i="7"/>
  <c r="N216" i="7" a="1"/>
  <c r="N216" i="7" s="1"/>
  <c r="Y216" i="7"/>
  <c r="Z216" i="7" a="1"/>
  <c r="Z216" i="7" s="1"/>
  <c r="AK216" i="7"/>
  <c r="AL216" i="7" a="1"/>
  <c r="AL216" i="7" s="1"/>
  <c r="AW216" i="7"/>
  <c r="AX216" i="7" a="1"/>
  <c r="AX216" i="7" s="1"/>
  <c r="M217" i="7"/>
  <c r="N217" i="7" a="1"/>
  <c r="N217" i="7"/>
  <c r="Y217" i="7"/>
  <c r="Z217" i="7" a="1"/>
  <c r="Z217" i="7"/>
  <c r="AK217" i="7"/>
  <c r="AL217" i="7" a="1"/>
  <c r="AL217" i="7" s="1"/>
  <c r="AW217" i="7"/>
  <c r="AX217" i="7" a="1"/>
  <c r="AX217" i="7" s="1"/>
  <c r="M218" i="7"/>
  <c r="N218" i="7" a="1"/>
  <c r="N218" i="7" s="1"/>
  <c r="Y218" i="7"/>
  <c r="Z218" i="7" a="1"/>
  <c r="Z218" i="7"/>
  <c r="AK218" i="7"/>
  <c r="AL218" i="7" a="1"/>
  <c r="AL218" i="7" s="1"/>
  <c r="AW218" i="7"/>
  <c r="AX218" i="7" a="1"/>
  <c r="AX218" i="7" s="1"/>
  <c r="M219" i="7"/>
  <c r="N219" i="7" a="1"/>
  <c r="N219" i="7"/>
  <c r="Y219" i="7"/>
  <c r="Z219" i="7" a="1"/>
  <c r="Z219" i="7" s="1"/>
  <c r="AK219" i="7"/>
  <c r="AL219" i="7" a="1"/>
  <c r="AL219" i="7" s="1"/>
  <c r="AW219" i="7"/>
  <c r="AX219" i="7" a="1"/>
  <c r="AX219" i="7" s="1"/>
  <c r="M220" i="7"/>
  <c r="N220" i="7" a="1"/>
  <c r="N220" i="7" s="1"/>
  <c r="Y220" i="7"/>
  <c r="Z220" i="7" a="1"/>
  <c r="Z220" i="7" s="1"/>
  <c r="AK220" i="7"/>
  <c r="AL220" i="7" a="1"/>
  <c r="AL220" i="7"/>
  <c r="AW220" i="7"/>
  <c r="AX220" i="7" a="1"/>
  <c r="AX220" i="7" s="1"/>
  <c r="M221" i="7"/>
  <c r="N221" i="7" a="1"/>
  <c r="N221" i="7" s="1"/>
  <c r="Y221" i="7"/>
  <c r="Z221" i="7" a="1"/>
  <c r="Z221" i="7"/>
  <c r="AK221" i="7"/>
  <c r="AL221" i="7" a="1"/>
  <c r="AL221" i="7" s="1"/>
  <c r="AW221" i="7"/>
  <c r="AX221" i="7" a="1"/>
  <c r="AX221" i="7" s="1"/>
  <c r="M222" i="7"/>
  <c r="N222" i="7" a="1"/>
  <c r="N222" i="7"/>
  <c r="Y222" i="7"/>
  <c r="Z222" i="7" a="1"/>
  <c r="Z222" i="7" s="1"/>
  <c r="AK222" i="7"/>
  <c r="AL222" i="7" a="1"/>
  <c r="AL222" i="7" s="1"/>
  <c r="AW222" i="7"/>
  <c r="AX222" i="7" a="1"/>
  <c r="AX222" i="7" s="1"/>
  <c r="M223" i="7"/>
  <c r="N223" i="7" a="1"/>
  <c r="N223" i="7" s="1"/>
  <c r="Y223" i="7"/>
  <c r="Z223" i="7" a="1"/>
  <c r="Z223" i="7" s="1"/>
  <c r="AK223" i="7"/>
  <c r="AL223" i="7" a="1"/>
  <c r="AL223" i="7" s="1"/>
  <c r="AW223" i="7"/>
  <c r="AX223" i="7" a="1"/>
  <c r="AX223" i="7" s="1"/>
  <c r="M224" i="7"/>
  <c r="N224" i="7" a="1"/>
  <c r="N224" i="7" s="1"/>
  <c r="Y224" i="7"/>
  <c r="Z224" i="7" a="1"/>
  <c r="Z224" i="7" s="1"/>
  <c r="AK224" i="7"/>
  <c r="AL224" i="7" a="1"/>
  <c r="AL224" i="7" s="1"/>
  <c r="AW224" i="7"/>
  <c r="AX224" i="7" a="1"/>
  <c r="AX224" i="7" s="1"/>
  <c r="M225" i="7"/>
  <c r="N225" i="7" a="1"/>
  <c r="N225" i="7" s="1"/>
  <c r="Y225" i="7"/>
  <c r="Z225" i="7" a="1"/>
  <c r="Z225" i="7" s="1"/>
  <c r="AK225" i="7"/>
  <c r="AL225" i="7" a="1"/>
  <c r="AL225" i="7" s="1"/>
  <c r="AW225" i="7"/>
  <c r="AX225" i="7" a="1"/>
  <c r="AX225" i="7" s="1"/>
  <c r="M226" i="7"/>
  <c r="N226" i="7" a="1"/>
  <c r="N226" i="7" s="1"/>
  <c r="Y226" i="7"/>
  <c r="Z226" i="7" a="1"/>
  <c r="Z226" i="7" s="1"/>
  <c r="AK226" i="7"/>
  <c r="AL226" i="7" a="1"/>
  <c r="AL226" i="7"/>
  <c r="AW226" i="7"/>
  <c r="AX226" i="7" a="1"/>
  <c r="AX226" i="7" s="1"/>
  <c r="M227" i="7"/>
  <c r="N227" i="7" a="1"/>
  <c r="N227" i="7" s="1"/>
  <c r="Y227" i="7"/>
  <c r="Z227" i="7" a="1"/>
  <c r="Z227" i="7"/>
  <c r="AK227" i="7"/>
  <c r="AL227" i="7" a="1"/>
  <c r="AL227" i="7"/>
  <c r="AW227" i="7"/>
  <c r="AX227" i="7" a="1"/>
  <c r="AX227" i="7" s="1"/>
  <c r="M228" i="7"/>
  <c r="N228" i="7" a="1"/>
  <c r="N228" i="7"/>
  <c r="Y228" i="7"/>
  <c r="Z228" i="7" a="1"/>
  <c r="Z228" i="7"/>
  <c r="AK228" i="7"/>
  <c r="AL228" i="7" a="1"/>
  <c r="AL228" i="7"/>
  <c r="AW228" i="7"/>
  <c r="AX228" i="7" a="1"/>
  <c r="AX228" i="7" s="1"/>
  <c r="M229" i="7"/>
  <c r="N229" i="7" a="1"/>
  <c r="N229" i="7"/>
  <c r="Y229" i="7"/>
  <c r="Z229" i="7" a="1"/>
  <c r="Z229" i="7"/>
  <c r="M230" i="7"/>
  <c r="N230" i="7" a="1"/>
  <c r="N230" i="7" s="1"/>
  <c r="Y230" i="7"/>
  <c r="Z230" i="7" a="1"/>
  <c r="Z230" i="7" s="1"/>
  <c r="M231" i="7"/>
  <c r="N231" i="7" a="1"/>
  <c r="N231" i="7"/>
  <c r="Y231" i="7"/>
  <c r="Z231" i="7" a="1"/>
  <c r="Z231" i="7" s="1"/>
  <c r="M232" i="7"/>
  <c r="N232" i="7" a="1"/>
  <c r="N232" i="7" s="1"/>
  <c r="Y232" i="7"/>
  <c r="Z232" i="7" a="1"/>
  <c r="Z232" i="7" s="1"/>
  <c r="M233" i="7"/>
  <c r="N233" i="7" a="1"/>
  <c r="N233" i="7" s="1"/>
  <c r="Y233" i="7"/>
  <c r="Z233" i="7" a="1"/>
  <c r="Z233" i="7" s="1"/>
  <c r="M234" i="7"/>
  <c r="N234" i="7" a="1"/>
  <c r="N234" i="7" s="1"/>
  <c r="Y234" i="7"/>
  <c r="Z234" i="7" a="1"/>
  <c r="Z234" i="7" s="1"/>
  <c r="M235" i="7"/>
  <c r="N235" i="7" a="1"/>
  <c r="N235" i="7" s="1"/>
  <c r="Y235" i="7"/>
  <c r="Z235" i="7" a="1"/>
  <c r="Z235" i="7" s="1"/>
  <c r="M236" i="7"/>
  <c r="N236" i="7" a="1"/>
  <c r="N236" i="7" s="1"/>
  <c r="Y236" i="7"/>
  <c r="Z236" i="7" a="1"/>
  <c r="Z236" i="7" s="1"/>
  <c r="M237" i="7"/>
  <c r="N237" i="7" a="1"/>
  <c r="N237" i="7" s="1"/>
  <c r="Y237" i="7"/>
  <c r="Z237" i="7" a="1"/>
  <c r="Z237" i="7" s="1"/>
  <c r="M238" i="7"/>
  <c r="N238" i="7" a="1"/>
  <c r="N238" i="7" s="1"/>
  <c r="Y238" i="7"/>
  <c r="Z238" i="7" a="1"/>
  <c r="Z238" i="7" s="1"/>
  <c r="M239" i="7"/>
  <c r="N239" i="7" a="1"/>
  <c r="N239" i="7" s="1"/>
  <c r="Y239" i="7"/>
  <c r="Z239" i="7" a="1"/>
  <c r="Z239" i="7" s="1"/>
  <c r="M240" i="7"/>
  <c r="N240" i="7" a="1"/>
  <c r="N240" i="7"/>
  <c r="Y240" i="7"/>
  <c r="Z240" i="7" a="1"/>
  <c r="Z240" i="7" s="1"/>
  <c r="M241" i="7"/>
  <c r="N241" i="7" a="1"/>
  <c r="N241" i="7" s="1"/>
  <c r="Y241" i="7"/>
  <c r="Z241" i="7" a="1"/>
  <c r="Z241" i="7"/>
  <c r="M242" i="7"/>
  <c r="N242" i="7" a="1"/>
  <c r="N242" i="7"/>
  <c r="Y242" i="7"/>
  <c r="Z242" i="7" a="1"/>
  <c r="Z242" i="7" s="1"/>
  <c r="M243" i="7"/>
  <c r="N243" i="7" a="1"/>
  <c r="N243" i="7"/>
  <c r="Y243" i="7"/>
  <c r="Z243" i="7" a="1"/>
  <c r="Z243" i="7"/>
  <c r="AK243" i="7"/>
  <c r="AL243" i="7" a="1"/>
  <c r="AL243" i="7"/>
  <c r="AW243" i="7"/>
  <c r="AX243" i="7" a="1"/>
  <c r="AX243" i="7" s="1"/>
  <c r="M244" i="7"/>
  <c r="N244" i="7" a="1"/>
  <c r="N244" i="7"/>
  <c r="Y244" i="7"/>
  <c r="Z244" i="7" a="1"/>
  <c r="Z244" i="7"/>
  <c r="AK244" i="7"/>
  <c r="AL244" i="7" a="1"/>
  <c r="AL244" i="7" s="1"/>
  <c r="AW244" i="7"/>
  <c r="AX244" i="7" a="1"/>
  <c r="AX244" i="7" s="1"/>
  <c r="M245" i="7"/>
  <c r="N245" i="7" a="1"/>
  <c r="N245" i="7"/>
  <c r="Y245" i="7"/>
  <c r="Z245" i="7" a="1"/>
  <c r="Z245" i="7" s="1"/>
  <c r="AK245" i="7"/>
  <c r="AL245" i="7" a="1"/>
  <c r="AL245" i="7" s="1"/>
  <c r="AW245" i="7"/>
  <c r="AX245" i="7" a="1"/>
  <c r="AX245" i="7" s="1"/>
  <c r="M246" i="7"/>
  <c r="N246" i="7" a="1"/>
  <c r="N246" i="7" s="1"/>
  <c r="Y246" i="7"/>
  <c r="Z246" i="7" a="1"/>
  <c r="Z246" i="7" s="1"/>
  <c r="AK246" i="7"/>
  <c r="AL246" i="7" a="1"/>
  <c r="AL246" i="7" s="1"/>
  <c r="AW246" i="7"/>
  <c r="AX246" i="7" a="1"/>
  <c r="AX246" i="7" s="1"/>
  <c r="M247" i="7"/>
  <c r="N247" i="7" a="1"/>
  <c r="N247" i="7" s="1"/>
  <c r="Y247" i="7"/>
  <c r="Z247" i="7" a="1"/>
  <c r="Z247" i="7" s="1"/>
  <c r="AK247" i="7"/>
  <c r="AL247" i="7" a="1"/>
  <c r="AL247" i="7" s="1"/>
  <c r="AW247" i="7"/>
  <c r="AX247" i="7" a="1"/>
  <c r="AX247" i="7" s="1"/>
  <c r="M248" i="7"/>
  <c r="N248" i="7" a="1"/>
  <c r="N248" i="7" s="1"/>
  <c r="Y248" i="7"/>
  <c r="Z248" i="7" a="1"/>
  <c r="Z248" i="7" s="1"/>
  <c r="AK248" i="7"/>
  <c r="AL248" i="7" a="1"/>
  <c r="AL248" i="7" s="1"/>
  <c r="AW248" i="7"/>
  <c r="AX248" i="7" a="1"/>
  <c r="AX248" i="7" s="1"/>
  <c r="M249" i="7"/>
  <c r="N249" i="7" a="1"/>
  <c r="N249" i="7" s="1"/>
  <c r="Y249" i="7"/>
  <c r="Z249" i="7" a="1"/>
  <c r="Z249" i="7" s="1"/>
  <c r="AK249" i="7"/>
  <c r="AL249" i="7" a="1"/>
  <c r="AL249" i="7"/>
  <c r="AW249" i="7"/>
  <c r="AX249" i="7" a="1"/>
  <c r="AX249" i="7" s="1"/>
  <c r="M250" i="7"/>
  <c r="N250" i="7" a="1"/>
  <c r="N250" i="7" s="1"/>
  <c r="Y250" i="7"/>
  <c r="Z250" i="7" a="1"/>
  <c r="Z250" i="7"/>
  <c r="AK250" i="7"/>
  <c r="AL250" i="7" a="1"/>
  <c r="AL250" i="7"/>
  <c r="AW250" i="7"/>
  <c r="AX250" i="7" a="1"/>
  <c r="AX250" i="7" s="1"/>
  <c r="M251" i="7"/>
  <c r="N251" i="7" a="1"/>
  <c r="N251" i="7"/>
  <c r="Y251" i="7"/>
  <c r="Z251" i="7" a="1"/>
  <c r="Z251" i="7"/>
  <c r="AK251" i="7"/>
  <c r="AL251" i="7" a="1"/>
  <c r="AL251" i="7"/>
  <c r="AW251" i="7"/>
  <c r="AX251" i="7" a="1"/>
  <c r="AX251" i="7" s="1"/>
  <c r="M252" i="7"/>
  <c r="N252" i="7" a="1"/>
  <c r="N252" i="7"/>
  <c r="Y252" i="7"/>
  <c r="Z252" i="7" a="1"/>
  <c r="Z252" i="7"/>
  <c r="AK252" i="7"/>
  <c r="AL252" i="7" a="1"/>
  <c r="AL252" i="7" s="1"/>
  <c r="AW252" i="7"/>
  <c r="AX252" i="7" a="1"/>
  <c r="AX252" i="7" s="1"/>
  <c r="M253" i="7"/>
  <c r="N253" i="7" a="1"/>
  <c r="N253" i="7"/>
  <c r="Y253" i="7"/>
  <c r="Z253" i="7" a="1"/>
  <c r="Z253" i="7" s="1"/>
  <c r="AK253" i="7"/>
  <c r="AL253" i="7" a="1"/>
  <c r="AL253" i="7" s="1"/>
  <c r="AW253" i="7"/>
  <c r="AX253" i="7" a="1"/>
  <c r="AX253" i="7" s="1"/>
  <c r="M254" i="7"/>
  <c r="N254" i="7" a="1"/>
  <c r="N254" i="7" s="1"/>
  <c r="Y254" i="7"/>
  <c r="Z254" i="7" a="1"/>
  <c r="Z254" i="7" s="1"/>
  <c r="AK254" i="7"/>
  <c r="AL254" i="7" a="1"/>
  <c r="AL254" i="7" s="1"/>
  <c r="AW254" i="7"/>
  <c r="AX254" i="7" a="1"/>
  <c r="AX254" i="7" s="1"/>
  <c r="M255" i="7"/>
  <c r="N255" i="7" a="1"/>
  <c r="N255" i="7" s="1"/>
  <c r="Y255" i="7"/>
  <c r="Z255" i="7" a="1"/>
  <c r="Z255" i="7" s="1"/>
  <c r="AK255" i="7"/>
  <c r="AL255" i="7" a="1"/>
  <c r="AL255" i="7" s="1"/>
  <c r="AW255" i="7"/>
  <c r="AX255" i="7" a="1"/>
  <c r="AX255" i="7" s="1"/>
  <c r="M256" i="7"/>
  <c r="N256" i="7" a="1"/>
  <c r="N256" i="7" s="1"/>
  <c r="Y256" i="7"/>
  <c r="Z256" i="7" a="1"/>
  <c r="Z256" i="7" s="1"/>
  <c r="AK256" i="7"/>
  <c r="AL256" i="7" a="1"/>
  <c r="AL256" i="7" s="1"/>
  <c r="AW256" i="7"/>
  <c r="AX256" i="7" a="1"/>
  <c r="AX256" i="7" s="1"/>
  <c r="M257" i="7"/>
  <c r="N257" i="7" a="1"/>
  <c r="N257" i="7" s="1"/>
  <c r="Y257" i="7"/>
  <c r="Z257" i="7" a="1"/>
  <c r="Z257" i="7" s="1"/>
  <c r="AK257" i="7"/>
  <c r="AL257" i="7" a="1"/>
  <c r="AL257" i="7"/>
  <c r="AW257" i="7"/>
  <c r="AX257" i="7" a="1"/>
  <c r="AX257" i="7" s="1"/>
  <c r="M258" i="7"/>
  <c r="N258" i="7" a="1"/>
  <c r="N258" i="7" s="1"/>
  <c r="Y258" i="7"/>
  <c r="Z258" i="7" a="1"/>
  <c r="Z258" i="7"/>
  <c r="AK258" i="7"/>
  <c r="AL258" i="7" a="1"/>
  <c r="AL258" i="7"/>
  <c r="AW258" i="7"/>
  <c r="AX258" i="7" a="1"/>
  <c r="AX258" i="7" s="1"/>
  <c r="M259" i="7"/>
  <c r="N259" i="7" a="1"/>
  <c r="N259" i="7"/>
  <c r="Y259" i="7"/>
  <c r="Z259" i="7" a="1"/>
  <c r="Z259" i="7"/>
  <c r="AK259" i="7"/>
  <c r="AL259" i="7" a="1"/>
  <c r="AL259" i="7"/>
  <c r="AW259" i="7"/>
  <c r="AX259" i="7" a="1"/>
  <c r="AX259" i="7" s="1"/>
  <c r="M260" i="7"/>
  <c r="N260" i="7" a="1"/>
  <c r="N260" i="7"/>
  <c r="Y260" i="7"/>
  <c r="Z260" i="7" a="1"/>
  <c r="Z260" i="7"/>
  <c r="AK260" i="7"/>
  <c r="AL260" i="7" a="1"/>
  <c r="AL260" i="7" s="1"/>
  <c r="AW260" i="7"/>
  <c r="AX260" i="7" a="1"/>
  <c r="AX260" i="7" s="1"/>
  <c r="M261" i="7"/>
  <c r="N261" i="7" a="1"/>
  <c r="N261" i="7"/>
  <c r="Y261" i="7"/>
  <c r="Z261" i="7" a="1"/>
  <c r="Z261" i="7" s="1"/>
  <c r="AK261" i="7"/>
  <c r="AL261" i="7" a="1"/>
  <c r="AL261" i="7" s="1"/>
  <c r="AW261" i="7"/>
  <c r="AX261" i="7" a="1"/>
  <c r="AX261" i="7" s="1"/>
  <c r="M262" i="7"/>
  <c r="N262" i="7" a="1"/>
  <c r="N262" i="7" s="1"/>
  <c r="Y262" i="7"/>
  <c r="Z262" i="7" a="1"/>
  <c r="Z262" i="7" s="1"/>
  <c r="AK262" i="7"/>
  <c r="AL262" i="7" a="1"/>
  <c r="AL262" i="7" s="1"/>
  <c r="AW262" i="7"/>
  <c r="AX262" i="7" a="1"/>
  <c r="AX262" i="7" s="1"/>
  <c r="M263" i="7"/>
  <c r="N263" i="7" a="1"/>
  <c r="N263" i="7" s="1"/>
  <c r="Y263" i="7"/>
  <c r="Z263" i="7" a="1"/>
  <c r="Z263" i="7" s="1"/>
  <c r="AK263" i="7"/>
  <c r="AL263" i="7" a="1"/>
  <c r="AL263" i="7" s="1"/>
  <c r="AW263" i="7"/>
  <c r="AX263" i="7" a="1"/>
  <c r="AX263" i="7" s="1"/>
  <c r="M264" i="7"/>
  <c r="N264" i="7" a="1"/>
  <c r="N264" i="7" s="1"/>
  <c r="Y264" i="7"/>
  <c r="Z264" i="7" a="1"/>
  <c r="Z264" i="7" s="1"/>
  <c r="AK264" i="7"/>
  <c r="AL264" i="7" a="1"/>
  <c r="AL264" i="7" s="1"/>
  <c r="AW264" i="7"/>
  <c r="AX264" i="7" a="1"/>
  <c r="AX264" i="7" s="1"/>
  <c r="M265" i="7"/>
  <c r="N265" i="7" a="1"/>
  <c r="N265" i="7" s="1"/>
  <c r="Y265" i="7"/>
  <c r="Z265" i="7" a="1"/>
  <c r="Z265" i="7" s="1"/>
  <c r="AK265" i="7"/>
  <c r="AL265" i="7" a="1"/>
  <c r="AL265" i="7"/>
  <c r="AW265" i="7"/>
  <c r="AX265" i="7" a="1"/>
  <c r="AX265" i="7" s="1"/>
  <c r="M266" i="7"/>
  <c r="N266" i="7" a="1"/>
  <c r="N266" i="7" s="1"/>
  <c r="Y266" i="7"/>
  <c r="Z266" i="7" a="1"/>
  <c r="Z266" i="7"/>
  <c r="AK266" i="7"/>
  <c r="AL266" i="7" a="1"/>
  <c r="AL266" i="7"/>
  <c r="AW266" i="7"/>
  <c r="AX266" i="7" a="1"/>
  <c r="AX266" i="7" s="1"/>
  <c r="M267" i="7"/>
  <c r="N267" i="7" a="1"/>
  <c r="N267" i="7"/>
  <c r="Y267" i="7"/>
  <c r="Z267" i="7" a="1"/>
  <c r="Z267" i="7"/>
  <c r="AK267" i="7"/>
  <c r="AL267" i="7" a="1"/>
  <c r="AL267" i="7"/>
  <c r="AW267" i="7"/>
  <c r="AX267" i="7" a="1"/>
  <c r="AX267" i="7" s="1"/>
  <c r="M268" i="7"/>
  <c r="N268" i="7" a="1"/>
  <c r="N268" i="7"/>
  <c r="Y268" i="7"/>
  <c r="Z268" i="7" a="1"/>
  <c r="Z268" i="7"/>
  <c r="AK268" i="7"/>
  <c r="AL268" i="7" a="1"/>
  <c r="AL268" i="7" s="1"/>
  <c r="AW268" i="7"/>
  <c r="AX268" i="7" a="1"/>
  <c r="AX268" i="7" s="1"/>
  <c r="M269" i="7"/>
  <c r="N269" i="7" a="1"/>
  <c r="N269" i="7"/>
  <c r="Y269" i="7"/>
  <c r="Z269" i="7" a="1"/>
  <c r="Z269" i="7" s="1"/>
  <c r="AK269" i="7"/>
  <c r="AL269" i="7" a="1"/>
  <c r="AL269" i="7" s="1"/>
  <c r="AW269" i="7"/>
  <c r="AX269" i="7" a="1"/>
  <c r="AX269" i="7" s="1"/>
  <c r="M270" i="7"/>
  <c r="N270" i="7" a="1"/>
  <c r="N270" i="7" s="1"/>
  <c r="Y270" i="7"/>
  <c r="Z270" i="7" a="1"/>
  <c r="Z270" i="7" s="1"/>
  <c r="AK270" i="7"/>
  <c r="AL270" i="7" a="1"/>
  <c r="AL270" i="7"/>
  <c r="AW270" i="7"/>
  <c r="AX270" i="7" a="1"/>
  <c r="AX270" i="7" s="1"/>
  <c r="M271" i="7"/>
  <c r="N271" i="7" a="1"/>
  <c r="N271" i="7" s="1"/>
  <c r="Y271" i="7"/>
  <c r="Z271" i="7" a="1"/>
  <c r="Z271" i="7"/>
  <c r="AK271" i="7"/>
  <c r="AL271" i="7" a="1"/>
  <c r="AL271" i="7" s="1"/>
  <c r="AW271" i="7"/>
  <c r="AX271" i="7" a="1"/>
  <c r="AX271" i="7" s="1"/>
  <c r="M272" i="7"/>
  <c r="N272" i="7" a="1"/>
  <c r="N272" i="7"/>
  <c r="Y272" i="7"/>
  <c r="Z272" i="7" a="1"/>
  <c r="Z272" i="7" s="1"/>
  <c r="AK272" i="7"/>
  <c r="AL272" i="7" a="1"/>
  <c r="AL272" i="7" s="1"/>
  <c r="AW272" i="7"/>
  <c r="AX272" i="7" a="1"/>
  <c r="AX272" i="7" s="1"/>
  <c r="D17" i="6" l="1"/>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16" i="6"/>
</calcChain>
</file>

<file path=xl/sharedStrings.xml><?xml version="1.0" encoding="utf-8"?>
<sst xmlns="http://schemas.openxmlformats.org/spreadsheetml/2006/main" count="241" uniqueCount="62">
  <si>
    <t>Experimental Masses (M) in grams</t>
  </si>
  <si>
    <t>PLFR_GR</t>
  </si>
  <si>
    <t>PLFR_ATI</t>
  </si>
  <si>
    <t>PLFR_GR error bar</t>
  </si>
  <si>
    <t>PLFR_ATI error bar</t>
  </si>
  <si>
    <t>Texture</t>
  </si>
  <si>
    <t>A1</t>
  </si>
  <si>
    <t>A2</t>
  </si>
  <si>
    <t>B1</t>
  </si>
  <si>
    <t>B2</t>
  </si>
  <si>
    <t>PGFR_GR</t>
  </si>
  <si>
    <t>PGFR_ATI</t>
  </si>
  <si>
    <t>PGFR_GR error bar</t>
  </si>
  <si>
    <t>PGFR_ATI error bar</t>
  </si>
  <si>
    <t>Time (seconds)</t>
  </si>
  <si>
    <t>LF</t>
  </si>
  <si>
    <t>GF</t>
  </si>
  <si>
    <t>LFR</t>
  </si>
  <si>
    <t>GFR</t>
  </si>
  <si>
    <t>Legend:</t>
  </si>
  <si>
    <r>
      <rPr>
        <b/>
        <sz val="11"/>
        <color theme="1"/>
        <rFont val="Times New Roman"/>
        <family val="1"/>
      </rPr>
      <t>Description</t>
    </r>
    <r>
      <rPr>
        <sz val="11"/>
        <color theme="1"/>
        <rFont val="Times New Roman"/>
        <family val="1"/>
      </rPr>
      <t>: Figure 6 of DMD-3242 shows a plot of data obtained from the Grasp rehabilitation device. Data is acquired from the grasp rehabilitation device for 4 trials and the second trial between time stamp 2 and 3 seconds is plotted in the paper.</t>
    </r>
  </si>
  <si>
    <r>
      <rPr>
        <b/>
        <sz val="11"/>
        <color theme="1"/>
        <rFont val="Times New Roman"/>
        <family val="1"/>
      </rPr>
      <t>Description</t>
    </r>
    <r>
      <rPr>
        <sz val="11"/>
        <color theme="1"/>
        <rFont val="Times New Roman"/>
        <family val="1"/>
      </rPr>
      <t>: Figure 7 is a line plot of average Peak Load Force Rate (PLFR) received from the grasp rehabilitation device (GR) and the research setup (ATI). Figure 9 plots the relationship between the mean PLFR from GR and ATI to understand the correlation using coefficient of determination (R</t>
    </r>
    <r>
      <rPr>
        <vertAlign val="superscript"/>
        <sz val="11"/>
        <color theme="1"/>
        <rFont val="Times New Roman"/>
        <family val="1"/>
      </rPr>
      <t>2</t>
    </r>
    <r>
      <rPr>
        <sz val="11"/>
        <color theme="1"/>
        <rFont val="Times New Roman"/>
        <family val="1"/>
      </rPr>
      <t>). Furthermore, equation 1 in paper is obtained by plotting the trendline between PLFR from GR and ATI.</t>
    </r>
  </si>
  <si>
    <r>
      <rPr>
        <b/>
        <sz val="11"/>
        <color theme="1"/>
        <rFont val="Times New Roman"/>
        <family val="1"/>
      </rPr>
      <t>Description</t>
    </r>
    <r>
      <rPr>
        <sz val="11"/>
        <color theme="1"/>
        <rFont val="Times New Roman"/>
        <family val="1"/>
      </rPr>
      <t>: Figure 8 is a line plot of average Peak Grip Force Rate (PGFR) received from the grasp rehabilitation device (GR) and the research setup (ATI). Figure 10 plots the relationship between the mean PGFR from GR and ATI to understand the correlation using coefficient of determination (R</t>
    </r>
    <r>
      <rPr>
        <vertAlign val="superscript"/>
        <sz val="11"/>
        <color theme="1"/>
        <rFont val="Times New Roman"/>
        <family val="1"/>
      </rPr>
      <t>2</t>
    </r>
    <r>
      <rPr>
        <sz val="11"/>
        <color theme="1"/>
        <rFont val="Times New Roman"/>
        <family val="1"/>
      </rPr>
      <t>). Furthermore, equation 2 in paper is obtained by plotting the trendline between PLFR from GR and ATI.</t>
    </r>
  </si>
  <si>
    <t>if(LFR(x)&lt;=0)</t>
  </si>
  <si>
    <t xml:space="preserve">    LFR(x)=0;</t>
  </si>
  <si>
    <t>end</t>
  </si>
  <si>
    <t xml:space="preserve">end </t>
  </si>
  <si>
    <t>GFR(x)=(GFF(x+step)-GFF(x-step))./(2*(time(x+step)-time(x-step)));</t>
  </si>
  <si>
    <t>if(GFR(x)&lt;=0)</t>
  </si>
  <si>
    <t xml:space="preserve">    GFR(x)=0;</t>
  </si>
  <si>
    <t>LFR_excel computed</t>
  </si>
  <si>
    <t>GFR_excel computed</t>
  </si>
  <si>
    <t>Data captured from device</t>
  </si>
  <si>
    <t>Data shown in paper</t>
  </si>
  <si>
    <t>Data reproduced in Excel using Matlab equations</t>
  </si>
  <si>
    <t xml:space="preserve">for x=step+1:step:length(LF)-step-1 </t>
  </si>
  <si>
    <t>Load Force Rate (LFR) (Newton/sec)</t>
  </si>
  <si>
    <t xml:space="preserve">for x=step+1:step:length(GFF)-step-1 </t>
  </si>
  <si>
    <t>Grip Force Rate (GFR) (Newton/sec)</t>
  </si>
  <si>
    <t>step=1;</t>
  </si>
  <si>
    <t>W/T</t>
  </si>
  <si>
    <t>Subject</t>
  </si>
  <si>
    <t>PGFR_ATI_SD</t>
  </si>
  <si>
    <t>PGFR_ATI_MEAN</t>
  </si>
  <si>
    <t>PLFR_ATI_SD</t>
  </si>
  <si>
    <t>PLFR_ATI_MEAN</t>
  </si>
  <si>
    <t>PGFR_GR_SD</t>
  </si>
  <si>
    <t>PGFR_GR_MEAN</t>
  </si>
  <si>
    <t>PLFR_GR_SD</t>
  </si>
  <si>
    <t>PLFR_GR_MEAN</t>
  </si>
  <si>
    <t>SE_GR</t>
  </si>
  <si>
    <t>SE_ATI</t>
  </si>
  <si>
    <t>RMSE</t>
  </si>
  <si>
    <t>LFR(x)=(LF(x+step)-LF(x-step))./((time(x+step)-time(x-step)));</t>
  </si>
  <si>
    <t>GFO</t>
  </si>
  <si>
    <t>PLD</t>
  </si>
  <si>
    <t>GFL</t>
  </si>
  <si>
    <t>Grip Onset</t>
  </si>
  <si>
    <t>Lift Onset</t>
  </si>
  <si>
    <t>Sampling rate</t>
  </si>
  <si>
    <t>120 Hz</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</si>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</sst>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vertAlign val="superscript"/>
      <sz val="11"/>
      <color theme="1"/>
      <name val="Times New Roman"/>
      <family val="1"/>
    </font>
    <font>
      <b/>
      <sz val="11"/>
      <color theme="1"/>
      <name val="Calibri"/>
      <family val="2"/>
      <scheme val="minor"/>
    </font>
    <font>
      <b/>
      <sz val="1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5" tint="-0.249977111117893"/>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1" fillId="0" borderId="0" xfId="0" applyFont="1"/>
    <xf numFmtId="0" fontId="1" fillId="0" borderId="1" xfId="0" applyFont="1" applyBorder="1" applyAlignment="1">
      <alignment horizontal="center" vertical="center"/>
    </xf>
    <xf numFmtId="0" fontId="2" fillId="0" borderId="0" xfId="0" applyFont="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horizontal="center"/>
    </xf>
    <xf numFmtId="0" fontId="0" fillId="2" borderId="0" xfId="0" applyFill="1"/>
    <xf numFmtId="0" fontId="0" fillId="2" borderId="0" xfId="0" applyFill="1" applyAlignment="1">
      <alignment horizontal="center"/>
    </xf>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0" fillId="0" borderId="0" xfId="0" applyAlignment="1">
      <alignment vertical="center"/>
    </xf>
    <xf numFmtId="0" fontId="5" fillId="0" borderId="0" xfId="0" applyFont="1"/>
    <xf numFmtId="0" fontId="6" fillId="0" borderId="1" xfId="0" applyFont="1" applyBorder="1" applyAlignment="1">
      <alignment horizontal="center" vertical="center"/>
    </xf>
    <xf numFmtId="0" fontId="5" fillId="0" borderId="1" xfId="0" applyFont="1" applyBorder="1"/>
    <xf numFmtId="0" fontId="0" fillId="0" borderId="0" xfId="0" applyAlignment="1">
      <alignment horizontal="center" vertical="center"/>
    </xf>
    <xf numFmtId="0" fontId="0" fillId="6" borderId="1" xfId="0" applyFill="1" applyBorder="1" applyAlignment="1">
      <alignment horizontal="center" vertical="center"/>
    </xf>
    <xf numFmtId="0" fontId="0" fillId="7" borderId="0" xfId="0" applyFill="1"/>
    <xf numFmtId="0" fontId="0" fillId="8" borderId="1" xfId="0" applyFill="1" applyBorder="1"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0" fillId="0" borderId="2" xfId="0"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Datextract!$Z$4:$Z$7</c:f>
                <c:numCache>
                  <c:formatCode>General</c:formatCode>
                  <c:ptCount val="4"/>
                  <c:pt idx="0">
                    <c:v>11.529089007087007</c:v>
                  </c:pt>
                  <c:pt idx="1">
                    <c:v>5.6392201194451363</c:v>
                  </c:pt>
                  <c:pt idx="2">
                    <c:v>10.564724868900061</c:v>
                  </c:pt>
                  <c:pt idx="3">
                    <c:v>7.0668578590488362</c:v>
                  </c:pt>
                </c:numCache>
              </c:numRef>
            </c:plus>
            <c:minus>
              <c:numRef>
                <c:f>Datextract!$Z$4:$Z$7</c:f>
                <c:numCache>
                  <c:formatCode>General</c:formatCode>
                  <c:ptCount val="4"/>
                  <c:pt idx="0">
                    <c:v>11.529089007087007</c:v>
                  </c:pt>
                  <c:pt idx="1">
                    <c:v>5.6392201194451363</c:v>
                  </c:pt>
                  <c:pt idx="2">
                    <c:v>10.564724868900061</c:v>
                  </c:pt>
                  <c:pt idx="3">
                    <c:v>7.0668578590488362</c:v>
                  </c:pt>
                </c:numCache>
              </c:numRef>
            </c:minus>
            <c:spPr>
              <a:noFill/>
              <a:ln w="9525" cap="flat" cmpd="sng" algn="ctr">
                <a:solidFill>
                  <a:schemeClr val="tx1">
                    <a:lumMod val="65000"/>
                    <a:lumOff val="35000"/>
                  </a:schemeClr>
                </a:solidFill>
                <a:round/>
              </a:ln>
              <a:effectLst/>
            </c:spPr>
          </c:errBars>
          <c:val>
            <c:numRef>
              <c:f>Datextract!$Y$4:$Y$7</c:f>
              <c:numCache>
                <c:formatCode>General</c:formatCode>
                <c:ptCount val="4"/>
                <c:pt idx="0">
                  <c:v>40.784000000000013</c:v>
                </c:pt>
                <c:pt idx="1">
                  <c:v>43.301333333333304</c:v>
                </c:pt>
                <c:pt idx="2">
                  <c:v>50.522666666666716</c:v>
                </c:pt>
                <c:pt idx="3">
                  <c:v>46.335999999999991</c:v>
                </c:pt>
              </c:numCache>
            </c:numRef>
          </c:val>
          <c:extLst>
            <c:ext xmlns:c16="http://schemas.microsoft.com/office/drawing/2014/chart" uri="{C3380CC4-5D6E-409C-BE32-E72D297353CC}">
              <c16:uniqueId val="{00000000-1F52-425B-AEBA-F0324EACF403}"/>
            </c:ext>
          </c:extLst>
        </c:ser>
        <c:ser>
          <c:idx val="0"/>
          <c:order val="1"/>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Datextract!$AX$4:$AX$7</c:f>
                <c:numCache>
                  <c:formatCode>General</c:formatCode>
                  <c:ptCount val="4"/>
                  <c:pt idx="0">
                    <c:v>10.061007374647932</c:v>
                  </c:pt>
                  <c:pt idx="1">
                    <c:v>9.8414263259416028</c:v>
                  </c:pt>
                  <c:pt idx="2">
                    <c:v>4.5563733799412853</c:v>
                  </c:pt>
                  <c:pt idx="3">
                    <c:v>2.0357896959458639</c:v>
                  </c:pt>
                </c:numCache>
              </c:numRef>
            </c:plus>
            <c:minus>
              <c:numRef>
                <c:f>Datextract!$AX$4:$AX$7</c:f>
                <c:numCache>
                  <c:formatCode>General</c:formatCode>
                  <c:ptCount val="4"/>
                  <c:pt idx="0">
                    <c:v>10.061007374647932</c:v>
                  </c:pt>
                  <c:pt idx="1">
                    <c:v>9.8414263259416028</c:v>
                  </c:pt>
                  <c:pt idx="2">
                    <c:v>4.5563733799412853</c:v>
                  </c:pt>
                  <c:pt idx="3">
                    <c:v>2.0357896959458639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Datextract!$AW$4:$AW$7</c:f>
              <c:numCache>
                <c:formatCode>General</c:formatCode>
                <c:ptCount val="4"/>
                <c:pt idx="0">
                  <c:v>34.860547437473706</c:v>
                </c:pt>
                <c:pt idx="1">
                  <c:v>45.267111138885994</c:v>
                </c:pt>
                <c:pt idx="2">
                  <c:v>40.613960008890224</c:v>
                </c:pt>
                <c:pt idx="3">
                  <c:v>50.7536356510875</c:v>
                </c:pt>
              </c:numCache>
            </c:numRef>
          </c:val>
          <c:extLst>
            <c:ext xmlns:c16="http://schemas.microsoft.com/office/drawing/2014/chart" uri="{C3380CC4-5D6E-409C-BE32-E72D297353CC}">
              <c16:uniqueId val="{00000001-1F52-425B-AEBA-F0324EACF40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Datextract!$AL$8:$AL$17</c:f>
                <c:numCache>
                  <c:formatCode>General</c:formatCode>
                  <c:ptCount val="10"/>
                  <c:pt idx="0">
                    <c:v>2.4622185231778704</c:v>
                  </c:pt>
                  <c:pt idx="1">
                    <c:v>4.1078500605231225</c:v>
                  </c:pt>
                  <c:pt idx="2">
                    <c:v>4.7742393687361631</c:v>
                  </c:pt>
                  <c:pt idx="3">
                    <c:v>6.1221707896486581</c:v>
                  </c:pt>
                  <c:pt idx="4">
                    <c:v>2.9409522666283343</c:v>
                  </c:pt>
                  <c:pt idx="5">
                    <c:v>1.5293449577578961</c:v>
                  </c:pt>
                  <c:pt idx="6">
                    <c:v>4.182894273801284</c:v>
                  </c:pt>
                  <c:pt idx="7">
                    <c:v>5.7912509236905789</c:v>
                  </c:pt>
                  <c:pt idx="8">
                    <c:v>10.254165209247269</c:v>
                  </c:pt>
                  <c:pt idx="9">
                    <c:v>4.5055710791336807</c:v>
                  </c:pt>
                </c:numCache>
              </c:numRef>
            </c:plus>
            <c:minus>
              <c:numRef>
                <c:f>Datextract!$AL$8:$AL$17</c:f>
                <c:numCache>
                  <c:formatCode>General</c:formatCode>
                  <c:ptCount val="10"/>
                  <c:pt idx="0">
                    <c:v>2.4622185231778704</c:v>
                  </c:pt>
                  <c:pt idx="1">
                    <c:v>4.1078500605231225</c:v>
                  </c:pt>
                  <c:pt idx="2">
                    <c:v>4.7742393687361631</c:v>
                  </c:pt>
                  <c:pt idx="3">
                    <c:v>6.1221707896486581</c:v>
                  </c:pt>
                  <c:pt idx="4">
                    <c:v>2.9409522666283343</c:v>
                  </c:pt>
                  <c:pt idx="5">
                    <c:v>1.5293449577578961</c:v>
                  </c:pt>
                  <c:pt idx="6">
                    <c:v>4.182894273801284</c:v>
                  </c:pt>
                  <c:pt idx="7">
                    <c:v>5.7912509236905789</c:v>
                  </c:pt>
                  <c:pt idx="8">
                    <c:v>10.254165209247269</c:v>
                  </c:pt>
                  <c:pt idx="9">
                    <c:v>4.5055710791336807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Datextract!$AK$8:$AK$17</c:f>
              <c:numCache>
                <c:formatCode>General</c:formatCode>
                <c:ptCount val="10"/>
                <c:pt idx="0">
                  <c:v>36.649516613929265</c:v>
                </c:pt>
                <c:pt idx="1">
                  <c:v>40.78837255674776</c:v>
                </c:pt>
                <c:pt idx="2">
                  <c:v>49.087704249740021</c:v>
                </c:pt>
                <c:pt idx="3">
                  <c:v>55.09256224572713</c:v>
                </c:pt>
                <c:pt idx="4">
                  <c:v>56.642766220218618</c:v>
                </c:pt>
                <c:pt idx="5">
                  <c:v>63.048589073161594</c:v>
                </c:pt>
                <c:pt idx="6">
                  <c:v>73.558109610715448</c:v>
                </c:pt>
                <c:pt idx="7">
                  <c:v>83.993552205342922</c:v>
                </c:pt>
                <c:pt idx="8">
                  <c:v>75.151780949287726</c:v>
                </c:pt>
                <c:pt idx="9">
                  <c:v>79.623748352518561</c:v>
                </c:pt>
              </c:numCache>
            </c:numRef>
          </c:val>
          <c:extLst>
            <c:ext xmlns:c16="http://schemas.microsoft.com/office/drawing/2014/chart" uri="{C3380CC4-5D6E-409C-BE32-E72D297353CC}">
              <c16:uniqueId val="{00000000-5DF9-4423-A053-D4A72374494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Datextract!$N$8:$N$17</c:f>
                <c:numCache>
                  <c:formatCode>General</c:formatCode>
                  <c:ptCount val="10"/>
                  <c:pt idx="0">
                    <c:v>3.4959867785155745</c:v>
                  </c:pt>
                  <c:pt idx="1">
                    <c:v>4.0283863877349582</c:v>
                  </c:pt>
                  <c:pt idx="2">
                    <c:v>3.074688638256295</c:v>
                  </c:pt>
                  <c:pt idx="3">
                    <c:v>8.1721982898661558</c:v>
                  </c:pt>
                  <c:pt idx="4">
                    <c:v>10.896562556859841</c:v>
                  </c:pt>
                  <c:pt idx="5">
                    <c:v>9.4949406878961469</c:v>
                  </c:pt>
                  <c:pt idx="6">
                    <c:v>4.5743742255695716</c:v>
                  </c:pt>
                  <c:pt idx="7">
                    <c:v>12.376079005709359</c:v>
                  </c:pt>
                  <c:pt idx="8">
                    <c:v>10.073869034950645</c:v>
                  </c:pt>
                  <c:pt idx="9">
                    <c:v>12.447725789610525</c:v>
                  </c:pt>
                </c:numCache>
              </c:numRef>
            </c:plus>
            <c:minus>
              <c:numRef>
                <c:f>Datextract!$N$8:$N$17</c:f>
                <c:numCache>
                  <c:formatCode>General</c:formatCode>
                  <c:ptCount val="10"/>
                  <c:pt idx="0">
                    <c:v>3.4959867785155745</c:v>
                  </c:pt>
                  <c:pt idx="1">
                    <c:v>4.0283863877349582</c:v>
                  </c:pt>
                  <c:pt idx="2">
                    <c:v>3.074688638256295</c:v>
                  </c:pt>
                  <c:pt idx="3">
                    <c:v>8.1721982898661558</c:v>
                  </c:pt>
                  <c:pt idx="4">
                    <c:v>10.896562556859841</c:v>
                  </c:pt>
                  <c:pt idx="5">
                    <c:v>9.4949406878961469</c:v>
                  </c:pt>
                  <c:pt idx="6">
                    <c:v>4.5743742255695716</c:v>
                  </c:pt>
                  <c:pt idx="7">
                    <c:v>12.376079005709359</c:v>
                  </c:pt>
                  <c:pt idx="8">
                    <c:v>10.073869034950645</c:v>
                  </c:pt>
                  <c:pt idx="9">
                    <c:v>12.447725789610525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Datextract!$M$8:$M$17</c:f>
              <c:numCache>
                <c:formatCode>General</c:formatCode>
                <c:ptCount val="10"/>
                <c:pt idx="0">
                  <c:v>31.301333333333314</c:v>
                </c:pt>
                <c:pt idx="1">
                  <c:v>36.629333333333307</c:v>
                </c:pt>
                <c:pt idx="2">
                  <c:v>44.890666666666682</c:v>
                </c:pt>
                <c:pt idx="3">
                  <c:v>43.733333333333285</c:v>
                </c:pt>
                <c:pt idx="4">
                  <c:v>49.386666666666564</c:v>
                </c:pt>
                <c:pt idx="5">
                  <c:v>59.728000000000122</c:v>
                </c:pt>
                <c:pt idx="6">
                  <c:v>62.373333333333356</c:v>
                </c:pt>
                <c:pt idx="7">
                  <c:v>61.562666666666566</c:v>
                </c:pt>
                <c:pt idx="8">
                  <c:v>68.864000000000104</c:v>
                </c:pt>
                <c:pt idx="9">
                  <c:v>78.751999999999967</c:v>
                </c:pt>
              </c:numCache>
            </c:numRef>
          </c:val>
          <c:extLst>
            <c:ext xmlns:c16="http://schemas.microsoft.com/office/drawing/2014/chart" uri="{C3380CC4-5D6E-409C-BE32-E72D297353CC}">
              <c16:uniqueId val="{00000001-5DF9-4423-A053-D4A72374494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PGFR_1388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Datextract!$AX$19:$AX$22</c:f>
                <c:numCache>
                  <c:formatCode>General</c:formatCode>
                  <c:ptCount val="4"/>
                  <c:pt idx="0">
                    <c:v>3.5293792988719646</c:v>
                  </c:pt>
                  <c:pt idx="1">
                    <c:v>9.903506037603405</c:v>
                  </c:pt>
                  <c:pt idx="2">
                    <c:v>6.1574625468402218</c:v>
                  </c:pt>
                  <c:pt idx="3">
                    <c:v>4.7741276553766046</c:v>
                  </c:pt>
                </c:numCache>
              </c:numRef>
            </c:plus>
            <c:minus>
              <c:numRef>
                <c:f>Datextract!$AX$19:$AX$22</c:f>
                <c:numCache>
                  <c:formatCode>General</c:formatCode>
                  <c:ptCount val="4"/>
                  <c:pt idx="0">
                    <c:v>3.5293792988719646</c:v>
                  </c:pt>
                  <c:pt idx="1">
                    <c:v>9.903506037603405</c:v>
                  </c:pt>
                  <c:pt idx="2">
                    <c:v>6.1574625468402218</c:v>
                  </c:pt>
                  <c:pt idx="3">
                    <c:v>4.7741276553766046</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Datextract!$AW$19:$AW$22</c:f>
              <c:numCache>
                <c:formatCode>General</c:formatCode>
                <c:ptCount val="4"/>
                <c:pt idx="0">
                  <c:v>45.714263902382399</c:v>
                </c:pt>
                <c:pt idx="1">
                  <c:v>68.526469155750661</c:v>
                </c:pt>
                <c:pt idx="2">
                  <c:v>45.595023151081172</c:v>
                </c:pt>
                <c:pt idx="3">
                  <c:v>65.711777181950183</c:v>
                </c:pt>
              </c:numCache>
            </c:numRef>
          </c:val>
          <c:extLst>
            <c:ext xmlns:c16="http://schemas.microsoft.com/office/drawing/2014/chart" uri="{C3380CC4-5D6E-409C-BE32-E72D297353CC}">
              <c16:uniqueId val="{00000000-0A74-4277-AB5D-6E48B62D6257}"/>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Datextract!$Z$19:$Z$22</c:f>
                <c:numCache>
                  <c:formatCode>General</c:formatCode>
                  <c:ptCount val="4"/>
                  <c:pt idx="0">
                    <c:v>19.629698316581415</c:v>
                  </c:pt>
                  <c:pt idx="1">
                    <c:v>34.245891081996973</c:v>
                  </c:pt>
                  <c:pt idx="2">
                    <c:v>5.4559999999999995</c:v>
                  </c:pt>
                  <c:pt idx="3">
                    <c:v>28.145920844058313</c:v>
                  </c:pt>
                </c:numCache>
              </c:numRef>
            </c:plus>
            <c:minus>
              <c:numRef>
                <c:f>Datextract!$Z$19:$Z$22</c:f>
                <c:numCache>
                  <c:formatCode>General</c:formatCode>
                  <c:ptCount val="4"/>
                  <c:pt idx="0">
                    <c:v>19.629698316581415</c:v>
                  </c:pt>
                  <c:pt idx="1">
                    <c:v>34.245891081996973</c:v>
                  </c:pt>
                  <c:pt idx="2">
                    <c:v>5.4559999999999995</c:v>
                  </c:pt>
                  <c:pt idx="3">
                    <c:v>28.145920844058313</c:v>
                  </c:pt>
                </c:numCache>
              </c:numRef>
            </c:minus>
            <c:spPr>
              <a:noFill/>
              <a:ln w="9525" cap="flat" cmpd="sng" algn="ctr">
                <a:solidFill>
                  <a:schemeClr val="tx1">
                    <a:lumMod val="65000"/>
                    <a:lumOff val="35000"/>
                  </a:schemeClr>
                </a:solidFill>
                <a:round/>
              </a:ln>
              <a:effectLst/>
            </c:spPr>
          </c:errBars>
          <c:val>
            <c:numRef>
              <c:f>Datextract!$Y$19:$Y$22</c:f>
              <c:numCache>
                <c:formatCode>General</c:formatCode>
                <c:ptCount val="4"/>
                <c:pt idx="0">
                  <c:v>42.271999999999984</c:v>
                </c:pt>
                <c:pt idx="1">
                  <c:v>99.42400000000012</c:v>
                </c:pt>
                <c:pt idx="2">
                  <c:v>69.231999999999999</c:v>
                </c:pt>
                <c:pt idx="3">
                  <c:v>94.131199999999993</c:v>
                </c:pt>
              </c:numCache>
            </c:numRef>
          </c:val>
          <c:extLst>
            <c:ext xmlns:c16="http://schemas.microsoft.com/office/drawing/2014/chart" uri="{C3380CC4-5D6E-409C-BE32-E72D297353CC}">
              <c16:uniqueId val="{00000001-0A74-4277-AB5D-6E48B62D6257}"/>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PLFR_1388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Datextract!$AL$23:$AL$32</c:f>
                <c:numCache>
                  <c:formatCode>General</c:formatCode>
                  <c:ptCount val="10"/>
                  <c:pt idx="0">
                    <c:v>2.8333673386720273</c:v>
                  </c:pt>
                  <c:pt idx="1">
                    <c:v>3.7118690863022237</c:v>
                  </c:pt>
                  <c:pt idx="2">
                    <c:v>3.1005041784812462</c:v>
                  </c:pt>
                  <c:pt idx="3">
                    <c:v>5.3837547458545538</c:v>
                  </c:pt>
                  <c:pt idx="4">
                    <c:v>3.2783582331453336</c:v>
                  </c:pt>
                  <c:pt idx="5">
                    <c:v>7.2743148654253931</c:v>
                  </c:pt>
                  <c:pt idx="6">
                    <c:v>4.0472641402036578</c:v>
                  </c:pt>
                  <c:pt idx="7">
                    <c:v>3.7209130792755802</c:v>
                  </c:pt>
                  <c:pt idx="8">
                    <c:v>12.41586455014304</c:v>
                  </c:pt>
                  <c:pt idx="9">
                    <c:v>3.647703191014505</c:v>
                  </c:pt>
                </c:numCache>
              </c:numRef>
            </c:plus>
            <c:minus>
              <c:numRef>
                <c:f>Datextract!$AL$23:$AL$32</c:f>
                <c:numCache>
                  <c:formatCode>General</c:formatCode>
                  <c:ptCount val="10"/>
                  <c:pt idx="0">
                    <c:v>2.8333673386720273</c:v>
                  </c:pt>
                  <c:pt idx="1">
                    <c:v>3.7118690863022237</c:v>
                  </c:pt>
                  <c:pt idx="2">
                    <c:v>3.1005041784812462</c:v>
                  </c:pt>
                  <c:pt idx="3">
                    <c:v>5.3837547458545538</c:v>
                  </c:pt>
                  <c:pt idx="4">
                    <c:v>3.2783582331453336</c:v>
                  </c:pt>
                  <c:pt idx="5">
                    <c:v>7.2743148654253931</c:v>
                  </c:pt>
                  <c:pt idx="6">
                    <c:v>4.0472641402036578</c:v>
                  </c:pt>
                  <c:pt idx="7">
                    <c:v>3.7209130792755802</c:v>
                  </c:pt>
                  <c:pt idx="8">
                    <c:v>12.41586455014304</c:v>
                  </c:pt>
                  <c:pt idx="9">
                    <c:v>3.647703191014505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Datextract!$AK$23:$AK$32</c:f>
              <c:numCache>
                <c:formatCode>General</c:formatCode>
                <c:ptCount val="10"/>
                <c:pt idx="0">
                  <c:v>33.599847100371363</c:v>
                </c:pt>
                <c:pt idx="1">
                  <c:v>29.776272649785145</c:v>
                </c:pt>
                <c:pt idx="2">
                  <c:v>45.26892382733628</c:v>
                </c:pt>
                <c:pt idx="3">
                  <c:v>49.291255372724997</c:v>
                </c:pt>
                <c:pt idx="4">
                  <c:v>52.395375336038342</c:v>
                </c:pt>
                <c:pt idx="5">
                  <c:v>60.146740472902742</c:v>
                </c:pt>
                <c:pt idx="6">
                  <c:v>61.391190082687274</c:v>
                </c:pt>
                <c:pt idx="7">
                  <c:v>75.79506606406413</c:v>
                </c:pt>
                <c:pt idx="8">
                  <c:v>89.211807504443968</c:v>
                </c:pt>
                <c:pt idx="9">
                  <c:v>86.04745462893645</c:v>
                </c:pt>
              </c:numCache>
            </c:numRef>
          </c:val>
          <c:extLst>
            <c:ext xmlns:c16="http://schemas.microsoft.com/office/drawing/2014/chart" uri="{C3380CC4-5D6E-409C-BE32-E72D297353CC}">
              <c16:uniqueId val="{00000000-17B7-498B-873B-3632D4F39BC4}"/>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Datextract!$N$23:$N$32</c:f>
                <c:numCache>
                  <c:formatCode>General</c:formatCode>
                  <c:ptCount val="10"/>
                  <c:pt idx="0">
                    <c:v>8.0369578324140605</c:v>
                  </c:pt>
                  <c:pt idx="1">
                    <c:v>5.1281200915607643</c:v>
                  </c:pt>
                  <c:pt idx="2">
                    <c:v>15.069805637737256</c:v>
                  </c:pt>
                  <c:pt idx="3">
                    <c:v>10.213964862093544</c:v>
                  </c:pt>
                  <c:pt idx="4">
                    <c:v>17.513109147150256</c:v>
                  </c:pt>
                  <c:pt idx="5">
                    <c:v>11.953643126678939</c:v>
                  </c:pt>
                  <c:pt idx="6">
                    <c:v>14.930520687504895</c:v>
                  </c:pt>
                  <c:pt idx="7">
                    <c:v>26.163248532244424</c:v>
                  </c:pt>
                  <c:pt idx="8">
                    <c:v>32.104987774488059</c:v>
                  </c:pt>
                  <c:pt idx="9">
                    <c:v>28.517967680744714</c:v>
                  </c:pt>
                </c:numCache>
              </c:numRef>
            </c:plus>
            <c:minus>
              <c:numRef>
                <c:f>Datextract!$N$23:$N$32</c:f>
                <c:numCache>
                  <c:formatCode>General</c:formatCode>
                  <c:ptCount val="10"/>
                  <c:pt idx="0">
                    <c:v>8.0369578324140605</c:v>
                  </c:pt>
                  <c:pt idx="1">
                    <c:v>5.1281200915607643</c:v>
                  </c:pt>
                  <c:pt idx="2">
                    <c:v>15.069805637737256</c:v>
                  </c:pt>
                  <c:pt idx="3">
                    <c:v>10.213964862093544</c:v>
                  </c:pt>
                  <c:pt idx="4">
                    <c:v>17.513109147150256</c:v>
                  </c:pt>
                  <c:pt idx="5">
                    <c:v>11.953643126678939</c:v>
                  </c:pt>
                  <c:pt idx="6">
                    <c:v>14.930520687504895</c:v>
                  </c:pt>
                  <c:pt idx="7">
                    <c:v>26.163248532244424</c:v>
                  </c:pt>
                  <c:pt idx="8">
                    <c:v>32.104987774488059</c:v>
                  </c:pt>
                  <c:pt idx="9">
                    <c:v>28.517967680744714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Datextract!$M$23:$M$32</c:f>
              <c:numCache>
                <c:formatCode>General</c:formatCode>
                <c:ptCount val="10"/>
                <c:pt idx="0">
                  <c:v>22.43199999999996</c:v>
                </c:pt>
                <c:pt idx="1">
                  <c:v>30.564571428571405</c:v>
                </c:pt>
                <c:pt idx="2">
                  <c:v>38.395428571428639</c:v>
                </c:pt>
                <c:pt idx="3">
                  <c:v>28.3062857142857</c:v>
                </c:pt>
                <c:pt idx="4">
                  <c:v>52.736000000000097</c:v>
                </c:pt>
                <c:pt idx="5">
                  <c:v>45.30800000000005</c:v>
                </c:pt>
                <c:pt idx="6">
                  <c:v>45.215999999999653</c:v>
                </c:pt>
                <c:pt idx="7">
                  <c:v>61.644799999999762</c:v>
                </c:pt>
                <c:pt idx="8">
                  <c:v>43.807999999999922</c:v>
                </c:pt>
                <c:pt idx="9">
                  <c:v>61.766399999999862</c:v>
                </c:pt>
              </c:numCache>
            </c:numRef>
          </c:val>
          <c:extLst>
            <c:ext xmlns:c16="http://schemas.microsoft.com/office/drawing/2014/chart" uri="{C3380CC4-5D6E-409C-BE32-E72D297353CC}">
              <c16:uniqueId val="{00000001-17B7-498B-873B-3632D4F39BC4}"/>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PGFR_1547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Datextract!$AX$34:$AX$37</c:f>
                <c:numCache>
                  <c:formatCode>General</c:formatCode>
                  <c:ptCount val="4"/>
                  <c:pt idx="0">
                    <c:v>2.5716916240529102</c:v>
                  </c:pt>
                  <c:pt idx="1">
                    <c:v>4.1090072419325558</c:v>
                  </c:pt>
                  <c:pt idx="2">
                    <c:v>4.0959820798579099</c:v>
                  </c:pt>
                  <c:pt idx="3">
                    <c:v>4.4966849099969215</c:v>
                  </c:pt>
                </c:numCache>
              </c:numRef>
            </c:plus>
            <c:minus>
              <c:numRef>
                <c:f>Datextract!$AX$34:$AX$37</c:f>
                <c:numCache>
                  <c:formatCode>General</c:formatCode>
                  <c:ptCount val="4"/>
                  <c:pt idx="0">
                    <c:v>2.5716916240529102</c:v>
                  </c:pt>
                  <c:pt idx="1">
                    <c:v>4.1090072419325558</c:v>
                  </c:pt>
                  <c:pt idx="2">
                    <c:v>4.0959820798579099</c:v>
                  </c:pt>
                  <c:pt idx="3">
                    <c:v>4.4966849099969215</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Datextract!$AW$34:$AW$37</c:f>
              <c:numCache>
                <c:formatCode>General</c:formatCode>
                <c:ptCount val="4"/>
                <c:pt idx="0">
                  <c:v>47.326668300260017</c:v>
                </c:pt>
                <c:pt idx="1">
                  <c:v>44.226616429305466</c:v>
                </c:pt>
                <c:pt idx="2">
                  <c:v>32.845723549319004</c:v>
                </c:pt>
                <c:pt idx="3">
                  <c:v>42.213092264747161</c:v>
                </c:pt>
              </c:numCache>
            </c:numRef>
          </c:val>
          <c:extLst>
            <c:ext xmlns:c16="http://schemas.microsoft.com/office/drawing/2014/chart" uri="{C3380CC4-5D6E-409C-BE32-E72D297353CC}">
              <c16:uniqueId val="{00000000-7ABD-4640-AE92-97187226633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Datextract!$Z$34:$Z$37</c:f>
                <c:numCache>
                  <c:formatCode>General</c:formatCode>
                  <c:ptCount val="4"/>
                  <c:pt idx="0">
                    <c:v>2.5489682304807433</c:v>
                  </c:pt>
                  <c:pt idx="1">
                    <c:v>5.9203099017985235</c:v>
                  </c:pt>
                  <c:pt idx="2">
                    <c:v>13.028064230729004</c:v>
                  </c:pt>
                  <c:pt idx="3">
                    <c:v>10.863748647067803</c:v>
                  </c:pt>
                </c:numCache>
              </c:numRef>
            </c:plus>
            <c:minus>
              <c:numRef>
                <c:f>Datextract!$Z$34:$Z$37</c:f>
                <c:numCache>
                  <c:formatCode>General</c:formatCode>
                  <c:ptCount val="4"/>
                  <c:pt idx="0">
                    <c:v>2.5489682304807433</c:v>
                  </c:pt>
                  <c:pt idx="1">
                    <c:v>5.9203099017985235</c:v>
                  </c:pt>
                  <c:pt idx="2">
                    <c:v>13.028064230729004</c:v>
                  </c:pt>
                  <c:pt idx="3">
                    <c:v>10.863748647067803</c:v>
                  </c:pt>
                </c:numCache>
              </c:numRef>
            </c:minus>
            <c:spPr>
              <a:noFill/>
              <a:ln w="9525" cap="flat" cmpd="sng" algn="ctr">
                <a:solidFill>
                  <a:schemeClr val="tx1">
                    <a:lumMod val="65000"/>
                    <a:lumOff val="35000"/>
                  </a:schemeClr>
                </a:solidFill>
                <a:round/>
              </a:ln>
              <a:effectLst/>
            </c:spPr>
          </c:errBars>
          <c:val>
            <c:numRef>
              <c:f>Datextract!$Y$34:$Y$37</c:f>
              <c:numCache>
                <c:formatCode>General</c:formatCode>
                <c:ptCount val="4"/>
                <c:pt idx="0">
                  <c:v>23.590399999999981</c:v>
                </c:pt>
                <c:pt idx="1">
                  <c:v>31.664000000000016</c:v>
                </c:pt>
                <c:pt idx="2">
                  <c:v>33.536000000000016</c:v>
                </c:pt>
                <c:pt idx="3">
                  <c:v>35.472000000000001</c:v>
                </c:pt>
              </c:numCache>
            </c:numRef>
          </c:val>
          <c:extLst>
            <c:ext xmlns:c16="http://schemas.microsoft.com/office/drawing/2014/chart" uri="{C3380CC4-5D6E-409C-BE32-E72D297353CC}">
              <c16:uniqueId val="{00000001-7ABD-4640-AE92-97187226633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PLFR_1547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Datextract!$AL$38:$AL$47</c:f>
                <c:numCache>
                  <c:formatCode>General</c:formatCode>
                  <c:ptCount val="10"/>
                  <c:pt idx="0">
                    <c:v>2.602104727336664</c:v>
                  </c:pt>
                  <c:pt idx="1">
                    <c:v>2.3468492609249263</c:v>
                  </c:pt>
                  <c:pt idx="2">
                    <c:v>1.4147951443386977</c:v>
                  </c:pt>
                  <c:pt idx="3">
                    <c:v>4.7918423834467063</c:v>
                  </c:pt>
                  <c:pt idx="4">
                    <c:v>2.7511922038773871</c:v>
                  </c:pt>
                  <c:pt idx="5">
                    <c:v>4.6852157994457402</c:v>
                  </c:pt>
                  <c:pt idx="6">
                    <c:v>6.3226013917138273</c:v>
                  </c:pt>
                  <c:pt idx="7">
                    <c:v>5.130258281853318</c:v>
                  </c:pt>
                  <c:pt idx="8">
                    <c:v>1.8755032118184525</c:v>
                  </c:pt>
                  <c:pt idx="9">
                    <c:v>7.7857747695473734</c:v>
                  </c:pt>
                </c:numCache>
              </c:numRef>
            </c:plus>
            <c:minus>
              <c:numRef>
                <c:f>Datextract!$AL$38:$AL$47</c:f>
                <c:numCache>
                  <c:formatCode>General</c:formatCode>
                  <c:ptCount val="10"/>
                  <c:pt idx="0">
                    <c:v>2.602104727336664</c:v>
                  </c:pt>
                  <c:pt idx="1">
                    <c:v>2.3468492609249263</c:v>
                  </c:pt>
                  <c:pt idx="2">
                    <c:v>1.4147951443386977</c:v>
                  </c:pt>
                  <c:pt idx="3">
                    <c:v>4.7918423834467063</c:v>
                  </c:pt>
                  <c:pt idx="4">
                    <c:v>2.7511922038773871</c:v>
                  </c:pt>
                  <c:pt idx="5">
                    <c:v>4.6852157994457402</c:v>
                  </c:pt>
                  <c:pt idx="6">
                    <c:v>6.3226013917138273</c:v>
                  </c:pt>
                  <c:pt idx="7">
                    <c:v>5.130258281853318</c:v>
                  </c:pt>
                  <c:pt idx="8">
                    <c:v>1.8755032118184525</c:v>
                  </c:pt>
                  <c:pt idx="9">
                    <c:v>7.7857747695473734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Datextract!$AK$38:$AK$47</c:f>
              <c:numCache>
                <c:formatCode>General</c:formatCode>
                <c:ptCount val="10"/>
                <c:pt idx="0">
                  <c:v>24.356830901442549</c:v>
                </c:pt>
                <c:pt idx="1">
                  <c:v>35.575107311034614</c:v>
                </c:pt>
                <c:pt idx="2">
                  <c:v>32.75343382900072</c:v>
                </c:pt>
                <c:pt idx="3">
                  <c:v>34.379953750529964</c:v>
                </c:pt>
                <c:pt idx="4">
                  <c:v>41.119975687119997</c:v>
                </c:pt>
                <c:pt idx="5">
                  <c:v>50.682551407264675</c:v>
                </c:pt>
                <c:pt idx="6">
                  <c:v>50.912591725306498</c:v>
                </c:pt>
                <c:pt idx="7">
                  <c:v>54.760496626577023</c:v>
                </c:pt>
                <c:pt idx="8">
                  <c:v>60.019918873653353</c:v>
                </c:pt>
                <c:pt idx="9">
                  <c:v>60.913662027767792</c:v>
                </c:pt>
              </c:numCache>
            </c:numRef>
          </c:val>
          <c:extLst>
            <c:ext xmlns:c16="http://schemas.microsoft.com/office/drawing/2014/chart" uri="{C3380CC4-5D6E-409C-BE32-E72D297353CC}">
              <c16:uniqueId val="{00000000-793E-4617-8064-77A9CDF9606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Datextract!$N$38:$N$47</c:f>
                <c:numCache>
                  <c:formatCode>General</c:formatCode>
                  <c:ptCount val="10"/>
                  <c:pt idx="0">
                    <c:v>3.3209155364146263</c:v>
                  </c:pt>
                  <c:pt idx="1">
                    <c:v>1.4290212594640024</c:v>
                  </c:pt>
                  <c:pt idx="2">
                    <c:v>2.4628444043422637</c:v>
                  </c:pt>
                  <c:pt idx="3">
                    <c:v>16.03230937825241</c:v>
                  </c:pt>
                  <c:pt idx="4">
                    <c:v>3.7616214376251014</c:v>
                  </c:pt>
                  <c:pt idx="5">
                    <c:v>12.234794814789444</c:v>
                  </c:pt>
                  <c:pt idx="6">
                    <c:v>9.591262156775894</c:v>
                  </c:pt>
                  <c:pt idx="7">
                    <c:v>6.2901523034025351</c:v>
                  </c:pt>
                  <c:pt idx="8">
                    <c:v>11.665374099826026</c:v>
                  </c:pt>
                  <c:pt idx="9">
                    <c:v>7.0868087486540938</c:v>
                  </c:pt>
                </c:numCache>
              </c:numRef>
            </c:plus>
            <c:minus>
              <c:numRef>
                <c:f>Datextract!$N$38:$N$47</c:f>
                <c:numCache>
                  <c:formatCode>General</c:formatCode>
                  <c:ptCount val="10"/>
                  <c:pt idx="0">
                    <c:v>3.3209155364146263</c:v>
                  </c:pt>
                  <c:pt idx="1">
                    <c:v>1.4290212594640024</c:v>
                  </c:pt>
                  <c:pt idx="2">
                    <c:v>2.4628444043422637</c:v>
                  </c:pt>
                  <c:pt idx="3">
                    <c:v>16.03230937825241</c:v>
                  </c:pt>
                  <c:pt idx="4">
                    <c:v>3.7616214376251014</c:v>
                  </c:pt>
                  <c:pt idx="5">
                    <c:v>12.234794814789444</c:v>
                  </c:pt>
                  <c:pt idx="6">
                    <c:v>9.591262156775894</c:v>
                  </c:pt>
                  <c:pt idx="7">
                    <c:v>6.2901523034025351</c:v>
                  </c:pt>
                  <c:pt idx="8">
                    <c:v>11.665374099826026</c:v>
                  </c:pt>
                  <c:pt idx="9">
                    <c:v>7.0868087486540938</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Datextract!$M$38:$M$47</c:f>
              <c:numCache>
                <c:formatCode>General</c:formatCode>
                <c:ptCount val="10"/>
                <c:pt idx="0">
                  <c:v>24.767999999999969</c:v>
                </c:pt>
                <c:pt idx="1">
                  <c:v>25.075200000000002</c:v>
                </c:pt>
                <c:pt idx="2">
                  <c:v>27.724799999999998</c:v>
                </c:pt>
                <c:pt idx="3">
                  <c:v>34.327999999999975</c:v>
                </c:pt>
                <c:pt idx="4">
                  <c:v>36.61440000000001</c:v>
                </c:pt>
                <c:pt idx="5">
                  <c:v>48.115200000000065</c:v>
                </c:pt>
                <c:pt idx="6">
                  <c:v>52.236800000000088</c:v>
                </c:pt>
                <c:pt idx="7">
                  <c:v>41.96</c:v>
                </c:pt>
                <c:pt idx="8">
                  <c:v>55.018666666666853</c:v>
                </c:pt>
                <c:pt idx="9">
                  <c:v>53.446399999999855</c:v>
                </c:pt>
              </c:numCache>
            </c:numRef>
          </c:val>
          <c:extLst>
            <c:ext xmlns:c16="http://schemas.microsoft.com/office/drawing/2014/chart" uri="{C3380CC4-5D6E-409C-BE32-E72D297353CC}">
              <c16:uniqueId val="{00000001-793E-4617-8064-77A9CDF9606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PGFR_1614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Datextract!$AX$49:$AX$52</c:f>
                <c:numCache>
                  <c:formatCode>General</c:formatCode>
                  <c:ptCount val="4"/>
                  <c:pt idx="0">
                    <c:v>6.1783421454732412</c:v>
                  </c:pt>
                  <c:pt idx="1">
                    <c:v>7.6254108360885189</c:v>
                  </c:pt>
                  <c:pt idx="2">
                    <c:v>4.9243159404817112</c:v>
                  </c:pt>
                  <c:pt idx="3">
                    <c:v>4.3749294960186651</c:v>
                  </c:pt>
                </c:numCache>
              </c:numRef>
            </c:plus>
            <c:minus>
              <c:numRef>
                <c:f>Datextract!$AX$49:$AX$52</c:f>
                <c:numCache>
                  <c:formatCode>General</c:formatCode>
                  <c:ptCount val="4"/>
                  <c:pt idx="0">
                    <c:v>6.1783421454732412</c:v>
                  </c:pt>
                  <c:pt idx="1">
                    <c:v>7.6254108360885189</c:v>
                  </c:pt>
                  <c:pt idx="2">
                    <c:v>4.9243159404817112</c:v>
                  </c:pt>
                  <c:pt idx="3">
                    <c:v>4.3749294960186651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Datextract!$AW$49:$AW$52</c:f>
              <c:numCache>
                <c:formatCode>General</c:formatCode>
                <c:ptCount val="4"/>
                <c:pt idx="0">
                  <c:v>44.172437338880528</c:v>
                </c:pt>
                <c:pt idx="1">
                  <c:v>64.687671343150782</c:v>
                </c:pt>
                <c:pt idx="2">
                  <c:v>35.628537436394311</c:v>
                </c:pt>
                <c:pt idx="3">
                  <c:v>53.967575002722484</c:v>
                </c:pt>
              </c:numCache>
            </c:numRef>
          </c:val>
          <c:extLst>
            <c:ext xmlns:c16="http://schemas.microsoft.com/office/drawing/2014/chart" uri="{C3380CC4-5D6E-409C-BE32-E72D297353CC}">
              <c16:uniqueId val="{00000000-7D1D-45C4-8A6F-5176551024B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Datextract!$Z$49:$Z$52</c:f>
                <c:numCache>
                  <c:formatCode>General</c:formatCode>
                  <c:ptCount val="4"/>
                  <c:pt idx="0">
                    <c:v>19.791890056283233</c:v>
                  </c:pt>
                  <c:pt idx="1">
                    <c:v>45.984640218229409</c:v>
                  </c:pt>
                  <c:pt idx="2">
                    <c:v>27.675356836001274</c:v>
                  </c:pt>
                  <c:pt idx="3">
                    <c:v>19.073759799496518</c:v>
                  </c:pt>
                </c:numCache>
              </c:numRef>
            </c:plus>
            <c:minus>
              <c:numRef>
                <c:f>Datextract!$Z$49:$Z$52</c:f>
                <c:numCache>
                  <c:formatCode>General</c:formatCode>
                  <c:ptCount val="4"/>
                  <c:pt idx="0">
                    <c:v>19.791890056283233</c:v>
                  </c:pt>
                  <c:pt idx="1">
                    <c:v>45.984640218229409</c:v>
                  </c:pt>
                  <c:pt idx="2">
                    <c:v>27.675356836001274</c:v>
                  </c:pt>
                  <c:pt idx="3">
                    <c:v>19.073759799496518</c:v>
                  </c:pt>
                </c:numCache>
              </c:numRef>
            </c:minus>
            <c:spPr>
              <a:noFill/>
              <a:ln w="9525" cap="flat" cmpd="sng" algn="ctr">
                <a:solidFill>
                  <a:schemeClr val="tx1">
                    <a:lumMod val="65000"/>
                    <a:lumOff val="35000"/>
                  </a:schemeClr>
                </a:solidFill>
                <a:round/>
              </a:ln>
              <a:effectLst/>
            </c:spPr>
          </c:errBars>
          <c:val>
            <c:numRef>
              <c:f>Datextract!$Y$49:$Y$52</c:f>
              <c:numCache>
                <c:formatCode>General</c:formatCode>
                <c:ptCount val="4"/>
                <c:pt idx="0">
                  <c:v>101.59999999999991</c:v>
                </c:pt>
                <c:pt idx="1">
                  <c:v>82.71999999999997</c:v>
                </c:pt>
                <c:pt idx="2">
                  <c:v>96.671999999999912</c:v>
                </c:pt>
                <c:pt idx="3">
                  <c:v>79.317333333333337</c:v>
                </c:pt>
              </c:numCache>
            </c:numRef>
          </c:val>
          <c:extLst>
            <c:ext xmlns:c16="http://schemas.microsoft.com/office/drawing/2014/chart" uri="{C3380CC4-5D6E-409C-BE32-E72D297353CC}">
              <c16:uniqueId val="{00000001-7D1D-45C4-8A6F-5176551024B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PLFR_1614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Datextract!$AL$53:$AL$62</c:f>
                <c:numCache>
                  <c:formatCode>General</c:formatCode>
                  <c:ptCount val="10"/>
                  <c:pt idx="0">
                    <c:v>1.705871485383734</c:v>
                  </c:pt>
                  <c:pt idx="1">
                    <c:v>4.3699316280768983</c:v>
                  </c:pt>
                  <c:pt idx="2">
                    <c:v>3.9155957507090569</c:v>
                  </c:pt>
                  <c:pt idx="3">
                    <c:v>5.8575024488748397</c:v>
                  </c:pt>
                  <c:pt idx="4">
                    <c:v>5.0272968982481228</c:v>
                  </c:pt>
                  <c:pt idx="5">
                    <c:v>4.4894850479837887</c:v>
                  </c:pt>
                  <c:pt idx="6">
                    <c:v>2.8424003097358912</c:v>
                  </c:pt>
                  <c:pt idx="7">
                    <c:v>3.4534710822224293</c:v>
                  </c:pt>
                  <c:pt idx="8">
                    <c:v>9.4463772694072112</c:v>
                  </c:pt>
                  <c:pt idx="9">
                    <c:v>7.08370640022454</c:v>
                  </c:pt>
                </c:numCache>
              </c:numRef>
            </c:plus>
            <c:minus>
              <c:numRef>
                <c:f>Datextract!$AL$53:$AL$62</c:f>
                <c:numCache>
                  <c:formatCode>General</c:formatCode>
                  <c:ptCount val="10"/>
                  <c:pt idx="0">
                    <c:v>1.705871485383734</c:v>
                  </c:pt>
                  <c:pt idx="1">
                    <c:v>4.3699316280768983</c:v>
                  </c:pt>
                  <c:pt idx="2">
                    <c:v>3.9155957507090569</c:v>
                  </c:pt>
                  <c:pt idx="3">
                    <c:v>5.8575024488748397</c:v>
                  </c:pt>
                  <c:pt idx="4">
                    <c:v>5.0272968982481228</c:v>
                  </c:pt>
                  <c:pt idx="5">
                    <c:v>4.4894850479837887</c:v>
                  </c:pt>
                  <c:pt idx="6">
                    <c:v>2.8424003097358912</c:v>
                  </c:pt>
                  <c:pt idx="7">
                    <c:v>3.4534710822224293</c:v>
                  </c:pt>
                  <c:pt idx="8">
                    <c:v>9.4463772694072112</c:v>
                  </c:pt>
                  <c:pt idx="9">
                    <c:v>7.08370640022454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Datextract!$AK$53:$AK$62</c:f>
              <c:numCache>
                <c:formatCode>General</c:formatCode>
                <c:ptCount val="10"/>
                <c:pt idx="0">
                  <c:v>20.968329284478479</c:v>
                </c:pt>
                <c:pt idx="1">
                  <c:v>25.76052663222373</c:v>
                </c:pt>
                <c:pt idx="2">
                  <c:v>28.810955327139244</c:v>
                </c:pt>
                <c:pt idx="3">
                  <c:v>36.348088737003344</c:v>
                </c:pt>
                <c:pt idx="4">
                  <c:v>34.499065050518922</c:v>
                </c:pt>
                <c:pt idx="5">
                  <c:v>30.99810378506638</c:v>
                </c:pt>
                <c:pt idx="6">
                  <c:v>35.712372865585827</c:v>
                </c:pt>
                <c:pt idx="7">
                  <c:v>40.663395824049246</c:v>
                </c:pt>
                <c:pt idx="8">
                  <c:v>39.289428352313955</c:v>
                </c:pt>
                <c:pt idx="9">
                  <c:v>47.017646449087415</c:v>
                </c:pt>
              </c:numCache>
            </c:numRef>
          </c:val>
          <c:extLst>
            <c:ext xmlns:c16="http://schemas.microsoft.com/office/drawing/2014/chart" uri="{C3380CC4-5D6E-409C-BE32-E72D297353CC}">
              <c16:uniqueId val="{00000000-9347-4B6A-97AE-91E77E46DC7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Datextract!$N$53:$N$62</c:f>
                <c:numCache>
                  <c:formatCode>General</c:formatCode>
                  <c:ptCount val="10"/>
                  <c:pt idx="0">
                    <c:v>10.852667629051703</c:v>
                  </c:pt>
                  <c:pt idx="1">
                    <c:v>19.448712085322679</c:v>
                  </c:pt>
                  <c:pt idx="2">
                    <c:v>14.649672578820716</c:v>
                  </c:pt>
                  <c:pt idx="3">
                    <c:v>12.395276583450912</c:v>
                  </c:pt>
                  <c:pt idx="4">
                    <c:v>30.229263493476402</c:v>
                  </c:pt>
                  <c:pt idx="5">
                    <c:v>9.0722093342296279</c:v>
                  </c:pt>
                  <c:pt idx="6">
                    <c:v>30.092821643527099</c:v>
                  </c:pt>
                  <c:pt idx="7">
                    <c:v>38.256927541151619</c:v>
                  </c:pt>
                  <c:pt idx="8">
                    <c:v>27.237755234639906</c:v>
                  </c:pt>
                  <c:pt idx="9">
                    <c:v>29.394110880738264</c:v>
                  </c:pt>
                </c:numCache>
              </c:numRef>
            </c:plus>
            <c:minus>
              <c:numRef>
                <c:f>Datextract!$N$53:$N$62</c:f>
                <c:numCache>
                  <c:formatCode>General</c:formatCode>
                  <c:ptCount val="10"/>
                  <c:pt idx="0">
                    <c:v>10.852667629051703</c:v>
                  </c:pt>
                  <c:pt idx="1">
                    <c:v>19.448712085322679</c:v>
                  </c:pt>
                  <c:pt idx="2">
                    <c:v>14.649672578820716</c:v>
                  </c:pt>
                  <c:pt idx="3">
                    <c:v>12.395276583450912</c:v>
                  </c:pt>
                  <c:pt idx="4">
                    <c:v>30.229263493476402</c:v>
                  </c:pt>
                  <c:pt idx="5">
                    <c:v>9.0722093342296279</c:v>
                  </c:pt>
                  <c:pt idx="6">
                    <c:v>30.092821643527099</c:v>
                  </c:pt>
                  <c:pt idx="7">
                    <c:v>38.256927541151619</c:v>
                  </c:pt>
                  <c:pt idx="8">
                    <c:v>27.237755234639906</c:v>
                  </c:pt>
                  <c:pt idx="9">
                    <c:v>29.394110880738264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Datextract!$M$53:$M$62</c:f>
              <c:numCache>
                <c:formatCode>General</c:formatCode>
                <c:ptCount val="10"/>
                <c:pt idx="0">
                  <c:v>34.799999999999997</c:v>
                </c:pt>
                <c:pt idx="1">
                  <c:v>38.858666666666586</c:v>
                </c:pt>
                <c:pt idx="2">
                  <c:v>46.927999999999969</c:v>
                </c:pt>
                <c:pt idx="3">
                  <c:v>41.827555555555428</c:v>
                </c:pt>
                <c:pt idx="4">
                  <c:v>53.212444444444401</c:v>
                </c:pt>
                <c:pt idx="5">
                  <c:v>44.237714285714496</c:v>
                </c:pt>
                <c:pt idx="6">
                  <c:v>59.452444444444545</c:v>
                </c:pt>
                <c:pt idx="7">
                  <c:v>73.119999999999806</c:v>
                </c:pt>
                <c:pt idx="8">
                  <c:v>98.917333333334113</c:v>
                </c:pt>
                <c:pt idx="9">
                  <c:v>90.588444444444491</c:v>
                </c:pt>
              </c:numCache>
            </c:numRef>
          </c:val>
          <c:extLst>
            <c:ext xmlns:c16="http://schemas.microsoft.com/office/drawing/2014/chart" uri="{C3380CC4-5D6E-409C-BE32-E72D297353CC}">
              <c16:uniqueId val="{00000001-9347-4B6A-97AE-91E77E46DC7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PGFR_1641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Datextract!$AX$64:$AX$67</c:f>
                <c:numCache>
                  <c:formatCode>General</c:formatCode>
                  <c:ptCount val="4"/>
                  <c:pt idx="0">
                    <c:v>4.142447197221518</c:v>
                  </c:pt>
                  <c:pt idx="1">
                    <c:v>4.5522673226562826</c:v>
                  </c:pt>
                  <c:pt idx="2">
                    <c:v>6.8002541472235301</c:v>
                  </c:pt>
                  <c:pt idx="3">
                    <c:v>7.4724371762874267</c:v>
                  </c:pt>
                </c:numCache>
              </c:numRef>
            </c:plus>
            <c:minus>
              <c:numRef>
                <c:f>Datextract!$AX$64:$AX$67</c:f>
                <c:numCache>
                  <c:formatCode>General</c:formatCode>
                  <c:ptCount val="4"/>
                  <c:pt idx="0">
                    <c:v>4.142447197221518</c:v>
                  </c:pt>
                  <c:pt idx="1">
                    <c:v>4.5522673226562826</c:v>
                  </c:pt>
                  <c:pt idx="2">
                    <c:v>6.8002541472235301</c:v>
                  </c:pt>
                  <c:pt idx="3">
                    <c:v>7.4724371762874267</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Datextract!$AW$64:$AW$67</c:f>
              <c:numCache>
                <c:formatCode>General</c:formatCode>
                <c:ptCount val="4"/>
                <c:pt idx="0">
                  <c:v>36.443122499399955</c:v>
                </c:pt>
                <c:pt idx="1">
                  <c:v>42.521768054187127</c:v>
                </c:pt>
                <c:pt idx="2">
                  <c:v>36.011566386930959</c:v>
                </c:pt>
                <c:pt idx="3">
                  <c:v>51.215095323663682</c:v>
                </c:pt>
              </c:numCache>
            </c:numRef>
          </c:val>
          <c:extLst>
            <c:ext xmlns:c16="http://schemas.microsoft.com/office/drawing/2014/chart" uri="{C3380CC4-5D6E-409C-BE32-E72D297353CC}">
              <c16:uniqueId val="{00000000-1677-461F-A37E-68C9827ECD86}"/>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Datextract!$Z$64:$Z$67</c:f>
                <c:numCache>
                  <c:formatCode>General</c:formatCode>
                  <c:ptCount val="4"/>
                  <c:pt idx="0">
                    <c:v>14.112743744573534</c:v>
                  </c:pt>
                  <c:pt idx="1">
                    <c:v>23.022942296761343</c:v>
                  </c:pt>
                  <c:pt idx="2">
                    <c:v>1.6211995558844772</c:v>
                  </c:pt>
                  <c:pt idx="3">
                    <c:v>14.043500165161495</c:v>
                  </c:pt>
                </c:numCache>
              </c:numRef>
            </c:plus>
            <c:minus>
              <c:numRef>
                <c:f>Datextract!$Z$64:$Z$67</c:f>
                <c:numCache>
                  <c:formatCode>General</c:formatCode>
                  <c:ptCount val="4"/>
                  <c:pt idx="0">
                    <c:v>14.112743744573534</c:v>
                  </c:pt>
                  <c:pt idx="1">
                    <c:v>23.022942296761343</c:v>
                  </c:pt>
                  <c:pt idx="2">
                    <c:v>1.6211995558844772</c:v>
                  </c:pt>
                  <c:pt idx="3">
                    <c:v>14.043500165161495</c:v>
                  </c:pt>
                </c:numCache>
              </c:numRef>
            </c:minus>
            <c:spPr>
              <a:noFill/>
              <a:ln w="9525" cap="flat" cmpd="sng" algn="ctr">
                <a:solidFill>
                  <a:schemeClr val="tx1">
                    <a:lumMod val="65000"/>
                    <a:lumOff val="35000"/>
                  </a:schemeClr>
                </a:solidFill>
                <a:round/>
              </a:ln>
              <a:effectLst/>
            </c:spPr>
          </c:errBars>
          <c:val>
            <c:numRef>
              <c:f>Datextract!$Y$64:$Y$67</c:f>
              <c:numCache>
                <c:formatCode>General</c:formatCode>
                <c:ptCount val="4"/>
                <c:pt idx="0">
                  <c:v>60.00000000000005</c:v>
                </c:pt>
                <c:pt idx="1">
                  <c:v>40.232000000000014</c:v>
                </c:pt>
                <c:pt idx="2">
                  <c:v>14.424000000000012</c:v>
                </c:pt>
                <c:pt idx="3">
                  <c:v>35.573333333333352</c:v>
                </c:pt>
              </c:numCache>
            </c:numRef>
          </c:val>
          <c:extLst>
            <c:ext xmlns:c16="http://schemas.microsoft.com/office/drawing/2014/chart" uri="{C3380CC4-5D6E-409C-BE32-E72D297353CC}">
              <c16:uniqueId val="{00000001-1677-461F-A37E-68C9827ECD86}"/>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PLFR_1641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Datextract!$AL$68:$AL$77</c:f>
                <c:numCache>
                  <c:formatCode>General</c:formatCode>
                  <c:ptCount val="10"/>
                  <c:pt idx="0">
                    <c:v>3.0243190165522336</c:v>
                  </c:pt>
                  <c:pt idx="1">
                    <c:v>2.3968339185472813</c:v>
                  </c:pt>
                  <c:pt idx="2">
                    <c:v>5.9738340207038476</c:v>
                  </c:pt>
                  <c:pt idx="3">
                    <c:v>4.2064433334900313</c:v>
                  </c:pt>
                  <c:pt idx="4">
                    <c:v>6.143332075518237</c:v>
                  </c:pt>
                  <c:pt idx="5">
                    <c:v>5.942710789843578</c:v>
                  </c:pt>
                  <c:pt idx="6">
                    <c:v>8.4100692372381243</c:v>
                  </c:pt>
                  <c:pt idx="7">
                    <c:v>10.083958092857063</c:v>
                  </c:pt>
                  <c:pt idx="8">
                    <c:v>17.071875812586544</c:v>
                  </c:pt>
                  <c:pt idx="9">
                    <c:v>19.88390713946546</c:v>
                  </c:pt>
                </c:numCache>
              </c:numRef>
            </c:plus>
            <c:minus>
              <c:numRef>
                <c:f>Datextract!$AL$68:$AL$77</c:f>
                <c:numCache>
                  <c:formatCode>General</c:formatCode>
                  <c:ptCount val="10"/>
                  <c:pt idx="0">
                    <c:v>3.0243190165522336</c:v>
                  </c:pt>
                  <c:pt idx="1">
                    <c:v>2.3968339185472813</c:v>
                  </c:pt>
                  <c:pt idx="2">
                    <c:v>5.9738340207038476</c:v>
                  </c:pt>
                  <c:pt idx="3">
                    <c:v>4.2064433334900313</c:v>
                  </c:pt>
                  <c:pt idx="4">
                    <c:v>6.143332075518237</c:v>
                  </c:pt>
                  <c:pt idx="5">
                    <c:v>5.942710789843578</c:v>
                  </c:pt>
                  <c:pt idx="6">
                    <c:v>8.4100692372381243</c:v>
                  </c:pt>
                  <c:pt idx="7">
                    <c:v>10.083958092857063</c:v>
                  </c:pt>
                  <c:pt idx="8">
                    <c:v>17.071875812586544</c:v>
                  </c:pt>
                  <c:pt idx="9">
                    <c:v>19.88390713946546</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Datextract!$AK$68:$AK$77</c:f>
              <c:numCache>
                <c:formatCode>General</c:formatCode>
                <c:ptCount val="10"/>
                <c:pt idx="0">
                  <c:v>34.833144827891829</c:v>
                </c:pt>
                <c:pt idx="1">
                  <c:v>40.213995605375111</c:v>
                </c:pt>
                <c:pt idx="2">
                  <c:v>40.312761906481867</c:v>
                </c:pt>
                <c:pt idx="3">
                  <c:v>44.84148960282031</c:v>
                </c:pt>
                <c:pt idx="4">
                  <c:v>47.434304501319609</c:v>
                </c:pt>
                <c:pt idx="5">
                  <c:v>54.667336568050473</c:v>
                </c:pt>
                <c:pt idx="6">
                  <c:v>63.571208817146868</c:v>
                </c:pt>
                <c:pt idx="7">
                  <c:v>79.846197509469022</c:v>
                </c:pt>
                <c:pt idx="8">
                  <c:v>58.848364118140907</c:v>
                </c:pt>
                <c:pt idx="9">
                  <c:v>62.957210731907807</c:v>
                </c:pt>
              </c:numCache>
            </c:numRef>
          </c:val>
          <c:extLst>
            <c:ext xmlns:c16="http://schemas.microsoft.com/office/drawing/2014/chart" uri="{C3380CC4-5D6E-409C-BE32-E72D297353CC}">
              <c16:uniqueId val="{00000000-0597-425D-9138-0E696A8EFED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Datextract!$N$68:$N$77</c:f>
                <c:numCache>
                  <c:formatCode>General</c:formatCode>
                  <c:ptCount val="10"/>
                  <c:pt idx="0">
                    <c:v>3.7539952051115231</c:v>
                  </c:pt>
                  <c:pt idx="1">
                    <c:v>3.0515103728409594</c:v>
                  </c:pt>
                  <c:pt idx="2">
                    <c:v>5.7734606606437557</c:v>
                  </c:pt>
                  <c:pt idx="3">
                    <c:v>6.0700853371267511</c:v>
                  </c:pt>
                  <c:pt idx="4">
                    <c:v>9.412954408360692</c:v>
                  </c:pt>
                  <c:pt idx="5">
                    <c:v>11.525232145167401</c:v>
                  </c:pt>
                  <c:pt idx="6">
                    <c:v>12.634266421126366</c:v>
                  </c:pt>
                  <c:pt idx="7">
                    <c:v>6.2914548357765154</c:v>
                  </c:pt>
                  <c:pt idx="8">
                    <c:v>7.8349617472100217</c:v>
                  </c:pt>
                  <c:pt idx="9">
                    <c:v>9.3184612940597304</c:v>
                  </c:pt>
                </c:numCache>
              </c:numRef>
            </c:plus>
            <c:minus>
              <c:numRef>
                <c:f>Datextract!$N$68:$N$77</c:f>
                <c:numCache>
                  <c:formatCode>General</c:formatCode>
                  <c:ptCount val="10"/>
                  <c:pt idx="0">
                    <c:v>3.7539952051115231</c:v>
                  </c:pt>
                  <c:pt idx="1">
                    <c:v>3.0515103728409594</c:v>
                  </c:pt>
                  <c:pt idx="2">
                    <c:v>5.7734606606437557</c:v>
                  </c:pt>
                  <c:pt idx="3">
                    <c:v>6.0700853371267511</c:v>
                  </c:pt>
                  <c:pt idx="4">
                    <c:v>9.412954408360692</c:v>
                  </c:pt>
                  <c:pt idx="5">
                    <c:v>11.525232145167401</c:v>
                  </c:pt>
                  <c:pt idx="6">
                    <c:v>12.634266421126366</c:v>
                  </c:pt>
                  <c:pt idx="7">
                    <c:v>6.2914548357765154</c:v>
                  </c:pt>
                  <c:pt idx="8">
                    <c:v>7.8349617472100217</c:v>
                  </c:pt>
                  <c:pt idx="9">
                    <c:v>9.3184612940597304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Datextract!$M$68:$M$77</c:f>
              <c:numCache>
                <c:formatCode>General</c:formatCode>
                <c:ptCount val="10"/>
                <c:pt idx="0">
                  <c:v>17.527999999999984</c:v>
                </c:pt>
                <c:pt idx="1">
                  <c:v>14.981333333333433</c:v>
                </c:pt>
                <c:pt idx="2">
                  <c:v>24.89199999999996</c:v>
                </c:pt>
                <c:pt idx="3">
                  <c:v>19.963999999999889</c:v>
                </c:pt>
                <c:pt idx="4">
                  <c:v>30.390857142857175</c:v>
                </c:pt>
                <c:pt idx="5">
                  <c:v>37.232000000000106</c:v>
                </c:pt>
                <c:pt idx="6">
                  <c:v>36.396000000000015</c:v>
                </c:pt>
                <c:pt idx="7">
                  <c:v>27.921777777777894</c:v>
                </c:pt>
                <c:pt idx="8">
                  <c:v>25.411555555555658</c:v>
                </c:pt>
                <c:pt idx="9">
                  <c:v>23.925333333333331</c:v>
                </c:pt>
              </c:numCache>
            </c:numRef>
          </c:val>
          <c:extLst>
            <c:ext xmlns:c16="http://schemas.microsoft.com/office/drawing/2014/chart" uri="{C3380CC4-5D6E-409C-BE32-E72D297353CC}">
              <c16:uniqueId val="{00000001-0597-425D-9138-0E696A8EFED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PGFR_1644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Datextract!$AX$79:$AX$82</c:f>
                <c:numCache>
                  <c:formatCode>General</c:formatCode>
                  <c:ptCount val="4"/>
                  <c:pt idx="0">
                    <c:v>5.8334416240775271</c:v>
                  </c:pt>
                  <c:pt idx="1">
                    <c:v>3.611633600999923</c:v>
                  </c:pt>
                  <c:pt idx="2">
                    <c:v>2.9791091264213878</c:v>
                  </c:pt>
                  <c:pt idx="3">
                    <c:v>3.9305512200849764</c:v>
                  </c:pt>
                </c:numCache>
              </c:numRef>
            </c:plus>
            <c:minus>
              <c:numRef>
                <c:f>Datextract!$AX$79:$AX$82</c:f>
                <c:numCache>
                  <c:formatCode>General</c:formatCode>
                  <c:ptCount val="4"/>
                  <c:pt idx="0">
                    <c:v>5.8334416240775271</c:v>
                  </c:pt>
                  <c:pt idx="1">
                    <c:v>3.611633600999923</c:v>
                  </c:pt>
                  <c:pt idx="2">
                    <c:v>2.9791091264213878</c:v>
                  </c:pt>
                  <c:pt idx="3">
                    <c:v>3.9305512200849764</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Datextract!$AW$79:$AW$82</c:f>
              <c:numCache>
                <c:formatCode>General</c:formatCode>
                <c:ptCount val="4"/>
                <c:pt idx="0">
                  <c:v>24.536431091576148</c:v>
                </c:pt>
                <c:pt idx="1">
                  <c:v>21.271246918533123</c:v>
                </c:pt>
                <c:pt idx="2">
                  <c:v>20.889009751346315</c:v>
                </c:pt>
                <c:pt idx="3">
                  <c:v>35.454429002279156</c:v>
                </c:pt>
              </c:numCache>
            </c:numRef>
          </c:val>
          <c:extLst>
            <c:ext xmlns:c16="http://schemas.microsoft.com/office/drawing/2014/chart" uri="{C3380CC4-5D6E-409C-BE32-E72D297353CC}">
              <c16:uniqueId val="{00000000-631B-46A6-BB18-45A4DA84F29A}"/>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Datextract!$Z$79:$Z$82</c:f>
                <c:numCache>
                  <c:formatCode>General</c:formatCode>
                  <c:ptCount val="4"/>
                  <c:pt idx="0">
                    <c:v>0</c:v>
                  </c:pt>
                  <c:pt idx="1">
                    <c:v>2.890616554041717</c:v>
                  </c:pt>
                  <c:pt idx="2">
                    <c:v>5.0076815993032167</c:v>
                  </c:pt>
                  <c:pt idx="3">
                    <c:v>5.3294412158161091</c:v>
                  </c:pt>
                </c:numCache>
              </c:numRef>
            </c:plus>
            <c:minus>
              <c:numRef>
                <c:f>Datextract!$Z$79:$Z$82</c:f>
                <c:numCache>
                  <c:formatCode>General</c:formatCode>
                  <c:ptCount val="4"/>
                  <c:pt idx="0">
                    <c:v>0</c:v>
                  </c:pt>
                  <c:pt idx="1">
                    <c:v>2.890616554041717</c:v>
                  </c:pt>
                  <c:pt idx="2">
                    <c:v>5.0076815993032167</c:v>
                  </c:pt>
                  <c:pt idx="3">
                    <c:v>5.3294412158161091</c:v>
                  </c:pt>
                </c:numCache>
              </c:numRef>
            </c:minus>
            <c:spPr>
              <a:noFill/>
              <a:ln w="9525" cap="flat" cmpd="sng" algn="ctr">
                <a:solidFill>
                  <a:schemeClr val="tx1">
                    <a:lumMod val="65000"/>
                    <a:lumOff val="35000"/>
                  </a:schemeClr>
                </a:solidFill>
                <a:round/>
              </a:ln>
              <a:effectLst/>
            </c:spPr>
          </c:errBars>
          <c:val>
            <c:numRef>
              <c:f>Datextract!$Y$79:$Y$82</c:f>
              <c:numCache>
                <c:formatCode>General</c:formatCode>
                <c:ptCount val="4"/>
                <c:pt idx="0">
                  <c:v>0</c:v>
                </c:pt>
                <c:pt idx="1">
                  <c:v>14.018749999999999</c:v>
                </c:pt>
                <c:pt idx="2">
                  <c:v>10.025</c:v>
                </c:pt>
                <c:pt idx="3">
                  <c:v>8.3402777777777786</c:v>
                </c:pt>
              </c:numCache>
            </c:numRef>
          </c:val>
          <c:extLst>
            <c:ext xmlns:c16="http://schemas.microsoft.com/office/drawing/2014/chart" uri="{C3380CC4-5D6E-409C-BE32-E72D297353CC}">
              <c16:uniqueId val="{00000001-631B-46A6-BB18-45A4DA84F29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PLFR_1644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Datextract!$AL$83:$AL$92</c:f>
                <c:numCache>
                  <c:formatCode>General</c:formatCode>
                  <c:ptCount val="10"/>
                  <c:pt idx="0">
                    <c:v>1.6022863225289057</c:v>
                  </c:pt>
                  <c:pt idx="1">
                    <c:v>3.7376888117878595</c:v>
                  </c:pt>
                  <c:pt idx="2">
                    <c:v>1.6016774825234645</c:v>
                  </c:pt>
                  <c:pt idx="3">
                    <c:v>6.6286316465186292</c:v>
                  </c:pt>
                  <c:pt idx="4">
                    <c:v>2.5499976996840639</c:v>
                  </c:pt>
                  <c:pt idx="5">
                    <c:v>7.1311074649749679</c:v>
                  </c:pt>
                  <c:pt idx="6">
                    <c:v>4.0351860900233651</c:v>
                  </c:pt>
                  <c:pt idx="7">
                    <c:v>5.0270673156386154</c:v>
                  </c:pt>
                  <c:pt idx="8">
                    <c:v>7.5066990683260695</c:v>
                  </c:pt>
                  <c:pt idx="9">
                    <c:v>5.5331200685368485</c:v>
                  </c:pt>
                </c:numCache>
              </c:numRef>
            </c:plus>
            <c:minus>
              <c:numRef>
                <c:f>Datextract!$AL$83:$AL$92</c:f>
                <c:numCache>
                  <c:formatCode>General</c:formatCode>
                  <c:ptCount val="10"/>
                  <c:pt idx="0">
                    <c:v>1.6022863225289057</c:v>
                  </c:pt>
                  <c:pt idx="1">
                    <c:v>3.7376888117878595</c:v>
                  </c:pt>
                  <c:pt idx="2">
                    <c:v>1.6016774825234645</c:v>
                  </c:pt>
                  <c:pt idx="3">
                    <c:v>6.6286316465186292</c:v>
                  </c:pt>
                  <c:pt idx="4">
                    <c:v>2.5499976996840639</c:v>
                  </c:pt>
                  <c:pt idx="5">
                    <c:v>7.1311074649749679</c:v>
                  </c:pt>
                  <c:pt idx="6">
                    <c:v>4.0351860900233651</c:v>
                  </c:pt>
                  <c:pt idx="7">
                    <c:v>5.0270673156386154</c:v>
                  </c:pt>
                  <c:pt idx="8">
                    <c:v>7.5066990683260695</c:v>
                  </c:pt>
                  <c:pt idx="9">
                    <c:v>5.5331200685368485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Datextract!$AK$83:$AK$92</c:f>
              <c:numCache>
                <c:formatCode>General</c:formatCode>
                <c:ptCount val="10"/>
                <c:pt idx="0">
                  <c:v>28.803807590050933</c:v>
                </c:pt>
                <c:pt idx="1">
                  <c:v>32.713411508211017</c:v>
                </c:pt>
                <c:pt idx="2">
                  <c:v>45.911126160248337</c:v>
                </c:pt>
                <c:pt idx="3">
                  <c:v>45.288236446663959</c:v>
                </c:pt>
                <c:pt idx="4">
                  <c:v>40.261812108435926</c:v>
                </c:pt>
                <c:pt idx="5">
                  <c:v>49.742647158962818</c:v>
                </c:pt>
                <c:pt idx="6">
                  <c:v>51.661364851433383</c:v>
                </c:pt>
                <c:pt idx="7">
                  <c:v>53.337305553238686</c:v>
                </c:pt>
                <c:pt idx="8">
                  <c:v>48.120425244934196</c:v>
                </c:pt>
                <c:pt idx="9">
                  <c:v>50.554159132194755</c:v>
                </c:pt>
              </c:numCache>
            </c:numRef>
          </c:val>
          <c:extLst>
            <c:ext xmlns:c16="http://schemas.microsoft.com/office/drawing/2014/chart" uri="{C3380CC4-5D6E-409C-BE32-E72D297353CC}">
              <c16:uniqueId val="{00000000-8D1C-485A-B10E-4CB8E560670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Datextract!$N$83:$N$92</c:f>
                <c:numCache>
                  <c:formatCode>General</c:formatCode>
                  <c:ptCount val="10"/>
                  <c:pt idx="0">
                    <c:v>4.7479460148573738</c:v>
                  </c:pt>
                  <c:pt idx="1">
                    <c:v>5.9856359217509461</c:v>
                  </c:pt>
                  <c:pt idx="2">
                    <c:v>7.9033835792019627</c:v>
                  </c:pt>
                  <c:pt idx="3">
                    <c:v>11.486682375690458</c:v>
                  </c:pt>
                  <c:pt idx="4">
                    <c:v>9.8604644010354328</c:v>
                  </c:pt>
                  <c:pt idx="5">
                    <c:v>8.2944427982435176</c:v>
                  </c:pt>
                  <c:pt idx="6">
                    <c:v>13.835057306229782</c:v>
                  </c:pt>
                  <c:pt idx="7">
                    <c:v>15.135617331315201</c:v>
                  </c:pt>
                  <c:pt idx="8">
                    <c:v>3.3416163753487376</c:v>
                  </c:pt>
                  <c:pt idx="9">
                    <c:v>18.65414894571423</c:v>
                  </c:pt>
                </c:numCache>
              </c:numRef>
            </c:plus>
            <c:minus>
              <c:numRef>
                <c:f>Datextract!$N$83:$N$92</c:f>
                <c:numCache>
                  <c:formatCode>General</c:formatCode>
                  <c:ptCount val="10"/>
                  <c:pt idx="0">
                    <c:v>4.7479460148573738</c:v>
                  </c:pt>
                  <c:pt idx="1">
                    <c:v>5.9856359217509461</c:v>
                  </c:pt>
                  <c:pt idx="2">
                    <c:v>7.9033835792019627</c:v>
                  </c:pt>
                  <c:pt idx="3">
                    <c:v>11.486682375690458</c:v>
                  </c:pt>
                  <c:pt idx="4">
                    <c:v>9.8604644010354328</c:v>
                  </c:pt>
                  <c:pt idx="5">
                    <c:v>8.2944427982435176</c:v>
                  </c:pt>
                  <c:pt idx="6">
                    <c:v>13.835057306229782</c:v>
                  </c:pt>
                  <c:pt idx="7">
                    <c:v>15.135617331315201</c:v>
                  </c:pt>
                  <c:pt idx="8">
                    <c:v>3.3416163753487376</c:v>
                  </c:pt>
                  <c:pt idx="9">
                    <c:v>18.65414894571423</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Datextract!$M$83:$M$92</c:f>
              <c:numCache>
                <c:formatCode>General</c:formatCode>
                <c:ptCount val="10"/>
                <c:pt idx="0">
                  <c:v>21.836799999999901</c:v>
                </c:pt>
                <c:pt idx="1">
                  <c:v>24.292571428571442</c:v>
                </c:pt>
                <c:pt idx="2">
                  <c:v>39.796000000000028</c:v>
                </c:pt>
                <c:pt idx="3">
                  <c:v>30.552000000000078</c:v>
                </c:pt>
                <c:pt idx="4">
                  <c:v>33.138285714285459</c:v>
                </c:pt>
                <c:pt idx="5">
                  <c:v>50.496000000000002</c:v>
                </c:pt>
                <c:pt idx="6">
                  <c:v>59.456000000000081</c:v>
                </c:pt>
                <c:pt idx="7">
                  <c:v>38.407999999999923</c:v>
                </c:pt>
                <c:pt idx="8">
                  <c:v>77.80000000000004</c:v>
                </c:pt>
                <c:pt idx="9">
                  <c:v>56.810666666666769</c:v>
                </c:pt>
              </c:numCache>
            </c:numRef>
          </c:val>
          <c:extLst>
            <c:ext xmlns:c16="http://schemas.microsoft.com/office/drawing/2014/chart" uri="{C3380CC4-5D6E-409C-BE32-E72D297353CC}">
              <c16:uniqueId val="{00000001-8D1C-485A-B10E-4CB8E560670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Datextract!$AX$94:$AX$98</c:f>
                <c:numCache>
                  <c:formatCode>General</c:formatCode>
                  <c:ptCount val="5"/>
                  <c:pt idx="0">
                    <c:v>1.3900011749588033</c:v>
                  </c:pt>
                  <c:pt idx="1">
                    <c:v>6.3117048478492102</c:v>
                  </c:pt>
                  <c:pt idx="2">
                    <c:v>5.6270184143751649</c:v>
                  </c:pt>
                  <c:pt idx="3">
                    <c:v>2.3905526486957527</c:v>
                  </c:pt>
                  <c:pt idx="4">
                    <c:v>0</c:v>
                  </c:pt>
                </c:numCache>
              </c:numRef>
            </c:plus>
            <c:minus>
              <c:numRef>
                <c:f>Datextract!$AX$94:$AX$97</c:f>
                <c:numCache>
                  <c:formatCode>General</c:formatCode>
                  <c:ptCount val="4"/>
                  <c:pt idx="0">
                    <c:v>1.3900011749588033</c:v>
                  </c:pt>
                  <c:pt idx="1">
                    <c:v>6.3117048478492102</c:v>
                  </c:pt>
                  <c:pt idx="2">
                    <c:v>5.6270184143751649</c:v>
                  </c:pt>
                  <c:pt idx="3">
                    <c:v>2.3905526486957527</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Datextract!$AW$94:$AW$97</c:f>
              <c:numCache>
                <c:formatCode>General</c:formatCode>
                <c:ptCount val="4"/>
                <c:pt idx="0">
                  <c:v>16.4903267169</c:v>
                </c:pt>
                <c:pt idx="1">
                  <c:v>31.043710781316442</c:v>
                </c:pt>
                <c:pt idx="2">
                  <c:v>22.956839722451932</c:v>
                </c:pt>
                <c:pt idx="3">
                  <c:v>30.370978569111458</c:v>
                </c:pt>
              </c:numCache>
            </c:numRef>
          </c:val>
          <c:extLst>
            <c:ext xmlns:c16="http://schemas.microsoft.com/office/drawing/2014/chart" uri="{C3380CC4-5D6E-409C-BE32-E72D297353CC}">
              <c16:uniqueId val="{00000000-4E0F-426A-ACC1-46F37C57EE3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Datextract!$Z$94:$Z$97</c:f>
                <c:numCache>
                  <c:formatCode>General</c:formatCode>
                  <c:ptCount val="4"/>
                  <c:pt idx="0">
                    <c:v>3.7120000000000033</c:v>
                  </c:pt>
                  <c:pt idx="1">
                    <c:v>8.3313297858144466</c:v>
                  </c:pt>
                  <c:pt idx="2">
                    <c:v>0</c:v>
                  </c:pt>
                  <c:pt idx="3">
                    <c:v>6.6043944367776817</c:v>
                  </c:pt>
                </c:numCache>
              </c:numRef>
            </c:plus>
            <c:minus>
              <c:numRef>
                <c:f>Datextract!$Z$94:$Z$97</c:f>
                <c:numCache>
                  <c:formatCode>General</c:formatCode>
                  <c:ptCount val="4"/>
                  <c:pt idx="0">
                    <c:v>3.7120000000000033</c:v>
                  </c:pt>
                  <c:pt idx="1">
                    <c:v>8.3313297858144466</c:v>
                  </c:pt>
                  <c:pt idx="2">
                    <c:v>0</c:v>
                  </c:pt>
                  <c:pt idx="3">
                    <c:v>6.6043944367776817</c:v>
                  </c:pt>
                </c:numCache>
              </c:numRef>
            </c:minus>
            <c:spPr>
              <a:noFill/>
              <a:ln w="9525" cap="flat" cmpd="sng" algn="ctr">
                <a:solidFill>
                  <a:schemeClr val="tx1">
                    <a:lumMod val="65000"/>
                    <a:lumOff val="35000"/>
                  </a:schemeClr>
                </a:solidFill>
                <a:round/>
              </a:ln>
              <a:effectLst/>
            </c:spPr>
          </c:errBars>
          <c:val>
            <c:numRef>
              <c:f>Datextract!$Y$94:$Y$97</c:f>
              <c:numCache>
                <c:formatCode>General</c:formatCode>
                <c:ptCount val="4"/>
                <c:pt idx="0">
                  <c:v>15.423999999999999</c:v>
                </c:pt>
                <c:pt idx="1">
                  <c:v>24.747999999999987</c:v>
                </c:pt>
                <c:pt idx="2">
                  <c:v>10.432</c:v>
                </c:pt>
                <c:pt idx="3">
                  <c:v>20.67911111111097</c:v>
                </c:pt>
              </c:numCache>
            </c:numRef>
          </c:val>
          <c:extLst>
            <c:ext xmlns:c16="http://schemas.microsoft.com/office/drawing/2014/chart" uri="{C3380CC4-5D6E-409C-BE32-E72D297353CC}">
              <c16:uniqueId val="{00000001-4E0F-426A-ACC1-46F37C57EE3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Datextract!$AL$98:$AL$107</c:f>
                <c:numCache>
                  <c:formatCode>General</c:formatCode>
                  <c:ptCount val="10"/>
                  <c:pt idx="0">
                    <c:v>1.6958951368098998</c:v>
                  </c:pt>
                  <c:pt idx="1">
                    <c:v>2.9058583911650628</c:v>
                  </c:pt>
                  <c:pt idx="2">
                    <c:v>4.5451117892143085</c:v>
                  </c:pt>
                  <c:pt idx="3">
                    <c:v>3.3313700490749327</c:v>
                  </c:pt>
                  <c:pt idx="4">
                    <c:v>5.0529711006534006</c:v>
                  </c:pt>
                  <c:pt idx="5">
                    <c:v>6.8496186779666477</c:v>
                  </c:pt>
                  <c:pt idx="6">
                    <c:v>3.361192818914589</c:v>
                  </c:pt>
                  <c:pt idx="7">
                    <c:v>8.4943766736610815</c:v>
                  </c:pt>
                  <c:pt idx="8">
                    <c:v>4.3734586400262225</c:v>
                  </c:pt>
                  <c:pt idx="9">
                    <c:v>6.8291519593287777</c:v>
                  </c:pt>
                </c:numCache>
              </c:numRef>
            </c:plus>
            <c:minus>
              <c:numRef>
                <c:f>Datextract!$AL$98:$AL$107</c:f>
                <c:numCache>
                  <c:formatCode>General</c:formatCode>
                  <c:ptCount val="10"/>
                  <c:pt idx="0">
                    <c:v>1.6958951368098998</c:v>
                  </c:pt>
                  <c:pt idx="1">
                    <c:v>2.9058583911650628</c:v>
                  </c:pt>
                  <c:pt idx="2">
                    <c:v>4.5451117892143085</c:v>
                  </c:pt>
                  <c:pt idx="3">
                    <c:v>3.3313700490749327</c:v>
                  </c:pt>
                  <c:pt idx="4">
                    <c:v>5.0529711006534006</c:v>
                  </c:pt>
                  <c:pt idx="5">
                    <c:v>6.8496186779666477</c:v>
                  </c:pt>
                  <c:pt idx="6">
                    <c:v>3.361192818914589</c:v>
                  </c:pt>
                  <c:pt idx="7">
                    <c:v>8.4943766736610815</c:v>
                  </c:pt>
                  <c:pt idx="8">
                    <c:v>4.3734586400262225</c:v>
                  </c:pt>
                  <c:pt idx="9">
                    <c:v>6.8291519593287777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Datextract!$AK$98:$AK$107</c:f>
              <c:numCache>
                <c:formatCode>General</c:formatCode>
                <c:ptCount val="10"/>
                <c:pt idx="0">
                  <c:v>18.628993644371999</c:v>
                </c:pt>
                <c:pt idx="1">
                  <c:v>22.564486304913096</c:v>
                </c:pt>
                <c:pt idx="2">
                  <c:v>25.336197914843169</c:v>
                </c:pt>
                <c:pt idx="3">
                  <c:v>25.730395816258333</c:v>
                </c:pt>
                <c:pt idx="4">
                  <c:v>37.115543206284613</c:v>
                </c:pt>
                <c:pt idx="5">
                  <c:v>32.753825663034817</c:v>
                </c:pt>
                <c:pt idx="6">
                  <c:v>29.78864025605256</c:v>
                </c:pt>
                <c:pt idx="7">
                  <c:v>39.16699423344518</c:v>
                </c:pt>
                <c:pt idx="8">
                  <c:v>48.857570791224852</c:v>
                </c:pt>
                <c:pt idx="9">
                  <c:v>41.570011468152948</c:v>
                </c:pt>
              </c:numCache>
            </c:numRef>
          </c:val>
          <c:extLst>
            <c:ext xmlns:c16="http://schemas.microsoft.com/office/drawing/2014/chart" uri="{C3380CC4-5D6E-409C-BE32-E72D297353CC}">
              <c16:uniqueId val="{00000000-DB7B-4CCF-BA10-FAC29183D611}"/>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Datextract!$N$98:$N$107</c:f>
                <c:numCache>
                  <c:formatCode>General</c:formatCode>
                  <c:ptCount val="10"/>
                  <c:pt idx="0">
                    <c:v>4.3652289858340199</c:v>
                  </c:pt>
                  <c:pt idx="1">
                    <c:v>4.7510152365339886</c:v>
                  </c:pt>
                  <c:pt idx="2">
                    <c:v>5.1592617095623057</c:v>
                  </c:pt>
                  <c:pt idx="3">
                    <c:v>12.408602607331259</c:v>
                  </c:pt>
                  <c:pt idx="4">
                    <c:v>4.8872194321288136</c:v>
                  </c:pt>
                  <c:pt idx="5">
                    <c:v>13.113437443334497</c:v>
                  </c:pt>
                  <c:pt idx="6">
                    <c:v>12.503280849441037</c:v>
                  </c:pt>
                  <c:pt idx="7">
                    <c:v>9.5062656816374052</c:v>
                  </c:pt>
                  <c:pt idx="8">
                    <c:v>11.707949377123821</c:v>
                  </c:pt>
                  <c:pt idx="9">
                    <c:v>6.9010468771042941</c:v>
                  </c:pt>
                </c:numCache>
              </c:numRef>
            </c:plus>
            <c:minus>
              <c:numRef>
                <c:f>Datextract!$N$98:$N$107</c:f>
                <c:numCache>
                  <c:formatCode>General</c:formatCode>
                  <c:ptCount val="10"/>
                  <c:pt idx="0">
                    <c:v>4.3652289858340199</c:v>
                  </c:pt>
                  <c:pt idx="1">
                    <c:v>4.7510152365339886</c:v>
                  </c:pt>
                  <c:pt idx="2">
                    <c:v>5.1592617095623057</c:v>
                  </c:pt>
                  <c:pt idx="3">
                    <c:v>12.408602607331259</c:v>
                  </c:pt>
                  <c:pt idx="4">
                    <c:v>4.8872194321288136</c:v>
                  </c:pt>
                  <c:pt idx="5">
                    <c:v>13.113437443334497</c:v>
                  </c:pt>
                  <c:pt idx="6">
                    <c:v>12.503280849441037</c:v>
                  </c:pt>
                  <c:pt idx="7">
                    <c:v>9.5062656816374052</c:v>
                  </c:pt>
                  <c:pt idx="8">
                    <c:v>11.707949377123821</c:v>
                  </c:pt>
                  <c:pt idx="9">
                    <c:v>6.9010468771042941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Datextract!$M$98:$M$107</c:f>
              <c:numCache>
                <c:formatCode>General</c:formatCode>
                <c:ptCount val="10"/>
                <c:pt idx="0">
                  <c:v>21.2408888888889</c:v>
                </c:pt>
                <c:pt idx="1">
                  <c:v>23.093333333333348</c:v>
                </c:pt>
                <c:pt idx="2">
                  <c:v>18.49142857142856</c:v>
                </c:pt>
                <c:pt idx="3">
                  <c:v>24.533333333333221</c:v>
                </c:pt>
                <c:pt idx="4">
                  <c:v>31.413333333333341</c:v>
                </c:pt>
                <c:pt idx="5">
                  <c:v>25.020444444444379</c:v>
                </c:pt>
                <c:pt idx="6">
                  <c:v>28.202666666666655</c:v>
                </c:pt>
                <c:pt idx="7">
                  <c:v>28.728888888888921</c:v>
                </c:pt>
                <c:pt idx="8">
                  <c:v>31.278222222222592</c:v>
                </c:pt>
                <c:pt idx="9">
                  <c:v>29.055999999999663</c:v>
                </c:pt>
              </c:numCache>
            </c:numRef>
          </c:val>
          <c:extLst>
            <c:ext xmlns:c16="http://schemas.microsoft.com/office/drawing/2014/chart" uri="{C3380CC4-5D6E-409C-BE32-E72D297353CC}">
              <c16:uniqueId val="{00000001-DB7B-4CCF-BA10-FAC29183D61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Datextract!$AX$109:$AX$112</c:f>
                <c:numCache>
                  <c:formatCode>General</c:formatCode>
                  <c:ptCount val="4"/>
                  <c:pt idx="0">
                    <c:v>4.5522649170667</c:v>
                  </c:pt>
                  <c:pt idx="1">
                    <c:v>7.6265503753666319</c:v>
                  </c:pt>
                  <c:pt idx="2">
                    <c:v>4.4396798252738909</c:v>
                  </c:pt>
                  <c:pt idx="3">
                    <c:v>0</c:v>
                  </c:pt>
                </c:numCache>
              </c:numRef>
            </c:plus>
            <c:minus>
              <c:numRef>
                <c:f>Datextract!$AX$109:$AX$112</c:f>
                <c:numCache>
                  <c:formatCode>General</c:formatCode>
                  <c:ptCount val="4"/>
                  <c:pt idx="0">
                    <c:v>4.5522649170667</c:v>
                  </c:pt>
                  <c:pt idx="1">
                    <c:v>7.6265503753666319</c:v>
                  </c:pt>
                  <c:pt idx="2">
                    <c:v>4.4396798252738909</c:v>
                  </c:pt>
                  <c:pt idx="3">
                    <c:v>0</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Datextract!$AW$109:$AW$112</c:f>
              <c:numCache>
                <c:formatCode>General</c:formatCode>
                <c:ptCount val="4"/>
                <c:pt idx="0">
                  <c:v>36.019450903574374</c:v>
                </c:pt>
                <c:pt idx="1">
                  <c:v>46.998827084699805</c:v>
                </c:pt>
                <c:pt idx="2">
                  <c:v>30.986642530600772</c:v>
                </c:pt>
                <c:pt idx="3">
                  <c:v>0</c:v>
                </c:pt>
              </c:numCache>
            </c:numRef>
          </c:val>
          <c:extLst>
            <c:ext xmlns:c16="http://schemas.microsoft.com/office/drawing/2014/chart" uri="{C3380CC4-5D6E-409C-BE32-E72D297353CC}">
              <c16:uniqueId val="{00000000-1B7B-4E40-9788-F3457FD5A86D}"/>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Datextract!$Z$109:$Z$112</c:f>
                <c:numCache>
                  <c:formatCode>General</c:formatCode>
                  <c:ptCount val="4"/>
                  <c:pt idx="0">
                    <c:v>25.249471299195328</c:v>
                  </c:pt>
                  <c:pt idx="1">
                    <c:v>9.1537611941758481</c:v>
                  </c:pt>
                  <c:pt idx="2">
                    <c:v>30.01363316894486</c:v>
                  </c:pt>
                  <c:pt idx="3">
                    <c:v>9.7501059251180031</c:v>
                  </c:pt>
                </c:numCache>
              </c:numRef>
            </c:plus>
            <c:minus>
              <c:numRef>
                <c:f>Datextract!$Z$109:$Z$112</c:f>
                <c:numCache>
                  <c:formatCode>General</c:formatCode>
                  <c:ptCount val="4"/>
                  <c:pt idx="0">
                    <c:v>25.249471299195328</c:v>
                  </c:pt>
                  <c:pt idx="1">
                    <c:v>9.1537611941758481</c:v>
                  </c:pt>
                  <c:pt idx="2">
                    <c:v>30.01363316894486</c:v>
                  </c:pt>
                  <c:pt idx="3">
                    <c:v>9.7501059251180031</c:v>
                  </c:pt>
                </c:numCache>
              </c:numRef>
            </c:minus>
            <c:spPr>
              <a:noFill/>
              <a:ln w="9525" cap="flat" cmpd="sng" algn="ctr">
                <a:solidFill>
                  <a:schemeClr val="tx1">
                    <a:lumMod val="65000"/>
                    <a:lumOff val="35000"/>
                  </a:schemeClr>
                </a:solidFill>
                <a:round/>
              </a:ln>
              <a:effectLst/>
            </c:spPr>
          </c:errBars>
          <c:val>
            <c:numRef>
              <c:f>Datextract!$Y$109:$Y$112</c:f>
              <c:numCache>
                <c:formatCode>General</c:formatCode>
                <c:ptCount val="4"/>
                <c:pt idx="0">
                  <c:v>42.613333333333451</c:v>
                </c:pt>
                <c:pt idx="1">
                  <c:v>24.875999999999987</c:v>
                </c:pt>
                <c:pt idx="2">
                  <c:v>74.415999999999883</c:v>
                </c:pt>
                <c:pt idx="3">
                  <c:v>32.694857142857153</c:v>
                </c:pt>
              </c:numCache>
            </c:numRef>
          </c:val>
          <c:extLst>
            <c:ext xmlns:c16="http://schemas.microsoft.com/office/drawing/2014/chart" uri="{C3380CC4-5D6E-409C-BE32-E72D297353CC}">
              <c16:uniqueId val="{00000001-1B7B-4E40-9788-F3457FD5A86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Datextract!$AL$113:$AL$122</c:f>
                <c:numCache>
                  <c:formatCode>General</c:formatCode>
                  <c:ptCount val="10"/>
                  <c:pt idx="0">
                    <c:v>3.1224671092755343</c:v>
                  </c:pt>
                  <c:pt idx="1">
                    <c:v>3.9748141795643712</c:v>
                  </c:pt>
                  <c:pt idx="2">
                    <c:v>1.8552224359622118</c:v>
                  </c:pt>
                  <c:pt idx="3">
                    <c:v>4.3365331374595435</c:v>
                  </c:pt>
                  <c:pt idx="4">
                    <c:v>1.3571190604077545</c:v>
                  </c:pt>
                  <c:pt idx="5">
                    <c:v>4.059393369382553</c:v>
                  </c:pt>
                  <c:pt idx="6">
                    <c:v>5.1857344946370132</c:v>
                  </c:pt>
                  <c:pt idx="7">
                    <c:v>7.3041202601036659</c:v>
                  </c:pt>
                  <c:pt idx="8">
                    <c:v>4.0756273582459963</c:v>
                  </c:pt>
                  <c:pt idx="9">
                    <c:v>12.971257791352409</c:v>
                  </c:pt>
                </c:numCache>
              </c:numRef>
            </c:plus>
            <c:minus>
              <c:numRef>
                <c:f>Datextract!$AL$113:$AL$122</c:f>
                <c:numCache>
                  <c:formatCode>General</c:formatCode>
                  <c:ptCount val="10"/>
                  <c:pt idx="0">
                    <c:v>3.1224671092755343</c:v>
                  </c:pt>
                  <c:pt idx="1">
                    <c:v>3.9748141795643712</c:v>
                  </c:pt>
                  <c:pt idx="2">
                    <c:v>1.8552224359622118</c:v>
                  </c:pt>
                  <c:pt idx="3">
                    <c:v>4.3365331374595435</c:v>
                  </c:pt>
                  <c:pt idx="4">
                    <c:v>1.3571190604077545</c:v>
                  </c:pt>
                  <c:pt idx="5">
                    <c:v>4.059393369382553</c:v>
                  </c:pt>
                  <c:pt idx="6">
                    <c:v>5.1857344946370132</c:v>
                  </c:pt>
                  <c:pt idx="7">
                    <c:v>7.3041202601036659</c:v>
                  </c:pt>
                  <c:pt idx="8">
                    <c:v>4.0756273582459963</c:v>
                  </c:pt>
                  <c:pt idx="9">
                    <c:v>12.971257791352409</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Datextract!$AK$113:$AK$122</c:f>
              <c:numCache>
                <c:formatCode>General</c:formatCode>
                <c:ptCount val="10"/>
                <c:pt idx="0">
                  <c:v>23.56121141011614</c:v>
                </c:pt>
                <c:pt idx="1">
                  <c:v>27.707633786966063</c:v>
                </c:pt>
                <c:pt idx="2">
                  <c:v>27.286723189265683</c:v>
                </c:pt>
                <c:pt idx="3">
                  <c:v>33.861026340718823</c:v>
                </c:pt>
                <c:pt idx="4">
                  <c:v>35.737719489220524</c:v>
                </c:pt>
                <c:pt idx="5">
                  <c:v>43.415041027361703</c:v>
                </c:pt>
                <c:pt idx="6">
                  <c:v>45.124916916055021</c:v>
                </c:pt>
                <c:pt idx="7">
                  <c:v>39.908207606864138</c:v>
                </c:pt>
                <c:pt idx="8">
                  <c:v>45.745340126252401</c:v>
                </c:pt>
                <c:pt idx="9">
                  <c:v>56.700115497230684</c:v>
                </c:pt>
              </c:numCache>
            </c:numRef>
          </c:val>
          <c:extLst>
            <c:ext xmlns:c16="http://schemas.microsoft.com/office/drawing/2014/chart" uri="{C3380CC4-5D6E-409C-BE32-E72D297353CC}">
              <c16:uniqueId val="{00000000-71C3-49E6-96D9-C7A244415DE2}"/>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Datextract!$N$113:$N$122</c:f>
                <c:numCache>
                  <c:formatCode>General</c:formatCode>
                  <c:ptCount val="10"/>
                  <c:pt idx="0">
                    <c:v>3.5938174575744699</c:v>
                  </c:pt>
                  <c:pt idx="1">
                    <c:v>2.2527636360702799</c:v>
                  </c:pt>
                  <c:pt idx="2">
                    <c:v>3.9456863647395113</c:v>
                  </c:pt>
                  <c:pt idx="3">
                    <c:v>16.404585062162649</c:v>
                  </c:pt>
                  <c:pt idx="4">
                    <c:v>16.665913345938183</c:v>
                  </c:pt>
                  <c:pt idx="5">
                    <c:v>20.398141963315034</c:v>
                  </c:pt>
                  <c:pt idx="6">
                    <c:v>14.819547024949602</c:v>
                  </c:pt>
                  <c:pt idx="7">
                    <c:v>25.600456107048</c:v>
                  </c:pt>
                  <c:pt idx="8">
                    <c:v>14.999043577738892</c:v>
                  </c:pt>
                  <c:pt idx="9">
                    <c:v>21.218694650394081</c:v>
                  </c:pt>
                </c:numCache>
              </c:numRef>
            </c:plus>
            <c:minus>
              <c:numRef>
                <c:f>Datextract!$N$113:$N$122</c:f>
                <c:numCache>
                  <c:formatCode>General</c:formatCode>
                  <c:ptCount val="10"/>
                  <c:pt idx="0">
                    <c:v>3.5938174575744699</c:v>
                  </c:pt>
                  <c:pt idx="1">
                    <c:v>2.2527636360702799</c:v>
                  </c:pt>
                  <c:pt idx="2">
                    <c:v>3.9456863647395113</c:v>
                  </c:pt>
                  <c:pt idx="3">
                    <c:v>16.404585062162649</c:v>
                  </c:pt>
                  <c:pt idx="4">
                    <c:v>16.665913345938183</c:v>
                  </c:pt>
                  <c:pt idx="5">
                    <c:v>20.398141963315034</c:v>
                  </c:pt>
                  <c:pt idx="6">
                    <c:v>14.819547024949602</c:v>
                  </c:pt>
                  <c:pt idx="7">
                    <c:v>25.600456107048</c:v>
                  </c:pt>
                  <c:pt idx="8">
                    <c:v>14.999043577738892</c:v>
                  </c:pt>
                  <c:pt idx="9">
                    <c:v>21.218694650394081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Datextract!$M$113:$M$122</c:f>
              <c:numCache>
                <c:formatCode>General</c:formatCode>
                <c:ptCount val="10"/>
                <c:pt idx="0">
                  <c:v>20.749714285714273</c:v>
                </c:pt>
                <c:pt idx="1">
                  <c:v>17.941333333333201</c:v>
                </c:pt>
                <c:pt idx="2">
                  <c:v>22.431999999999768</c:v>
                </c:pt>
                <c:pt idx="3">
                  <c:v>37.96622222222215</c:v>
                </c:pt>
                <c:pt idx="4">
                  <c:v>42.520888888888877</c:v>
                </c:pt>
                <c:pt idx="5">
                  <c:v>34.634666666666732</c:v>
                </c:pt>
                <c:pt idx="6">
                  <c:v>33.571555555555562</c:v>
                </c:pt>
                <c:pt idx="7">
                  <c:v>63.653333333333364</c:v>
                </c:pt>
                <c:pt idx="8">
                  <c:v>54.435555555555482</c:v>
                </c:pt>
                <c:pt idx="9">
                  <c:v>48.544000000000324</c:v>
                </c:pt>
              </c:numCache>
            </c:numRef>
          </c:val>
          <c:extLst>
            <c:ext xmlns:c16="http://schemas.microsoft.com/office/drawing/2014/chart" uri="{C3380CC4-5D6E-409C-BE32-E72D297353CC}">
              <c16:uniqueId val="{00000001-71C3-49E6-96D9-C7A244415DE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Datextract!$AX$124:$AX$127</c:f>
                <c:numCache>
                  <c:formatCode>General</c:formatCode>
                  <c:ptCount val="4"/>
                  <c:pt idx="0">
                    <c:v>5.4595668935603152</c:v>
                  </c:pt>
                  <c:pt idx="1">
                    <c:v>13.386657923987686</c:v>
                  </c:pt>
                  <c:pt idx="2">
                    <c:v>2.0402052920469664</c:v>
                  </c:pt>
                  <c:pt idx="3">
                    <c:v>8.0681322505269808</c:v>
                  </c:pt>
                </c:numCache>
              </c:numRef>
            </c:plus>
            <c:minus>
              <c:numRef>
                <c:f>Datextract!$AX$124:$AX$127</c:f>
                <c:numCache>
                  <c:formatCode>General</c:formatCode>
                  <c:ptCount val="4"/>
                  <c:pt idx="0">
                    <c:v>5.4595668935603152</c:v>
                  </c:pt>
                  <c:pt idx="1">
                    <c:v>13.386657923987686</c:v>
                  </c:pt>
                  <c:pt idx="2">
                    <c:v>2.0402052920469664</c:v>
                  </c:pt>
                  <c:pt idx="3">
                    <c:v>8.0681322505269808</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Datextract!$AW$124:$AW$127</c:f>
              <c:numCache>
                <c:formatCode>General</c:formatCode>
                <c:ptCount val="4"/>
                <c:pt idx="0">
                  <c:v>21.316919525108144</c:v>
                </c:pt>
                <c:pt idx="1">
                  <c:v>46.97930736938919</c:v>
                </c:pt>
                <c:pt idx="2">
                  <c:v>22.840778532366862</c:v>
                </c:pt>
                <c:pt idx="3">
                  <c:v>41.240375958750256</c:v>
                </c:pt>
              </c:numCache>
            </c:numRef>
          </c:val>
          <c:extLst>
            <c:ext xmlns:c16="http://schemas.microsoft.com/office/drawing/2014/chart" uri="{C3380CC4-5D6E-409C-BE32-E72D297353CC}">
              <c16:uniqueId val="{00000000-74AC-48B3-A619-A1B194562141}"/>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Datextract!$Z$124:$Z$127</c:f>
                <c:numCache>
                  <c:formatCode>General</c:formatCode>
                  <c:ptCount val="4"/>
                  <c:pt idx="0">
                    <c:v>15.68661357123738</c:v>
                  </c:pt>
                  <c:pt idx="1">
                    <c:v>27.444199981781235</c:v>
                  </c:pt>
                  <c:pt idx="2">
                    <c:v>8.9784602834353198</c:v>
                  </c:pt>
                  <c:pt idx="3">
                    <c:v>0</c:v>
                  </c:pt>
                </c:numCache>
              </c:numRef>
            </c:plus>
            <c:minus>
              <c:numRef>
                <c:f>Datextract!$Z$124:$Z$127</c:f>
                <c:numCache>
                  <c:formatCode>General</c:formatCode>
                  <c:ptCount val="4"/>
                  <c:pt idx="0">
                    <c:v>15.68661357123738</c:v>
                  </c:pt>
                  <c:pt idx="1">
                    <c:v>27.444199981781235</c:v>
                  </c:pt>
                  <c:pt idx="2">
                    <c:v>8.9784602834353198</c:v>
                  </c:pt>
                  <c:pt idx="3">
                    <c:v>0</c:v>
                  </c:pt>
                </c:numCache>
              </c:numRef>
            </c:minus>
            <c:spPr>
              <a:noFill/>
              <a:ln w="9525" cap="flat" cmpd="sng" algn="ctr">
                <a:solidFill>
                  <a:schemeClr val="tx1">
                    <a:lumMod val="65000"/>
                    <a:lumOff val="35000"/>
                  </a:schemeClr>
                </a:solidFill>
                <a:round/>
              </a:ln>
              <a:effectLst/>
            </c:spPr>
          </c:errBars>
          <c:val>
            <c:numRef>
              <c:f>Datextract!$Y$124:$Y$127</c:f>
              <c:numCache>
                <c:formatCode>General</c:formatCode>
                <c:ptCount val="4"/>
                <c:pt idx="0">
                  <c:v>38.639999999999951</c:v>
                </c:pt>
                <c:pt idx="1">
                  <c:v>57.817599999999878</c:v>
                </c:pt>
                <c:pt idx="2">
                  <c:v>28.562285714285785</c:v>
                </c:pt>
                <c:pt idx="3">
                  <c:v>0</c:v>
                </c:pt>
              </c:numCache>
            </c:numRef>
          </c:val>
          <c:extLst>
            <c:ext xmlns:c16="http://schemas.microsoft.com/office/drawing/2014/chart" uri="{C3380CC4-5D6E-409C-BE32-E72D297353CC}">
              <c16:uniqueId val="{00000001-74AC-48B3-A619-A1B19456214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Datextract!$AL$128:$AL$137</c:f>
                <c:numCache>
                  <c:formatCode>General</c:formatCode>
                  <c:ptCount val="10"/>
                  <c:pt idx="0">
                    <c:v>6.1080703967258687</c:v>
                  </c:pt>
                  <c:pt idx="1">
                    <c:v>3.9756190496106756</c:v>
                  </c:pt>
                  <c:pt idx="2">
                    <c:v>7.2010443265217754</c:v>
                  </c:pt>
                  <c:pt idx="3">
                    <c:v>7.9045318476115138</c:v>
                  </c:pt>
                  <c:pt idx="4">
                    <c:v>8.4516346256669621</c:v>
                  </c:pt>
                  <c:pt idx="5">
                    <c:v>4.6368229846400597</c:v>
                  </c:pt>
                  <c:pt idx="6">
                    <c:v>11.857664987156724</c:v>
                  </c:pt>
                  <c:pt idx="7">
                    <c:v>3.7740481598078706</c:v>
                  </c:pt>
                  <c:pt idx="8">
                    <c:v>6.7809987607274529</c:v>
                  </c:pt>
                  <c:pt idx="9">
                    <c:v>6.512734917815731</c:v>
                  </c:pt>
                </c:numCache>
              </c:numRef>
            </c:plus>
            <c:minus>
              <c:numRef>
                <c:f>Datextract!$AL$128:$AL$137</c:f>
                <c:numCache>
                  <c:formatCode>General</c:formatCode>
                  <c:ptCount val="10"/>
                  <c:pt idx="0">
                    <c:v>6.1080703967258687</c:v>
                  </c:pt>
                  <c:pt idx="1">
                    <c:v>3.9756190496106756</c:v>
                  </c:pt>
                  <c:pt idx="2">
                    <c:v>7.2010443265217754</c:v>
                  </c:pt>
                  <c:pt idx="3">
                    <c:v>7.9045318476115138</c:v>
                  </c:pt>
                  <c:pt idx="4">
                    <c:v>8.4516346256669621</c:v>
                  </c:pt>
                  <c:pt idx="5">
                    <c:v>4.6368229846400597</c:v>
                  </c:pt>
                  <c:pt idx="6">
                    <c:v>11.857664987156724</c:v>
                  </c:pt>
                  <c:pt idx="7">
                    <c:v>3.7740481598078706</c:v>
                  </c:pt>
                  <c:pt idx="8">
                    <c:v>6.7809987607274529</c:v>
                  </c:pt>
                  <c:pt idx="9">
                    <c:v>6.512734917815731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Datextract!$AK$128:$AK$137</c:f>
              <c:numCache>
                <c:formatCode>General</c:formatCode>
                <c:ptCount val="10"/>
                <c:pt idx="0">
                  <c:v>29.878869386262565</c:v>
                </c:pt>
                <c:pt idx="1">
                  <c:v>42.684731896696022</c:v>
                </c:pt>
                <c:pt idx="2">
                  <c:v>40.408456087183303</c:v>
                </c:pt>
                <c:pt idx="3">
                  <c:v>40.261442460074974</c:v>
                </c:pt>
                <c:pt idx="4">
                  <c:v>51.42755565437416</c:v>
                </c:pt>
                <c:pt idx="5">
                  <c:v>51.245197021057585</c:v>
                </c:pt>
                <c:pt idx="6">
                  <c:v>53.267972908961283</c:v>
                </c:pt>
                <c:pt idx="7">
                  <c:v>68.799531137535297</c:v>
                </c:pt>
                <c:pt idx="8">
                  <c:v>69.95068613086022</c:v>
                </c:pt>
                <c:pt idx="9">
                  <c:v>63.052308597991036</c:v>
                </c:pt>
              </c:numCache>
            </c:numRef>
          </c:val>
          <c:extLst>
            <c:ext xmlns:c16="http://schemas.microsoft.com/office/drawing/2014/chart" uri="{C3380CC4-5D6E-409C-BE32-E72D297353CC}">
              <c16:uniqueId val="{00000000-94E9-4FF4-BF98-9A6D683A92D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Datextract!$N$128:$N$137</c:f>
                <c:numCache>
                  <c:formatCode>General</c:formatCode>
                  <c:ptCount val="10"/>
                  <c:pt idx="0">
                    <c:v>1.511364946000826</c:v>
                  </c:pt>
                  <c:pt idx="1">
                    <c:v>9.7540829276769738</c:v>
                  </c:pt>
                  <c:pt idx="2">
                    <c:v>4.6645472427226764</c:v>
                  </c:pt>
                  <c:pt idx="3">
                    <c:v>3.7008807493606182</c:v>
                  </c:pt>
                  <c:pt idx="4">
                    <c:v>4.8475038690031065</c:v>
                  </c:pt>
                  <c:pt idx="5">
                    <c:v>1.8145551961844071</c:v>
                  </c:pt>
                  <c:pt idx="6">
                    <c:v>12.104301384218765</c:v>
                  </c:pt>
                  <c:pt idx="7">
                    <c:v>16.693018101390017</c:v>
                  </c:pt>
                  <c:pt idx="8">
                    <c:v>15.024585864780626</c:v>
                  </c:pt>
                  <c:pt idx="9">
                    <c:v>5.8793188176862445</c:v>
                  </c:pt>
                </c:numCache>
              </c:numRef>
            </c:plus>
            <c:minus>
              <c:numRef>
                <c:f>Datextract!$N$128:$N$137</c:f>
                <c:numCache>
                  <c:formatCode>General</c:formatCode>
                  <c:ptCount val="10"/>
                  <c:pt idx="0">
                    <c:v>1.511364946000826</c:v>
                  </c:pt>
                  <c:pt idx="1">
                    <c:v>9.7540829276769738</c:v>
                  </c:pt>
                  <c:pt idx="2">
                    <c:v>4.6645472427226764</c:v>
                  </c:pt>
                  <c:pt idx="3">
                    <c:v>3.7008807493606182</c:v>
                  </c:pt>
                  <c:pt idx="4">
                    <c:v>4.8475038690031065</c:v>
                  </c:pt>
                  <c:pt idx="5">
                    <c:v>1.8145551961844071</c:v>
                  </c:pt>
                  <c:pt idx="6">
                    <c:v>12.104301384218765</c:v>
                  </c:pt>
                  <c:pt idx="7">
                    <c:v>16.693018101390017</c:v>
                  </c:pt>
                  <c:pt idx="8">
                    <c:v>15.024585864780626</c:v>
                  </c:pt>
                  <c:pt idx="9">
                    <c:v>5.8793188176862445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Datextract!$M$128:$M$137</c:f>
              <c:numCache>
                <c:formatCode>General</c:formatCode>
                <c:ptCount val="10"/>
                <c:pt idx="0">
                  <c:v>13.49600000000005</c:v>
                </c:pt>
                <c:pt idx="1">
                  <c:v>29.004799999999943</c:v>
                </c:pt>
                <c:pt idx="2">
                  <c:v>30.426857142857141</c:v>
                </c:pt>
                <c:pt idx="3">
                  <c:v>34.08711111111112</c:v>
                </c:pt>
                <c:pt idx="4">
                  <c:v>34.567200000000035</c:v>
                </c:pt>
                <c:pt idx="5">
                  <c:v>23.251199999999962</c:v>
                </c:pt>
                <c:pt idx="6">
                  <c:v>51.671999999999976</c:v>
                </c:pt>
                <c:pt idx="7">
                  <c:v>61.106666666666555</c:v>
                </c:pt>
                <c:pt idx="8">
                  <c:v>67.351142857142435</c:v>
                </c:pt>
                <c:pt idx="9">
                  <c:v>39.084799999999987</c:v>
                </c:pt>
              </c:numCache>
            </c:numRef>
          </c:val>
          <c:extLst>
            <c:ext xmlns:c16="http://schemas.microsoft.com/office/drawing/2014/chart" uri="{C3380CC4-5D6E-409C-BE32-E72D297353CC}">
              <c16:uniqueId val="{00000001-94E9-4FF4-BF98-9A6D683A92D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Datextract!$AX$139:$AX$142</c:f>
                <c:numCache>
                  <c:formatCode>General</c:formatCode>
                  <c:ptCount val="4"/>
                  <c:pt idx="0">
                    <c:v>10.061007374647501</c:v>
                  </c:pt>
                  <c:pt idx="1">
                    <c:v>9.8414263259400947</c:v>
                  </c:pt>
                  <c:pt idx="2">
                    <c:v>4.5563733799398376</c:v>
                  </c:pt>
                  <c:pt idx="3">
                    <c:v>2.0357896959469701</c:v>
                  </c:pt>
                </c:numCache>
              </c:numRef>
            </c:plus>
            <c:minus>
              <c:numRef>
                <c:f>Datextract!$AX$139:$AX$142</c:f>
                <c:numCache>
                  <c:formatCode>General</c:formatCode>
                  <c:ptCount val="4"/>
                  <c:pt idx="0">
                    <c:v>10.061007374647501</c:v>
                  </c:pt>
                  <c:pt idx="1">
                    <c:v>9.8414263259400947</c:v>
                  </c:pt>
                  <c:pt idx="2">
                    <c:v>4.5563733799398376</c:v>
                  </c:pt>
                  <c:pt idx="3">
                    <c:v>2.0357896959469701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Datextract!$AW$139:$AW$142</c:f>
              <c:numCache>
                <c:formatCode>General</c:formatCode>
                <c:ptCount val="4"/>
                <c:pt idx="0">
                  <c:v>34.860547437474715</c:v>
                </c:pt>
                <c:pt idx="1">
                  <c:v>45.267111138886733</c:v>
                </c:pt>
                <c:pt idx="2">
                  <c:v>40.613960008891723</c:v>
                </c:pt>
                <c:pt idx="3">
                  <c:v>50.7536356510902</c:v>
                </c:pt>
              </c:numCache>
            </c:numRef>
          </c:val>
          <c:extLst>
            <c:ext xmlns:c16="http://schemas.microsoft.com/office/drawing/2014/chart" uri="{C3380CC4-5D6E-409C-BE32-E72D297353CC}">
              <c16:uniqueId val="{00000000-D5EA-4FF8-B3B6-F1C28C2F36D1}"/>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Datextract!$Z$139:$Z$142</c:f>
                <c:numCache>
                  <c:formatCode>General</c:formatCode>
                  <c:ptCount val="4"/>
                  <c:pt idx="0">
                    <c:v>11.529089007087007</c:v>
                  </c:pt>
                  <c:pt idx="1">
                    <c:v>5.6392201194451363</c:v>
                  </c:pt>
                  <c:pt idx="2">
                    <c:v>10.564724868900061</c:v>
                  </c:pt>
                  <c:pt idx="3">
                    <c:v>7.0668578590488362</c:v>
                  </c:pt>
                </c:numCache>
              </c:numRef>
            </c:plus>
            <c:minus>
              <c:numRef>
                <c:f>Datextract!$Z$139:$Z$142</c:f>
                <c:numCache>
                  <c:formatCode>General</c:formatCode>
                  <c:ptCount val="4"/>
                  <c:pt idx="0">
                    <c:v>11.529089007087007</c:v>
                  </c:pt>
                  <c:pt idx="1">
                    <c:v>5.6392201194451363</c:v>
                  </c:pt>
                  <c:pt idx="2">
                    <c:v>10.564724868900061</c:v>
                  </c:pt>
                  <c:pt idx="3">
                    <c:v>7.0668578590488362</c:v>
                  </c:pt>
                </c:numCache>
              </c:numRef>
            </c:minus>
            <c:spPr>
              <a:noFill/>
              <a:ln w="9525" cap="flat" cmpd="sng" algn="ctr">
                <a:solidFill>
                  <a:schemeClr val="tx1">
                    <a:lumMod val="65000"/>
                    <a:lumOff val="35000"/>
                  </a:schemeClr>
                </a:solidFill>
                <a:round/>
              </a:ln>
              <a:effectLst/>
            </c:spPr>
          </c:errBars>
          <c:val>
            <c:numRef>
              <c:f>Datextract!$Y$139:$Y$142</c:f>
              <c:numCache>
                <c:formatCode>General</c:formatCode>
                <c:ptCount val="4"/>
                <c:pt idx="0">
                  <c:v>40.784000000000013</c:v>
                </c:pt>
                <c:pt idx="1">
                  <c:v>43.301333333333304</c:v>
                </c:pt>
                <c:pt idx="2">
                  <c:v>50.522666666666716</c:v>
                </c:pt>
                <c:pt idx="3">
                  <c:v>46.335999999999991</c:v>
                </c:pt>
              </c:numCache>
            </c:numRef>
          </c:val>
          <c:extLst>
            <c:ext xmlns:c16="http://schemas.microsoft.com/office/drawing/2014/chart" uri="{C3380CC4-5D6E-409C-BE32-E72D297353CC}">
              <c16:uniqueId val="{00000001-D5EA-4FF8-B3B6-F1C28C2F36D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Datextract!$AL$143:$AL$152</c:f>
                <c:numCache>
                  <c:formatCode>General</c:formatCode>
                  <c:ptCount val="10"/>
                  <c:pt idx="0">
                    <c:v>2.6663980732389114</c:v>
                  </c:pt>
                  <c:pt idx="1">
                    <c:v>4.1078500605234272</c:v>
                  </c:pt>
                  <c:pt idx="2">
                    <c:v>4.774239368735925</c:v>
                  </c:pt>
                  <c:pt idx="3">
                    <c:v>6.1221707896478819</c:v>
                  </c:pt>
                  <c:pt idx="4">
                    <c:v>3.4094833372489126</c:v>
                  </c:pt>
                  <c:pt idx="5">
                    <c:v>1.916199593329651</c:v>
                  </c:pt>
                  <c:pt idx="6">
                    <c:v>4.1828958905551463</c:v>
                  </c:pt>
                  <c:pt idx="7">
                    <c:v>5.792039895819717</c:v>
                  </c:pt>
                  <c:pt idx="8">
                    <c:v>10.254165209247128</c:v>
                  </c:pt>
                  <c:pt idx="9">
                    <c:v>4.5095181703334841</c:v>
                  </c:pt>
                </c:numCache>
              </c:numRef>
            </c:plus>
            <c:minus>
              <c:numRef>
                <c:f>Datextract!$AL$143:$AL$152</c:f>
                <c:numCache>
                  <c:formatCode>General</c:formatCode>
                  <c:ptCount val="10"/>
                  <c:pt idx="0">
                    <c:v>2.6663980732389114</c:v>
                  </c:pt>
                  <c:pt idx="1">
                    <c:v>4.1078500605234272</c:v>
                  </c:pt>
                  <c:pt idx="2">
                    <c:v>4.774239368735925</c:v>
                  </c:pt>
                  <c:pt idx="3">
                    <c:v>6.1221707896478819</c:v>
                  </c:pt>
                  <c:pt idx="4">
                    <c:v>3.4094833372489126</c:v>
                  </c:pt>
                  <c:pt idx="5">
                    <c:v>1.916199593329651</c:v>
                  </c:pt>
                  <c:pt idx="6">
                    <c:v>4.1828958905551463</c:v>
                  </c:pt>
                  <c:pt idx="7">
                    <c:v>5.792039895819717</c:v>
                  </c:pt>
                  <c:pt idx="8">
                    <c:v>10.254165209247128</c:v>
                  </c:pt>
                  <c:pt idx="9">
                    <c:v>4.5095181703334841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Datextract!$AK$143:$AK$152</c:f>
              <c:numCache>
                <c:formatCode>General</c:formatCode>
                <c:ptCount val="10"/>
                <c:pt idx="0">
                  <c:v>36.008021697596185</c:v>
                </c:pt>
                <c:pt idx="1">
                  <c:v>40.788372556747795</c:v>
                </c:pt>
                <c:pt idx="2">
                  <c:v>49.087704249740732</c:v>
                </c:pt>
                <c:pt idx="3">
                  <c:v>55.092562245727812</c:v>
                </c:pt>
                <c:pt idx="4">
                  <c:v>57.480518811570903</c:v>
                </c:pt>
                <c:pt idx="5">
                  <c:v>63.435443708737154</c:v>
                </c:pt>
                <c:pt idx="6">
                  <c:v>73.558105963609947</c:v>
                </c:pt>
                <c:pt idx="7">
                  <c:v>83.99199598459353</c:v>
                </c:pt>
                <c:pt idx="8">
                  <c:v>75.151780949287328</c:v>
                </c:pt>
                <c:pt idx="9">
                  <c:v>79.621199071580762</c:v>
                </c:pt>
              </c:numCache>
            </c:numRef>
          </c:val>
          <c:extLst>
            <c:ext xmlns:c16="http://schemas.microsoft.com/office/drawing/2014/chart" uri="{C3380CC4-5D6E-409C-BE32-E72D297353CC}">
              <c16:uniqueId val="{00000000-1EA0-4E01-B074-B7B971E22A3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Datextract!$N$143:$N$152</c:f>
                <c:numCache>
                  <c:formatCode>General</c:formatCode>
                  <c:ptCount val="10"/>
                  <c:pt idx="0">
                    <c:v>3.4959867785155745</c:v>
                  </c:pt>
                  <c:pt idx="1">
                    <c:v>4.0283863877349582</c:v>
                  </c:pt>
                  <c:pt idx="2">
                    <c:v>3.074688638256295</c:v>
                  </c:pt>
                  <c:pt idx="3">
                    <c:v>8.1721982898661558</c:v>
                  </c:pt>
                  <c:pt idx="4">
                    <c:v>10.089054825171178</c:v>
                  </c:pt>
                  <c:pt idx="5">
                    <c:v>8.7956138976613847</c:v>
                  </c:pt>
                  <c:pt idx="6">
                    <c:v>5.7110226111709759</c:v>
                  </c:pt>
                  <c:pt idx="7">
                    <c:v>12.376079005709359</c:v>
                  </c:pt>
                  <c:pt idx="8">
                    <c:v>18.47277915292268</c:v>
                  </c:pt>
                  <c:pt idx="9">
                    <c:v>12.447725789610525</c:v>
                  </c:pt>
                </c:numCache>
              </c:numRef>
            </c:plus>
            <c:minus>
              <c:numRef>
                <c:f>Datextract!$N$143:$N$152</c:f>
                <c:numCache>
                  <c:formatCode>General</c:formatCode>
                  <c:ptCount val="10"/>
                  <c:pt idx="0">
                    <c:v>3.4959867785155745</c:v>
                  </c:pt>
                  <c:pt idx="1">
                    <c:v>4.0283863877349582</c:v>
                  </c:pt>
                  <c:pt idx="2">
                    <c:v>3.074688638256295</c:v>
                  </c:pt>
                  <c:pt idx="3">
                    <c:v>8.1721982898661558</c:v>
                  </c:pt>
                  <c:pt idx="4">
                    <c:v>10.089054825171178</c:v>
                  </c:pt>
                  <c:pt idx="5">
                    <c:v>8.7956138976613847</c:v>
                  </c:pt>
                  <c:pt idx="6">
                    <c:v>5.7110226111709759</c:v>
                  </c:pt>
                  <c:pt idx="7">
                    <c:v>12.376079005709359</c:v>
                  </c:pt>
                  <c:pt idx="8">
                    <c:v>18.47277915292268</c:v>
                  </c:pt>
                  <c:pt idx="9">
                    <c:v>12.447725789610525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Datextract!$M$143:$M$152</c:f>
              <c:numCache>
                <c:formatCode>General</c:formatCode>
                <c:ptCount val="10"/>
                <c:pt idx="0">
                  <c:v>31.301333333333314</c:v>
                </c:pt>
                <c:pt idx="1">
                  <c:v>36.629333333333307</c:v>
                </c:pt>
                <c:pt idx="2">
                  <c:v>44.890666666666682</c:v>
                </c:pt>
                <c:pt idx="3">
                  <c:v>43.733333333333285</c:v>
                </c:pt>
                <c:pt idx="4">
                  <c:v>49.334857142857054</c:v>
                </c:pt>
                <c:pt idx="5">
                  <c:v>59.606857142857244</c:v>
                </c:pt>
                <c:pt idx="6">
                  <c:v>60.809142857142866</c:v>
                </c:pt>
                <c:pt idx="7">
                  <c:v>61.562666666666566</c:v>
                </c:pt>
                <c:pt idx="8">
                  <c:v>62.354285714285837</c:v>
                </c:pt>
                <c:pt idx="9">
                  <c:v>78.751999999999967</c:v>
                </c:pt>
              </c:numCache>
            </c:numRef>
          </c:val>
          <c:extLst>
            <c:ext xmlns:c16="http://schemas.microsoft.com/office/drawing/2014/chart" uri="{C3380CC4-5D6E-409C-BE32-E72D297353CC}">
              <c16:uniqueId val="{00000001-1EA0-4E01-B074-B7B971E22A3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Datextract!$AX$154:$AX$157</c:f>
                <c:numCache>
                  <c:formatCode>General</c:formatCode>
                  <c:ptCount val="4"/>
                  <c:pt idx="0">
                    <c:v>9.955535238074491</c:v>
                  </c:pt>
                  <c:pt idx="1">
                    <c:v>4.6923660103950517</c:v>
                  </c:pt>
                  <c:pt idx="2">
                    <c:v>8.8651631808004954</c:v>
                  </c:pt>
                  <c:pt idx="3">
                    <c:v>9.3398483927738329</c:v>
                  </c:pt>
                </c:numCache>
              </c:numRef>
            </c:plus>
            <c:minus>
              <c:numRef>
                <c:f>Datextract!$AX$154:$AX$157</c:f>
                <c:numCache>
                  <c:formatCode>General</c:formatCode>
                  <c:ptCount val="4"/>
                  <c:pt idx="0">
                    <c:v>9.955535238074491</c:v>
                  </c:pt>
                  <c:pt idx="1">
                    <c:v>4.6923660103950517</c:v>
                  </c:pt>
                  <c:pt idx="2">
                    <c:v>8.8651631808004954</c:v>
                  </c:pt>
                  <c:pt idx="3">
                    <c:v>9.3398483927738329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Datextract!$AW$154:$AW$157</c:f>
              <c:numCache>
                <c:formatCode>General</c:formatCode>
                <c:ptCount val="4"/>
                <c:pt idx="0">
                  <c:v>24.391111111111108</c:v>
                </c:pt>
                <c:pt idx="1">
                  <c:v>26.514285714285769</c:v>
                </c:pt>
                <c:pt idx="2">
                  <c:v>41.41333333333337</c:v>
                </c:pt>
                <c:pt idx="3">
                  <c:v>27.248000000000001</c:v>
                </c:pt>
              </c:numCache>
            </c:numRef>
          </c:val>
          <c:extLst>
            <c:ext xmlns:c16="http://schemas.microsoft.com/office/drawing/2014/chart" uri="{C3380CC4-5D6E-409C-BE32-E72D297353CC}">
              <c16:uniqueId val="{00000000-361A-4D5F-A7BB-49EF774F65D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Datextract!$Z$154:$Z$157</c:f>
                <c:numCache>
                  <c:formatCode>General</c:formatCode>
                  <c:ptCount val="4"/>
                  <c:pt idx="0">
                    <c:v>6.5020808976819726</c:v>
                  </c:pt>
                  <c:pt idx="1">
                    <c:v>12.882423995506432</c:v>
                  </c:pt>
                  <c:pt idx="2">
                    <c:v>5.2298894825799351</c:v>
                  </c:pt>
                  <c:pt idx="3">
                    <c:v>8.7093623187923779</c:v>
                  </c:pt>
                </c:numCache>
              </c:numRef>
            </c:plus>
            <c:minus>
              <c:numRef>
                <c:f>Datextract!$Z$154:$Z$157</c:f>
                <c:numCache>
                  <c:formatCode>General</c:formatCode>
                  <c:ptCount val="4"/>
                  <c:pt idx="0">
                    <c:v>6.5020808976819726</c:v>
                  </c:pt>
                  <c:pt idx="1">
                    <c:v>12.882423995506432</c:v>
                  </c:pt>
                  <c:pt idx="2">
                    <c:v>5.2298894825799351</c:v>
                  </c:pt>
                  <c:pt idx="3">
                    <c:v>8.7093623187923779</c:v>
                  </c:pt>
                </c:numCache>
              </c:numRef>
            </c:minus>
            <c:spPr>
              <a:noFill/>
              <a:ln w="9525" cap="flat" cmpd="sng" algn="ctr">
                <a:solidFill>
                  <a:schemeClr val="tx1">
                    <a:lumMod val="65000"/>
                    <a:lumOff val="35000"/>
                  </a:schemeClr>
                </a:solidFill>
                <a:round/>
              </a:ln>
              <a:effectLst/>
            </c:spPr>
          </c:errBars>
          <c:val>
            <c:numRef>
              <c:f>Datextract!$Y$154:$Y$157</c:f>
              <c:numCache>
                <c:formatCode>General</c:formatCode>
                <c:ptCount val="4"/>
                <c:pt idx="0">
                  <c:v>25.32000000000005</c:v>
                </c:pt>
                <c:pt idx="1">
                  <c:v>26.060000000000013</c:v>
                </c:pt>
                <c:pt idx="2">
                  <c:v>18.040000000000013</c:v>
                </c:pt>
                <c:pt idx="3">
                  <c:v>36.728000000000002</c:v>
                </c:pt>
              </c:numCache>
            </c:numRef>
          </c:val>
          <c:extLst>
            <c:ext xmlns:c16="http://schemas.microsoft.com/office/drawing/2014/chart" uri="{C3380CC4-5D6E-409C-BE32-E72D297353CC}">
              <c16:uniqueId val="{00000001-361A-4D5F-A7BB-49EF774F65D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Datextract!$AL$158:$AL$167</c:f>
                <c:numCache>
                  <c:formatCode>General</c:formatCode>
                  <c:ptCount val="10"/>
                  <c:pt idx="0">
                    <c:v>4.0089218256420622</c:v>
                  </c:pt>
                  <c:pt idx="1">
                    <c:v>3.1829912811358136</c:v>
                  </c:pt>
                  <c:pt idx="2">
                    <c:v>1.7989012965563655</c:v>
                  </c:pt>
                  <c:pt idx="3">
                    <c:v>3.8743911216556048</c:v>
                  </c:pt>
                  <c:pt idx="4">
                    <c:v>10.951345786237155</c:v>
                  </c:pt>
                  <c:pt idx="5">
                    <c:v>8.4567329194630467</c:v>
                  </c:pt>
                  <c:pt idx="6">
                    <c:v>9.3448888298373998</c:v>
                  </c:pt>
                  <c:pt idx="7">
                    <c:v>3.9915150219115936</c:v>
                  </c:pt>
                  <c:pt idx="8">
                    <c:v>9.7678299615036526</c:v>
                  </c:pt>
                  <c:pt idx="9">
                    <c:v>6.5327238736506184</c:v>
                  </c:pt>
                </c:numCache>
              </c:numRef>
            </c:plus>
            <c:minus>
              <c:numRef>
                <c:f>Datextract!$AL$158:$AL$167</c:f>
                <c:numCache>
                  <c:formatCode>General</c:formatCode>
                  <c:ptCount val="10"/>
                  <c:pt idx="0">
                    <c:v>4.0089218256420622</c:v>
                  </c:pt>
                  <c:pt idx="1">
                    <c:v>3.1829912811358136</c:v>
                  </c:pt>
                  <c:pt idx="2">
                    <c:v>1.7989012965563655</c:v>
                  </c:pt>
                  <c:pt idx="3">
                    <c:v>3.8743911216556048</c:v>
                  </c:pt>
                  <c:pt idx="4">
                    <c:v>10.951345786237155</c:v>
                  </c:pt>
                  <c:pt idx="5">
                    <c:v>8.4567329194630467</c:v>
                  </c:pt>
                  <c:pt idx="6">
                    <c:v>9.3448888298373998</c:v>
                  </c:pt>
                  <c:pt idx="7">
                    <c:v>3.9915150219115936</c:v>
                  </c:pt>
                  <c:pt idx="8">
                    <c:v>9.7678299615036526</c:v>
                  </c:pt>
                  <c:pt idx="9">
                    <c:v>6.5327238736506184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Datextract!$AK$158:$AK$167</c:f>
              <c:numCache>
                <c:formatCode>General</c:formatCode>
                <c:ptCount val="10"/>
                <c:pt idx="0">
                  <c:v>42.754433201691015</c:v>
                </c:pt>
                <c:pt idx="1">
                  <c:v>29.915779284106673</c:v>
                </c:pt>
                <c:pt idx="2">
                  <c:v>33.222077052620925</c:v>
                </c:pt>
                <c:pt idx="3">
                  <c:v>45.130562606756001</c:v>
                </c:pt>
                <c:pt idx="4">
                  <c:v>39.143751226203584</c:v>
                </c:pt>
                <c:pt idx="5">
                  <c:v>40.043277103874551</c:v>
                </c:pt>
                <c:pt idx="6">
                  <c:v>52.097839435708259</c:v>
                </c:pt>
                <c:pt idx="7">
                  <c:v>48.502285439583751</c:v>
                </c:pt>
                <c:pt idx="8">
                  <c:v>44.921024237035923</c:v>
                </c:pt>
                <c:pt idx="9">
                  <c:v>54.5212019970173</c:v>
                </c:pt>
              </c:numCache>
            </c:numRef>
          </c:val>
          <c:extLst>
            <c:ext xmlns:c16="http://schemas.microsoft.com/office/drawing/2014/chart" uri="{C3380CC4-5D6E-409C-BE32-E72D297353CC}">
              <c16:uniqueId val="{00000000-ACC8-4238-BA63-C66B42BEE4B9}"/>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Datextract!$N$158:$N$167</c:f>
                <c:numCache>
                  <c:formatCode>General</c:formatCode>
                  <c:ptCount val="10"/>
                  <c:pt idx="0">
                    <c:v>1.8094045674997181</c:v>
                  </c:pt>
                  <c:pt idx="1">
                    <c:v>2.2603610331095951</c:v>
                  </c:pt>
                  <c:pt idx="2">
                    <c:v>3.14088748669564</c:v>
                  </c:pt>
                  <c:pt idx="3">
                    <c:v>4.5237543194627374</c:v>
                  </c:pt>
                  <c:pt idx="4">
                    <c:v>3.6858168092052881</c:v>
                  </c:pt>
                  <c:pt idx="5">
                    <c:v>6.9810380953616056</c:v>
                  </c:pt>
                  <c:pt idx="6">
                    <c:v>5.6039131663071098</c:v>
                  </c:pt>
                  <c:pt idx="7">
                    <c:v>4.3820629844857422</c:v>
                  </c:pt>
                  <c:pt idx="8">
                    <c:v>3.9109111754451384</c:v>
                  </c:pt>
                  <c:pt idx="9">
                    <c:v>10.634348519655736</c:v>
                  </c:pt>
                </c:numCache>
              </c:numRef>
            </c:plus>
            <c:minus>
              <c:numRef>
                <c:f>Datextract!$N$158:$N$167</c:f>
                <c:numCache>
                  <c:formatCode>General</c:formatCode>
                  <c:ptCount val="10"/>
                  <c:pt idx="0">
                    <c:v>1.8094045674997181</c:v>
                  </c:pt>
                  <c:pt idx="1">
                    <c:v>2.2603610331095951</c:v>
                  </c:pt>
                  <c:pt idx="2">
                    <c:v>3.14088748669564</c:v>
                  </c:pt>
                  <c:pt idx="3">
                    <c:v>4.5237543194627374</c:v>
                  </c:pt>
                  <c:pt idx="4">
                    <c:v>3.6858168092052881</c:v>
                  </c:pt>
                  <c:pt idx="5">
                    <c:v>6.9810380953616056</c:v>
                  </c:pt>
                  <c:pt idx="6">
                    <c:v>5.6039131663071098</c:v>
                  </c:pt>
                  <c:pt idx="7">
                    <c:v>4.3820629844857422</c:v>
                  </c:pt>
                  <c:pt idx="8">
                    <c:v>3.9109111754451384</c:v>
                  </c:pt>
                  <c:pt idx="9">
                    <c:v>10.634348519655736</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Datextract!$M$158:$M$167</c:f>
              <c:numCache>
                <c:formatCode>General</c:formatCode>
                <c:ptCount val="10"/>
                <c:pt idx="0">
                  <c:v>13.543333333333324</c:v>
                </c:pt>
                <c:pt idx="1">
                  <c:v>15.147999999999975</c:v>
                </c:pt>
                <c:pt idx="2">
                  <c:v>15.277714285714273</c:v>
                </c:pt>
                <c:pt idx="3">
                  <c:v>19.538000000000029</c:v>
                </c:pt>
                <c:pt idx="4">
                  <c:v>21.196857142857159</c:v>
                </c:pt>
                <c:pt idx="5">
                  <c:v>31.24333333333335</c:v>
                </c:pt>
                <c:pt idx="6">
                  <c:v>39.403714285714273</c:v>
                </c:pt>
                <c:pt idx="7">
                  <c:v>22.640000000000033</c:v>
                </c:pt>
                <c:pt idx="8">
                  <c:v>28.906666666666652</c:v>
                </c:pt>
                <c:pt idx="9">
                  <c:v>45.364249999999984</c:v>
                </c:pt>
              </c:numCache>
            </c:numRef>
          </c:val>
          <c:extLst>
            <c:ext xmlns:c16="http://schemas.microsoft.com/office/drawing/2014/chart" uri="{C3380CC4-5D6E-409C-BE32-E72D297353CC}">
              <c16:uniqueId val="{00000001-ACC8-4238-BA63-C66B42BEE4B9}"/>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Datextract!$AX$169:$AX$172</c:f>
                <c:numCache>
                  <c:formatCode>General</c:formatCode>
                  <c:ptCount val="4"/>
                  <c:pt idx="0">
                    <c:v>1.5909442022749838</c:v>
                  </c:pt>
                  <c:pt idx="1">
                    <c:v>5.6316517519050846</c:v>
                  </c:pt>
                  <c:pt idx="2">
                    <c:v>2.2802845366655067</c:v>
                  </c:pt>
                  <c:pt idx="3">
                    <c:v>4.278025227707781</c:v>
                  </c:pt>
                </c:numCache>
              </c:numRef>
            </c:plus>
            <c:minus>
              <c:numRef>
                <c:f>Datextract!$AX$169:$AX$172</c:f>
                <c:numCache>
                  <c:formatCode>General</c:formatCode>
                  <c:ptCount val="4"/>
                  <c:pt idx="0">
                    <c:v>1.5909442022749838</c:v>
                  </c:pt>
                  <c:pt idx="1">
                    <c:v>5.6316517519050846</c:v>
                  </c:pt>
                  <c:pt idx="2">
                    <c:v>2.2802845366655067</c:v>
                  </c:pt>
                  <c:pt idx="3">
                    <c:v>4.278025227707781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Datextract!$AW$169:$AW$172</c:f>
              <c:numCache>
                <c:formatCode>General</c:formatCode>
                <c:ptCount val="4"/>
                <c:pt idx="0">
                  <c:v>23.209561942030202</c:v>
                </c:pt>
                <c:pt idx="1">
                  <c:v>32.270036746881637</c:v>
                </c:pt>
                <c:pt idx="2">
                  <c:v>25.616773219182903</c:v>
                </c:pt>
                <c:pt idx="3">
                  <c:v>28.992043058773969</c:v>
                </c:pt>
              </c:numCache>
            </c:numRef>
          </c:val>
          <c:extLst>
            <c:ext xmlns:c16="http://schemas.microsoft.com/office/drawing/2014/chart" uri="{C3380CC4-5D6E-409C-BE32-E72D297353CC}">
              <c16:uniqueId val="{00000000-454D-4FA9-A48D-FA13073F5F82}"/>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Datextract!$Z$169:$Z$172</c:f>
                <c:numCache>
                  <c:formatCode>General</c:formatCode>
                  <c:ptCount val="4"/>
                  <c:pt idx="0">
                    <c:v>7.9064896483838503</c:v>
                  </c:pt>
                  <c:pt idx="1">
                    <c:v>9.7219223119710332</c:v>
                  </c:pt>
                  <c:pt idx="2">
                    <c:v>5.8208694883153509</c:v>
                  </c:pt>
                  <c:pt idx="3">
                    <c:v>11.768501960742498</c:v>
                  </c:pt>
                </c:numCache>
              </c:numRef>
            </c:plus>
            <c:minus>
              <c:numRef>
                <c:f>Datextract!$Z$169:$Z$172</c:f>
                <c:numCache>
                  <c:formatCode>General</c:formatCode>
                  <c:ptCount val="4"/>
                  <c:pt idx="0">
                    <c:v>7.9064896483838503</c:v>
                  </c:pt>
                  <c:pt idx="1">
                    <c:v>9.7219223119710332</c:v>
                  </c:pt>
                  <c:pt idx="2">
                    <c:v>5.8208694883153509</c:v>
                  </c:pt>
                  <c:pt idx="3">
                    <c:v>11.768501960742498</c:v>
                  </c:pt>
                </c:numCache>
              </c:numRef>
            </c:minus>
            <c:spPr>
              <a:noFill/>
              <a:ln w="9525" cap="flat" cmpd="sng" algn="ctr">
                <a:solidFill>
                  <a:schemeClr val="tx1">
                    <a:lumMod val="65000"/>
                    <a:lumOff val="35000"/>
                  </a:schemeClr>
                </a:solidFill>
                <a:round/>
              </a:ln>
              <a:effectLst/>
            </c:spPr>
          </c:errBars>
          <c:val>
            <c:numRef>
              <c:f>Datextract!$Y$169:$Y$172</c:f>
              <c:numCache>
                <c:formatCode>General</c:formatCode>
                <c:ptCount val="4"/>
                <c:pt idx="0">
                  <c:v>31.372800000000019</c:v>
                </c:pt>
                <c:pt idx="1">
                  <c:v>25.529599999999981</c:v>
                </c:pt>
                <c:pt idx="2">
                  <c:v>30.496000000000002</c:v>
                </c:pt>
                <c:pt idx="3">
                  <c:v>35.583999999999982</c:v>
                </c:pt>
              </c:numCache>
            </c:numRef>
          </c:val>
          <c:extLst>
            <c:ext xmlns:c16="http://schemas.microsoft.com/office/drawing/2014/chart" uri="{C3380CC4-5D6E-409C-BE32-E72D297353CC}">
              <c16:uniqueId val="{00000001-454D-4FA9-A48D-FA13073F5F8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Datextract!$AL$188:$AL$197</c:f>
                <c:numCache>
                  <c:formatCode>General</c:formatCode>
                  <c:ptCount val="10"/>
                  <c:pt idx="0">
                    <c:v>1.0021569484718571</c:v>
                  </c:pt>
                  <c:pt idx="1">
                    <c:v>3.1750369780434058</c:v>
                  </c:pt>
                  <c:pt idx="2">
                    <c:v>4.3078520014115611</c:v>
                  </c:pt>
                  <c:pt idx="3">
                    <c:v>3.6658921922259684</c:v>
                  </c:pt>
                  <c:pt idx="4">
                    <c:v>4.5906771563576214</c:v>
                  </c:pt>
                  <c:pt idx="5">
                    <c:v>3.5103131533710576</c:v>
                  </c:pt>
                  <c:pt idx="6">
                    <c:v>2.5775930173238062</c:v>
                  </c:pt>
                  <c:pt idx="7">
                    <c:v>3.4475758382812449</c:v>
                  </c:pt>
                  <c:pt idx="8">
                    <c:v>5.2201908297026529</c:v>
                  </c:pt>
                  <c:pt idx="9">
                    <c:v>5.4124401091345637</c:v>
                  </c:pt>
                </c:numCache>
              </c:numRef>
            </c:plus>
            <c:minus>
              <c:numRef>
                <c:f>Datextract!$AL$188:$AL$197</c:f>
                <c:numCache>
                  <c:formatCode>General</c:formatCode>
                  <c:ptCount val="10"/>
                  <c:pt idx="0">
                    <c:v>1.0021569484718571</c:v>
                  </c:pt>
                  <c:pt idx="1">
                    <c:v>3.1750369780434058</c:v>
                  </c:pt>
                  <c:pt idx="2">
                    <c:v>4.3078520014115611</c:v>
                  </c:pt>
                  <c:pt idx="3">
                    <c:v>3.6658921922259684</c:v>
                  </c:pt>
                  <c:pt idx="4">
                    <c:v>4.5906771563576214</c:v>
                  </c:pt>
                  <c:pt idx="5">
                    <c:v>3.5103131533710576</c:v>
                  </c:pt>
                  <c:pt idx="6">
                    <c:v>2.5775930173238062</c:v>
                  </c:pt>
                  <c:pt idx="7">
                    <c:v>3.4475758382812449</c:v>
                  </c:pt>
                  <c:pt idx="8">
                    <c:v>5.2201908297026529</c:v>
                  </c:pt>
                  <c:pt idx="9">
                    <c:v>5.4124401091345637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Datextract!$AK$173:$AK$182</c:f>
              <c:numCache>
                <c:formatCode>General</c:formatCode>
                <c:ptCount val="10"/>
                <c:pt idx="0">
                  <c:v>24.207391503591879</c:v>
                </c:pt>
                <c:pt idx="1">
                  <c:v>24.521869192152831</c:v>
                </c:pt>
                <c:pt idx="2">
                  <c:v>28.947232619502401</c:v>
                </c:pt>
                <c:pt idx="3">
                  <c:v>31.419184311919949</c:v>
                </c:pt>
                <c:pt idx="4">
                  <c:v>33.845607447667682</c:v>
                </c:pt>
                <c:pt idx="5">
                  <c:v>32.249280378005032</c:v>
                </c:pt>
                <c:pt idx="6">
                  <c:v>40.62899188974874</c:v>
                </c:pt>
                <c:pt idx="7">
                  <c:v>29.893555319361376</c:v>
                </c:pt>
                <c:pt idx="8">
                  <c:v>44.310025075930824</c:v>
                </c:pt>
                <c:pt idx="9">
                  <c:v>42.163506385806301</c:v>
                </c:pt>
              </c:numCache>
            </c:numRef>
          </c:val>
          <c:extLst>
            <c:ext xmlns:c16="http://schemas.microsoft.com/office/drawing/2014/chart" uri="{C3380CC4-5D6E-409C-BE32-E72D297353CC}">
              <c16:uniqueId val="{00000000-6624-4646-A28B-210734BD408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Datextract!$N$188:$N$197</c:f>
                <c:numCache>
                  <c:formatCode>General</c:formatCode>
                  <c:ptCount val="10"/>
                  <c:pt idx="0">
                    <c:v>4.9246076635606348</c:v>
                  </c:pt>
                  <c:pt idx="1">
                    <c:v>6.9329907607674821</c:v>
                  </c:pt>
                  <c:pt idx="2">
                    <c:v>7.9913271388423883</c:v>
                  </c:pt>
                  <c:pt idx="3">
                    <c:v>5.236293175732329</c:v>
                  </c:pt>
                  <c:pt idx="4">
                    <c:v>7.915534094424757</c:v>
                  </c:pt>
                  <c:pt idx="5">
                    <c:v>20.568094531093458</c:v>
                  </c:pt>
                  <c:pt idx="6">
                    <c:v>8.0922481425126751</c:v>
                  </c:pt>
                  <c:pt idx="7">
                    <c:v>13.929033850199637</c:v>
                  </c:pt>
                  <c:pt idx="8">
                    <c:v>22.801449497784411</c:v>
                  </c:pt>
                  <c:pt idx="9">
                    <c:v>9.1132432329122892</c:v>
                  </c:pt>
                </c:numCache>
              </c:numRef>
            </c:plus>
            <c:minus>
              <c:numRef>
                <c:f>Datextract!$N$188:$N$197</c:f>
                <c:numCache>
                  <c:formatCode>General</c:formatCode>
                  <c:ptCount val="10"/>
                  <c:pt idx="0">
                    <c:v>4.9246076635606348</c:v>
                  </c:pt>
                  <c:pt idx="1">
                    <c:v>6.9329907607674821</c:v>
                  </c:pt>
                  <c:pt idx="2">
                    <c:v>7.9913271388423883</c:v>
                  </c:pt>
                  <c:pt idx="3">
                    <c:v>5.236293175732329</c:v>
                  </c:pt>
                  <c:pt idx="4">
                    <c:v>7.915534094424757</c:v>
                  </c:pt>
                  <c:pt idx="5">
                    <c:v>20.568094531093458</c:v>
                  </c:pt>
                  <c:pt idx="6">
                    <c:v>8.0922481425126751</c:v>
                  </c:pt>
                  <c:pt idx="7">
                    <c:v>13.929033850199637</c:v>
                  </c:pt>
                  <c:pt idx="8">
                    <c:v>22.801449497784411</c:v>
                  </c:pt>
                  <c:pt idx="9">
                    <c:v>9.1132432329122892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Datextract!$M$173:$M$182</c:f>
              <c:numCache>
                <c:formatCode>General</c:formatCode>
                <c:ptCount val="10"/>
                <c:pt idx="0">
                  <c:v>15.891200000000001</c:v>
                </c:pt>
                <c:pt idx="1">
                  <c:v>14.943999999999949</c:v>
                </c:pt>
                <c:pt idx="2">
                  <c:v>17.868800000000022</c:v>
                </c:pt>
                <c:pt idx="3">
                  <c:v>25.229714285714241</c:v>
                </c:pt>
                <c:pt idx="4">
                  <c:v>37.007999999999896</c:v>
                </c:pt>
                <c:pt idx="5">
                  <c:v>30.250666666666785</c:v>
                </c:pt>
                <c:pt idx="6">
                  <c:v>27.558399999999899</c:v>
                </c:pt>
                <c:pt idx="7">
                  <c:v>43.487999999999907</c:v>
                </c:pt>
                <c:pt idx="8">
                  <c:v>52.591999999999999</c:v>
                </c:pt>
                <c:pt idx="9">
                  <c:v>53.779200000000003</c:v>
                </c:pt>
              </c:numCache>
            </c:numRef>
          </c:val>
          <c:extLst>
            <c:ext xmlns:c16="http://schemas.microsoft.com/office/drawing/2014/chart" uri="{C3380CC4-5D6E-409C-BE32-E72D297353CC}">
              <c16:uniqueId val="{00000001-6624-4646-A28B-210734BD408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Datextract!$AX$184:$AX$187</c:f>
                <c:numCache>
                  <c:formatCode>General</c:formatCode>
                  <c:ptCount val="4"/>
                  <c:pt idx="0">
                    <c:v>1.9585088613534576</c:v>
                  </c:pt>
                  <c:pt idx="1">
                    <c:v>2.1325310520437992</c:v>
                  </c:pt>
                  <c:pt idx="2">
                    <c:v>0.45524718560360133</c:v>
                  </c:pt>
                  <c:pt idx="3">
                    <c:v>2.8042366705464441</c:v>
                  </c:pt>
                </c:numCache>
              </c:numRef>
            </c:plus>
            <c:minus>
              <c:numRef>
                <c:f>Datextract!$AX$184:$AX$187</c:f>
                <c:numCache>
                  <c:formatCode>General</c:formatCode>
                  <c:ptCount val="4"/>
                  <c:pt idx="0">
                    <c:v>1.9585088613534576</c:v>
                  </c:pt>
                  <c:pt idx="1">
                    <c:v>2.1325310520437992</c:v>
                  </c:pt>
                  <c:pt idx="2">
                    <c:v>0.45524718560360133</c:v>
                  </c:pt>
                  <c:pt idx="3">
                    <c:v>2.8042366705464441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Datextract!$AW$184:$AW$187</c:f>
              <c:numCache>
                <c:formatCode>General</c:formatCode>
                <c:ptCount val="4"/>
                <c:pt idx="0">
                  <c:v>10.675799999999999</c:v>
                </c:pt>
                <c:pt idx="1">
                  <c:v>25.28807535846002</c:v>
                </c:pt>
                <c:pt idx="2">
                  <c:v>11.920000000000002</c:v>
                </c:pt>
                <c:pt idx="3">
                  <c:v>30.585637612396418</c:v>
                </c:pt>
              </c:numCache>
            </c:numRef>
          </c:val>
          <c:extLst>
            <c:ext xmlns:c16="http://schemas.microsoft.com/office/drawing/2014/chart" uri="{C3380CC4-5D6E-409C-BE32-E72D297353CC}">
              <c16:uniqueId val="{00000000-711C-4132-B5DD-7DB360B179BF}"/>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Datextract!$Z$184:$Z$187</c:f>
                <c:numCache>
                  <c:formatCode>General</c:formatCode>
                  <c:ptCount val="4"/>
                  <c:pt idx="0">
                    <c:v>6.978007784461095</c:v>
                  </c:pt>
                  <c:pt idx="1">
                    <c:v>9.1100937075310924</c:v>
                  </c:pt>
                  <c:pt idx="2">
                    <c:v>2.9598183728059801</c:v>
                  </c:pt>
                  <c:pt idx="3">
                    <c:v>4.5169901483178023</c:v>
                  </c:pt>
                </c:numCache>
              </c:numRef>
            </c:plus>
            <c:minus>
              <c:numRef>
                <c:f>Datextract!$Z$184:$Z$187</c:f>
                <c:numCache>
                  <c:formatCode>General</c:formatCode>
                  <c:ptCount val="4"/>
                  <c:pt idx="0">
                    <c:v>6.978007784461095</c:v>
                  </c:pt>
                  <c:pt idx="1">
                    <c:v>9.1100937075310924</c:v>
                  </c:pt>
                  <c:pt idx="2">
                    <c:v>2.9598183728059801</c:v>
                  </c:pt>
                  <c:pt idx="3">
                    <c:v>4.5169901483178023</c:v>
                  </c:pt>
                </c:numCache>
              </c:numRef>
            </c:minus>
            <c:spPr>
              <a:noFill/>
              <a:ln w="9525" cap="flat" cmpd="sng" algn="ctr">
                <a:solidFill>
                  <a:schemeClr val="tx1">
                    <a:lumMod val="65000"/>
                    <a:lumOff val="35000"/>
                  </a:schemeClr>
                </a:solidFill>
                <a:round/>
              </a:ln>
              <a:effectLst/>
            </c:spPr>
          </c:errBars>
          <c:val>
            <c:numRef>
              <c:f>Datextract!$Y$184:$Y$187</c:f>
              <c:numCache>
                <c:formatCode>General</c:formatCode>
                <c:ptCount val="4"/>
                <c:pt idx="0">
                  <c:v>21.222399999999979</c:v>
                </c:pt>
                <c:pt idx="1">
                  <c:v>32.876799999999903</c:v>
                </c:pt>
                <c:pt idx="2">
                  <c:v>18.783999999999981</c:v>
                </c:pt>
                <c:pt idx="3">
                  <c:v>17.247999999999998</c:v>
                </c:pt>
              </c:numCache>
            </c:numRef>
          </c:val>
          <c:extLst>
            <c:ext xmlns:c16="http://schemas.microsoft.com/office/drawing/2014/chart" uri="{C3380CC4-5D6E-409C-BE32-E72D297353CC}">
              <c16:uniqueId val="{00000001-711C-4132-B5DD-7DB360B179BF}"/>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plus>
            <c:min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Datextract!$AK$203:$AK$212</c:f>
              <c:numCache>
                <c:formatCode>General</c:formatCode>
                <c:ptCount val="10"/>
                <c:pt idx="0">
                  <c:v>29.147877202186852</c:v>
                </c:pt>
                <c:pt idx="1">
                  <c:v>35.298975721698824</c:v>
                </c:pt>
                <c:pt idx="2">
                  <c:v>37.372058172512851</c:v>
                </c:pt>
                <c:pt idx="3">
                  <c:v>35.723679523828551</c:v>
                </c:pt>
                <c:pt idx="4">
                  <c:v>49.868693120796017</c:v>
                </c:pt>
                <c:pt idx="5">
                  <c:v>50.021363826926716</c:v>
                </c:pt>
                <c:pt idx="6">
                  <c:v>58.733776729931513</c:v>
                </c:pt>
                <c:pt idx="7">
                  <c:v>59.118420778914718</c:v>
                </c:pt>
                <c:pt idx="8">
                  <c:v>60.277674642191847</c:v>
                </c:pt>
                <c:pt idx="9">
                  <c:v>70.222382753043121</c:v>
                </c:pt>
              </c:numCache>
            </c:numRef>
          </c:val>
          <c:extLst>
            <c:ext xmlns:c16="http://schemas.microsoft.com/office/drawing/2014/chart" uri="{C3380CC4-5D6E-409C-BE32-E72D297353CC}">
              <c16:uniqueId val="{00000000-EB3E-4510-A94D-B3FB596EA5E0}"/>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plus>
            <c:min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Datextract!$M$203:$M$212</c:f>
              <c:numCache>
                <c:formatCode>General</c:formatCode>
                <c:ptCount val="10"/>
                <c:pt idx="0">
                  <c:v>39.5893333333333</c:v>
                </c:pt>
                <c:pt idx="1">
                  <c:v>32.729600000000133</c:v>
                </c:pt>
                <c:pt idx="2">
                  <c:v>47.583999999999932</c:v>
                </c:pt>
                <c:pt idx="3">
                  <c:v>40.965333333333284</c:v>
                </c:pt>
                <c:pt idx="4">
                  <c:v>55.116799999999941</c:v>
                </c:pt>
                <c:pt idx="5">
                  <c:v>68.812800000000053</c:v>
                </c:pt>
                <c:pt idx="6">
                  <c:v>56.831999999999802</c:v>
                </c:pt>
                <c:pt idx="7">
                  <c:v>65.697333333333418</c:v>
                </c:pt>
                <c:pt idx="8">
                  <c:v>121.41599999999987</c:v>
                </c:pt>
                <c:pt idx="9">
                  <c:v>110.25066666666744</c:v>
                </c:pt>
              </c:numCache>
            </c:numRef>
          </c:val>
          <c:extLst>
            <c:ext xmlns:c16="http://schemas.microsoft.com/office/drawing/2014/chart" uri="{C3380CC4-5D6E-409C-BE32-E72D297353CC}">
              <c16:uniqueId val="{00000001-EB3E-4510-A94D-B3FB596EA5E0}"/>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PGFR_1662</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Datextract!$AX$199:$AX$202</c:f>
                <c:numCache>
                  <c:formatCode>General</c:formatCode>
                  <c:ptCount val="4"/>
                  <c:pt idx="0">
                    <c:v>1.2499252462027677</c:v>
                  </c:pt>
                  <c:pt idx="1">
                    <c:v>3.4737179058660224</c:v>
                  </c:pt>
                  <c:pt idx="2">
                    <c:v>0</c:v>
                  </c:pt>
                  <c:pt idx="3">
                    <c:v>2.5036365585226701</c:v>
                  </c:pt>
                </c:numCache>
              </c:numRef>
            </c:plus>
            <c:minus>
              <c:numRef>
                <c:f>Datextract!$AX$199:$AX$202</c:f>
                <c:numCache>
                  <c:formatCode>General</c:formatCode>
                  <c:ptCount val="4"/>
                  <c:pt idx="0">
                    <c:v>1.2499252462027677</c:v>
                  </c:pt>
                  <c:pt idx="1">
                    <c:v>3.4737179058660224</c:v>
                  </c:pt>
                  <c:pt idx="2">
                    <c:v>0</c:v>
                  </c:pt>
                  <c:pt idx="3">
                    <c:v>2.5036365585226701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Datextract!$AW$199:$AW$202</c:f>
              <c:numCache>
                <c:formatCode>General</c:formatCode>
                <c:ptCount val="4"/>
                <c:pt idx="0">
                  <c:v>23.452069577090203</c:v>
                </c:pt>
                <c:pt idx="1">
                  <c:v>25.476373364043702</c:v>
                </c:pt>
                <c:pt idx="2">
                  <c:v>19.647409396810001</c:v>
                </c:pt>
                <c:pt idx="3">
                  <c:v>26.036154917817036</c:v>
                </c:pt>
              </c:numCache>
            </c:numRef>
          </c:val>
          <c:extLst>
            <c:ext xmlns:c16="http://schemas.microsoft.com/office/drawing/2014/chart" uri="{C3380CC4-5D6E-409C-BE32-E72D297353CC}">
              <c16:uniqueId val="{00000000-FDAE-4019-9F99-FFEDA5FFAA5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Datextract!$Z$199:$Z$202</c:f>
                <c:numCache>
                  <c:formatCode>General</c:formatCode>
                  <c:ptCount val="4"/>
                  <c:pt idx="0">
                    <c:v>6.8442294915741462</c:v>
                  </c:pt>
                  <c:pt idx="1">
                    <c:v>10.782886853198901</c:v>
                  </c:pt>
                  <c:pt idx="2">
                    <c:v>6.4294554170628562</c:v>
                  </c:pt>
                  <c:pt idx="3">
                    <c:v>12.695606519142302</c:v>
                  </c:pt>
                </c:numCache>
              </c:numRef>
            </c:plus>
            <c:minus>
              <c:numRef>
                <c:f>Datextract!$Z$199:$Z$202</c:f>
                <c:numCache>
                  <c:formatCode>General</c:formatCode>
                  <c:ptCount val="4"/>
                  <c:pt idx="0">
                    <c:v>6.8442294915741462</c:v>
                  </c:pt>
                  <c:pt idx="1">
                    <c:v>10.782886853198901</c:v>
                  </c:pt>
                  <c:pt idx="2">
                    <c:v>6.4294554170628562</c:v>
                  </c:pt>
                  <c:pt idx="3">
                    <c:v>12.695606519142302</c:v>
                  </c:pt>
                </c:numCache>
              </c:numRef>
            </c:minus>
            <c:spPr>
              <a:noFill/>
              <a:ln w="9525" cap="flat" cmpd="sng" algn="ctr">
                <a:solidFill>
                  <a:schemeClr val="tx1">
                    <a:lumMod val="65000"/>
                    <a:lumOff val="35000"/>
                  </a:schemeClr>
                </a:solidFill>
                <a:round/>
              </a:ln>
              <a:effectLst/>
            </c:spPr>
          </c:errBars>
          <c:val>
            <c:numRef>
              <c:f>Datextract!$Y$199:$Y$202</c:f>
              <c:numCache>
                <c:formatCode>General</c:formatCode>
                <c:ptCount val="4"/>
                <c:pt idx="0">
                  <c:v>16.528000000000002</c:v>
                </c:pt>
                <c:pt idx="1">
                  <c:v>32.426666666666705</c:v>
                </c:pt>
                <c:pt idx="2">
                  <c:v>16.07679999999996</c:v>
                </c:pt>
                <c:pt idx="3">
                  <c:v>40.602666666666686</c:v>
                </c:pt>
              </c:numCache>
            </c:numRef>
          </c:val>
          <c:extLst>
            <c:ext xmlns:c16="http://schemas.microsoft.com/office/drawing/2014/chart" uri="{C3380CC4-5D6E-409C-BE32-E72D297353CC}">
              <c16:uniqueId val="{00000001-FDAE-4019-9F99-FFEDA5FFAA5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PLFR_1662</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plus>
            <c:min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Datextract!$AK$203:$AK$212</c:f>
              <c:numCache>
                <c:formatCode>General</c:formatCode>
                <c:ptCount val="10"/>
                <c:pt idx="0">
                  <c:v>29.147877202186852</c:v>
                </c:pt>
                <c:pt idx="1">
                  <c:v>35.298975721698824</c:v>
                </c:pt>
                <c:pt idx="2">
                  <c:v>37.372058172512851</c:v>
                </c:pt>
                <c:pt idx="3">
                  <c:v>35.723679523828551</c:v>
                </c:pt>
                <c:pt idx="4">
                  <c:v>49.868693120796017</c:v>
                </c:pt>
                <c:pt idx="5">
                  <c:v>50.021363826926716</c:v>
                </c:pt>
                <c:pt idx="6">
                  <c:v>58.733776729931513</c:v>
                </c:pt>
                <c:pt idx="7">
                  <c:v>59.118420778914718</c:v>
                </c:pt>
                <c:pt idx="8">
                  <c:v>60.277674642191847</c:v>
                </c:pt>
                <c:pt idx="9">
                  <c:v>70.222382753043121</c:v>
                </c:pt>
              </c:numCache>
            </c:numRef>
          </c:val>
          <c:extLst>
            <c:ext xmlns:c16="http://schemas.microsoft.com/office/drawing/2014/chart" uri="{C3380CC4-5D6E-409C-BE32-E72D297353CC}">
              <c16:uniqueId val="{00000000-576D-4EC6-BA55-1DFAE4A35241}"/>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plus>
            <c:min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Datextract!$M$203:$M$212</c:f>
              <c:numCache>
                <c:formatCode>General</c:formatCode>
                <c:ptCount val="10"/>
                <c:pt idx="0">
                  <c:v>39.5893333333333</c:v>
                </c:pt>
                <c:pt idx="1">
                  <c:v>32.729600000000133</c:v>
                </c:pt>
                <c:pt idx="2">
                  <c:v>47.583999999999932</c:v>
                </c:pt>
                <c:pt idx="3">
                  <c:v>40.965333333333284</c:v>
                </c:pt>
                <c:pt idx="4">
                  <c:v>55.116799999999941</c:v>
                </c:pt>
                <c:pt idx="5">
                  <c:v>68.812800000000053</c:v>
                </c:pt>
                <c:pt idx="6">
                  <c:v>56.831999999999802</c:v>
                </c:pt>
                <c:pt idx="7">
                  <c:v>65.697333333333418</c:v>
                </c:pt>
                <c:pt idx="8">
                  <c:v>121.41599999999987</c:v>
                </c:pt>
                <c:pt idx="9">
                  <c:v>110.25066666666744</c:v>
                </c:pt>
              </c:numCache>
            </c:numRef>
          </c:val>
          <c:extLst>
            <c:ext xmlns:c16="http://schemas.microsoft.com/office/drawing/2014/chart" uri="{C3380CC4-5D6E-409C-BE32-E72D297353CC}">
              <c16:uniqueId val="{00000001-576D-4EC6-BA55-1DFAE4A3524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Datextract!$AX$214:$AX$217</c:f>
                <c:numCache>
                  <c:formatCode>General</c:formatCode>
                  <c:ptCount val="4"/>
                  <c:pt idx="0">
                    <c:v>2.972840771120759</c:v>
                  </c:pt>
                  <c:pt idx="1">
                    <c:v>1.0950072102015005</c:v>
                  </c:pt>
                  <c:pt idx="2">
                    <c:v>2.5834770860294216</c:v>
                  </c:pt>
                  <c:pt idx="3">
                    <c:v>1.6548062238013459</c:v>
                  </c:pt>
                </c:numCache>
              </c:numRef>
            </c:plus>
            <c:minus>
              <c:numRef>
                <c:f>Datextract!$AX$214:$AX$217</c:f>
                <c:numCache>
                  <c:formatCode>General</c:formatCode>
                  <c:ptCount val="4"/>
                  <c:pt idx="0">
                    <c:v>2.972840771120759</c:v>
                  </c:pt>
                  <c:pt idx="1">
                    <c:v>1.0950072102015005</c:v>
                  </c:pt>
                  <c:pt idx="2">
                    <c:v>2.5834770860294216</c:v>
                  </c:pt>
                  <c:pt idx="3">
                    <c:v>1.6548062238013459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Datextract!$AW$214:$AW$217</c:f>
              <c:numCache>
                <c:formatCode>General</c:formatCode>
                <c:ptCount val="4"/>
                <c:pt idx="0">
                  <c:v>14.667111499014375</c:v>
                </c:pt>
                <c:pt idx="1">
                  <c:v>17.928764962867771</c:v>
                </c:pt>
                <c:pt idx="2">
                  <c:v>15.17897517405828</c:v>
                </c:pt>
                <c:pt idx="3">
                  <c:v>16.466960239241299</c:v>
                </c:pt>
              </c:numCache>
            </c:numRef>
          </c:val>
          <c:extLst>
            <c:ext xmlns:c16="http://schemas.microsoft.com/office/drawing/2014/chart" uri="{C3380CC4-5D6E-409C-BE32-E72D297353CC}">
              <c16:uniqueId val="{00000000-0EFC-427B-AF31-8BCED9D616F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Datextract!$Z$214:$Z$217</c:f>
                <c:numCache>
                  <c:formatCode>General</c:formatCode>
                  <c:ptCount val="4"/>
                  <c:pt idx="0">
                    <c:v>3.7058070945777195</c:v>
                  </c:pt>
                  <c:pt idx="1">
                    <c:v>2.0282940834328742</c:v>
                  </c:pt>
                  <c:pt idx="2">
                    <c:v>5.5987096926186979</c:v>
                  </c:pt>
                  <c:pt idx="3">
                    <c:v>3.3857206027668765</c:v>
                  </c:pt>
                </c:numCache>
              </c:numRef>
            </c:plus>
            <c:minus>
              <c:numRef>
                <c:f>Datextract!$Z$214:$Z$217</c:f>
                <c:numCache>
                  <c:formatCode>General</c:formatCode>
                  <c:ptCount val="4"/>
                  <c:pt idx="0">
                    <c:v>3.7058070945777195</c:v>
                  </c:pt>
                  <c:pt idx="1">
                    <c:v>2.0282940834328742</c:v>
                  </c:pt>
                  <c:pt idx="2">
                    <c:v>5.5987096926186979</c:v>
                  </c:pt>
                  <c:pt idx="3">
                    <c:v>3.3857206027668765</c:v>
                  </c:pt>
                </c:numCache>
              </c:numRef>
            </c:minus>
            <c:spPr>
              <a:noFill/>
              <a:ln w="9525" cap="flat" cmpd="sng" algn="ctr">
                <a:solidFill>
                  <a:schemeClr val="tx1">
                    <a:lumMod val="65000"/>
                    <a:lumOff val="35000"/>
                  </a:schemeClr>
                </a:solidFill>
                <a:round/>
              </a:ln>
              <a:effectLst/>
            </c:spPr>
          </c:errBars>
          <c:val>
            <c:numRef>
              <c:f>Datextract!$Y$214:$Y$217</c:f>
              <c:numCache>
                <c:formatCode>General</c:formatCode>
                <c:ptCount val="4"/>
                <c:pt idx="0">
                  <c:v>14.746666666666668</c:v>
                </c:pt>
                <c:pt idx="1">
                  <c:v>13.589333333333352</c:v>
                </c:pt>
                <c:pt idx="2">
                  <c:v>15.3813333333333</c:v>
                </c:pt>
                <c:pt idx="3">
                  <c:v>16.472000000000026</c:v>
                </c:pt>
              </c:numCache>
            </c:numRef>
          </c:val>
          <c:extLst>
            <c:ext xmlns:c16="http://schemas.microsoft.com/office/drawing/2014/chart" uri="{C3380CC4-5D6E-409C-BE32-E72D297353CC}">
              <c16:uniqueId val="{00000001-0EFC-427B-AF31-8BCED9D616F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Datextract!$AL$218:$AL$227</c:f>
                <c:numCache>
                  <c:formatCode>General</c:formatCode>
                  <c:ptCount val="10"/>
                  <c:pt idx="0">
                    <c:v>0</c:v>
                  </c:pt>
                  <c:pt idx="1">
                    <c:v>6.1833977440012236</c:v>
                  </c:pt>
                  <c:pt idx="2">
                    <c:v>3.5711232824440664</c:v>
                  </c:pt>
                  <c:pt idx="3">
                    <c:v>3.4356725160255586</c:v>
                  </c:pt>
                  <c:pt idx="4">
                    <c:v>1.604470612011323</c:v>
                  </c:pt>
                  <c:pt idx="5">
                    <c:v>2.3684928497761315</c:v>
                  </c:pt>
                  <c:pt idx="6">
                    <c:v>7.6422206240223645</c:v>
                  </c:pt>
                  <c:pt idx="7">
                    <c:v>5.7772007596622874</c:v>
                  </c:pt>
                  <c:pt idx="8">
                    <c:v>17.537409117369979</c:v>
                  </c:pt>
                  <c:pt idx="9">
                    <c:v>2.6069759829542702</c:v>
                  </c:pt>
                </c:numCache>
              </c:numRef>
            </c:plus>
            <c:minus>
              <c:numRef>
                <c:f>Datextract!$AL$218:$AL$227</c:f>
                <c:numCache>
                  <c:formatCode>General</c:formatCode>
                  <c:ptCount val="10"/>
                  <c:pt idx="0">
                    <c:v>0</c:v>
                  </c:pt>
                  <c:pt idx="1">
                    <c:v>6.1833977440012236</c:v>
                  </c:pt>
                  <c:pt idx="2">
                    <c:v>3.5711232824440664</c:v>
                  </c:pt>
                  <c:pt idx="3">
                    <c:v>3.4356725160255586</c:v>
                  </c:pt>
                  <c:pt idx="4">
                    <c:v>1.604470612011323</c:v>
                  </c:pt>
                  <c:pt idx="5">
                    <c:v>2.3684928497761315</c:v>
                  </c:pt>
                  <c:pt idx="6">
                    <c:v>7.6422206240223645</c:v>
                  </c:pt>
                  <c:pt idx="7">
                    <c:v>5.7772007596622874</c:v>
                  </c:pt>
                  <c:pt idx="8">
                    <c:v>17.537409117369979</c:v>
                  </c:pt>
                  <c:pt idx="9">
                    <c:v>2.6069759829542702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Datextract!$AK$218:$AK$227</c:f>
              <c:numCache>
                <c:formatCode>General</c:formatCode>
                <c:ptCount val="10"/>
                <c:pt idx="0">
                  <c:v>20.080796512982602</c:v>
                </c:pt>
                <c:pt idx="1">
                  <c:v>25.758994525453648</c:v>
                </c:pt>
                <c:pt idx="2">
                  <c:v>20.603368461148076</c:v>
                </c:pt>
                <c:pt idx="3">
                  <c:v>20.379364643499166</c:v>
                </c:pt>
                <c:pt idx="4">
                  <c:v>27.520126463274075</c:v>
                </c:pt>
                <c:pt idx="5">
                  <c:v>45.214919052512229</c:v>
                </c:pt>
                <c:pt idx="6">
                  <c:v>26.636837393793098</c:v>
                </c:pt>
                <c:pt idx="7">
                  <c:v>24.157351611613347</c:v>
                </c:pt>
                <c:pt idx="8">
                  <c:v>45.640324787486634</c:v>
                </c:pt>
                <c:pt idx="9">
                  <c:v>60.402929754552112</c:v>
                </c:pt>
              </c:numCache>
            </c:numRef>
          </c:val>
          <c:extLst>
            <c:ext xmlns:c16="http://schemas.microsoft.com/office/drawing/2014/chart" uri="{C3380CC4-5D6E-409C-BE32-E72D297353CC}">
              <c16:uniqueId val="{00000000-A16B-4085-9C16-D2929B4F2AC2}"/>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Datextract!$N$218:$N$227</c:f>
                <c:numCache>
                  <c:formatCode>General</c:formatCode>
                  <c:ptCount val="10"/>
                  <c:pt idx="0">
                    <c:v>3.5612541000933446</c:v>
                  </c:pt>
                  <c:pt idx="1">
                    <c:v>3.5958358358002425</c:v>
                  </c:pt>
                  <c:pt idx="2">
                    <c:v>5.7642650875893402</c:v>
                  </c:pt>
                  <c:pt idx="3">
                    <c:v>17.185115626934461</c:v>
                  </c:pt>
                  <c:pt idx="4">
                    <c:v>11.567713535718608</c:v>
                  </c:pt>
                  <c:pt idx="5">
                    <c:v>11.401859653387904</c:v>
                  </c:pt>
                  <c:pt idx="6">
                    <c:v>22.500893344131207</c:v>
                  </c:pt>
                  <c:pt idx="7">
                    <c:v>21.949579393591208</c:v>
                  </c:pt>
                  <c:pt idx="8">
                    <c:v>17.397395462796297</c:v>
                  </c:pt>
                  <c:pt idx="9">
                    <c:v>17.596341289469972</c:v>
                  </c:pt>
                </c:numCache>
              </c:numRef>
            </c:plus>
            <c:minus>
              <c:numRef>
                <c:f>Datextract!$N$218:$N$227</c:f>
                <c:numCache>
                  <c:formatCode>General</c:formatCode>
                  <c:ptCount val="10"/>
                  <c:pt idx="0">
                    <c:v>3.5612541000933446</c:v>
                  </c:pt>
                  <c:pt idx="1">
                    <c:v>3.5958358358002425</c:v>
                  </c:pt>
                  <c:pt idx="2">
                    <c:v>5.7642650875893402</c:v>
                  </c:pt>
                  <c:pt idx="3">
                    <c:v>17.185115626934461</c:v>
                  </c:pt>
                  <c:pt idx="4">
                    <c:v>11.567713535718608</c:v>
                  </c:pt>
                  <c:pt idx="5">
                    <c:v>11.401859653387904</c:v>
                  </c:pt>
                  <c:pt idx="6">
                    <c:v>22.500893344131207</c:v>
                  </c:pt>
                  <c:pt idx="7">
                    <c:v>21.949579393591208</c:v>
                  </c:pt>
                  <c:pt idx="8">
                    <c:v>17.397395462796297</c:v>
                  </c:pt>
                  <c:pt idx="9">
                    <c:v>17.596341289469972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Datextract!$M$218:$M$227</c:f>
              <c:numCache>
                <c:formatCode>General</c:formatCode>
                <c:ptCount val="10"/>
                <c:pt idx="0">
                  <c:v>15.896888888889013</c:v>
                </c:pt>
                <c:pt idx="1">
                  <c:v>14.204444444444377</c:v>
                </c:pt>
                <c:pt idx="2">
                  <c:v>18.880000000000049</c:v>
                </c:pt>
                <c:pt idx="3">
                  <c:v>41.247999999999962</c:v>
                </c:pt>
                <c:pt idx="4">
                  <c:v>37.514666666666706</c:v>
                </c:pt>
                <c:pt idx="5">
                  <c:v>31.461333333333286</c:v>
                </c:pt>
                <c:pt idx="6">
                  <c:v>55.153777777778174</c:v>
                </c:pt>
                <c:pt idx="7">
                  <c:v>54.325333333333148</c:v>
                </c:pt>
                <c:pt idx="8">
                  <c:v>47.594666666666903</c:v>
                </c:pt>
                <c:pt idx="9">
                  <c:v>37.362285714285861</c:v>
                </c:pt>
              </c:numCache>
            </c:numRef>
          </c:val>
          <c:extLst>
            <c:ext xmlns:c16="http://schemas.microsoft.com/office/drawing/2014/chart" uri="{C3380CC4-5D6E-409C-BE32-E72D297353CC}">
              <c16:uniqueId val="{00000001-A16B-4085-9C16-D2929B4F2AC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PGFR_1670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Datextract!$AX$244:$AX$247</c:f>
                <c:numCache>
                  <c:formatCode>General</c:formatCode>
                  <c:ptCount val="4"/>
                  <c:pt idx="0">
                    <c:v>2.9559119893737442</c:v>
                  </c:pt>
                  <c:pt idx="1">
                    <c:v>2.8321243842026633</c:v>
                  </c:pt>
                  <c:pt idx="2">
                    <c:v>1.2895863963784968</c:v>
                  </c:pt>
                  <c:pt idx="3">
                    <c:v>2.7849170623773358</c:v>
                  </c:pt>
                </c:numCache>
              </c:numRef>
            </c:plus>
            <c:minus>
              <c:numRef>
                <c:f>Datextract!$AX$244:$AX$247</c:f>
                <c:numCache>
                  <c:formatCode>General</c:formatCode>
                  <c:ptCount val="4"/>
                  <c:pt idx="0">
                    <c:v>2.9559119893737442</c:v>
                  </c:pt>
                  <c:pt idx="1">
                    <c:v>2.8321243842026633</c:v>
                  </c:pt>
                  <c:pt idx="2">
                    <c:v>1.2895863963784968</c:v>
                  </c:pt>
                  <c:pt idx="3">
                    <c:v>2.7849170623773358</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Datextract!$AW$259:$AW$262</c:f>
              <c:numCache>
                <c:formatCode>General</c:formatCode>
                <c:ptCount val="4"/>
                <c:pt idx="0">
                  <c:v>34.487582101460227</c:v>
                </c:pt>
                <c:pt idx="1">
                  <c:v>50.972592690478052</c:v>
                </c:pt>
                <c:pt idx="2">
                  <c:v>0</c:v>
                </c:pt>
                <c:pt idx="3">
                  <c:v>34.806670972232006</c:v>
                </c:pt>
              </c:numCache>
            </c:numRef>
          </c:val>
          <c:extLst>
            <c:ext xmlns:c16="http://schemas.microsoft.com/office/drawing/2014/chart" uri="{C3380CC4-5D6E-409C-BE32-E72D297353CC}">
              <c16:uniqueId val="{00000000-0779-450E-8FAE-6E279B98F3D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Datextract!$Z$229:$Z$232</c:f>
                <c:numCache>
                  <c:formatCode>General</c:formatCode>
                  <c:ptCount val="4"/>
                  <c:pt idx="0">
                    <c:v>5.8169175834662932</c:v>
                  </c:pt>
                  <c:pt idx="1">
                    <c:v>15.972936374928203</c:v>
                  </c:pt>
                  <c:pt idx="2">
                    <c:v>4.4875143330009708</c:v>
                  </c:pt>
                  <c:pt idx="3">
                    <c:v>8.0683586104403666</c:v>
                  </c:pt>
                </c:numCache>
              </c:numRef>
            </c:plus>
            <c:minus>
              <c:numRef>
                <c:f>Datextract!$Z$229:$Z$232</c:f>
                <c:numCache>
                  <c:formatCode>General</c:formatCode>
                  <c:ptCount val="4"/>
                  <c:pt idx="0">
                    <c:v>5.8169175834662932</c:v>
                  </c:pt>
                  <c:pt idx="1">
                    <c:v>15.972936374928203</c:v>
                  </c:pt>
                  <c:pt idx="2">
                    <c:v>4.4875143330009708</c:v>
                  </c:pt>
                  <c:pt idx="3">
                    <c:v>8.0683586104403666</c:v>
                  </c:pt>
                </c:numCache>
              </c:numRef>
            </c:minus>
            <c:spPr>
              <a:noFill/>
              <a:ln w="9525" cap="flat" cmpd="sng" algn="ctr">
                <a:solidFill>
                  <a:schemeClr val="tx1">
                    <a:lumMod val="65000"/>
                    <a:lumOff val="35000"/>
                  </a:schemeClr>
                </a:solidFill>
                <a:round/>
              </a:ln>
              <a:effectLst/>
            </c:spPr>
          </c:errBars>
          <c:val>
            <c:numRef>
              <c:f>Datextract!$Y$259:$Y$262</c:f>
              <c:numCache>
                <c:formatCode>General</c:formatCode>
                <c:ptCount val="4"/>
                <c:pt idx="0">
                  <c:v>48.428799999999995</c:v>
                </c:pt>
                <c:pt idx="1">
                  <c:v>41.93066666666693</c:v>
                </c:pt>
                <c:pt idx="2">
                  <c:v>32.726857142857156</c:v>
                </c:pt>
                <c:pt idx="3">
                  <c:v>32.832000000000136</c:v>
                </c:pt>
              </c:numCache>
            </c:numRef>
          </c:val>
          <c:extLst>
            <c:ext xmlns:c16="http://schemas.microsoft.com/office/drawing/2014/chart" uri="{C3380CC4-5D6E-409C-BE32-E72D297353CC}">
              <c16:uniqueId val="{00000001-0779-450E-8FAE-6E279B98F3D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PLFR_1670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Datextract!$AL$263:$AL$272</c:f>
                <c:numCache>
                  <c:formatCode>General</c:formatCode>
                  <c:ptCount val="10"/>
                  <c:pt idx="0">
                    <c:v>8.2196065503664588</c:v>
                  </c:pt>
                  <c:pt idx="1">
                    <c:v>14.342317586805336</c:v>
                  </c:pt>
                  <c:pt idx="2">
                    <c:v>14.904513720256151</c:v>
                  </c:pt>
                  <c:pt idx="3">
                    <c:v>21.077864871090132</c:v>
                  </c:pt>
                  <c:pt idx="4">
                    <c:v>13.956703826805853</c:v>
                  </c:pt>
                  <c:pt idx="5">
                    <c:v>17.458385147815559</c:v>
                  </c:pt>
                  <c:pt idx="6">
                    <c:v>19.295613409308089</c:v>
                  </c:pt>
                  <c:pt idx="7">
                    <c:v>16.948579665711058</c:v>
                  </c:pt>
                  <c:pt idx="8">
                    <c:v>14.320828195890325</c:v>
                  </c:pt>
                  <c:pt idx="9">
                    <c:v>25.405145241232315</c:v>
                  </c:pt>
                </c:numCache>
              </c:numRef>
            </c:plus>
            <c:minus>
              <c:numRef>
                <c:f>Datextract!$AL$263:$AL$272</c:f>
                <c:numCache>
                  <c:formatCode>General</c:formatCode>
                  <c:ptCount val="10"/>
                  <c:pt idx="0">
                    <c:v>8.2196065503664588</c:v>
                  </c:pt>
                  <c:pt idx="1">
                    <c:v>14.342317586805336</c:v>
                  </c:pt>
                  <c:pt idx="2">
                    <c:v>14.904513720256151</c:v>
                  </c:pt>
                  <c:pt idx="3">
                    <c:v>21.077864871090132</c:v>
                  </c:pt>
                  <c:pt idx="4">
                    <c:v>13.956703826805853</c:v>
                  </c:pt>
                  <c:pt idx="5">
                    <c:v>17.458385147815559</c:v>
                  </c:pt>
                  <c:pt idx="6">
                    <c:v>19.295613409308089</c:v>
                  </c:pt>
                  <c:pt idx="7">
                    <c:v>16.948579665711058</c:v>
                  </c:pt>
                  <c:pt idx="8">
                    <c:v>14.320828195890325</c:v>
                  </c:pt>
                  <c:pt idx="9">
                    <c:v>25.405145241232315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Datextract!$AK$263:$AK$272</c:f>
              <c:numCache>
                <c:formatCode>General</c:formatCode>
                <c:ptCount val="10"/>
                <c:pt idx="0">
                  <c:v>18.600673539481182</c:v>
                </c:pt>
                <c:pt idx="1">
                  <c:v>27.706161372511605</c:v>
                </c:pt>
                <c:pt idx="2">
                  <c:v>24.017190253929911</c:v>
                </c:pt>
                <c:pt idx="3">
                  <c:v>29.515060218451016</c:v>
                </c:pt>
                <c:pt idx="4">
                  <c:v>27.475253395475871</c:v>
                </c:pt>
                <c:pt idx="5">
                  <c:v>28.49558193345154</c:v>
                </c:pt>
                <c:pt idx="6">
                  <c:v>55.990550403181409</c:v>
                </c:pt>
                <c:pt idx="7">
                  <c:v>30.349859864014814</c:v>
                </c:pt>
                <c:pt idx="8">
                  <c:v>30.717687794080557</c:v>
                </c:pt>
                <c:pt idx="9">
                  <c:v>65.2914831686615</c:v>
                </c:pt>
              </c:numCache>
            </c:numRef>
          </c:val>
          <c:extLst>
            <c:ext xmlns:c16="http://schemas.microsoft.com/office/drawing/2014/chart" uri="{C3380CC4-5D6E-409C-BE32-E72D297353CC}">
              <c16:uniqueId val="{00000000-5AC7-4541-AB17-A2F56724B10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Datextract!$N$263:$N$272</c:f>
                <c:numCache>
                  <c:formatCode>General</c:formatCode>
                  <c:ptCount val="10"/>
                  <c:pt idx="0">
                    <c:v>10.310330477729398</c:v>
                  </c:pt>
                  <c:pt idx="1">
                    <c:v>7.4797542443287837</c:v>
                  </c:pt>
                  <c:pt idx="2">
                    <c:v>0</c:v>
                  </c:pt>
                  <c:pt idx="3">
                    <c:v>0</c:v>
                  </c:pt>
                  <c:pt idx="4">
                    <c:v>9.7755155362772523</c:v>
                  </c:pt>
                  <c:pt idx="5">
                    <c:v>0</c:v>
                  </c:pt>
                  <c:pt idx="6">
                    <c:v>0</c:v>
                  </c:pt>
                  <c:pt idx="7">
                    <c:v>10.335075294033121</c:v>
                  </c:pt>
                  <c:pt idx="8">
                    <c:v>14.918829680641847</c:v>
                  </c:pt>
                  <c:pt idx="9">
                    <c:v>0</c:v>
                  </c:pt>
                </c:numCache>
              </c:numRef>
            </c:plus>
            <c:minus>
              <c:numRef>
                <c:f>Datextract!$N$263:$N$272</c:f>
                <c:numCache>
                  <c:formatCode>General</c:formatCode>
                  <c:ptCount val="10"/>
                  <c:pt idx="0">
                    <c:v>10.310330477729398</c:v>
                  </c:pt>
                  <c:pt idx="1">
                    <c:v>7.4797542443287837</c:v>
                  </c:pt>
                  <c:pt idx="2">
                    <c:v>0</c:v>
                  </c:pt>
                  <c:pt idx="3">
                    <c:v>0</c:v>
                  </c:pt>
                  <c:pt idx="4">
                    <c:v>9.7755155362772523</c:v>
                  </c:pt>
                  <c:pt idx="5">
                    <c:v>0</c:v>
                  </c:pt>
                  <c:pt idx="6">
                    <c:v>0</c:v>
                  </c:pt>
                  <c:pt idx="7">
                    <c:v>10.335075294033121</c:v>
                  </c:pt>
                  <c:pt idx="8">
                    <c:v>14.918829680641847</c:v>
                  </c:pt>
                  <c:pt idx="9">
                    <c:v>0</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Datextract!$M$263:$M$272</c:f>
              <c:numCache>
                <c:formatCode>General</c:formatCode>
                <c:ptCount val="10"/>
                <c:pt idx="0">
                  <c:v>30.931200000000082</c:v>
                </c:pt>
                <c:pt idx="1">
                  <c:v>33.317333333333337</c:v>
                </c:pt>
                <c:pt idx="2">
                  <c:v>0</c:v>
                </c:pt>
                <c:pt idx="3">
                  <c:v>0</c:v>
                </c:pt>
                <c:pt idx="4">
                  <c:v>31.296000000000198</c:v>
                </c:pt>
                <c:pt idx="5">
                  <c:v>0</c:v>
                </c:pt>
                <c:pt idx="6">
                  <c:v>0</c:v>
                </c:pt>
                <c:pt idx="7">
                  <c:v>67.583999999999847</c:v>
                </c:pt>
                <c:pt idx="8">
                  <c:v>56.422399999999826</c:v>
                </c:pt>
                <c:pt idx="9">
                  <c:v>0</c:v>
                </c:pt>
              </c:numCache>
            </c:numRef>
          </c:val>
          <c:extLst>
            <c:ext xmlns:c16="http://schemas.microsoft.com/office/drawing/2014/chart" uri="{C3380CC4-5D6E-409C-BE32-E72D297353CC}">
              <c16:uniqueId val="{00000001-5AC7-4541-AB17-A2F56724B10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[1]Meanplot!$BA$10</c:f>
              <c:strCache>
                <c:ptCount val="1"/>
                <c:pt idx="0">
                  <c:v>PGFR_GR</c:v>
                </c:pt>
              </c:strCache>
            </c:strRef>
          </c:tx>
          <c:spPr>
            <a:ln w="19050" cap="rnd">
              <a:solidFill>
                <a:schemeClr val="accent1"/>
              </a:solidFill>
              <a:round/>
            </a:ln>
            <a:effectLst/>
          </c:spPr>
          <c:marker>
            <c:symbol val="none"/>
          </c:marker>
          <c:errBars>
            <c:errDir val="y"/>
            <c:errBarType val="both"/>
            <c:errValType val="cust"/>
            <c:noEndCap val="0"/>
            <c:plus>
              <c:numRef>
                <c:f>[1]Meanplot!$BC$11:$BC$14</c:f>
                <c:numCache>
                  <c:formatCode>General</c:formatCode>
                  <c:ptCount val="4"/>
                  <c:pt idx="0">
                    <c:v>5.7111273221583527</c:v>
                  </c:pt>
                  <c:pt idx="1">
                    <c:v>5.752721757766003</c:v>
                  </c:pt>
                  <c:pt idx="2">
                    <c:v>6.1899808101712237</c:v>
                  </c:pt>
                  <c:pt idx="3">
                    <c:v>5.7787728771450242</c:v>
                  </c:pt>
                </c:numCache>
              </c:numRef>
            </c:plus>
            <c:minus>
              <c:numRef>
                <c:f>[1]Meanplot!$BC$11:$BC$14</c:f>
                <c:numCache>
                  <c:formatCode>General</c:formatCode>
                  <c:ptCount val="4"/>
                  <c:pt idx="0">
                    <c:v>5.7111273221583527</c:v>
                  </c:pt>
                  <c:pt idx="1">
                    <c:v>5.752721757766003</c:v>
                  </c:pt>
                  <c:pt idx="2">
                    <c:v>6.1899808101712237</c:v>
                  </c:pt>
                  <c:pt idx="3">
                    <c:v>5.7787728771450242</c:v>
                  </c:pt>
                </c:numCache>
              </c:numRef>
            </c:minus>
            <c:spPr>
              <a:noFill/>
              <a:ln w="12700" cap="flat" cmpd="sng" algn="ctr">
                <a:solidFill>
                  <a:schemeClr val="accent1"/>
                </a:solidFill>
                <a:prstDash val="sysDot"/>
                <a:round/>
              </a:ln>
              <a:effectLst/>
            </c:spPr>
          </c:errBars>
          <c:cat>
            <c:strRef>
              <c:f>[1]Meanplot!$AZ$11:$AZ$14</c:f>
              <c:strCache>
                <c:ptCount val="4"/>
                <c:pt idx="0">
                  <c:v>A1</c:v>
                </c:pt>
                <c:pt idx="1">
                  <c:v>A2</c:v>
                </c:pt>
                <c:pt idx="2">
                  <c:v>B1</c:v>
                </c:pt>
                <c:pt idx="3">
                  <c:v>B2</c:v>
                </c:pt>
              </c:strCache>
            </c:strRef>
          </c:cat>
          <c:val>
            <c:numRef>
              <c:f>[1]Meanplot!$BA$11:$BA$14</c:f>
              <c:numCache>
                <c:formatCode>General</c:formatCode>
                <c:ptCount val="4"/>
                <c:pt idx="0">
                  <c:v>36.312411851851856</c:v>
                </c:pt>
                <c:pt idx="1">
                  <c:v>39.063937500000016</c:v>
                </c:pt>
                <c:pt idx="2">
                  <c:v>33.650267261904752</c:v>
                </c:pt>
                <c:pt idx="3">
                  <c:v>37.242318624338623</c:v>
                </c:pt>
              </c:numCache>
            </c:numRef>
          </c:val>
          <c:smooth val="0"/>
          <c:extLst>
            <c:ext xmlns:c16="http://schemas.microsoft.com/office/drawing/2014/chart" uri="{C3380CC4-5D6E-409C-BE32-E72D297353CC}">
              <c16:uniqueId val="{00000000-24BA-4554-BBA4-0FA603449AB8}"/>
            </c:ext>
          </c:extLst>
        </c:ser>
        <c:ser>
          <c:idx val="1"/>
          <c:order val="1"/>
          <c:tx>
            <c:strRef>
              <c:f>[1]Meanplot!$BB$10</c:f>
              <c:strCache>
                <c:ptCount val="1"/>
                <c:pt idx="0">
                  <c:v>PGFR_ATI</c:v>
                </c:pt>
              </c:strCache>
            </c:strRef>
          </c:tx>
          <c:spPr>
            <a:ln w="19050" cap="rnd">
              <a:solidFill>
                <a:schemeClr val="accent2"/>
              </a:solidFill>
              <a:round/>
            </a:ln>
            <a:effectLst/>
          </c:spPr>
          <c:marker>
            <c:symbol val="none"/>
          </c:marker>
          <c:errBars>
            <c:errDir val="y"/>
            <c:errBarType val="both"/>
            <c:errValType val="cust"/>
            <c:noEndCap val="0"/>
            <c:plus>
              <c:numRef>
                <c:f>[1]Meanplot!$BD$11:$BD$14</c:f>
                <c:numCache>
                  <c:formatCode>General</c:formatCode>
                  <c:ptCount val="4"/>
                  <c:pt idx="0">
                    <c:v>2.5456167705875012</c:v>
                  </c:pt>
                  <c:pt idx="1">
                    <c:v>2.8205012270222749</c:v>
                  </c:pt>
                  <c:pt idx="2">
                    <c:v>2.7226827434977587</c:v>
                  </c:pt>
                  <c:pt idx="3">
                    <c:v>2.9406453905358334</c:v>
                  </c:pt>
                </c:numCache>
              </c:numRef>
            </c:plus>
            <c:minus>
              <c:numRef>
                <c:f>[1]Meanplot!$BD$11:$BD$14</c:f>
                <c:numCache>
                  <c:formatCode>General</c:formatCode>
                  <c:ptCount val="4"/>
                  <c:pt idx="0">
                    <c:v>2.5456167705875012</c:v>
                  </c:pt>
                  <c:pt idx="1">
                    <c:v>2.8205012270222749</c:v>
                  </c:pt>
                  <c:pt idx="2">
                    <c:v>2.7226827434977587</c:v>
                  </c:pt>
                  <c:pt idx="3">
                    <c:v>2.9406453905358334</c:v>
                  </c:pt>
                </c:numCache>
              </c:numRef>
            </c:minus>
            <c:spPr>
              <a:noFill/>
              <a:ln w="12700" cap="flat" cmpd="sng" algn="ctr">
                <a:solidFill>
                  <a:schemeClr val="accent2"/>
                </a:solidFill>
                <a:prstDash val="sysDot"/>
                <a:round/>
              </a:ln>
              <a:effectLst/>
            </c:spPr>
          </c:errBars>
          <c:cat>
            <c:strRef>
              <c:f>[1]Meanplot!$AZ$11:$AZ$14</c:f>
              <c:strCache>
                <c:ptCount val="4"/>
                <c:pt idx="0">
                  <c:v>A1</c:v>
                </c:pt>
                <c:pt idx="1">
                  <c:v>A2</c:v>
                </c:pt>
                <c:pt idx="2">
                  <c:v>B1</c:v>
                </c:pt>
                <c:pt idx="3">
                  <c:v>B2</c:v>
                </c:pt>
              </c:strCache>
            </c:strRef>
          </c:cat>
          <c:val>
            <c:numRef>
              <c:f>[1]Meanplot!$BB$11:$BB$14</c:f>
              <c:numCache>
                <c:formatCode>General</c:formatCode>
                <c:ptCount val="4"/>
                <c:pt idx="0">
                  <c:v>28.033560386172095</c:v>
                </c:pt>
                <c:pt idx="1">
                  <c:v>37.866369255199785</c:v>
                </c:pt>
                <c:pt idx="2">
                  <c:v>27.462522786627993</c:v>
                </c:pt>
                <c:pt idx="3">
                  <c:v>36.6428358929642</c:v>
                </c:pt>
              </c:numCache>
            </c:numRef>
          </c:val>
          <c:smooth val="0"/>
          <c:extLst>
            <c:ext xmlns:c16="http://schemas.microsoft.com/office/drawing/2014/chart" uri="{C3380CC4-5D6E-409C-BE32-E72D297353CC}">
              <c16:uniqueId val="{00000001-24BA-4554-BBA4-0FA603449AB8}"/>
            </c:ext>
          </c:extLst>
        </c:ser>
        <c:dLbls>
          <c:showLegendKey val="0"/>
          <c:showVal val="0"/>
          <c:showCatName val="0"/>
          <c:showSerName val="0"/>
          <c:showPercent val="0"/>
          <c:showBubbleSize val="0"/>
        </c:dLbls>
        <c:smooth val="0"/>
        <c:axId val="1644686480"/>
        <c:axId val="1764827440"/>
      </c:lineChart>
      <c:catAx>
        <c:axId val="164468648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in"/>
        <c:tickLblPos val="low"/>
        <c:spPr>
          <a:noFill/>
          <a:ln w="12700" cap="flat" cmpd="sng" algn="ctr">
            <a:solidFill>
              <a:schemeClr val="tx1"/>
            </a:solidFill>
            <a:round/>
            <a:headEnd type="oval"/>
            <a:tailEnd type="diamo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4827440"/>
        <c:crosses val="autoZero"/>
        <c:auto val="1"/>
        <c:lblAlgn val="ctr"/>
        <c:lblOffset val="100"/>
        <c:noMultiLvlLbl val="0"/>
      </c:catAx>
      <c:valAx>
        <c:axId val="1764827440"/>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headEnd type="oval"/>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468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[1]Meanplot!$BB$10</c:f>
              <c:strCache>
                <c:ptCount val="1"/>
                <c:pt idx="0">
                  <c:v>PGFR_ATI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[1]Meanplot!$BA$11:$BA$14</c:f>
              <c:numCache>
                <c:formatCode>General</c:formatCode>
                <c:ptCount val="4"/>
                <c:pt idx="0">
                  <c:v>36.312411851851856</c:v>
                </c:pt>
                <c:pt idx="1">
                  <c:v>39.063937500000016</c:v>
                </c:pt>
                <c:pt idx="2">
                  <c:v>33.650267261904752</c:v>
                </c:pt>
                <c:pt idx="3">
                  <c:v>37.242318624338623</c:v>
                </c:pt>
              </c:numCache>
            </c:numRef>
          </c:xVal>
          <c:yVal>
            <c:numRef>
              <c:f>[1]Meanplot!$BB$11:$BB$14</c:f>
              <c:numCache>
                <c:formatCode>General</c:formatCode>
                <c:ptCount val="4"/>
                <c:pt idx="0">
                  <c:v>28.033560386172095</c:v>
                </c:pt>
                <c:pt idx="1">
                  <c:v>37.866369255199785</c:v>
                </c:pt>
                <c:pt idx="2">
                  <c:v>27.462522786627993</c:v>
                </c:pt>
                <c:pt idx="3">
                  <c:v>36.6428358929642</c:v>
                </c:pt>
              </c:numCache>
            </c:numRef>
          </c:yVal>
          <c:smooth val="0"/>
          <c:extLst>
            <c:ext xmlns:c16="http://schemas.microsoft.com/office/drawing/2014/chart" uri="{C3380CC4-5D6E-409C-BE32-E72D297353CC}">
              <c16:uniqueId val="{00000003-B8D6-4522-93A4-8E799833211D}"/>
            </c:ext>
          </c:extLst>
        </c:ser>
        <c:dLbls>
          <c:showLegendKey val="0"/>
          <c:showVal val="0"/>
          <c:showCatName val="0"/>
          <c:showSerName val="0"/>
          <c:showPercent val="0"/>
          <c:showBubbleSize val="0"/>
        </c:dLbls>
        <c:axId val="1644684080"/>
        <c:axId val="1764829936"/>
      </c:scatterChart>
      <c:valAx>
        <c:axId val="164468408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(Grasp Device)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4829936"/>
        <c:crosses val="autoZero"/>
        <c:crossBetween val="midCat"/>
      </c:valAx>
      <c:valAx>
        <c:axId val="1764829936"/>
        <c:scaling>
          <c:orientation val="minMax"/>
          <c:min val="26"/>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(ATI)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stealth" w="med"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4684080"/>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[1]Meanplot!$BB$25</c:f>
              <c:strCache>
                <c:ptCount val="1"/>
                <c:pt idx="0">
                  <c:v>PLFR_ATI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[1]Meanplot!$BA$26:$BA$33</c:f>
              <c:numCache>
                <c:formatCode>General</c:formatCode>
                <c:ptCount val="8"/>
                <c:pt idx="0">
                  <c:v>22.969893253968259</c:v>
                </c:pt>
                <c:pt idx="1">
                  <c:v>25.861365873015853</c:v>
                </c:pt>
                <c:pt idx="2">
                  <c:v>29.982023015873018</c:v>
                </c:pt>
                <c:pt idx="3">
                  <c:v>38.159748148148097</c:v>
                </c:pt>
                <c:pt idx="4">
                  <c:v>39.027759999999979</c:v>
                </c:pt>
                <c:pt idx="5">
                  <c:v>43.450837248677324</c:v>
                </c:pt>
                <c:pt idx="6">
                  <c:v>48.10196613756613</c:v>
                </c:pt>
                <c:pt idx="7">
                  <c:v>54.016549999999945</c:v>
                </c:pt>
              </c:numCache>
            </c:numRef>
          </c:xVal>
          <c:yVal>
            <c:numRef>
              <c:f>[1]Meanplot!$BB$26:$BB$33</c:f>
              <c:numCache>
                <c:formatCode>General</c:formatCode>
                <c:ptCount val="8"/>
                <c:pt idx="0">
                  <c:v>26.403531350744181</c:v>
                </c:pt>
                <c:pt idx="1">
                  <c:v>30.227304794838552</c:v>
                </c:pt>
                <c:pt idx="2">
                  <c:v>32.940150345465902</c:v>
                </c:pt>
                <c:pt idx="3">
                  <c:v>36.914637952861497</c:v>
                </c:pt>
                <c:pt idx="4">
                  <c:v>39.749338381281255</c:v>
                </c:pt>
                <c:pt idx="5">
                  <c:v>43.525872470983444</c:v>
                </c:pt>
                <c:pt idx="6">
                  <c:v>49.320271419440644</c:v>
                </c:pt>
                <c:pt idx="7">
                  <c:v>50.568550786504197</c:v>
                </c:pt>
              </c:numCache>
            </c:numRef>
          </c:yVal>
          <c:smooth val="0"/>
          <c:extLst>
            <c:ext xmlns:c16="http://schemas.microsoft.com/office/drawing/2014/chart" uri="{C3380CC4-5D6E-409C-BE32-E72D297353CC}">
              <c16:uniqueId val="{00000003-F5A5-4D3F-B158-8742458F759E}"/>
            </c:ext>
          </c:extLst>
        </c:ser>
        <c:dLbls>
          <c:showLegendKey val="0"/>
          <c:showVal val="0"/>
          <c:showCatName val="0"/>
          <c:showSerName val="0"/>
          <c:showPercent val="0"/>
          <c:showBubbleSize val="0"/>
        </c:dLbls>
        <c:axId val="1633255856"/>
        <c:axId val="1653286384"/>
      </c:scatterChart>
      <c:valAx>
        <c:axId val="1633255856"/>
        <c:scaling>
          <c:orientation val="minMax"/>
          <c:min val="20"/>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a:t>
                </a:r>
                <a:r>
                  <a:rPr lang="en-US" baseline="0"/>
                  <a:t> Rate (Grasp device)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headEnd type="oval" w="sm" len="sm"/>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53286384"/>
        <c:crosses val="autoZero"/>
        <c:crossBetween val="midCat"/>
      </c:valAx>
      <c:valAx>
        <c:axId val="1653286384"/>
        <c:scaling>
          <c:orientation val="minMax"/>
          <c:min val="20"/>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Lift Force Rate (ATI)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12700" cap="flat" cmpd="sng" algn="ctr">
            <a:solidFill>
              <a:schemeClr val="tx1"/>
            </a:solidFill>
            <a:round/>
            <a:headEnd type="oval"/>
            <a:tailEnd type="stealth" w="lg" len="lg"/>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3255856"/>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[1]Meanplot!$BA$25</c:f>
              <c:strCache>
                <c:ptCount val="1"/>
                <c:pt idx="0">
                  <c:v>PLFR_GR</c:v>
                </c:pt>
              </c:strCache>
            </c:strRef>
          </c:tx>
          <c:spPr>
            <a:ln w="28575" cap="rnd">
              <a:solidFill>
                <a:schemeClr val="accent1"/>
              </a:solidFill>
              <a:round/>
            </a:ln>
            <a:effectLst/>
          </c:spPr>
          <c:marker>
            <c:symbol val="none"/>
          </c:marker>
          <c:errBars>
            <c:errDir val="y"/>
            <c:errBarType val="both"/>
            <c:errValType val="cust"/>
            <c:noEndCap val="0"/>
            <c:plus>
              <c:numRef>
                <c:extLst>
                  <c:ext xmlns:c15="http://schemas.microsoft.com/office/drawing/2012/chart" uri="{02D57815-91ED-43cb-92C2-25804820EDAC}">
                    <c15:fullRef>
                      <c15:sqref>[1]Meanplot!$BC$26:$BC$35</c15:sqref>
                    </c15:fullRef>
                  </c:ext>
                </c:extLst>
                <c:f>[1]Meanplot!$BC$26:$BC$33</c:f>
                <c:numCache>
                  <c:formatCode>General</c:formatCode>
                  <c:ptCount val="8"/>
                  <c:pt idx="0">
                    <c:v>5.4886514763763063</c:v>
                  </c:pt>
                  <c:pt idx="1">
                    <c:v>4.5268979072575561</c:v>
                  </c:pt>
                  <c:pt idx="2">
                    <c:v>7.75444052370396</c:v>
                  </c:pt>
                  <c:pt idx="3">
                    <c:v>4.6517453931303265</c:v>
                  </c:pt>
                  <c:pt idx="4">
                    <c:v>8.1838077427836513</c:v>
                  </c:pt>
                  <c:pt idx="5">
                    <c:v>5.6310976767400405</c:v>
                  </c:pt>
                  <c:pt idx="6">
                    <c:v>8.9777866948958103</c:v>
                  </c:pt>
                  <c:pt idx="7">
                    <c:v>7.685199805536068</c:v>
                  </c:pt>
                </c:numCache>
              </c:numRef>
            </c:plus>
            <c:minus>
              <c:numRef>
                <c:extLst>
                  <c:ext xmlns:c15="http://schemas.microsoft.com/office/drawing/2012/chart" uri="{02D57815-91ED-43cb-92C2-25804820EDAC}">
                    <c15:fullRef>
                      <c15:sqref>[1]Meanplot!$BC$26:$BC$35</c15:sqref>
                    </c15:fullRef>
                  </c:ext>
                </c:extLst>
                <c:f>[1]Meanplot!$BC$26:$BC$33</c:f>
                <c:numCache>
                  <c:formatCode>General</c:formatCode>
                  <c:ptCount val="8"/>
                  <c:pt idx="0">
                    <c:v>5.4886514763763063</c:v>
                  </c:pt>
                  <c:pt idx="1">
                    <c:v>4.5268979072575561</c:v>
                  </c:pt>
                  <c:pt idx="2">
                    <c:v>7.75444052370396</c:v>
                  </c:pt>
                  <c:pt idx="3">
                    <c:v>4.6517453931303265</c:v>
                  </c:pt>
                  <c:pt idx="4">
                    <c:v>8.1838077427836513</c:v>
                  </c:pt>
                  <c:pt idx="5">
                    <c:v>5.6310976767400405</c:v>
                  </c:pt>
                  <c:pt idx="6">
                    <c:v>8.9777866948958103</c:v>
                  </c:pt>
                  <c:pt idx="7">
                    <c:v>7.685199805536068</c:v>
                  </c:pt>
                </c:numCache>
              </c:numRef>
            </c:minus>
            <c:spPr>
              <a:noFill/>
              <a:ln w="12700" cap="flat" cmpd="dbl" algn="ctr">
                <a:solidFill>
                  <a:schemeClr val="accent1"/>
                </a:solidFill>
                <a:prstDash val="sysDash"/>
                <a:round/>
              </a:ln>
              <a:effectLst/>
            </c:spPr>
          </c:errBars>
          <c:cat>
            <c:numRef>
              <c:extLst>
                <c:ext xmlns:c15="http://schemas.microsoft.com/office/drawing/2012/chart" uri="{02D57815-91ED-43cb-92C2-25804820EDAC}">
                  <c15:fullRef>
                    <c15:sqref>[1]Meanplot!$AZ$26:$AZ$35</c15:sqref>
                  </c15:fullRef>
                </c:ext>
              </c:extLst>
              <c:f>[1]Meanplot!$AZ$26:$AZ$33</c:f>
              <c:numCache>
                <c:formatCode>General</c:formatCode>
                <c:ptCount val="8"/>
                <c:pt idx="0">
                  <c:v>250</c:v>
                </c:pt>
                <c:pt idx="1">
                  <c:v>300</c:v>
                </c:pt>
                <c:pt idx="2">
                  <c:v>350</c:v>
                </c:pt>
                <c:pt idx="3">
                  <c:v>400</c:v>
                </c:pt>
                <c:pt idx="4">
                  <c:v>450</c:v>
                </c:pt>
                <c:pt idx="5">
                  <c:v>500</c:v>
                </c:pt>
                <c:pt idx="6">
                  <c:v>550</c:v>
                </c:pt>
                <c:pt idx="7">
                  <c:v>600</c:v>
                </c:pt>
              </c:numCache>
            </c:numRef>
          </c:cat>
          <c:val>
            <c:numRef>
              <c:extLst>
                <c:ext xmlns:c15="http://schemas.microsoft.com/office/drawing/2012/chart" uri="{02D57815-91ED-43cb-92C2-25804820EDAC}">
                  <c15:fullRef>
                    <c15:sqref>[1]Meanplot!$BA$26:$BA$35</c15:sqref>
                  </c15:fullRef>
                </c:ext>
              </c:extLst>
              <c:f>[1]Meanplot!$BA$26:$BA$33</c:f>
              <c:numCache>
                <c:formatCode>General</c:formatCode>
                <c:ptCount val="8"/>
                <c:pt idx="0">
                  <c:v>22.969893253968259</c:v>
                </c:pt>
                <c:pt idx="1">
                  <c:v>25.861365873015853</c:v>
                </c:pt>
                <c:pt idx="2">
                  <c:v>29.982023015873018</c:v>
                </c:pt>
                <c:pt idx="3">
                  <c:v>38.159748148148097</c:v>
                </c:pt>
                <c:pt idx="4">
                  <c:v>39.027759999999979</c:v>
                </c:pt>
                <c:pt idx="5">
                  <c:v>43.450837248677324</c:v>
                </c:pt>
                <c:pt idx="6">
                  <c:v>48.10196613756613</c:v>
                </c:pt>
                <c:pt idx="7">
                  <c:v>54.016549999999945</c:v>
                </c:pt>
              </c:numCache>
            </c:numRef>
          </c:val>
          <c:smooth val="0"/>
          <c:extLst>
            <c:ext xmlns:c16="http://schemas.microsoft.com/office/drawing/2014/chart" uri="{C3380CC4-5D6E-409C-BE32-E72D297353CC}">
              <c16:uniqueId val="{00000000-80DF-4F93-8F83-10796F5155D7}"/>
            </c:ext>
          </c:extLst>
        </c:ser>
        <c:ser>
          <c:idx val="1"/>
          <c:order val="1"/>
          <c:tx>
            <c:strRef>
              <c:f>[1]Meanplot!$BB$25</c:f>
              <c:strCache>
                <c:ptCount val="1"/>
                <c:pt idx="0">
                  <c:v>PLFR_ATI</c:v>
                </c:pt>
              </c:strCache>
            </c:strRef>
          </c:tx>
          <c:spPr>
            <a:ln w="28575" cap="rnd">
              <a:solidFill>
                <a:schemeClr val="accent2"/>
              </a:solidFill>
              <a:round/>
            </a:ln>
            <a:effectLst/>
          </c:spPr>
          <c:marker>
            <c:symbol val="none"/>
          </c:marker>
          <c:errBars>
            <c:errDir val="y"/>
            <c:errBarType val="both"/>
            <c:errValType val="cust"/>
            <c:noEndCap val="0"/>
            <c:plus>
              <c:numRef>
                <c:extLst>
                  <c:ext xmlns:c15="http://schemas.microsoft.com/office/drawing/2012/chart" uri="{02D57815-91ED-43cb-92C2-25804820EDAC}">
                    <c15:fullRef>
                      <c15:sqref>[1]Meanplot!$BD$26:$BD$35</c15:sqref>
                    </c15:fullRef>
                  </c:ext>
                </c:extLst>
                <c:f>[1]Meanplot!$BD$26:$BD$33</c:f>
                <c:numCache>
                  <c:formatCode>General</c:formatCode>
                  <c:ptCount val="8"/>
                  <c:pt idx="0">
                    <c:v>2.1798023820856729</c:v>
                  </c:pt>
                  <c:pt idx="1">
                    <c:v>2.5609305323062381</c:v>
                  </c:pt>
                  <c:pt idx="2">
                    <c:v>3.3797807461707023</c:v>
                  </c:pt>
                  <c:pt idx="3">
                    <c:v>5.5569145916788738</c:v>
                  </c:pt>
                  <c:pt idx="4">
                    <c:v>3.7354451588341591</c:v>
                  </c:pt>
                  <c:pt idx="5">
                    <c:v>4.7376155711852093</c:v>
                  </c:pt>
                  <c:pt idx="6">
                    <c:v>4.7304313975263188</c:v>
                  </c:pt>
                  <c:pt idx="7">
                    <c:v>5.1090841059445067</c:v>
                  </c:pt>
                </c:numCache>
              </c:numRef>
            </c:plus>
            <c:minus>
              <c:numRef>
                <c:extLst>
                  <c:ext xmlns:c15="http://schemas.microsoft.com/office/drawing/2012/chart" uri="{02D57815-91ED-43cb-92C2-25804820EDAC}">
                    <c15:fullRef>
                      <c15:sqref>[1]Meanplot!$BD$26:$BD$35</c15:sqref>
                    </c15:fullRef>
                  </c:ext>
                </c:extLst>
                <c:f>[1]Meanplot!$BD$26:$BD$33</c:f>
                <c:numCache>
                  <c:formatCode>General</c:formatCode>
                  <c:ptCount val="8"/>
                  <c:pt idx="0">
                    <c:v>2.1798023820856729</c:v>
                  </c:pt>
                  <c:pt idx="1">
                    <c:v>2.5609305323062381</c:v>
                  </c:pt>
                  <c:pt idx="2">
                    <c:v>3.3797807461707023</c:v>
                  </c:pt>
                  <c:pt idx="3">
                    <c:v>5.5569145916788738</c:v>
                  </c:pt>
                  <c:pt idx="4">
                    <c:v>3.7354451588341591</c:v>
                  </c:pt>
                  <c:pt idx="5">
                    <c:v>4.7376155711852093</c:v>
                  </c:pt>
                  <c:pt idx="6">
                    <c:v>4.7304313975263188</c:v>
                  </c:pt>
                  <c:pt idx="7">
                    <c:v>5.1090841059445067</c:v>
                  </c:pt>
                </c:numCache>
              </c:numRef>
            </c:minus>
            <c:spPr>
              <a:noFill/>
              <a:ln w="12700" cap="flat" cmpd="sng" algn="ctr">
                <a:solidFill>
                  <a:schemeClr val="accent2"/>
                </a:solidFill>
                <a:prstDash val="sysDash"/>
                <a:round/>
              </a:ln>
              <a:effectLst/>
            </c:spPr>
          </c:errBars>
          <c:cat>
            <c:numRef>
              <c:extLst>
                <c:ext xmlns:c15="http://schemas.microsoft.com/office/drawing/2012/chart" uri="{02D57815-91ED-43cb-92C2-25804820EDAC}">
                  <c15:fullRef>
                    <c15:sqref>[1]Meanplot!$AZ$26:$AZ$35</c15:sqref>
                  </c15:fullRef>
                </c:ext>
              </c:extLst>
              <c:f>[1]Meanplot!$AZ$26:$AZ$33</c:f>
              <c:numCache>
                <c:formatCode>General</c:formatCode>
                <c:ptCount val="8"/>
                <c:pt idx="0">
                  <c:v>250</c:v>
                </c:pt>
                <c:pt idx="1">
                  <c:v>300</c:v>
                </c:pt>
                <c:pt idx="2">
                  <c:v>350</c:v>
                </c:pt>
                <c:pt idx="3">
                  <c:v>400</c:v>
                </c:pt>
                <c:pt idx="4">
                  <c:v>450</c:v>
                </c:pt>
                <c:pt idx="5">
                  <c:v>500</c:v>
                </c:pt>
                <c:pt idx="6">
                  <c:v>550</c:v>
                </c:pt>
                <c:pt idx="7">
                  <c:v>600</c:v>
                </c:pt>
              </c:numCache>
            </c:numRef>
          </c:cat>
          <c:val>
            <c:numRef>
              <c:extLst>
                <c:ext xmlns:c15="http://schemas.microsoft.com/office/drawing/2012/chart" uri="{02D57815-91ED-43cb-92C2-25804820EDAC}">
                  <c15:fullRef>
                    <c15:sqref>[1]Meanplot!$BB$26:$BB$35</c15:sqref>
                  </c15:fullRef>
                </c:ext>
              </c:extLst>
              <c:f>[1]Meanplot!$BB$26:$BB$33</c:f>
              <c:numCache>
                <c:formatCode>General</c:formatCode>
                <c:ptCount val="8"/>
                <c:pt idx="0">
                  <c:v>26.403531350744181</c:v>
                </c:pt>
                <c:pt idx="1">
                  <c:v>30.227304794838552</c:v>
                </c:pt>
                <c:pt idx="2">
                  <c:v>32.940150345465902</c:v>
                </c:pt>
                <c:pt idx="3">
                  <c:v>36.914637952861497</c:v>
                </c:pt>
                <c:pt idx="4">
                  <c:v>39.749338381281255</c:v>
                </c:pt>
                <c:pt idx="5">
                  <c:v>43.525872470983444</c:v>
                </c:pt>
                <c:pt idx="6">
                  <c:v>49.320271419440644</c:v>
                </c:pt>
                <c:pt idx="7">
                  <c:v>50.568550786504197</c:v>
                </c:pt>
              </c:numCache>
            </c:numRef>
          </c:val>
          <c:smooth val="0"/>
          <c:extLst>
            <c:ext xmlns:c16="http://schemas.microsoft.com/office/drawing/2014/chart" uri="{C3380CC4-5D6E-409C-BE32-E72D297353CC}">
              <c16:uniqueId val="{00000001-80DF-4F93-8F83-10796F5155D7}"/>
            </c:ext>
          </c:extLst>
        </c:ser>
        <c:dLbls>
          <c:showLegendKey val="0"/>
          <c:showVal val="0"/>
          <c:showCatName val="0"/>
          <c:showSerName val="0"/>
          <c:showPercent val="0"/>
          <c:showBubbleSize val="0"/>
        </c:dLbls>
        <c:smooth val="0"/>
        <c:axId val="1165164208"/>
        <c:axId val="1653187376"/>
      </c:lineChart>
      <c:catAx>
        <c:axId val="116516420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Mass</a:t>
                </a:r>
                <a:r>
                  <a:rPr lang="en-US" baseline="0"/>
                  <a:t> (M) in grams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tailEnd type="stealth"/>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53187376"/>
        <c:crosses val="autoZero"/>
        <c:auto val="1"/>
        <c:lblAlgn val="ctr"/>
        <c:lblOffset val="100"/>
        <c:noMultiLvlLbl val="0"/>
      </c:catAx>
      <c:valAx>
        <c:axId val="1653187376"/>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Lift Force Rate (N/s)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in"/>
        <c:minorTickMark val="none"/>
        <c:tickLblPos val="nextTo"/>
        <c:spPr>
          <a:noFill/>
          <a:ln>
            <a:solidFill>
              <a:schemeClr val="tx1"/>
            </a:solidFill>
            <a:headEnd type="oval"/>
            <a:tailEnd type="stealth"/>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65164208"/>
        <c:crosses val="autoZero"/>
        <c:crossBetween val="between"/>
      </c:valAx>
      <c:spPr>
        <a:noFill/>
        <a:ln>
          <a:noFill/>
        </a:ln>
        <a:effectLst/>
      </c:spPr>
    </c:plotArea>
    <c:legend>
      <c:legendPos val="b"/>
      <c:layout>
        <c:manualLayout>
          <c:xMode val="edge"/>
          <c:yMode val="edge"/>
          <c:x val="0.26310826431670137"/>
          <c:y val="0.86697918467106416"/>
          <c:w val="0.52905117430269399"/>
          <c:h val="0.1079816958121579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7</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3708582834331337"/>
          <c:y val="3.0355270290434985E-2"/>
          <c:w val="0.80968729208250168"/>
          <c:h val="0.87091005261249044"/>
        </c:manualLayout>
      </c:layout>
      <c:scatterChart>
        <c:scatterStyle val="smoothMarker"/>
        <c:varyColors val="0"/>
        <c:ser>
          <c:idx val="0"/>
          <c:order val="0"/>
          <c:tx>
            <c:strRef>
              <c:f>'Figure 7 &amp; 9'!$B$2</c:f>
              <c:strCache>
                <c:ptCount val="1"/>
                <c:pt idx="0">
                  <c:v>PLFR_GR</c:v>
                </c:pt>
              </c:strCache>
            </c:strRef>
          </c:tx>
          <c:spPr>
            <a:ln w="19050" cap="rnd">
              <a:solidFill>
                <a:schemeClr val="accent1"/>
              </a:solidFill>
              <a:round/>
            </a:ln>
            <a:effectLst/>
          </c:spPr>
          <c:marker>
            <c:symbol val="none"/>
          </c:marker>
          <c:errBars>
            <c:errDir val="y"/>
            <c:errBarType val="both"/>
            <c:errValType val="cust"/>
            <c:noEndCap val="0"/>
            <c:plus>
              <c:numRef>
                <c:f>'Figure 7 &amp; 9'!$D$3:$D$10</c:f>
                <c:numCache>
                  <c:formatCode>General</c:formatCode>
                  <c:ptCount val="8"/>
                  <c:pt idx="0">
                    <c:v>5.4886514760000003</c:v>
                  </c:pt>
                  <c:pt idx="1">
                    <c:v>4.5268979070000004</c:v>
                  </c:pt>
                  <c:pt idx="2">
                    <c:v>7.7544405239999996</c:v>
                  </c:pt>
                  <c:pt idx="3">
                    <c:v>4.6517453929999997</c:v>
                  </c:pt>
                  <c:pt idx="4">
                    <c:v>8.1838077429999991</c:v>
                  </c:pt>
                  <c:pt idx="5">
                    <c:v>5.6310976769999996</c:v>
                  </c:pt>
                  <c:pt idx="6">
                    <c:v>8.9777866950000007</c:v>
                  </c:pt>
                  <c:pt idx="7">
                    <c:v>7.685199806</c:v>
                  </c:pt>
                </c:numCache>
              </c:numRef>
            </c:plus>
            <c:minus>
              <c:numRef>
                <c:f>'Figure 7 &amp; 9'!$D$3:$D$10</c:f>
                <c:numCache>
                  <c:formatCode>General</c:formatCode>
                  <c:ptCount val="8"/>
                  <c:pt idx="0">
                    <c:v>5.4886514760000003</c:v>
                  </c:pt>
                  <c:pt idx="1">
                    <c:v>4.5268979070000004</c:v>
                  </c:pt>
                  <c:pt idx="2">
                    <c:v>7.7544405239999996</c:v>
                  </c:pt>
                  <c:pt idx="3">
                    <c:v>4.6517453929999997</c:v>
                  </c:pt>
                  <c:pt idx="4">
                    <c:v>8.1838077429999991</c:v>
                  </c:pt>
                  <c:pt idx="5">
                    <c:v>5.6310976769999996</c:v>
                  </c:pt>
                  <c:pt idx="6">
                    <c:v>8.9777866950000007</c:v>
                  </c:pt>
                  <c:pt idx="7">
                    <c:v>7.685199806</c:v>
                  </c:pt>
                </c:numCache>
              </c:numRef>
            </c:minus>
            <c:spPr>
              <a:noFill/>
              <a:ln w="9525" cap="flat" cmpd="sng" algn="ctr">
                <a:solidFill>
                  <a:schemeClr val="tx1">
                    <a:lumMod val="65000"/>
                    <a:lumOff val="35000"/>
                  </a:schemeClr>
                </a:solidFill>
                <a:prstDash val="lg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'Figure 7 &amp; 9'!$A$3:$A$10</c:f>
              <c:numCache>
                <c:formatCode>General</c:formatCode>
                <c:ptCount val="8"/>
                <c:pt idx="0">
                  <c:v>250</c:v>
                </c:pt>
                <c:pt idx="1">
                  <c:v>300</c:v>
                </c:pt>
                <c:pt idx="2">
                  <c:v>350</c:v>
                </c:pt>
                <c:pt idx="3">
                  <c:v>400</c:v>
                </c:pt>
                <c:pt idx="4">
                  <c:v>450</c:v>
                </c:pt>
                <c:pt idx="5">
                  <c:v>500</c:v>
                </c:pt>
                <c:pt idx="6">
                  <c:v>550</c:v>
                </c:pt>
                <c:pt idx="7">
                  <c:v>600</c:v>
                </c:pt>
              </c:numCache>
            </c:numRef>
          </c:xVal>
          <c:yVal>
            <c:numRef>
              <c:f>'Figure 7 &amp; 9'!$B$3:$B$10</c:f>
              <c:numCache>
                <c:formatCode>General</c:formatCode>
                <c:ptCount val="8"/>
                <c:pt idx="0">
                  <c:v>22.969893249999998</c:v>
                </c:pt>
                <c:pt idx="1">
                  <c:v>25.86136587</c:v>
                </c:pt>
                <c:pt idx="2">
                  <c:v>29.98202302</c:v>
                </c:pt>
                <c:pt idx="3">
                  <c:v>38.159748149999999</c:v>
                </c:pt>
                <c:pt idx="4">
                  <c:v>39.027760000000001</c:v>
                </c:pt>
                <c:pt idx="5">
                  <c:v>43.450837249999999</c:v>
                </c:pt>
                <c:pt idx="6">
                  <c:v>48.101966140000002</c:v>
                </c:pt>
                <c:pt idx="7">
                  <c:v>54.016550000000002</c:v>
                </c:pt>
              </c:numCache>
            </c:numRef>
          </c:yVal>
          <c:smooth val="1"/>
          <c:extLst>
            <c:ext xmlns:c16="http://schemas.microsoft.com/office/drawing/2014/chart" uri="{C3380CC4-5D6E-409C-BE32-E72D297353CC}">
              <c16:uniqueId val="{00000000-7B02-4578-9253-2126FE1606A2}"/>
            </c:ext>
          </c:extLst>
        </c:ser>
        <c:ser>
          <c:idx val="1"/>
          <c:order val="1"/>
          <c:tx>
            <c:strRef>
              <c:f>'Figure 7 &amp; 9'!$C$2</c:f>
              <c:strCache>
                <c:ptCount val="1"/>
                <c:pt idx="0">
                  <c:v>PLFR_ATI</c:v>
                </c:pt>
              </c:strCache>
            </c:strRef>
          </c:tx>
          <c:spPr>
            <a:ln w="19050" cap="rnd">
              <a:solidFill>
                <a:schemeClr val="accent2"/>
              </a:solidFill>
              <a:prstDash val="dash"/>
              <a:round/>
            </a:ln>
            <a:effectLst/>
          </c:spPr>
          <c:marker>
            <c:symbol val="none"/>
          </c:marker>
          <c:errBars>
            <c:errDir val="y"/>
            <c:errBarType val="both"/>
            <c:errValType val="cust"/>
            <c:noEndCap val="0"/>
            <c:plus>
              <c:numRef>
                <c:f>'Figure 7 &amp; 9'!$E$3:$E$10</c:f>
                <c:numCache>
                  <c:formatCode>General</c:formatCode>
                  <c:ptCount val="8"/>
                  <c:pt idx="0">
                    <c:v>2.1798023820000001</c:v>
                  </c:pt>
                  <c:pt idx="1">
                    <c:v>2.560930532</c:v>
                  </c:pt>
                  <c:pt idx="2">
                    <c:v>3.3797807459999998</c:v>
                  </c:pt>
                  <c:pt idx="3">
                    <c:v>5.556914592</c:v>
                  </c:pt>
                  <c:pt idx="4">
                    <c:v>3.7354451590000002</c:v>
                  </c:pt>
                  <c:pt idx="5">
                    <c:v>4.7376155710000001</c:v>
                  </c:pt>
                  <c:pt idx="6">
                    <c:v>4.7304313980000003</c:v>
                  </c:pt>
                  <c:pt idx="7">
                    <c:v>5.1090841060000001</c:v>
                  </c:pt>
                </c:numCache>
              </c:numRef>
            </c:plus>
            <c:minus>
              <c:numRef>
                <c:f>'Figure 7 &amp; 9'!$E$3:$E$10</c:f>
                <c:numCache>
                  <c:formatCode>General</c:formatCode>
                  <c:ptCount val="8"/>
                  <c:pt idx="0">
                    <c:v>2.1798023820000001</c:v>
                  </c:pt>
                  <c:pt idx="1">
                    <c:v>2.560930532</c:v>
                  </c:pt>
                  <c:pt idx="2">
                    <c:v>3.3797807459999998</c:v>
                  </c:pt>
                  <c:pt idx="3">
                    <c:v>5.556914592</c:v>
                  </c:pt>
                  <c:pt idx="4">
                    <c:v>3.7354451590000002</c:v>
                  </c:pt>
                  <c:pt idx="5">
                    <c:v>4.7376155710000001</c:v>
                  </c:pt>
                  <c:pt idx="6">
                    <c:v>4.7304313980000003</c:v>
                  </c:pt>
                  <c:pt idx="7">
                    <c:v>5.1090841060000001</c:v>
                  </c:pt>
                </c:numCache>
              </c:numRef>
            </c:minus>
            <c:spPr>
              <a:noFill/>
              <a:ln w="9525" cap="flat" cmpd="sng" algn="ctr">
                <a:solidFill>
                  <a:schemeClr val="tx1">
                    <a:lumMod val="65000"/>
                    <a:lumOff val="35000"/>
                  </a:schemeClr>
                </a:solidFill>
                <a:prstDash val="sys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'Figure 7 &amp; 9'!$A$3:$A$10</c:f>
              <c:numCache>
                <c:formatCode>General</c:formatCode>
                <c:ptCount val="8"/>
                <c:pt idx="0">
                  <c:v>250</c:v>
                </c:pt>
                <c:pt idx="1">
                  <c:v>300</c:v>
                </c:pt>
                <c:pt idx="2">
                  <c:v>350</c:v>
                </c:pt>
                <c:pt idx="3">
                  <c:v>400</c:v>
                </c:pt>
                <c:pt idx="4">
                  <c:v>450</c:v>
                </c:pt>
                <c:pt idx="5">
                  <c:v>500</c:v>
                </c:pt>
                <c:pt idx="6">
                  <c:v>550</c:v>
                </c:pt>
                <c:pt idx="7">
                  <c:v>600</c:v>
                </c:pt>
              </c:numCache>
            </c:numRef>
          </c:xVal>
          <c:yVal>
            <c:numRef>
              <c:f>'Figure 7 &amp; 9'!$C$3:$C$10</c:f>
              <c:numCache>
                <c:formatCode>General</c:formatCode>
                <c:ptCount val="8"/>
                <c:pt idx="0">
                  <c:v>26.403531350000002</c:v>
                </c:pt>
                <c:pt idx="1">
                  <c:v>30.227304790000002</c:v>
                </c:pt>
                <c:pt idx="2">
                  <c:v>32.940150350000003</c:v>
                </c:pt>
                <c:pt idx="3">
                  <c:v>36.914637949999999</c:v>
                </c:pt>
                <c:pt idx="4">
                  <c:v>39.749338379999998</c:v>
                </c:pt>
                <c:pt idx="5">
                  <c:v>43.525872470000003</c:v>
                </c:pt>
                <c:pt idx="6">
                  <c:v>49.320271419999997</c:v>
                </c:pt>
                <c:pt idx="7">
                  <c:v>50.568550790000003</c:v>
                </c:pt>
              </c:numCache>
            </c:numRef>
          </c:yVal>
          <c:smooth val="1"/>
          <c:extLst>
            <c:ext xmlns:c16="http://schemas.microsoft.com/office/drawing/2014/chart" uri="{C3380CC4-5D6E-409C-BE32-E72D297353CC}">
              <c16:uniqueId val="{00000001-7B02-4578-9253-2126FE1606A2}"/>
            </c:ext>
          </c:extLst>
        </c:ser>
        <c:dLbls>
          <c:showLegendKey val="0"/>
          <c:showVal val="0"/>
          <c:showCatName val="0"/>
          <c:showSerName val="0"/>
          <c:showPercent val="0"/>
          <c:showBubbleSize val="0"/>
        </c:dLbls>
        <c:axId val="736738127"/>
        <c:axId val="794958767"/>
      </c:scatterChart>
      <c:valAx>
        <c:axId val="736738127"/>
        <c:scaling>
          <c:orientation val="minMax"/>
          <c:max val="600"/>
          <c:min val="200"/>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Experimental Masses (M) in grams</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94958767"/>
        <c:crosses val="autoZero"/>
        <c:crossBetween val="midCat"/>
      </c:valAx>
      <c:valAx>
        <c:axId val="794958767"/>
        <c:scaling>
          <c:orientation val="minMax"/>
          <c:max val="7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Peak Lift 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36738127"/>
        <c:crosses val="autoZero"/>
        <c:crossBetween val="midCat"/>
      </c:valAx>
      <c:spPr>
        <a:noFill/>
        <a:ln>
          <a:noFill/>
        </a:ln>
        <a:effectLst/>
      </c:spPr>
    </c:plotArea>
    <c:legend>
      <c:legendPos val="b"/>
      <c:layout>
        <c:manualLayout>
          <c:xMode val="edge"/>
          <c:yMode val="edge"/>
          <c:x val="0.1950626830328844"/>
          <c:y val="0.14011038914523843"/>
          <c:w val="0.53981758268240421"/>
          <c:h val="4.993701813019892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9</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'Figure 7 &amp; 9'!$C$2</c:f>
              <c:strCache>
                <c:ptCount val="1"/>
                <c:pt idx="0">
                  <c:v>PLFR_ATI</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813819130596841"/>
                  <c:y val="0.2231943756675144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'Figure 7 &amp; 9'!$B$3:$B$10</c:f>
              <c:numCache>
                <c:formatCode>General</c:formatCode>
                <c:ptCount val="8"/>
                <c:pt idx="0">
                  <c:v>22.969893249999998</c:v>
                </c:pt>
                <c:pt idx="1">
                  <c:v>25.86136587</c:v>
                </c:pt>
                <c:pt idx="2">
                  <c:v>29.98202302</c:v>
                </c:pt>
                <c:pt idx="3">
                  <c:v>38.159748149999999</c:v>
                </c:pt>
                <c:pt idx="4">
                  <c:v>39.027760000000001</c:v>
                </c:pt>
                <c:pt idx="5">
                  <c:v>43.450837249999999</c:v>
                </c:pt>
                <c:pt idx="6">
                  <c:v>48.101966140000002</c:v>
                </c:pt>
                <c:pt idx="7">
                  <c:v>54.016550000000002</c:v>
                </c:pt>
              </c:numCache>
            </c:numRef>
          </c:xVal>
          <c:yVal>
            <c:numRef>
              <c:f>'Figure 7 &amp; 9'!$C$3:$C$10</c:f>
              <c:numCache>
                <c:formatCode>General</c:formatCode>
                <c:ptCount val="8"/>
                <c:pt idx="0">
                  <c:v>26.403531350000002</c:v>
                </c:pt>
                <c:pt idx="1">
                  <c:v>30.227304790000002</c:v>
                </c:pt>
                <c:pt idx="2">
                  <c:v>32.940150350000003</c:v>
                </c:pt>
                <c:pt idx="3">
                  <c:v>36.914637949999999</c:v>
                </c:pt>
                <c:pt idx="4">
                  <c:v>39.749338379999998</c:v>
                </c:pt>
                <c:pt idx="5">
                  <c:v>43.525872470000003</c:v>
                </c:pt>
                <c:pt idx="6">
                  <c:v>49.320271419999997</c:v>
                </c:pt>
                <c:pt idx="7">
                  <c:v>50.568550790000003</c:v>
                </c:pt>
              </c:numCache>
            </c:numRef>
          </c:yVal>
          <c:smooth val="0"/>
          <c:extLst>
            <c:ext xmlns:c16="http://schemas.microsoft.com/office/drawing/2014/chart" uri="{C3380CC4-5D6E-409C-BE32-E72D297353CC}">
              <c16:uniqueId val="{00000000-F2BB-4EE2-95DE-E3E13C192C4A}"/>
            </c:ext>
          </c:extLst>
        </c:ser>
        <c:dLbls>
          <c:showLegendKey val="0"/>
          <c:showVal val="0"/>
          <c:showCatName val="0"/>
          <c:showSerName val="0"/>
          <c:showPercent val="0"/>
          <c:showBubbleSize val="0"/>
        </c:dLbls>
        <c:axId val="1702214271"/>
        <c:axId val="1293636863"/>
      </c:scatterChart>
      <c:valAx>
        <c:axId val="1702214271"/>
        <c:scaling>
          <c:orientation val="minMax"/>
          <c:min val="20"/>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PLFR_GR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ysClr val="windowText" lastClr="000000"/>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36863"/>
        <c:crosses val="autoZero"/>
        <c:crossBetween val="midCat"/>
      </c:valAx>
      <c:valAx>
        <c:axId val="129363686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PLFR_ATI</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ysClr val="windowText" lastClr="000000"/>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22142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8</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8 &amp; 10'!$B$2</c:f>
              <c:strCache>
                <c:ptCount val="1"/>
                <c:pt idx="0">
                  <c:v>PGFR_GR</c:v>
                </c:pt>
              </c:strCache>
            </c:strRef>
          </c:tx>
          <c:spPr>
            <a:ln w="19050" cap="rnd">
              <a:solidFill>
                <a:schemeClr val="accent1"/>
              </a:solidFill>
              <a:round/>
            </a:ln>
            <a:effectLst/>
          </c:spPr>
          <c:marker>
            <c:symbol val="none"/>
          </c:marker>
          <c:errBars>
            <c:errDir val="y"/>
            <c:errBarType val="both"/>
            <c:errValType val="cust"/>
            <c:noEndCap val="0"/>
            <c:plus>
              <c:numRef>
                <c:f>'Figure 8 &amp; 10'!$D$3:$D$6</c:f>
                <c:numCache>
                  <c:formatCode>General</c:formatCode>
                  <c:ptCount val="4"/>
                  <c:pt idx="0">
                    <c:v>5.7111273220000003</c:v>
                  </c:pt>
                  <c:pt idx="1">
                    <c:v>5.7527217579999999</c:v>
                  </c:pt>
                  <c:pt idx="2">
                    <c:v>6.1899808099999998</c:v>
                  </c:pt>
                  <c:pt idx="3">
                    <c:v>5.7787728769999998</c:v>
                  </c:pt>
                </c:numCache>
              </c:numRef>
            </c:plus>
            <c:minus>
              <c:numRef>
                <c:f>'Figure 8 &amp; 10'!$D$3:$D$6</c:f>
                <c:numCache>
                  <c:formatCode>General</c:formatCode>
                  <c:ptCount val="4"/>
                  <c:pt idx="0">
                    <c:v>5.7111273220000003</c:v>
                  </c:pt>
                  <c:pt idx="1">
                    <c:v>5.7527217579999999</c:v>
                  </c:pt>
                  <c:pt idx="2">
                    <c:v>6.1899808099999998</c:v>
                  </c:pt>
                  <c:pt idx="3">
                    <c:v>5.7787728769999998</c:v>
                  </c:pt>
                </c:numCache>
              </c:numRef>
            </c:minus>
            <c:spPr>
              <a:noFill/>
              <a:ln w="9525" cap="flat" cmpd="sng" algn="ctr">
                <a:solidFill>
                  <a:schemeClr val="accent1"/>
                </a:solidFill>
                <a:round/>
              </a:ln>
              <a:effectLst/>
            </c:spPr>
          </c:errBars>
          <c:cat>
            <c:strRef>
              <c:f>'Figure 8 &amp; 10'!$A$3:$A$6</c:f>
              <c:strCache>
                <c:ptCount val="4"/>
                <c:pt idx="0">
                  <c:v>A1</c:v>
                </c:pt>
                <c:pt idx="1">
                  <c:v>A2</c:v>
                </c:pt>
                <c:pt idx="2">
                  <c:v>B1</c:v>
                </c:pt>
                <c:pt idx="3">
                  <c:v>B2</c:v>
                </c:pt>
              </c:strCache>
            </c:strRef>
          </c:cat>
          <c:val>
            <c:numRef>
              <c:f>'Figure 8 &amp; 10'!$B$3:$B$6</c:f>
              <c:numCache>
                <c:formatCode>General</c:formatCode>
                <c:ptCount val="4"/>
                <c:pt idx="0">
                  <c:v>36.312411849999997</c:v>
                </c:pt>
                <c:pt idx="1">
                  <c:v>39.063937500000002</c:v>
                </c:pt>
                <c:pt idx="2">
                  <c:v>33.65026726</c:v>
                </c:pt>
                <c:pt idx="3">
                  <c:v>37.242318619999999</c:v>
                </c:pt>
              </c:numCache>
            </c:numRef>
          </c:val>
          <c:smooth val="0"/>
          <c:extLst>
            <c:ext xmlns:c16="http://schemas.microsoft.com/office/drawing/2014/chart" uri="{C3380CC4-5D6E-409C-BE32-E72D297353CC}">
              <c16:uniqueId val="{00000000-C345-493A-B0CB-ADF40C717827}"/>
            </c:ext>
          </c:extLst>
        </c:ser>
        <c:ser>
          <c:idx val="1"/>
          <c:order val="1"/>
          <c:tx>
            <c:strRef>
              <c:f>'Figure 8 &amp; 10'!$C$2</c:f>
              <c:strCache>
                <c:ptCount val="1"/>
                <c:pt idx="0">
                  <c:v>PGFR_ATI</c:v>
                </c:pt>
              </c:strCache>
            </c:strRef>
          </c:tx>
          <c:spPr>
            <a:ln w="19050" cap="rnd">
              <a:solidFill>
                <a:schemeClr val="accent2"/>
              </a:solidFill>
              <a:round/>
            </a:ln>
            <a:effectLst/>
          </c:spPr>
          <c:marker>
            <c:symbol val="none"/>
          </c:marker>
          <c:errBars>
            <c:errDir val="y"/>
            <c:errBarType val="both"/>
            <c:errValType val="cust"/>
            <c:noEndCap val="0"/>
            <c:plus>
              <c:numRef>
                <c:f>'Figure 8 &amp; 10'!$E$3:$E$6</c:f>
                <c:numCache>
                  <c:formatCode>General</c:formatCode>
                  <c:ptCount val="4"/>
                  <c:pt idx="0">
                    <c:v>2.5456167710000002</c:v>
                  </c:pt>
                  <c:pt idx="1">
                    <c:v>2.8205012269999998</c:v>
                  </c:pt>
                  <c:pt idx="2">
                    <c:v>2.722682743</c:v>
                  </c:pt>
                  <c:pt idx="3">
                    <c:v>2.9406453909999999</c:v>
                  </c:pt>
                </c:numCache>
              </c:numRef>
            </c:plus>
            <c:minus>
              <c:numRef>
                <c:f>'Figure 8 &amp; 10'!$E$3:$E$6</c:f>
                <c:numCache>
                  <c:formatCode>General</c:formatCode>
                  <c:ptCount val="4"/>
                  <c:pt idx="0">
                    <c:v>2.5456167710000002</c:v>
                  </c:pt>
                  <c:pt idx="1">
                    <c:v>2.8205012269999998</c:v>
                  </c:pt>
                  <c:pt idx="2">
                    <c:v>2.722682743</c:v>
                  </c:pt>
                  <c:pt idx="3">
                    <c:v>2.9406453909999999</c:v>
                  </c:pt>
                </c:numCache>
              </c:numRef>
            </c:minus>
            <c:spPr>
              <a:noFill/>
              <a:ln w="9525" cap="flat" cmpd="sng" algn="ctr">
                <a:solidFill>
                  <a:schemeClr val="accent2"/>
                </a:solidFill>
                <a:round/>
              </a:ln>
              <a:effectLst/>
            </c:spPr>
          </c:errBars>
          <c:cat>
            <c:strRef>
              <c:f>'Figure 8 &amp; 10'!$A$3:$A$6</c:f>
              <c:strCache>
                <c:ptCount val="4"/>
                <c:pt idx="0">
                  <c:v>A1</c:v>
                </c:pt>
                <c:pt idx="1">
                  <c:v>A2</c:v>
                </c:pt>
                <c:pt idx="2">
                  <c:v>B1</c:v>
                </c:pt>
                <c:pt idx="3">
                  <c:v>B2</c:v>
                </c:pt>
              </c:strCache>
            </c:strRef>
          </c:cat>
          <c:val>
            <c:numRef>
              <c:f>'Figure 8 &amp; 10'!$C$3:$C$6</c:f>
              <c:numCache>
                <c:formatCode>General</c:formatCode>
                <c:ptCount val="4"/>
                <c:pt idx="0">
                  <c:v>28.033560390000002</c:v>
                </c:pt>
                <c:pt idx="1">
                  <c:v>37.866369259999999</c:v>
                </c:pt>
                <c:pt idx="2">
                  <c:v>27.462522790000001</c:v>
                </c:pt>
                <c:pt idx="3">
                  <c:v>36.642835890000001</c:v>
                </c:pt>
              </c:numCache>
            </c:numRef>
          </c:val>
          <c:smooth val="0"/>
          <c:extLst>
            <c:ext xmlns:c16="http://schemas.microsoft.com/office/drawing/2014/chart" uri="{C3380CC4-5D6E-409C-BE32-E72D297353CC}">
              <c16:uniqueId val="{00000001-C345-493A-B0CB-ADF40C717827}"/>
            </c:ext>
          </c:extLst>
        </c:ser>
        <c:dLbls>
          <c:showLegendKey val="0"/>
          <c:showVal val="0"/>
          <c:showCatName val="0"/>
          <c:showSerName val="0"/>
          <c:showPercent val="0"/>
          <c:showBubbleSize val="0"/>
        </c:dLbls>
        <c:smooth val="0"/>
        <c:axId val="627173327"/>
        <c:axId val="730917951"/>
      </c:lineChart>
      <c:catAx>
        <c:axId val="62717332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Texture Name</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30917951"/>
        <c:crosses val="autoZero"/>
        <c:auto val="1"/>
        <c:lblAlgn val="ctr"/>
        <c:lblOffset val="100"/>
        <c:tickMarkSkip val="1"/>
        <c:noMultiLvlLbl val="0"/>
      </c:catAx>
      <c:valAx>
        <c:axId val="730917951"/>
        <c:scaling>
          <c:orientation val="minMax"/>
          <c:max val="5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Peak</a:t>
                </a:r>
                <a:r>
                  <a:rPr lang="en-US" baseline="0"/>
                  <a:t> Grip Force Rate (N/s)</a:t>
                </a:r>
                <a:endParaRPr lang="en-US"/>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solidFill>
            <a:schemeClr val="bg1"/>
          </a:solid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27173327"/>
        <c:crosses val="autoZero"/>
        <c:crossBetween val="between"/>
      </c:valAx>
      <c:spPr>
        <a:noFill/>
        <a:ln>
          <a:noFill/>
        </a:ln>
        <a:effectLst/>
      </c:spPr>
    </c:plotArea>
    <c:legend>
      <c:legendPos val="b"/>
      <c:layout>
        <c:manualLayout>
          <c:xMode val="edge"/>
          <c:yMode val="edge"/>
          <c:x val="0.21383245844269466"/>
          <c:y val="0.62427274715660541"/>
          <c:w val="0.52233486439195098"/>
          <c:h val="7.9696681234894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10</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'Figure 8 &amp; 10'!$C$2</c:f>
              <c:strCache>
                <c:ptCount val="1"/>
                <c:pt idx="0">
                  <c:v>PGFR_ATI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4793328958880138"/>
                  <c:y val="-9.2629046369203851E-4"/>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'Figure 8 &amp; 10'!$B$3:$B$6</c:f>
              <c:numCache>
                <c:formatCode>General</c:formatCode>
                <c:ptCount val="4"/>
                <c:pt idx="0">
                  <c:v>36.312411849999997</c:v>
                </c:pt>
                <c:pt idx="1">
                  <c:v>39.063937500000002</c:v>
                </c:pt>
                <c:pt idx="2">
                  <c:v>33.65026726</c:v>
                </c:pt>
                <c:pt idx="3">
                  <c:v>37.242318619999999</c:v>
                </c:pt>
              </c:numCache>
            </c:numRef>
          </c:xVal>
          <c:yVal>
            <c:numRef>
              <c:f>'Figure 8 &amp; 10'!$C$3:$C$6</c:f>
              <c:numCache>
                <c:formatCode>General</c:formatCode>
                <c:ptCount val="4"/>
                <c:pt idx="0">
                  <c:v>28.033560390000002</c:v>
                </c:pt>
                <c:pt idx="1">
                  <c:v>37.866369259999999</c:v>
                </c:pt>
                <c:pt idx="2">
                  <c:v>27.462522790000001</c:v>
                </c:pt>
                <c:pt idx="3">
                  <c:v>36.642835890000001</c:v>
                </c:pt>
              </c:numCache>
            </c:numRef>
          </c:yVal>
          <c:smooth val="0"/>
          <c:extLst>
            <c:ext xmlns:c16="http://schemas.microsoft.com/office/drawing/2014/chart" uri="{C3380CC4-5D6E-409C-BE32-E72D297353CC}">
              <c16:uniqueId val="{00000000-CB1E-4D24-8618-775B75836B42}"/>
            </c:ext>
          </c:extLst>
        </c:ser>
        <c:dLbls>
          <c:showLegendKey val="0"/>
          <c:showVal val="0"/>
          <c:showCatName val="0"/>
          <c:showSerName val="0"/>
          <c:showPercent val="0"/>
          <c:showBubbleSize val="0"/>
        </c:dLbls>
        <c:axId val="1701029647"/>
        <c:axId val="1293619807"/>
      </c:scatterChart>
      <c:valAx>
        <c:axId val="170102964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PGFR_GR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19807"/>
        <c:crosses val="autoZero"/>
        <c:crossBetween val="midCat"/>
      </c:valAx>
      <c:valAx>
        <c:axId val="1293619807"/>
        <c:scaling>
          <c:orientation val="minMax"/>
          <c:min val="26"/>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PGFR_ATI</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1029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6</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6'!$B$14</c:f>
              <c:strCache>
                <c:ptCount val="1"/>
                <c:pt idx="0">
                  <c:v>LF</c:v>
                </c:pt>
              </c:strCache>
            </c:strRef>
          </c:tx>
          <c:spPr>
            <a:ln w="19050" cap="rnd">
              <a:solidFill>
                <a:schemeClr val="accent1"/>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6'!$B$215:$B$315</c:f>
              <c:numCache>
                <c:formatCode>General</c:formatCode>
                <c:ptCount val="101"/>
                <c:pt idx="0">
                  <c:v>7.2699999999999806E-2</c:v>
                </c:pt>
                <c:pt idx="1">
                  <c:v>6.83999999999996E-2</c:v>
                </c:pt>
                <c:pt idx="2">
                  <c:v>6.9000000000000006E-2</c:v>
                </c:pt>
                <c:pt idx="3">
                  <c:v>6.7300000000000401E-2</c:v>
                </c:pt>
                <c:pt idx="4">
                  <c:v>6.5899999999999598E-2</c:v>
                </c:pt>
                <c:pt idx="5">
                  <c:v>6.4600000000000005E-2</c:v>
                </c:pt>
                <c:pt idx="6">
                  <c:v>6.5700000000000106E-2</c:v>
                </c:pt>
                <c:pt idx="7">
                  <c:v>6.4499999999999794E-2</c:v>
                </c:pt>
                <c:pt idx="8">
                  <c:v>6.3399999999999707E-2</c:v>
                </c:pt>
                <c:pt idx="9">
                  <c:v>5.5899999999999797E-2</c:v>
                </c:pt>
                <c:pt idx="10">
                  <c:v>4.0500000000000203E-2</c:v>
                </c:pt>
                <c:pt idx="11">
                  <c:v>2.93000000000001E-2</c:v>
                </c:pt>
                <c:pt idx="12">
                  <c:v>2.38999999999998E-2</c:v>
                </c:pt>
                <c:pt idx="13">
                  <c:v>4.7900000000000303E-2</c:v>
                </c:pt>
                <c:pt idx="14">
                  <c:v>0.1019</c:v>
                </c:pt>
                <c:pt idx="15">
                  <c:v>0.15770000000000001</c:v>
                </c:pt>
                <c:pt idx="16">
                  <c:v>0.2636</c:v>
                </c:pt>
                <c:pt idx="17">
                  <c:v>0.43959999999999999</c:v>
                </c:pt>
                <c:pt idx="18">
                  <c:v>0.69</c:v>
                </c:pt>
                <c:pt idx="19">
                  <c:v>0.97409999999999997</c:v>
                </c:pt>
                <c:pt idx="20">
                  <c:v>1.2612000000000001</c:v>
                </c:pt>
                <c:pt idx="21">
                  <c:v>1.5157</c:v>
                </c:pt>
                <c:pt idx="22">
                  <c:v>1.7374000000000001</c:v>
                </c:pt>
                <c:pt idx="23">
                  <c:v>1.9303999999999999</c:v>
                </c:pt>
                <c:pt idx="24">
                  <c:v>2.0985</c:v>
                </c:pt>
                <c:pt idx="25">
                  <c:v>2.2450000000000001</c:v>
                </c:pt>
                <c:pt idx="26">
                  <c:v>2.3725000000000001</c:v>
                </c:pt>
                <c:pt idx="27">
                  <c:v>2.4836</c:v>
                </c:pt>
                <c:pt idx="28">
                  <c:v>2.5802999999999998</c:v>
                </c:pt>
                <c:pt idx="29">
                  <c:v>2.6623000000000001</c:v>
                </c:pt>
                <c:pt idx="30">
                  <c:v>2.7338</c:v>
                </c:pt>
                <c:pt idx="31">
                  <c:v>2.7959999999999998</c:v>
                </c:pt>
                <c:pt idx="32">
                  <c:v>2.8502000000000001</c:v>
                </c:pt>
                <c:pt idx="33">
                  <c:v>2.8974000000000002</c:v>
                </c:pt>
                <c:pt idx="34">
                  <c:v>2.9384999999999999</c:v>
                </c:pt>
                <c:pt idx="35">
                  <c:v>2.9742999999999999</c:v>
                </c:pt>
                <c:pt idx="36">
                  <c:v>3.0055000000000001</c:v>
                </c:pt>
                <c:pt idx="37">
                  <c:v>3.0327000000000002</c:v>
                </c:pt>
                <c:pt idx="38">
                  <c:v>3.0562999999999998</c:v>
                </c:pt>
                <c:pt idx="39">
                  <c:v>3.0769000000000002</c:v>
                </c:pt>
                <c:pt idx="40">
                  <c:v>3.0949</c:v>
                </c:pt>
                <c:pt idx="41">
                  <c:v>3.1105</c:v>
                </c:pt>
                <c:pt idx="42">
                  <c:v>3.1240999999999999</c:v>
                </c:pt>
                <c:pt idx="43">
                  <c:v>3.1360000000000001</c:v>
                </c:pt>
                <c:pt idx="44">
                  <c:v>3.1463000000000001</c:v>
                </c:pt>
                <c:pt idx="45">
                  <c:v>3.1553</c:v>
                </c:pt>
                <c:pt idx="46">
                  <c:v>3.1631</c:v>
                </c:pt>
                <c:pt idx="47">
                  <c:v>3.1699000000000002</c:v>
                </c:pt>
                <c:pt idx="48">
                  <c:v>3.1758999999999999</c:v>
                </c:pt>
                <c:pt idx="49">
                  <c:v>3.181</c:v>
                </c:pt>
                <c:pt idx="50">
                  <c:v>3.1856</c:v>
                </c:pt>
                <c:pt idx="51">
                  <c:v>3.1894999999999998</c:v>
                </c:pt>
                <c:pt idx="52">
                  <c:v>3.1928999999999998</c:v>
                </c:pt>
                <c:pt idx="53">
                  <c:v>3.1959</c:v>
                </c:pt>
                <c:pt idx="54">
                  <c:v>3.1985000000000001</c:v>
                </c:pt>
                <c:pt idx="55">
                  <c:v>3.2006999999999999</c:v>
                </c:pt>
                <c:pt idx="56">
                  <c:v>3.2027000000000001</c:v>
                </c:pt>
                <c:pt idx="57">
                  <c:v>3.2044000000000001</c:v>
                </c:pt>
                <c:pt idx="58">
                  <c:v>3.2059000000000002</c:v>
                </c:pt>
                <c:pt idx="59">
                  <c:v>3.2071999999999998</c:v>
                </c:pt>
                <c:pt idx="60">
                  <c:v>3.2082999999999999</c:v>
                </c:pt>
                <c:pt idx="61">
                  <c:v>3.2092999999999998</c:v>
                </c:pt>
                <c:pt idx="62">
                  <c:v>3.2101999999999999</c:v>
                </c:pt>
                <c:pt idx="63">
                  <c:v>3.2109000000000001</c:v>
                </c:pt>
                <c:pt idx="64">
                  <c:v>3.2115999999999998</c:v>
                </c:pt>
                <c:pt idx="65">
                  <c:v>3.2121</c:v>
                </c:pt>
                <c:pt idx="66">
                  <c:v>3.2126000000000001</c:v>
                </c:pt>
                <c:pt idx="67">
                  <c:v>3.2130999999999998</c:v>
                </c:pt>
                <c:pt idx="68">
                  <c:v>3.2134</c:v>
                </c:pt>
                <c:pt idx="69">
                  <c:v>3.2138</c:v>
                </c:pt>
                <c:pt idx="70">
                  <c:v>3.214</c:v>
                </c:pt>
                <c:pt idx="71">
                  <c:v>3.2143000000000002</c:v>
                </c:pt>
                <c:pt idx="72">
                  <c:v>3.2145000000000001</c:v>
                </c:pt>
                <c:pt idx="73">
                  <c:v>3.2147000000000001</c:v>
                </c:pt>
                <c:pt idx="74">
                  <c:v>3.2126000000000001</c:v>
                </c:pt>
                <c:pt idx="75">
                  <c:v>3.2109000000000001</c:v>
                </c:pt>
                <c:pt idx="76">
                  <c:v>3.1629999999999998</c:v>
                </c:pt>
                <c:pt idx="77">
                  <c:v>3.0926999999999998</c:v>
                </c:pt>
                <c:pt idx="78">
                  <c:v>3.0447000000000002</c:v>
                </c:pt>
                <c:pt idx="79">
                  <c:v>3.0095000000000001</c:v>
                </c:pt>
                <c:pt idx="80">
                  <c:v>2.9325000000000001</c:v>
                </c:pt>
                <c:pt idx="81">
                  <c:v>2.8456000000000001</c:v>
                </c:pt>
                <c:pt idx="82">
                  <c:v>2.7017000000000002</c:v>
                </c:pt>
                <c:pt idx="83">
                  <c:v>2.5123000000000002</c:v>
                </c:pt>
                <c:pt idx="84">
                  <c:v>2.2482000000000002</c:v>
                </c:pt>
                <c:pt idx="85">
                  <c:v>1.9168000000000001</c:v>
                </c:pt>
                <c:pt idx="86">
                  <c:v>1.6920999999999999</c:v>
                </c:pt>
                <c:pt idx="87">
                  <c:v>1.5074000000000001</c:v>
                </c:pt>
                <c:pt idx="88">
                  <c:v>1.3090999999999999</c:v>
                </c:pt>
                <c:pt idx="89">
                  <c:v>1.1407</c:v>
                </c:pt>
                <c:pt idx="90">
                  <c:v>1.014</c:v>
                </c:pt>
                <c:pt idx="91">
                  <c:v>0.89029999999999998</c:v>
                </c:pt>
                <c:pt idx="92">
                  <c:v>0.78049999999999997</c:v>
                </c:pt>
                <c:pt idx="93">
                  <c:v>0.68920000000000003</c:v>
                </c:pt>
                <c:pt idx="94">
                  <c:v>0.60970000000000002</c:v>
                </c:pt>
                <c:pt idx="95">
                  <c:v>0.54259999999999997</c:v>
                </c:pt>
                <c:pt idx="96">
                  <c:v>0.47770000000000001</c:v>
                </c:pt>
                <c:pt idx="97">
                  <c:v>0.42770000000000002</c:v>
                </c:pt>
                <c:pt idx="98">
                  <c:v>0.37969999999999998</c:v>
                </c:pt>
                <c:pt idx="99">
                  <c:v>0.34229999999999999</c:v>
                </c:pt>
                <c:pt idx="100">
                  <c:v>0.30320000000000003</c:v>
                </c:pt>
              </c:numCache>
            </c:numRef>
          </c:val>
          <c:smooth val="0"/>
          <c:extLst>
            <c:ext xmlns:c16="http://schemas.microsoft.com/office/drawing/2014/chart" uri="{C3380CC4-5D6E-409C-BE32-E72D297353CC}">
              <c16:uniqueId val="{00000000-90A9-4789-9CC1-441C98A29708}"/>
            </c:ext>
          </c:extLst>
        </c:ser>
        <c:ser>
          <c:idx val="1"/>
          <c:order val="1"/>
          <c:tx>
            <c:strRef>
              <c:f>'Figure 6'!$C$14</c:f>
              <c:strCache>
                <c:ptCount val="1"/>
                <c:pt idx="0">
                  <c:v>GF</c:v>
                </c:pt>
              </c:strCache>
            </c:strRef>
          </c:tx>
          <c:spPr>
            <a:ln w="19050" cap="rnd">
              <a:solidFill>
                <a:schemeClr val="accent2"/>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6'!$C$215:$C$315</c:f>
              <c:numCache>
                <c:formatCode>General</c:formatCode>
                <c:ptCount val="101"/>
                <c:pt idx="0">
                  <c:v>6.4199999999999993E-2</c:v>
                </c:pt>
                <c:pt idx="1">
                  <c:v>6.4399999999999999E-2</c:v>
                </c:pt>
                <c:pt idx="2">
                  <c:v>6.4500000000000002E-2</c:v>
                </c:pt>
                <c:pt idx="3">
                  <c:v>6.4600000000000005E-2</c:v>
                </c:pt>
                <c:pt idx="4">
                  <c:v>6.4699999999999994E-2</c:v>
                </c:pt>
                <c:pt idx="5">
                  <c:v>6.4799999999999996E-2</c:v>
                </c:pt>
                <c:pt idx="6">
                  <c:v>6.4899999999999999E-2</c:v>
                </c:pt>
                <c:pt idx="7">
                  <c:v>6.4899999999999999E-2</c:v>
                </c:pt>
                <c:pt idx="8">
                  <c:v>6.5000000000000002E-2</c:v>
                </c:pt>
                <c:pt idx="9">
                  <c:v>6.5000000000000002E-2</c:v>
                </c:pt>
                <c:pt idx="10">
                  <c:v>5.7500000000000002E-2</c:v>
                </c:pt>
                <c:pt idx="11">
                  <c:v>5.5300000000000002E-2</c:v>
                </c:pt>
                <c:pt idx="12">
                  <c:v>7.9899999999999999E-2</c:v>
                </c:pt>
                <c:pt idx="13">
                  <c:v>0.17469999999999999</c:v>
                </c:pt>
                <c:pt idx="14">
                  <c:v>0.31714999999999999</c:v>
                </c:pt>
                <c:pt idx="15">
                  <c:v>0.61099999999999999</c:v>
                </c:pt>
                <c:pt idx="16">
                  <c:v>1.0004999999999999</c:v>
                </c:pt>
                <c:pt idx="17">
                  <c:v>1.4596499999999999</c:v>
                </c:pt>
                <c:pt idx="18">
                  <c:v>2.03925</c:v>
                </c:pt>
                <c:pt idx="19">
                  <c:v>2.7273499999999999</c:v>
                </c:pt>
                <c:pt idx="20">
                  <c:v>3.46245</c:v>
                </c:pt>
                <c:pt idx="21">
                  <c:v>4.2300500000000003</c:v>
                </c:pt>
                <c:pt idx="22">
                  <c:v>5.0083500000000001</c:v>
                </c:pt>
                <c:pt idx="23">
                  <c:v>5.6657500000000001</c:v>
                </c:pt>
                <c:pt idx="24">
                  <c:v>6.3583499999999997</c:v>
                </c:pt>
                <c:pt idx="25">
                  <c:v>6.9799499999999997</c:v>
                </c:pt>
                <c:pt idx="26">
                  <c:v>7.5422500000000001</c:v>
                </c:pt>
                <c:pt idx="27">
                  <c:v>8.0333500000000004</c:v>
                </c:pt>
                <c:pt idx="28">
                  <c:v>8.3879999999999999</c:v>
                </c:pt>
                <c:pt idx="29">
                  <c:v>8.6218000000000004</c:v>
                </c:pt>
                <c:pt idx="30">
                  <c:v>8.7108000000000008</c:v>
                </c:pt>
                <c:pt idx="31">
                  <c:v>8.7977500000000006</c:v>
                </c:pt>
                <c:pt idx="32">
                  <c:v>8.8540500000000009</c:v>
                </c:pt>
                <c:pt idx="33">
                  <c:v>8.8961000000000006</c:v>
                </c:pt>
                <c:pt idx="34">
                  <c:v>8.92685</c:v>
                </c:pt>
                <c:pt idx="35">
                  <c:v>8.9590499999999995</c:v>
                </c:pt>
                <c:pt idx="36">
                  <c:v>8.9481000000000002</c:v>
                </c:pt>
                <c:pt idx="37">
                  <c:v>8.9068000000000005</c:v>
                </c:pt>
                <c:pt idx="38">
                  <c:v>8.8717000000000006</c:v>
                </c:pt>
                <c:pt idx="39">
                  <c:v>8.8227499999999992</c:v>
                </c:pt>
                <c:pt idx="40">
                  <c:v>8.7148000000000003</c:v>
                </c:pt>
                <c:pt idx="41">
                  <c:v>8.6163000000000007</c:v>
                </c:pt>
                <c:pt idx="42">
                  <c:v>8.5145499999999998</c:v>
                </c:pt>
                <c:pt idx="43">
                  <c:v>8.4506999999999994</c:v>
                </c:pt>
                <c:pt idx="44">
                  <c:v>8.4012499999999992</c:v>
                </c:pt>
                <c:pt idx="45">
                  <c:v>8.3553999999999995</c:v>
                </c:pt>
                <c:pt idx="46">
                  <c:v>8.2973499999999998</c:v>
                </c:pt>
                <c:pt idx="47">
                  <c:v>8.2371999999999996</c:v>
                </c:pt>
                <c:pt idx="48">
                  <c:v>8.1609999999999996</c:v>
                </c:pt>
                <c:pt idx="49">
                  <c:v>8.0871499999999994</c:v>
                </c:pt>
                <c:pt idx="50">
                  <c:v>7.9932999999999996</c:v>
                </c:pt>
                <c:pt idx="51">
                  <c:v>7.8392999999999997</c:v>
                </c:pt>
                <c:pt idx="52">
                  <c:v>7.6868999999999996</c:v>
                </c:pt>
                <c:pt idx="53">
                  <c:v>7.5507</c:v>
                </c:pt>
                <c:pt idx="54">
                  <c:v>7.4306000000000001</c:v>
                </c:pt>
                <c:pt idx="55">
                  <c:v>7.2931499999999998</c:v>
                </c:pt>
                <c:pt idx="56">
                  <c:v>7.1309500000000003</c:v>
                </c:pt>
                <c:pt idx="57">
                  <c:v>6.9384499999999996</c:v>
                </c:pt>
                <c:pt idx="58">
                  <c:v>6.7556000000000003</c:v>
                </c:pt>
                <c:pt idx="59">
                  <c:v>6.6024000000000003</c:v>
                </c:pt>
                <c:pt idx="60">
                  <c:v>6.4313500000000001</c:v>
                </c:pt>
                <c:pt idx="61">
                  <c:v>6.2754500000000002</c:v>
                </c:pt>
                <c:pt idx="62">
                  <c:v>6.1242000000000001</c:v>
                </c:pt>
                <c:pt idx="63">
                  <c:v>5.9804000000000004</c:v>
                </c:pt>
                <c:pt idx="64">
                  <c:v>5.8715999999999999</c:v>
                </c:pt>
                <c:pt idx="65">
                  <c:v>5.7495000000000003</c:v>
                </c:pt>
                <c:pt idx="66">
                  <c:v>5.6169500000000001</c:v>
                </c:pt>
                <c:pt idx="67">
                  <c:v>5.5208500000000003</c:v>
                </c:pt>
                <c:pt idx="68">
                  <c:v>5.4163500000000004</c:v>
                </c:pt>
                <c:pt idx="69">
                  <c:v>5.2939999999999996</c:v>
                </c:pt>
                <c:pt idx="70">
                  <c:v>5.1951499999999999</c:v>
                </c:pt>
                <c:pt idx="71">
                  <c:v>5.0961499999999997</c:v>
                </c:pt>
                <c:pt idx="72">
                  <c:v>4.9968000000000004</c:v>
                </c:pt>
                <c:pt idx="73">
                  <c:v>4.8603500000000004</c:v>
                </c:pt>
                <c:pt idx="74">
                  <c:v>4.7133500000000002</c:v>
                </c:pt>
                <c:pt idx="75">
                  <c:v>4.4585499999999998</c:v>
                </c:pt>
                <c:pt idx="76">
                  <c:v>4.2672999999999996</c:v>
                </c:pt>
                <c:pt idx="77">
                  <c:v>3.9535999999999998</c:v>
                </c:pt>
                <c:pt idx="78">
                  <c:v>3.7497500000000001</c:v>
                </c:pt>
                <c:pt idx="79">
                  <c:v>3.50705</c:v>
                </c:pt>
                <c:pt idx="80">
                  <c:v>3.1733500000000001</c:v>
                </c:pt>
                <c:pt idx="81">
                  <c:v>2.7759499999999999</c:v>
                </c:pt>
                <c:pt idx="82">
                  <c:v>2.3109999999999999</c:v>
                </c:pt>
                <c:pt idx="83">
                  <c:v>1.8803000000000001</c:v>
                </c:pt>
                <c:pt idx="84">
                  <c:v>1.5082</c:v>
                </c:pt>
                <c:pt idx="85">
                  <c:v>1.2138</c:v>
                </c:pt>
                <c:pt idx="86">
                  <c:v>0.97609999999999997</c:v>
                </c:pt>
                <c:pt idx="87">
                  <c:v>0.79049999999999998</c:v>
                </c:pt>
                <c:pt idx="88">
                  <c:v>0.63900000000000001</c:v>
                </c:pt>
                <c:pt idx="89">
                  <c:v>0.52210000000000001</c:v>
                </c:pt>
                <c:pt idx="90">
                  <c:v>0.42899999999999999</c:v>
                </c:pt>
                <c:pt idx="91">
                  <c:v>0.35110000000000002</c:v>
                </c:pt>
                <c:pt idx="92">
                  <c:v>0.29289999999999999</c:v>
                </c:pt>
                <c:pt idx="93">
                  <c:v>0.2427</c:v>
                </c:pt>
                <c:pt idx="94">
                  <c:v>0.20649999999999999</c:v>
                </c:pt>
                <c:pt idx="95">
                  <c:v>0.1777</c:v>
                </c:pt>
                <c:pt idx="96">
                  <c:v>0.15479999999999999</c:v>
                </c:pt>
                <c:pt idx="97">
                  <c:v>0.13650000000000001</c:v>
                </c:pt>
                <c:pt idx="98">
                  <c:v>0.1182</c:v>
                </c:pt>
                <c:pt idx="99">
                  <c:v>0.1074</c:v>
                </c:pt>
                <c:pt idx="100">
                  <c:v>9.8799999999999999E-2</c:v>
                </c:pt>
              </c:numCache>
            </c:numRef>
          </c:val>
          <c:smooth val="0"/>
          <c:extLst>
            <c:ext xmlns:c16="http://schemas.microsoft.com/office/drawing/2014/chart" uri="{C3380CC4-5D6E-409C-BE32-E72D297353CC}">
              <c16:uniqueId val="{00000001-90A9-4789-9CC1-441C98A29708}"/>
            </c:ext>
          </c:extLst>
        </c:ser>
        <c:dLbls>
          <c:showLegendKey val="0"/>
          <c:showVal val="0"/>
          <c:showCatName val="0"/>
          <c:showSerName val="0"/>
          <c:showPercent val="0"/>
          <c:showBubbleSize val="0"/>
        </c:dLbls>
        <c:marker val="1"/>
        <c:smooth val="0"/>
        <c:axId val="1295100719"/>
        <c:axId val="1293624383"/>
      </c:lineChart>
      <c:lineChart>
        <c:grouping val="standard"/>
        <c:varyColors val="0"/>
        <c:ser>
          <c:idx val="2"/>
          <c:order val="2"/>
          <c:tx>
            <c:strRef>
              <c:f>'Figure 6'!$F$14</c:f>
              <c:strCache>
                <c:ptCount val="1"/>
                <c:pt idx="0">
                  <c:v>LFR</c:v>
                </c:pt>
              </c:strCache>
            </c:strRef>
          </c:tx>
          <c:spPr>
            <a:ln w="19050" cap="rnd">
              <a:solidFill>
                <a:schemeClr val="accent3"/>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6'!$F$215:$F$315</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0.93000000000000804</c:v>
                </c:pt>
                <c:pt idx="13">
                  <c:v>3.9000000000000101</c:v>
                </c:pt>
                <c:pt idx="14">
                  <c:v>5.48999999999997</c:v>
                </c:pt>
                <c:pt idx="15">
                  <c:v>8.0850000000000009</c:v>
                </c:pt>
                <c:pt idx="16">
                  <c:v>14.095000000000001</c:v>
                </c:pt>
                <c:pt idx="17">
                  <c:v>21.32</c:v>
                </c:pt>
                <c:pt idx="18">
                  <c:v>26.725000000000001</c:v>
                </c:pt>
                <c:pt idx="19">
                  <c:v>28.56</c:v>
                </c:pt>
                <c:pt idx="20">
                  <c:v>27.08</c:v>
                </c:pt>
                <c:pt idx="21">
                  <c:v>23.81</c:v>
                </c:pt>
                <c:pt idx="22">
                  <c:v>20.734999999999999</c:v>
                </c:pt>
                <c:pt idx="23">
                  <c:v>18.055</c:v>
                </c:pt>
                <c:pt idx="24">
                  <c:v>15.73</c:v>
                </c:pt>
                <c:pt idx="25">
                  <c:v>13.7</c:v>
                </c:pt>
                <c:pt idx="26">
                  <c:v>11.93</c:v>
                </c:pt>
                <c:pt idx="27">
                  <c:v>10.39</c:v>
                </c:pt>
                <c:pt idx="28">
                  <c:v>8.9350000000000005</c:v>
                </c:pt>
                <c:pt idx="29">
                  <c:v>7.6749999999999803</c:v>
                </c:pt>
                <c:pt idx="30">
                  <c:v>6.6849999999999996</c:v>
                </c:pt>
                <c:pt idx="31">
                  <c:v>5.82000000000013</c:v>
                </c:pt>
                <c:pt idx="32">
                  <c:v>5.0699999999999896</c:v>
                </c:pt>
                <c:pt idx="33">
                  <c:v>4.4149999999999903</c:v>
                </c:pt>
                <c:pt idx="34">
                  <c:v>3.8449999999999802</c:v>
                </c:pt>
                <c:pt idx="35">
                  <c:v>3.3500000000000099</c:v>
                </c:pt>
                <c:pt idx="36">
                  <c:v>2.9200000000000101</c:v>
                </c:pt>
                <c:pt idx="37">
                  <c:v>2.5400000000000098</c:v>
                </c:pt>
                <c:pt idx="38">
                  <c:v>2.21</c:v>
                </c:pt>
                <c:pt idx="39">
                  <c:v>1.9299999999999899</c:v>
                </c:pt>
                <c:pt idx="40">
                  <c:v>1.6799999999999899</c:v>
                </c:pt>
                <c:pt idx="41">
                  <c:v>1.45999999999999</c:v>
                </c:pt>
                <c:pt idx="42">
                  <c:v>1.2749999999999999</c:v>
                </c:pt>
                <c:pt idx="43">
                  <c:v>1.1100000000000101</c:v>
                </c:pt>
                <c:pt idx="44">
                  <c:v>0.96499999999999297</c:v>
                </c:pt>
                <c:pt idx="45">
                  <c:v>0.83999999999999597</c:v>
                </c:pt>
                <c:pt idx="46">
                  <c:v>0.73000000000000798</c:v>
                </c:pt>
                <c:pt idx="47">
                  <c:v>0.63999999999999602</c:v>
                </c:pt>
                <c:pt idx="48">
                  <c:v>0.55499999999999405</c:v>
                </c:pt>
                <c:pt idx="49">
                  <c:v>0.48500000000000199</c:v>
                </c:pt>
                <c:pt idx="50">
                  <c:v>0.42500000000000798</c:v>
                </c:pt>
                <c:pt idx="51">
                  <c:v>0.364999999999993</c:v>
                </c:pt>
                <c:pt idx="52">
                  <c:v>0.31999999999998702</c:v>
                </c:pt>
                <c:pt idx="53">
                  <c:v>0.28000000000001302</c:v>
                </c:pt>
                <c:pt idx="54">
                  <c:v>0.23999999999999599</c:v>
                </c:pt>
                <c:pt idx="55">
                  <c:v>0.20999999999999899</c:v>
                </c:pt>
                <c:pt idx="56">
                  <c:v>0.18500000000001701</c:v>
                </c:pt>
                <c:pt idx="57">
                  <c:v>0.160000000000004</c:v>
                </c:pt>
                <c:pt idx="58">
                  <c:v>0.139999999999984</c:v>
                </c:pt>
                <c:pt idx="59">
                  <c:v>0.11999999999998701</c:v>
                </c:pt>
                <c:pt idx="60">
                  <c:v>0.104999999999999</c:v>
                </c:pt>
                <c:pt idx="61">
                  <c:v>9.5000000000000598E-2</c:v>
                </c:pt>
                <c:pt idx="62">
                  <c:v>8.0000000000013297E-2</c:v>
                </c:pt>
                <c:pt idx="63">
                  <c:v>7.0000000000014398E-2</c:v>
                </c:pt>
                <c:pt idx="64">
                  <c:v>5.9999999999993302E-2</c:v>
                </c:pt>
                <c:pt idx="65">
                  <c:v>4.99999999999945E-2</c:v>
                </c:pt>
                <c:pt idx="66">
                  <c:v>4.99999999999945E-2</c:v>
                </c:pt>
                <c:pt idx="67">
                  <c:v>3.9999999999995602E-2</c:v>
                </c:pt>
                <c:pt idx="68">
                  <c:v>3.5000000000007199E-2</c:v>
                </c:pt>
                <c:pt idx="69">
                  <c:v>2.9999999999996699E-2</c:v>
                </c:pt>
                <c:pt idx="70">
                  <c:v>2.50000000000083E-2</c:v>
                </c:pt>
                <c:pt idx="71">
                  <c:v>2.50000000000083E-2</c:v>
                </c:pt>
                <c:pt idx="72">
                  <c:v>1.9999999999997801E-2</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90A9-4789-9CC1-441C98A29708}"/>
            </c:ext>
          </c:extLst>
        </c:ser>
        <c:ser>
          <c:idx val="3"/>
          <c:order val="3"/>
          <c:tx>
            <c:strRef>
              <c:f>'Figure 6'!$G$14</c:f>
              <c:strCache>
                <c:ptCount val="1"/>
                <c:pt idx="0">
                  <c:v>GFR</c:v>
                </c:pt>
              </c:strCache>
            </c:strRef>
          </c:tx>
          <c:spPr>
            <a:ln w="19050" cap="rnd">
              <a:solidFill>
                <a:schemeClr val="accent4"/>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6'!$G$215:$G$315</c:f>
              <c:numCache>
                <c:formatCode>General</c:formatCode>
                <c:ptCount val="101"/>
                <c:pt idx="0">
                  <c:v>1.24999999999999E-2</c:v>
                </c:pt>
                <c:pt idx="1">
                  <c:v>7.50000000000056E-3</c:v>
                </c:pt>
                <c:pt idx="2">
                  <c:v>5.0000000000001397E-3</c:v>
                </c:pt>
                <c:pt idx="3">
                  <c:v>5.0000000000008302E-3</c:v>
                </c:pt>
                <c:pt idx="4">
                  <c:v>4.9999999999995604E-3</c:v>
                </c:pt>
                <c:pt idx="5">
                  <c:v>4.9999999999987502E-3</c:v>
                </c:pt>
                <c:pt idx="6">
                  <c:v>2.4999999999997199E-3</c:v>
                </c:pt>
                <c:pt idx="7">
                  <c:v>2.5000000000004199E-3</c:v>
                </c:pt>
                <c:pt idx="8">
                  <c:v>2.5000000000004199E-3</c:v>
                </c:pt>
                <c:pt idx="9">
                  <c:v>0</c:v>
                </c:pt>
                <c:pt idx="10">
                  <c:v>0</c:v>
                </c:pt>
                <c:pt idx="11">
                  <c:v>0.55999999999999905</c:v>
                </c:pt>
                <c:pt idx="12">
                  <c:v>2.9849999999999999</c:v>
                </c:pt>
                <c:pt idx="13">
                  <c:v>5.9312500000000004</c:v>
                </c:pt>
                <c:pt idx="14">
                  <c:v>10.907500000000001</c:v>
                </c:pt>
                <c:pt idx="15">
                  <c:v>17.083749999999998</c:v>
                </c:pt>
                <c:pt idx="16">
                  <c:v>21.216249999999999</c:v>
                </c:pt>
                <c:pt idx="17">
                  <c:v>25.96875</c:v>
                </c:pt>
                <c:pt idx="18">
                  <c:v>31.692499999999999</c:v>
                </c:pt>
                <c:pt idx="19">
                  <c:v>35.58</c:v>
                </c:pt>
                <c:pt idx="20">
                  <c:v>37.567500000000003</c:v>
                </c:pt>
                <c:pt idx="21">
                  <c:v>38.647500000000001</c:v>
                </c:pt>
                <c:pt idx="22">
                  <c:v>35.892499999999998</c:v>
                </c:pt>
                <c:pt idx="23">
                  <c:v>33.75</c:v>
                </c:pt>
                <c:pt idx="24">
                  <c:v>32.854999999999997</c:v>
                </c:pt>
                <c:pt idx="25">
                  <c:v>29.5975</c:v>
                </c:pt>
                <c:pt idx="26">
                  <c:v>26.335000000000001</c:v>
                </c:pt>
                <c:pt idx="27">
                  <c:v>21.143750000000001</c:v>
                </c:pt>
                <c:pt idx="28">
                  <c:v>14.71125</c:v>
                </c:pt>
                <c:pt idx="29">
                  <c:v>8.0699999999999701</c:v>
                </c:pt>
                <c:pt idx="30">
                  <c:v>4.3987499999999997</c:v>
                </c:pt>
                <c:pt idx="31">
                  <c:v>3.5812500000001202</c:v>
                </c:pt>
                <c:pt idx="32">
                  <c:v>2.4587500000000002</c:v>
                </c:pt>
                <c:pt idx="33">
                  <c:v>1.8199999999999801</c:v>
                </c:pt>
                <c:pt idx="34">
                  <c:v>1.57375000000002</c:v>
                </c:pt>
                <c:pt idx="35">
                  <c:v>0.53125000000004896</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3-90A9-4789-9CC1-441C98A29708}"/>
            </c:ext>
          </c:extLst>
        </c:ser>
        <c:dLbls>
          <c:showLegendKey val="0"/>
          <c:showVal val="0"/>
          <c:showCatName val="0"/>
          <c:showSerName val="0"/>
          <c:showPercent val="0"/>
          <c:showBubbleSize val="0"/>
        </c:dLbls>
        <c:marker val="1"/>
        <c:smooth val="0"/>
        <c:axId val="1700870031"/>
        <c:axId val="1293655167"/>
      </c:lineChart>
      <c:catAx>
        <c:axId val="1295100719"/>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Time (seconds)</a:t>
                </a:r>
              </a:p>
            </c:rich>
          </c:tx>
          <c:layout>
            <c:manualLayout>
              <c:xMode val="edge"/>
              <c:yMode val="edge"/>
              <c:x val="0.47776666003392176"/>
              <c:y val="0.8873690118031797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24383"/>
        <c:crosses val="autoZero"/>
        <c:auto val="1"/>
        <c:lblAlgn val="ctr"/>
        <c:lblOffset val="100"/>
        <c:tickLblSkip val="10"/>
        <c:tickMarkSkip val="3"/>
        <c:noMultiLvlLbl val="0"/>
      </c:catAx>
      <c:valAx>
        <c:axId val="1293624383"/>
        <c:scaling>
          <c:orientation val="minMax"/>
          <c:max val="9"/>
          <c:min val="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(N)</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5100719"/>
        <c:crosses val="autoZero"/>
        <c:crossBetween val="between"/>
      </c:valAx>
      <c:valAx>
        <c:axId val="1293655167"/>
        <c:scaling>
          <c:orientation val="minMax"/>
          <c:max val="40"/>
        </c:scaling>
        <c:delete val="0"/>
        <c:axPos val="r"/>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0870031"/>
        <c:crosses val="max"/>
        <c:crossBetween val="between"/>
      </c:valAx>
      <c:catAx>
        <c:axId val="1700870031"/>
        <c:scaling>
          <c:orientation val="minMax"/>
        </c:scaling>
        <c:delete val="1"/>
        <c:axPos val="b"/>
        <c:numFmt formatCode="General" sourceLinked="1"/>
        <c:majorTickMark val="out"/>
        <c:minorTickMark val="none"/>
        <c:tickLblPos val="nextTo"/>
        <c:crossAx val="1293655167"/>
        <c:crosses val="autoZero"/>
        <c:auto val="1"/>
        <c:lblAlgn val="ctr"/>
        <c:lblOffset val="100"/>
        <c:noMultiLvlLbl val="0"/>
      </c:catAx>
      <c:spPr>
        <a:noFill/>
        <a:ln>
          <a:noFill/>
        </a:ln>
        <a:effectLst/>
      </c:spPr>
    </c:plotArea>
    <c:legend>
      <c:legendPos val="b"/>
      <c:layout>
        <c:manualLayout>
          <c:xMode val="edge"/>
          <c:yMode val="edge"/>
          <c:x val="0.2694130020751016"/>
          <c:y val="0.93398106348712673"/>
          <c:w val="0.49299714791968696"/>
          <c:h val="4.682452739550967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6 (reproduced</a:t>
            </a:r>
            <a:r>
              <a:rPr lang="en-US" baseline="0"/>
              <a:t> in Excel)</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6'!$B$14</c:f>
              <c:strCache>
                <c:ptCount val="1"/>
                <c:pt idx="0">
                  <c:v>LF</c:v>
                </c:pt>
              </c:strCache>
            </c:strRef>
          </c:tx>
          <c:spPr>
            <a:ln w="19050" cap="rnd">
              <a:solidFill>
                <a:schemeClr val="accent1"/>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6'!$B$215:$B$315</c:f>
              <c:numCache>
                <c:formatCode>General</c:formatCode>
                <c:ptCount val="101"/>
                <c:pt idx="0">
                  <c:v>7.2699999999999806E-2</c:v>
                </c:pt>
                <c:pt idx="1">
                  <c:v>6.83999999999996E-2</c:v>
                </c:pt>
                <c:pt idx="2">
                  <c:v>6.9000000000000006E-2</c:v>
                </c:pt>
                <c:pt idx="3">
                  <c:v>6.7300000000000401E-2</c:v>
                </c:pt>
                <c:pt idx="4">
                  <c:v>6.5899999999999598E-2</c:v>
                </c:pt>
                <c:pt idx="5">
                  <c:v>6.4600000000000005E-2</c:v>
                </c:pt>
                <c:pt idx="6">
                  <c:v>6.5700000000000106E-2</c:v>
                </c:pt>
                <c:pt idx="7">
                  <c:v>6.4499999999999794E-2</c:v>
                </c:pt>
                <c:pt idx="8">
                  <c:v>6.3399999999999707E-2</c:v>
                </c:pt>
                <c:pt idx="9">
                  <c:v>5.5899999999999797E-2</c:v>
                </c:pt>
                <c:pt idx="10">
                  <c:v>4.0500000000000203E-2</c:v>
                </c:pt>
                <c:pt idx="11">
                  <c:v>2.93000000000001E-2</c:v>
                </c:pt>
                <c:pt idx="12">
                  <c:v>2.38999999999998E-2</c:v>
                </c:pt>
                <c:pt idx="13">
                  <c:v>4.7900000000000303E-2</c:v>
                </c:pt>
                <c:pt idx="14">
                  <c:v>0.1019</c:v>
                </c:pt>
                <c:pt idx="15">
                  <c:v>0.15770000000000001</c:v>
                </c:pt>
                <c:pt idx="16">
                  <c:v>0.2636</c:v>
                </c:pt>
                <c:pt idx="17">
                  <c:v>0.43959999999999999</c:v>
                </c:pt>
                <c:pt idx="18">
                  <c:v>0.69</c:v>
                </c:pt>
                <c:pt idx="19">
                  <c:v>0.97409999999999997</c:v>
                </c:pt>
                <c:pt idx="20">
                  <c:v>1.2612000000000001</c:v>
                </c:pt>
                <c:pt idx="21">
                  <c:v>1.5157</c:v>
                </c:pt>
                <c:pt idx="22">
                  <c:v>1.7374000000000001</c:v>
                </c:pt>
                <c:pt idx="23">
                  <c:v>1.9303999999999999</c:v>
                </c:pt>
                <c:pt idx="24">
                  <c:v>2.0985</c:v>
                </c:pt>
                <c:pt idx="25">
                  <c:v>2.2450000000000001</c:v>
                </c:pt>
                <c:pt idx="26">
                  <c:v>2.3725000000000001</c:v>
                </c:pt>
                <c:pt idx="27">
                  <c:v>2.4836</c:v>
                </c:pt>
                <c:pt idx="28">
                  <c:v>2.5802999999999998</c:v>
                </c:pt>
                <c:pt idx="29">
                  <c:v>2.6623000000000001</c:v>
                </c:pt>
                <c:pt idx="30">
                  <c:v>2.7338</c:v>
                </c:pt>
                <c:pt idx="31">
                  <c:v>2.7959999999999998</c:v>
                </c:pt>
                <c:pt idx="32">
                  <c:v>2.8502000000000001</c:v>
                </c:pt>
                <c:pt idx="33">
                  <c:v>2.8974000000000002</c:v>
                </c:pt>
                <c:pt idx="34">
                  <c:v>2.9384999999999999</c:v>
                </c:pt>
                <c:pt idx="35">
                  <c:v>2.9742999999999999</c:v>
                </c:pt>
                <c:pt idx="36">
                  <c:v>3.0055000000000001</c:v>
                </c:pt>
                <c:pt idx="37">
                  <c:v>3.0327000000000002</c:v>
                </c:pt>
                <c:pt idx="38">
                  <c:v>3.0562999999999998</c:v>
                </c:pt>
                <c:pt idx="39">
                  <c:v>3.0769000000000002</c:v>
                </c:pt>
                <c:pt idx="40">
                  <c:v>3.0949</c:v>
                </c:pt>
                <c:pt idx="41">
                  <c:v>3.1105</c:v>
                </c:pt>
                <c:pt idx="42">
                  <c:v>3.1240999999999999</c:v>
                </c:pt>
                <c:pt idx="43">
                  <c:v>3.1360000000000001</c:v>
                </c:pt>
                <c:pt idx="44">
                  <c:v>3.1463000000000001</c:v>
                </c:pt>
                <c:pt idx="45">
                  <c:v>3.1553</c:v>
                </c:pt>
                <c:pt idx="46">
                  <c:v>3.1631</c:v>
                </c:pt>
                <c:pt idx="47">
                  <c:v>3.1699000000000002</c:v>
                </c:pt>
                <c:pt idx="48">
                  <c:v>3.1758999999999999</c:v>
                </c:pt>
                <c:pt idx="49">
                  <c:v>3.181</c:v>
                </c:pt>
                <c:pt idx="50">
                  <c:v>3.1856</c:v>
                </c:pt>
                <c:pt idx="51">
                  <c:v>3.1894999999999998</c:v>
                </c:pt>
                <c:pt idx="52">
                  <c:v>3.1928999999999998</c:v>
                </c:pt>
                <c:pt idx="53">
                  <c:v>3.1959</c:v>
                </c:pt>
                <c:pt idx="54">
                  <c:v>3.1985000000000001</c:v>
                </c:pt>
                <c:pt idx="55">
                  <c:v>3.2006999999999999</c:v>
                </c:pt>
                <c:pt idx="56">
                  <c:v>3.2027000000000001</c:v>
                </c:pt>
                <c:pt idx="57">
                  <c:v>3.2044000000000001</c:v>
                </c:pt>
                <c:pt idx="58">
                  <c:v>3.2059000000000002</c:v>
                </c:pt>
                <c:pt idx="59">
                  <c:v>3.2071999999999998</c:v>
                </c:pt>
                <c:pt idx="60">
                  <c:v>3.2082999999999999</c:v>
                </c:pt>
                <c:pt idx="61">
                  <c:v>3.2092999999999998</c:v>
                </c:pt>
                <c:pt idx="62">
                  <c:v>3.2101999999999999</c:v>
                </c:pt>
                <c:pt idx="63">
                  <c:v>3.2109000000000001</c:v>
                </c:pt>
                <c:pt idx="64">
                  <c:v>3.2115999999999998</c:v>
                </c:pt>
                <c:pt idx="65">
                  <c:v>3.2121</c:v>
                </c:pt>
                <c:pt idx="66">
                  <c:v>3.2126000000000001</c:v>
                </c:pt>
                <c:pt idx="67">
                  <c:v>3.2130999999999998</c:v>
                </c:pt>
                <c:pt idx="68">
                  <c:v>3.2134</c:v>
                </c:pt>
                <c:pt idx="69">
                  <c:v>3.2138</c:v>
                </c:pt>
                <c:pt idx="70">
                  <c:v>3.214</c:v>
                </c:pt>
                <c:pt idx="71">
                  <c:v>3.2143000000000002</c:v>
                </c:pt>
                <c:pt idx="72">
                  <c:v>3.2145000000000001</c:v>
                </c:pt>
                <c:pt idx="73">
                  <c:v>3.2147000000000001</c:v>
                </c:pt>
                <c:pt idx="74">
                  <c:v>3.2126000000000001</c:v>
                </c:pt>
                <c:pt idx="75">
                  <c:v>3.2109000000000001</c:v>
                </c:pt>
                <c:pt idx="76">
                  <c:v>3.1629999999999998</c:v>
                </c:pt>
                <c:pt idx="77">
                  <c:v>3.0926999999999998</c:v>
                </c:pt>
                <c:pt idx="78">
                  <c:v>3.0447000000000002</c:v>
                </c:pt>
                <c:pt idx="79">
                  <c:v>3.0095000000000001</c:v>
                </c:pt>
                <c:pt idx="80">
                  <c:v>2.9325000000000001</c:v>
                </c:pt>
                <c:pt idx="81">
                  <c:v>2.8456000000000001</c:v>
                </c:pt>
                <c:pt idx="82">
                  <c:v>2.7017000000000002</c:v>
                </c:pt>
                <c:pt idx="83">
                  <c:v>2.5123000000000002</c:v>
                </c:pt>
                <c:pt idx="84">
                  <c:v>2.2482000000000002</c:v>
                </c:pt>
                <c:pt idx="85">
                  <c:v>1.9168000000000001</c:v>
                </c:pt>
                <c:pt idx="86">
                  <c:v>1.6920999999999999</c:v>
                </c:pt>
                <c:pt idx="87">
                  <c:v>1.5074000000000001</c:v>
                </c:pt>
                <c:pt idx="88">
                  <c:v>1.3090999999999999</c:v>
                </c:pt>
                <c:pt idx="89">
                  <c:v>1.1407</c:v>
                </c:pt>
                <c:pt idx="90">
                  <c:v>1.014</c:v>
                </c:pt>
                <c:pt idx="91">
                  <c:v>0.89029999999999998</c:v>
                </c:pt>
                <c:pt idx="92">
                  <c:v>0.78049999999999997</c:v>
                </c:pt>
                <c:pt idx="93">
                  <c:v>0.68920000000000003</c:v>
                </c:pt>
                <c:pt idx="94">
                  <c:v>0.60970000000000002</c:v>
                </c:pt>
                <c:pt idx="95">
                  <c:v>0.54259999999999997</c:v>
                </c:pt>
                <c:pt idx="96">
                  <c:v>0.47770000000000001</c:v>
                </c:pt>
                <c:pt idx="97">
                  <c:v>0.42770000000000002</c:v>
                </c:pt>
                <c:pt idx="98">
                  <c:v>0.37969999999999998</c:v>
                </c:pt>
                <c:pt idx="99">
                  <c:v>0.34229999999999999</c:v>
                </c:pt>
                <c:pt idx="100">
                  <c:v>0.30320000000000003</c:v>
                </c:pt>
              </c:numCache>
            </c:numRef>
          </c:val>
          <c:smooth val="0"/>
          <c:extLst>
            <c:ext xmlns:c16="http://schemas.microsoft.com/office/drawing/2014/chart" uri="{C3380CC4-5D6E-409C-BE32-E72D297353CC}">
              <c16:uniqueId val="{00000000-4A55-48BA-8D75-0253DE950F23}"/>
            </c:ext>
          </c:extLst>
        </c:ser>
        <c:ser>
          <c:idx val="1"/>
          <c:order val="1"/>
          <c:tx>
            <c:strRef>
              <c:f>'Figure 6'!$C$14</c:f>
              <c:strCache>
                <c:ptCount val="1"/>
                <c:pt idx="0">
                  <c:v>GF</c:v>
                </c:pt>
              </c:strCache>
            </c:strRef>
          </c:tx>
          <c:spPr>
            <a:ln w="19050" cap="rnd">
              <a:solidFill>
                <a:schemeClr val="accent2"/>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6'!$C$215:$C$315</c:f>
              <c:numCache>
                <c:formatCode>General</c:formatCode>
                <c:ptCount val="101"/>
                <c:pt idx="0">
                  <c:v>6.4199999999999993E-2</c:v>
                </c:pt>
                <c:pt idx="1">
                  <c:v>6.4399999999999999E-2</c:v>
                </c:pt>
                <c:pt idx="2">
                  <c:v>6.4500000000000002E-2</c:v>
                </c:pt>
                <c:pt idx="3">
                  <c:v>6.4600000000000005E-2</c:v>
                </c:pt>
                <c:pt idx="4">
                  <c:v>6.4699999999999994E-2</c:v>
                </c:pt>
                <c:pt idx="5">
                  <c:v>6.4799999999999996E-2</c:v>
                </c:pt>
                <c:pt idx="6">
                  <c:v>6.4899999999999999E-2</c:v>
                </c:pt>
                <c:pt idx="7">
                  <c:v>6.4899999999999999E-2</c:v>
                </c:pt>
                <c:pt idx="8">
                  <c:v>6.5000000000000002E-2</c:v>
                </c:pt>
                <c:pt idx="9">
                  <c:v>6.5000000000000002E-2</c:v>
                </c:pt>
                <c:pt idx="10">
                  <c:v>5.7500000000000002E-2</c:v>
                </c:pt>
                <c:pt idx="11">
                  <c:v>5.5300000000000002E-2</c:v>
                </c:pt>
                <c:pt idx="12">
                  <c:v>7.9899999999999999E-2</c:v>
                </c:pt>
                <c:pt idx="13">
                  <c:v>0.17469999999999999</c:v>
                </c:pt>
                <c:pt idx="14">
                  <c:v>0.31714999999999999</c:v>
                </c:pt>
                <c:pt idx="15">
                  <c:v>0.61099999999999999</c:v>
                </c:pt>
                <c:pt idx="16">
                  <c:v>1.0004999999999999</c:v>
                </c:pt>
                <c:pt idx="17">
                  <c:v>1.4596499999999999</c:v>
                </c:pt>
                <c:pt idx="18">
                  <c:v>2.03925</c:v>
                </c:pt>
                <c:pt idx="19">
                  <c:v>2.7273499999999999</c:v>
                </c:pt>
                <c:pt idx="20">
                  <c:v>3.46245</c:v>
                </c:pt>
                <c:pt idx="21">
                  <c:v>4.2300500000000003</c:v>
                </c:pt>
                <c:pt idx="22">
                  <c:v>5.0083500000000001</c:v>
                </c:pt>
                <c:pt idx="23">
                  <c:v>5.6657500000000001</c:v>
                </c:pt>
                <c:pt idx="24">
                  <c:v>6.3583499999999997</c:v>
                </c:pt>
                <c:pt idx="25">
                  <c:v>6.9799499999999997</c:v>
                </c:pt>
                <c:pt idx="26">
                  <c:v>7.5422500000000001</c:v>
                </c:pt>
                <c:pt idx="27">
                  <c:v>8.0333500000000004</c:v>
                </c:pt>
                <c:pt idx="28">
                  <c:v>8.3879999999999999</c:v>
                </c:pt>
                <c:pt idx="29">
                  <c:v>8.6218000000000004</c:v>
                </c:pt>
                <c:pt idx="30">
                  <c:v>8.7108000000000008</c:v>
                </c:pt>
                <c:pt idx="31">
                  <c:v>8.7977500000000006</c:v>
                </c:pt>
                <c:pt idx="32">
                  <c:v>8.8540500000000009</c:v>
                </c:pt>
                <c:pt idx="33">
                  <c:v>8.8961000000000006</c:v>
                </c:pt>
                <c:pt idx="34">
                  <c:v>8.92685</c:v>
                </c:pt>
                <c:pt idx="35">
                  <c:v>8.9590499999999995</c:v>
                </c:pt>
                <c:pt idx="36">
                  <c:v>8.9481000000000002</c:v>
                </c:pt>
                <c:pt idx="37">
                  <c:v>8.9068000000000005</c:v>
                </c:pt>
                <c:pt idx="38">
                  <c:v>8.8717000000000006</c:v>
                </c:pt>
                <c:pt idx="39">
                  <c:v>8.8227499999999992</c:v>
                </c:pt>
                <c:pt idx="40">
                  <c:v>8.7148000000000003</c:v>
                </c:pt>
                <c:pt idx="41">
                  <c:v>8.6163000000000007</c:v>
                </c:pt>
                <c:pt idx="42">
                  <c:v>8.5145499999999998</c:v>
                </c:pt>
                <c:pt idx="43">
                  <c:v>8.4506999999999994</c:v>
                </c:pt>
                <c:pt idx="44">
                  <c:v>8.4012499999999992</c:v>
                </c:pt>
                <c:pt idx="45">
                  <c:v>8.3553999999999995</c:v>
                </c:pt>
                <c:pt idx="46">
                  <c:v>8.2973499999999998</c:v>
                </c:pt>
                <c:pt idx="47">
                  <c:v>8.2371999999999996</c:v>
                </c:pt>
                <c:pt idx="48">
                  <c:v>8.1609999999999996</c:v>
                </c:pt>
                <c:pt idx="49">
                  <c:v>8.0871499999999994</c:v>
                </c:pt>
                <c:pt idx="50">
                  <c:v>7.9932999999999996</c:v>
                </c:pt>
                <c:pt idx="51">
                  <c:v>7.8392999999999997</c:v>
                </c:pt>
                <c:pt idx="52">
                  <c:v>7.6868999999999996</c:v>
                </c:pt>
                <c:pt idx="53">
                  <c:v>7.5507</c:v>
                </c:pt>
                <c:pt idx="54">
                  <c:v>7.4306000000000001</c:v>
                </c:pt>
                <c:pt idx="55">
                  <c:v>7.2931499999999998</c:v>
                </c:pt>
                <c:pt idx="56">
                  <c:v>7.1309500000000003</c:v>
                </c:pt>
                <c:pt idx="57">
                  <c:v>6.9384499999999996</c:v>
                </c:pt>
                <c:pt idx="58">
                  <c:v>6.7556000000000003</c:v>
                </c:pt>
                <c:pt idx="59">
                  <c:v>6.6024000000000003</c:v>
                </c:pt>
                <c:pt idx="60">
                  <c:v>6.4313500000000001</c:v>
                </c:pt>
                <c:pt idx="61">
                  <c:v>6.2754500000000002</c:v>
                </c:pt>
                <c:pt idx="62">
                  <c:v>6.1242000000000001</c:v>
                </c:pt>
                <c:pt idx="63">
                  <c:v>5.9804000000000004</c:v>
                </c:pt>
                <c:pt idx="64">
                  <c:v>5.8715999999999999</c:v>
                </c:pt>
                <c:pt idx="65">
                  <c:v>5.7495000000000003</c:v>
                </c:pt>
                <c:pt idx="66">
                  <c:v>5.6169500000000001</c:v>
                </c:pt>
                <c:pt idx="67">
                  <c:v>5.5208500000000003</c:v>
                </c:pt>
                <c:pt idx="68">
                  <c:v>5.4163500000000004</c:v>
                </c:pt>
                <c:pt idx="69">
                  <c:v>5.2939999999999996</c:v>
                </c:pt>
                <c:pt idx="70">
                  <c:v>5.1951499999999999</c:v>
                </c:pt>
                <c:pt idx="71">
                  <c:v>5.0961499999999997</c:v>
                </c:pt>
                <c:pt idx="72">
                  <c:v>4.9968000000000004</c:v>
                </c:pt>
                <c:pt idx="73">
                  <c:v>4.8603500000000004</c:v>
                </c:pt>
                <c:pt idx="74">
                  <c:v>4.7133500000000002</c:v>
                </c:pt>
                <c:pt idx="75">
                  <c:v>4.4585499999999998</c:v>
                </c:pt>
                <c:pt idx="76">
                  <c:v>4.2672999999999996</c:v>
                </c:pt>
                <c:pt idx="77">
                  <c:v>3.9535999999999998</c:v>
                </c:pt>
                <c:pt idx="78">
                  <c:v>3.7497500000000001</c:v>
                </c:pt>
                <c:pt idx="79">
                  <c:v>3.50705</c:v>
                </c:pt>
                <c:pt idx="80">
                  <c:v>3.1733500000000001</c:v>
                </c:pt>
                <c:pt idx="81">
                  <c:v>2.7759499999999999</c:v>
                </c:pt>
                <c:pt idx="82">
                  <c:v>2.3109999999999999</c:v>
                </c:pt>
                <c:pt idx="83">
                  <c:v>1.8803000000000001</c:v>
                </c:pt>
                <c:pt idx="84">
                  <c:v>1.5082</c:v>
                </c:pt>
                <c:pt idx="85">
                  <c:v>1.2138</c:v>
                </c:pt>
                <c:pt idx="86">
                  <c:v>0.97609999999999997</c:v>
                </c:pt>
                <c:pt idx="87">
                  <c:v>0.79049999999999998</c:v>
                </c:pt>
                <c:pt idx="88">
                  <c:v>0.63900000000000001</c:v>
                </c:pt>
                <c:pt idx="89">
                  <c:v>0.52210000000000001</c:v>
                </c:pt>
                <c:pt idx="90">
                  <c:v>0.42899999999999999</c:v>
                </c:pt>
                <c:pt idx="91">
                  <c:v>0.35110000000000002</c:v>
                </c:pt>
                <c:pt idx="92">
                  <c:v>0.29289999999999999</c:v>
                </c:pt>
                <c:pt idx="93">
                  <c:v>0.2427</c:v>
                </c:pt>
                <c:pt idx="94">
                  <c:v>0.20649999999999999</c:v>
                </c:pt>
                <c:pt idx="95">
                  <c:v>0.1777</c:v>
                </c:pt>
                <c:pt idx="96">
                  <c:v>0.15479999999999999</c:v>
                </c:pt>
                <c:pt idx="97">
                  <c:v>0.13650000000000001</c:v>
                </c:pt>
                <c:pt idx="98">
                  <c:v>0.1182</c:v>
                </c:pt>
                <c:pt idx="99">
                  <c:v>0.1074</c:v>
                </c:pt>
                <c:pt idx="100">
                  <c:v>9.8799999999999999E-2</c:v>
                </c:pt>
              </c:numCache>
            </c:numRef>
          </c:val>
          <c:smooth val="0"/>
          <c:extLst>
            <c:ext xmlns:c16="http://schemas.microsoft.com/office/drawing/2014/chart" uri="{C3380CC4-5D6E-409C-BE32-E72D297353CC}">
              <c16:uniqueId val="{00000001-4A55-48BA-8D75-0253DE950F23}"/>
            </c:ext>
          </c:extLst>
        </c:ser>
        <c:dLbls>
          <c:showLegendKey val="0"/>
          <c:showVal val="0"/>
          <c:showCatName val="0"/>
          <c:showSerName val="0"/>
          <c:showPercent val="0"/>
          <c:showBubbleSize val="0"/>
        </c:dLbls>
        <c:marker val="1"/>
        <c:smooth val="0"/>
        <c:axId val="1295100719"/>
        <c:axId val="1293624383"/>
      </c:lineChart>
      <c:lineChart>
        <c:grouping val="standard"/>
        <c:varyColors val="0"/>
        <c:ser>
          <c:idx val="2"/>
          <c:order val="2"/>
          <c:tx>
            <c:strRef>
              <c:f>'Figure 6'!$D$14</c:f>
              <c:strCache>
                <c:ptCount val="1"/>
                <c:pt idx="0">
                  <c:v>LFR_excel computed</c:v>
                </c:pt>
              </c:strCache>
            </c:strRef>
          </c:tx>
          <c:spPr>
            <a:ln w="19050" cap="rnd">
              <a:solidFill>
                <a:schemeClr val="accent3"/>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6'!$D$215:$D$315</c:f>
              <c:numCache>
                <c:formatCode>General</c:formatCode>
                <c:ptCount val="101"/>
                <c:pt idx="0">
                  <c:v>9.9999999999808489E-3</c:v>
                </c:pt>
                <c:pt idx="1">
                  <c:v>0</c:v>
                </c:pt>
                <c:pt idx="2">
                  <c:v>6.0000000000039189E-2</c:v>
                </c:pt>
                <c:pt idx="3">
                  <c:v>0</c:v>
                </c:pt>
                <c:pt idx="4">
                  <c:v>0</c:v>
                </c:pt>
                <c:pt idx="5">
                  <c:v>0</c:v>
                </c:pt>
                <c:pt idx="6">
                  <c:v>0.11000000000000755</c:v>
                </c:pt>
                <c:pt idx="7">
                  <c:v>0</c:v>
                </c:pt>
                <c:pt idx="8">
                  <c:v>0</c:v>
                </c:pt>
                <c:pt idx="9">
                  <c:v>0</c:v>
                </c:pt>
                <c:pt idx="10">
                  <c:v>0</c:v>
                </c:pt>
                <c:pt idx="11">
                  <c:v>0</c:v>
                </c:pt>
                <c:pt idx="12">
                  <c:v>0</c:v>
                </c:pt>
                <c:pt idx="13">
                  <c:v>2.4000000000001016</c:v>
                </c:pt>
                <c:pt idx="14">
                  <c:v>5.3999999999998458</c:v>
                </c:pt>
                <c:pt idx="15">
                  <c:v>5.5800000000001191</c:v>
                </c:pt>
                <c:pt idx="16">
                  <c:v>10.589999999999755</c:v>
                </c:pt>
                <c:pt idx="17">
                  <c:v>17.600000000000374</c:v>
                </c:pt>
                <c:pt idx="18">
                  <c:v>25.039999999999417</c:v>
                </c:pt>
                <c:pt idx="19">
                  <c:v>28.410000000000608</c:v>
                </c:pt>
                <c:pt idx="20">
                  <c:v>28.709999999999351</c:v>
                </c:pt>
                <c:pt idx="21">
                  <c:v>25.450000000000536</c:v>
                </c:pt>
                <c:pt idx="22">
                  <c:v>22.16999999999949</c:v>
                </c:pt>
                <c:pt idx="23">
                  <c:v>19.300000000000395</c:v>
                </c:pt>
                <c:pt idx="24">
                  <c:v>16.809999999999626</c:v>
                </c:pt>
                <c:pt idx="25">
                  <c:v>14.65000000000032</c:v>
                </c:pt>
                <c:pt idx="26">
                  <c:v>12.750000000000266</c:v>
                </c:pt>
                <c:pt idx="27">
                  <c:v>11.109999999999742</c:v>
                </c:pt>
                <c:pt idx="28">
                  <c:v>9.6700000000001847</c:v>
                </c:pt>
                <c:pt idx="29">
                  <c:v>8.1999999999998394</c:v>
                </c:pt>
                <c:pt idx="30">
                  <c:v>7.1500000000001425</c:v>
                </c:pt>
                <c:pt idx="31">
                  <c:v>6.2199999999998372</c:v>
                </c:pt>
                <c:pt idx="32">
                  <c:v>5.4200000000001403</c:v>
                </c:pt>
                <c:pt idx="33">
                  <c:v>4.7199999999999038</c:v>
                </c:pt>
                <c:pt idx="34">
                  <c:v>4.1100000000000572</c:v>
                </c:pt>
                <c:pt idx="35">
                  <c:v>3.5799999999999228</c:v>
                </c:pt>
                <c:pt idx="36">
                  <c:v>3.1200000000000783</c:v>
                </c:pt>
                <c:pt idx="37">
                  <c:v>2.7199999999999487</c:v>
                </c:pt>
                <c:pt idx="38">
                  <c:v>2.3600000000000123</c:v>
                </c:pt>
                <c:pt idx="39">
                  <c:v>2.0599999999999921</c:v>
                </c:pt>
                <c:pt idx="40">
                  <c:v>1.8000000000000178</c:v>
                </c:pt>
                <c:pt idx="41">
                  <c:v>1.5599999999999699</c:v>
                </c:pt>
                <c:pt idx="42">
                  <c:v>1.3600000000000125</c:v>
                </c:pt>
                <c:pt idx="43">
                  <c:v>1.1899999999999968</c:v>
                </c:pt>
                <c:pt idx="44">
                  <c:v>1.0300000000000196</c:v>
                </c:pt>
                <c:pt idx="45">
                  <c:v>0.89999999999996894</c:v>
                </c:pt>
                <c:pt idx="46">
                  <c:v>0.78000000000001957</c:v>
                </c:pt>
                <c:pt idx="47">
                  <c:v>0.67999999999999827</c:v>
                </c:pt>
                <c:pt idx="48">
                  <c:v>0.5999999999999911</c:v>
                </c:pt>
                <c:pt idx="49">
                  <c:v>0.50999999999999868</c:v>
                </c:pt>
                <c:pt idx="50">
                  <c:v>0.46000000000000357</c:v>
                </c:pt>
                <c:pt idx="51">
                  <c:v>0.38999999999998758</c:v>
                </c:pt>
                <c:pt idx="52">
                  <c:v>0.33999999999999914</c:v>
                </c:pt>
                <c:pt idx="53">
                  <c:v>0.30000000000001775</c:v>
                </c:pt>
                <c:pt idx="54">
                  <c:v>0.26000000000000978</c:v>
                </c:pt>
                <c:pt idx="55">
                  <c:v>0.21999999999998046</c:v>
                </c:pt>
                <c:pt idx="56">
                  <c:v>0.20000000000001777</c:v>
                </c:pt>
                <c:pt idx="57">
                  <c:v>0.17000000000000712</c:v>
                </c:pt>
                <c:pt idx="58">
                  <c:v>0.15000000000000221</c:v>
                </c:pt>
                <c:pt idx="59">
                  <c:v>0.12999999999996625</c:v>
                </c:pt>
                <c:pt idx="60">
                  <c:v>0.11000000000000755</c:v>
                </c:pt>
                <c:pt idx="61">
                  <c:v>9.9999999999991124E-2</c:v>
                </c:pt>
                <c:pt idx="62">
                  <c:v>9.0000000000010211E-2</c:v>
                </c:pt>
                <c:pt idx="63">
                  <c:v>7.0000000000015994E-2</c:v>
                </c:pt>
                <c:pt idx="64">
                  <c:v>6.9999999999968476E-2</c:v>
                </c:pt>
                <c:pt idx="65">
                  <c:v>5.0000000000017766E-2</c:v>
                </c:pt>
                <c:pt idx="66">
                  <c:v>5.0000000000015546E-2</c:v>
                </c:pt>
                <c:pt idx="67">
                  <c:v>4.9999999999973357E-2</c:v>
                </c:pt>
                <c:pt idx="68">
                  <c:v>3.0000000000018207E-2</c:v>
                </c:pt>
                <c:pt idx="69">
                  <c:v>3.9999999999996448E-2</c:v>
                </c:pt>
                <c:pt idx="70">
                  <c:v>1.9999999999997336E-2</c:v>
                </c:pt>
                <c:pt idx="71">
                  <c:v>3.0000000000019539E-2</c:v>
                </c:pt>
                <c:pt idx="72">
                  <c:v>1.9999999999997336E-2</c:v>
                </c:pt>
                <c:pt idx="73">
                  <c:v>1.9999999999998224E-2</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4A55-48BA-8D75-0253DE950F23}"/>
            </c:ext>
          </c:extLst>
        </c:ser>
        <c:ser>
          <c:idx val="3"/>
          <c:order val="3"/>
          <c:tx>
            <c:strRef>
              <c:f>'Figure 6'!$E$14</c:f>
              <c:strCache>
                <c:ptCount val="1"/>
                <c:pt idx="0">
                  <c:v>GFR_excel computed</c:v>
                </c:pt>
              </c:strCache>
            </c:strRef>
          </c:tx>
          <c:spPr>
            <a:ln w="19050" cap="rnd">
              <a:solidFill>
                <a:schemeClr val="accent4"/>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6'!$E$215:$E$315</c:f>
              <c:numCache>
                <c:formatCode>General</c:formatCode>
                <c:ptCount val="101"/>
                <c:pt idx="0">
                  <c:v>1.4999999999999722E-2</c:v>
                </c:pt>
                <c:pt idx="1">
                  <c:v>1.00000000000005E-2</c:v>
                </c:pt>
                <c:pt idx="2">
                  <c:v>5.0000000000000279E-3</c:v>
                </c:pt>
                <c:pt idx="3">
                  <c:v>5.0000000000002499E-3</c:v>
                </c:pt>
                <c:pt idx="4">
                  <c:v>4.999999999999334E-3</c:v>
                </c:pt>
                <c:pt idx="5">
                  <c:v>5.0000000000002499E-3</c:v>
                </c:pt>
                <c:pt idx="6">
                  <c:v>5.0000000000000279E-3</c:v>
                </c:pt>
                <c:pt idx="7">
                  <c:v>0</c:v>
                </c:pt>
                <c:pt idx="8">
                  <c:v>5.0000000000000279E-3</c:v>
                </c:pt>
                <c:pt idx="9">
                  <c:v>0</c:v>
                </c:pt>
                <c:pt idx="10">
                  <c:v>0</c:v>
                </c:pt>
                <c:pt idx="11">
                  <c:v>0</c:v>
                </c:pt>
                <c:pt idx="12">
                  <c:v>1.2299999999999713</c:v>
                </c:pt>
                <c:pt idx="13">
                  <c:v>4.7400000000001006</c:v>
                </c:pt>
                <c:pt idx="14">
                  <c:v>7.1224999999998353</c:v>
                </c:pt>
                <c:pt idx="15">
                  <c:v>14.692500000000313</c:v>
                </c:pt>
                <c:pt idx="16">
                  <c:v>19.474999999999547</c:v>
                </c:pt>
                <c:pt idx="17">
                  <c:v>22.957500000000486</c:v>
                </c:pt>
                <c:pt idx="18">
                  <c:v>28.979999999999336</c:v>
                </c:pt>
                <c:pt idx="19">
                  <c:v>34.405000000000733</c:v>
                </c:pt>
                <c:pt idx="20">
                  <c:v>36.754999999999157</c:v>
                </c:pt>
                <c:pt idx="21">
                  <c:v>38.380000000000834</c:v>
                </c:pt>
                <c:pt idx="22">
                  <c:v>38.91499999999909</c:v>
                </c:pt>
                <c:pt idx="23">
                  <c:v>32.870000000000701</c:v>
                </c:pt>
                <c:pt idx="24">
                  <c:v>34.629999999999185</c:v>
                </c:pt>
                <c:pt idx="25">
                  <c:v>31.080000000000659</c:v>
                </c:pt>
                <c:pt idx="26">
                  <c:v>28.115000000000624</c:v>
                </c:pt>
                <c:pt idx="27">
                  <c:v>24.554999999999449</c:v>
                </c:pt>
                <c:pt idx="28">
                  <c:v>17.73250000000035</c:v>
                </c:pt>
                <c:pt idx="29">
                  <c:v>11.689999999999753</c:v>
                </c:pt>
                <c:pt idx="30">
                  <c:v>4.4500000000001156</c:v>
                </c:pt>
                <c:pt idx="31">
                  <c:v>4.3474999999998927</c:v>
                </c:pt>
                <c:pt idx="32">
                  <c:v>2.8150000000000719</c:v>
                </c:pt>
                <c:pt idx="33">
                  <c:v>2.1024999999999365</c:v>
                </c:pt>
                <c:pt idx="34">
                  <c:v>1.5375000000000023</c:v>
                </c:pt>
                <c:pt idx="35">
                  <c:v>1.609999999999941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3-4A55-48BA-8D75-0253DE950F23}"/>
            </c:ext>
          </c:extLst>
        </c:ser>
        <c:dLbls>
          <c:showLegendKey val="0"/>
          <c:showVal val="0"/>
          <c:showCatName val="0"/>
          <c:showSerName val="0"/>
          <c:showPercent val="0"/>
          <c:showBubbleSize val="0"/>
        </c:dLbls>
        <c:marker val="1"/>
        <c:smooth val="0"/>
        <c:axId val="1700870031"/>
        <c:axId val="1293655167"/>
      </c:lineChart>
      <c:catAx>
        <c:axId val="1295100719"/>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Time (seconds)</a:t>
                </a:r>
              </a:p>
            </c:rich>
          </c:tx>
          <c:layout>
            <c:manualLayout>
              <c:xMode val="edge"/>
              <c:yMode val="edge"/>
              <c:x val="0.47776666003392176"/>
              <c:y val="0.8873690118031797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24383"/>
        <c:crosses val="autoZero"/>
        <c:auto val="1"/>
        <c:lblAlgn val="ctr"/>
        <c:lblOffset val="100"/>
        <c:tickLblSkip val="10"/>
        <c:tickMarkSkip val="3"/>
        <c:noMultiLvlLbl val="0"/>
      </c:catAx>
      <c:valAx>
        <c:axId val="1293624383"/>
        <c:scaling>
          <c:orientation val="minMax"/>
          <c:max val="9"/>
          <c:min val="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(N)</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5100719"/>
        <c:crosses val="autoZero"/>
        <c:crossBetween val="between"/>
      </c:valAx>
      <c:valAx>
        <c:axId val="1293655167"/>
        <c:scaling>
          <c:orientation val="minMax"/>
          <c:max val="40"/>
        </c:scaling>
        <c:delete val="0"/>
        <c:axPos val="r"/>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0870031"/>
        <c:crosses val="max"/>
        <c:crossBetween val="between"/>
      </c:valAx>
      <c:catAx>
        <c:axId val="1700870031"/>
        <c:scaling>
          <c:orientation val="minMax"/>
        </c:scaling>
        <c:delete val="1"/>
        <c:axPos val="b"/>
        <c:numFmt formatCode="General" sourceLinked="1"/>
        <c:majorTickMark val="out"/>
        <c:minorTickMark val="none"/>
        <c:tickLblPos val="nextTo"/>
        <c:crossAx val="1293655167"/>
        <c:crosses val="autoZero"/>
        <c:auto val="1"/>
        <c:lblAlgn val="ctr"/>
        <c:lblOffset val="100"/>
        <c:noMultiLvlLbl val="0"/>
      </c:catAx>
      <c:spPr>
        <a:noFill/>
        <a:ln>
          <a:noFill/>
        </a:ln>
        <a:effectLst/>
      </c:spPr>
    </c:plotArea>
    <c:legend>
      <c:legendPos val="b"/>
      <c:layout>
        <c:manualLayout>
          <c:xMode val="edge"/>
          <c:yMode val="edge"/>
          <c:x val="0.2694130020751016"/>
          <c:y val="0.93398106348712673"/>
          <c:w val="0.49299714791968696"/>
          <c:h val="4.682452739550967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4" Type="http://schemas.openxmlformats.org/officeDocument/2006/relationships/chart" Target="../charts/chart3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8.xml"/><Relationship Id="rId1" Type="http://schemas.openxmlformats.org/officeDocument/2006/relationships/chart" Target="../charts/chart3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0.xml"/><Relationship Id="rId1" Type="http://schemas.openxmlformats.org/officeDocument/2006/relationships/chart" Target="../charts/chart3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2.xml"/><Relationship Id="rId1"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50</xdr:col>
      <xdr:colOff>419100</xdr:colOff>
      <xdr:row>2</xdr:row>
      <xdr:rowOff>80962</xdr:rowOff>
    </xdr:from>
    <xdr:to>
      <xdr:col>55</xdr:col>
      <xdr:colOff>276225</xdr:colOff>
      <xdr:row>16</xdr:row>
      <xdr:rowOff>157162</xdr:rowOff>
    </xdr:to>
    <xdr:graphicFrame macro="">
      <xdr:nvGraphicFramePr>
        <xdr:cNvPr id="2" name="Chart 1">
          <a:extLst>
            <a:ext uri="{FF2B5EF4-FFF2-40B4-BE49-F238E27FC236}">
              <a16:creationId xmlns:a16="http://schemas.microsoft.com/office/drawing/2014/main" id="{CC6B1A95-3629-48C6-BD78-B87617F9E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56</xdr:col>
      <xdr:colOff>95250</xdr:colOff>
      <xdr:row>2</xdr:row>
      <xdr:rowOff>76200</xdr:rowOff>
    </xdr:from>
    <xdr:to>
      <xdr:col>62</xdr:col>
      <xdr:colOff>285750</xdr:colOff>
      <xdr:row>16</xdr:row>
      <xdr:rowOff>152400</xdr:rowOff>
    </xdr:to>
    <xdr:graphicFrame macro="">
      <xdr:nvGraphicFramePr>
        <xdr:cNvPr id="3" name="Chart 2">
          <a:extLst>
            <a:ext uri="{FF2B5EF4-FFF2-40B4-BE49-F238E27FC236}">
              <a16:creationId xmlns:a16="http://schemas.microsoft.com/office/drawing/2014/main" id="{01CBC0D9-701E-4BCB-9CD7-A2BBDC228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50</xdr:col>
      <xdr:colOff>495300</xdr:colOff>
      <xdr:row>18</xdr:row>
      <xdr:rowOff>47625</xdr:rowOff>
    </xdr:from>
    <xdr:to>
      <xdr:col>55</xdr:col>
      <xdr:colOff>352425</xdr:colOff>
      <xdr:row>31</xdr:row>
      <xdr:rowOff>133350</xdr:rowOff>
    </xdr:to>
    <xdr:graphicFrame macro="">
      <xdr:nvGraphicFramePr>
        <xdr:cNvPr id="4" name="Chart 3">
          <a:extLst>
            <a:ext uri="{FF2B5EF4-FFF2-40B4-BE49-F238E27FC236}">
              <a16:creationId xmlns:a16="http://schemas.microsoft.com/office/drawing/2014/main" id="{80F5AF1A-1698-4ACC-B40E-6C4061C09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123825</xdr:colOff>
      <xdr:row>18</xdr:row>
      <xdr:rowOff>57150</xdr:rowOff>
    </xdr:from>
    <xdr:to>
      <xdr:col>62</xdr:col>
      <xdr:colOff>314325</xdr:colOff>
      <xdr:row>31</xdr:row>
      <xdr:rowOff>142875</xdr:rowOff>
    </xdr:to>
    <xdr:graphicFrame macro="">
      <xdr:nvGraphicFramePr>
        <xdr:cNvPr id="5" name="Chart 4">
          <a:extLst>
            <a:ext uri="{FF2B5EF4-FFF2-40B4-BE49-F238E27FC236}">
              <a16:creationId xmlns:a16="http://schemas.microsoft.com/office/drawing/2014/main" id="{115A44BA-F9F8-4662-8CEA-7A0C8E1D5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50</xdr:col>
      <xdr:colOff>466725</xdr:colOff>
      <xdr:row>33</xdr:row>
      <xdr:rowOff>47625</xdr:rowOff>
    </xdr:from>
    <xdr:to>
      <xdr:col>55</xdr:col>
      <xdr:colOff>323850</xdr:colOff>
      <xdr:row>46</xdr:row>
      <xdr:rowOff>133350</xdr:rowOff>
    </xdr:to>
    <xdr:graphicFrame macro="">
      <xdr:nvGraphicFramePr>
        <xdr:cNvPr id="6" name="Chart 5">
          <a:extLst>
            <a:ext uri="{FF2B5EF4-FFF2-40B4-BE49-F238E27FC236}">
              <a16:creationId xmlns:a16="http://schemas.microsoft.com/office/drawing/2014/main" id="{43471109-C592-443B-8293-BC1AA4810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56</xdr:col>
      <xdr:colOff>95250</xdr:colOff>
      <xdr:row>33</xdr:row>
      <xdr:rowOff>57150</xdr:rowOff>
    </xdr:from>
    <xdr:to>
      <xdr:col>62</xdr:col>
      <xdr:colOff>285750</xdr:colOff>
      <xdr:row>46</xdr:row>
      <xdr:rowOff>142875</xdr:rowOff>
    </xdr:to>
    <xdr:graphicFrame macro="">
      <xdr:nvGraphicFramePr>
        <xdr:cNvPr id="7" name="Chart 6">
          <a:extLst>
            <a:ext uri="{FF2B5EF4-FFF2-40B4-BE49-F238E27FC236}">
              <a16:creationId xmlns:a16="http://schemas.microsoft.com/office/drawing/2014/main" id="{FBD24569-654C-4F75-8FD4-0333B3FED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514350</xdr:colOff>
      <xdr:row>48</xdr:row>
      <xdr:rowOff>47625</xdr:rowOff>
    </xdr:from>
    <xdr:to>
      <xdr:col>55</xdr:col>
      <xdr:colOff>371475</xdr:colOff>
      <xdr:row>61</xdr:row>
      <xdr:rowOff>133350</xdr:rowOff>
    </xdr:to>
    <xdr:graphicFrame macro="">
      <xdr:nvGraphicFramePr>
        <xdr:cNvPr id="8" name="Chart 7">
          <a:extLst>
            <a:ext uri="{FF2B5EF4-FFF2-40B4-BE49-F238E27FC236}">
              <a16:creationId xmlns:a16="http://schemas.microsoft.com/office/drawing/2014/main" id="{C8E289BB-3BE7-40BF-93EB-B6484AE02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56</xdr:col>
      <xdr:colOff>142875</xdr:colOff>
      <xdr:row>48</xdr:row>
      <xdr:rowOff>57150</xdr:rowOff>
    </xdr:from>
    <xdr:to>
      <xdr:col>62</xdr:col>
      <xdr:colOff>333375</xdr:colOff>
      <xdr:row>61</xdr:row>
      <xdr:rowOff>142875</xdr:rowOff>
    </xdr:to>
    <xdr:graphicFrame macro="">
      <xdr:nvGraphicFramePr>
        <xdr:cNvPr id="9" name="Chart 8">
          <a:extLst>
            <a:ext uri="{FF2B5EF4-FFF2-40B4-BE49-F238E27FC236}">
              <a16:creationId xmlns:a16="http://schemas.microsoft.com/office/drawing/2014/main" id="{C8F3B8BA-1F21-4CCF-87C9-EDA42FD9C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514350</xdr:colOff>
      <xdr:row>63</xdr:row>
      <xdr:rowOff>66675</xdr:rowOff>
    </xdr:from>
    <xdr:to>
      <xdr:col>55</xdr:col>
      <xdr:colOff>371475</xdr:colOff>
      <xdr:row>76</xdr:row>
      <xdr:rowOff>152400</xdr:rowOff>
    </xdr:to>
    <xdr:graphicFrame macro="">
      <xdr:nvGraphicFramePr>
        <xdr:cNvPr id="10" name="Chart 9">
          <a:extLst>
            <a:ext uri="{FF2B5EF4-FFF2-40B4-BE49-F238E27FC236}">
              <a16:creationId xmlns:a16="http://schemas.microsoft.com/office/drawing/2014/main" id="{B9C6F9EB-A53D-4EF8-A545-1C606C554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56</xdr:col>
      <xdr:colOff>171450</xdr:colOff>
      <xdr:row>63</xdr:row>
      <xdr:rowOff>76200</xdr:rowOff>
    </xdr:from>
    <xdr:to>
      <xdr:col>62</xdr:col>
      <xdr:colOff>361950</xdr:colOff>
      <xdr:row>76</xdr:row>
      <xdr:rowOff>161925</xdr:rowOff>
    </xdr:to>
    <xdr:graphicFrame macro="">
      <xdr:nvGraphicFramePr>
        <xdr:cNvPr id="11" name="Chart 10">
          <a:extLst>
            <a:ext uri="{FF2B5EF4-FFF2-40B4-BE49-F238E27FC236}">
              <a16:creationId xmlns:a16="http://schemas.microsoft.com/office/drawing/2014/main" id="{7D051C87-E95C-47A0-AE95-329ED39E8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50</xdr:col>
      <xdr:colOff>514350</xdr:colOff>
      <xdr:row>78</xdr:row>
      <xdr:rowOff>57150</xdr:rowOff>
    </xdr:from>
    <xdr:to>
      <xdr:col>55</xdr:col>
      <xdr:colOff>371475</xdr:colOff>
      <xdr:row>91</xdr:row>
      <xdr:rowOff>142875</xdr:rowOff>
    </xdr:to>
    <xdr:graphicFrame macro="">
      <xdr:nvGraphicFramePr>
        <xdr:cNvPr id="12" name="Chart 11">
          <a:extLst>
            <a:ext uri="{FF2B5EF4-FFF2-40B4-BE49-F238E27FC236}">
              <a16:creationId xmlns:a16="http://schemas.microsoft.com/office/drawing/2014/main" id="{B40A6F9D-AFDC-46D2-A990-FCE8F0A39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56</xdr:col>
      <xdr:colOff>171450</xdr:colOff>
      <xdr:row>78</xdr:row>
      <xdr:rowOff>66675</xdr:rowOff>
    </xdr:from>
    <xdr:to>
      <xdr:col>62</xdr:col>
      <xdr:colOff>361950</xdr:colOff>
      <xdr:row>91</xdr:row>
      <xdr:rowOff>152400</xdr:rowOff>
    </xdr:to>
    <xdr:graphicFrame macro="">
      <xdr:nvGraphicFramePr>
        <xdr:cNvPr id="13" name="Chart 12">
          <a:extLst>
            <a:ext uri="{FF2B5EF4-FFF2-40B4-BE49-F238E27FC236}">
              <a16:creationId xmlns:a16="http://schemas.microsoft.com/office/drawing/2014/main" id="{44E2D3CF-09BC-449E-8330-B965303F2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50</xdr:col>
      <xdr:colOff>504825</xdr:colOff>
      <xdr:row>93</xdr:row>
      <xdr:rowOff>47625</xdr:rowOff>
    </xdr:from>
    <xdr:to>
      <xdr:col>55</xdr:col>
      <xdr:colOff>361950</xdr:colOff>
      <xdr:row>106</xdr:row>
      <xdr:rowOff>133350</xdr:rowOff>
    </xdr:to>
    <xdr:graphicFrame macro="">
      <xdr:nvGraphicFramePr>
        <xdr:cNvPr id="14" name="Chart 13">
          <a:extLst>
            <a:ext uri="{FF2B5EF4-FFF2-40B4-BE49-F238E27FC236}">
              <a16:creationId xmlns:a16="http://schemas.microsoft.com/office/drawing/2014/main" id="{1D6EE4D3-EEC5-4122-87E0-DCD757B65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56</xdr:col>
      <xdr:colOff>161925</xdr:colOff>
      <xdr:row>93</xdr:row>
      <xdr:rowOff>57150</xdr:rowOff>
    </xdr:from>
    <xdr:to>
      <xdr:col>62</xdr:col>
      <xdr:colOff>352425</xdr:colOff>
      <xdr:row>106</xdr:row>
      <xdr:rowOff>142875</xdr:rowOff>
    </xdr:to>
    <xdr:graphicFrame macro="">
      <xdr:nvGraphicFramePr>
        <xdr:cNvPr id="15" name="Chart 14">
          <a:extLst>
            <a:ext uri="{FF2B5EF4-FFF2-40B4-BE49-F238E27FC236}">
              <a16:creationId xmlns:a16="http://schemas.microsoft.com/office/drawing/2014/main" id="{05464B8F-671B-4071-A4BB-30E8B240E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50</xdr:col>
      <xdr:colOff>495300</xdr:colOff>
      <xdr:row>108</xdr:row>
      <xdr:rowOff>38100</xdr:rowOff>
    </xdr:from>
    <xdr:to>
      <xdr:col>55</xdr:col>
      <xdr:colOff>352425</xdr:colOff>
      <xdr:row>121</xdr:row>
      <xdr:rowOff>123825</xdr:rowOff>
    </xdr:to>
    <xdr:graphicFrame macro="">
      <xdr:nvGraphicFramePr>
        <xdr:cNvPr id="16" name="Chart 15">
          <a:extLst>
            <a:ext uri="{FF2B5EF4-FFF2-40B4-BE49-F238E27FC236}">
              <a16:creationId xmlns:a16="http://schemas.microsoft.com/office/drawing/2014/main" id="{00247AFD-B0A2-4301-9A01-1EB2A9192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56</xdr:col>
      <xdr:colOff>152400</xdr:colOff>
      <xdr:row>108</xdr:row>
      <xdr:rowOff>47625</xdr:rowOff>
    </xdr:from>
    <xdr:to>
      <xdr:col>62</xdr:col>
      <xdr:colOff>342900</xdr:colOff>
      <xdr:row>121</xdr:row>
      <xdr:rowOff>133350</xdr:rowOff>
    </xdr:to>
    <xdr:graphicFrame macro="">
      <xdr:nvGraphicFramePr>
        <xdr:cNvPr id="17" name="Chart 16">
          <a:extLst>
            <a:ext uri="{FF2B5EF4-FFF2-40B4-BE49-F238E27FC236}">
              <a16:creationId xmlns:a16="http://schemas.microsoft.com/office/drawing/2014/main" id="{2DC4DE1D-2A18-4D14-AB95-28D715A91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50</xdr:col>
      <xdr:colOff>514350</xdr:colOff>
      <xdr:row>123</xdr:row>
      <xdr:rowOff>57150</xdr:rowOff>
    </xdr:from>
    <xdr:to>
      <xdr:col>55</xdr:col>
      <xdr:colOff>371475</xdr:colOff>
      <xdr:row>136</xdr:row>
      <xdr:rowOff>142875</xdr:rowOff>
    </xdr:to>
    <xdr:graphicFrame macro="">
      <xdr:nvGraphicFramePr>
        <xdr:cNvPr id="18" name="Chart 17">
          <a:extLst>
            <a:ext uri="{FF2B5EF4-FFF2-40B4-BE49-F238E27FC236}">
              <a16:creationId xmlns:a16="http://schemas.microsoft.com/office/drawing/2014/main" id="{58C8F318-B39F-45CE-9363-43D89A8DB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56</xdr:col>
      <xdr:colOff>171450</xdr:colOff>
      <xdr:row>123</xdr:row>
      <xdr:rowOff>66675</xdr:rowOff>
    </xdr:from>
    <xdr:to>
      <xdr:col>62</xdr:col>
      <xdr:colOff>361950</xdr:colOff>
      <xdr:row>136</xdr:row>
      <xdr:rowOff>152400</xdr:rowOff>
    </xdr:to>
    <xdr:graphicFrame macro="">
      <xdr:nvGraphicFramePr>
        <xdr:cNvPr id="19" name="Chart 18">
          <a:extLst>
            <a:ext uri="{FF2B5EF4-FFF2-40B4-BE49-F238E27FC236}">
              <a16:creationId xmlns:a16="http://schemas.microsoft.com/office/drawing/2014/main" id="{747D8141-291F-4F61-A996-DA0F01541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50</xdr:col>
      <xdr:colOff>476250</xdr:colOff>
      <xdr:row>138</xdr:row>
      <xdr:rowOff>38100</xdr:rowOff>
    </xdr:from>
    <xdr:to>
      <xdr:col>55</xdr:col>
      <xdr:colOff>333375</xdr:colOff>
      <xdr:row>151</xdr:row>
      <xdr:rowOff>123825</xdr:rowOff>
    </xdr:to>
    <xdr:graphicFrame macro="">
      <xdr:nvGraphicFramePr>
        <xdr:cNvPr id="20" name="Chart 19">
          <a:extLst>
            <a:ext uri="{FF2B5EF4-FFF2-40B4-BE49-F238E27FC236}">
              <a16:creationId xmlns:a16="http://schemas.microsoft.com/office/drawing/2014/main" id="{644C982B-917E-4A36-803E-892946DCF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56</xdr:col>
      <xdr:colOff>133350</xdr:colOff>
      <xdr:row>138</xdr:row>
      <xdr:rowOff>47625</xdr:rowOff>
    </xdr:from>
    <xdr:to>
      <xdr:col>62</xdr:col>
      <xdr:colOff>323850</xdr:colOff>
      <xdr:row>151</xdr:row>
      <xdr:rowOff>133350</xdr:rowOff>
    </xdr:to>
    <xdr:graphicFrame macro="">
      <xdr:nvGraphicFramePr>
        <xdr:cNvPr id="21" name="Chart 20">
          <a:extLst>
            <a:ext uri="{FF2B5EF4-FFF2-40B4-BE49-F238E27FC236}">
              <a16:creationId xmlns:a16="http://schemas.microsoft.com/office/drawing/2014/main" id="{ACFB347B-C34F-431A-8507-84FB5E8FD5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50</xdr:col>
      <xdr:colOff>476250</xdr:colOff>
      <xdr:row>153</xdr:row>
      <xdr:rowOff>76200</xdr:rowOff>
    </xdr:from>
    <xdr:to>
      <xdr:col>55</xdr:col>
      <xdr:colOff>333375</xdr:colOff>
      <xdr:row>166</xdr:row>
      <xdr:rowOff>161925</xdr:rowOff>
    </xdr:to>
    <xdr:graphicFrame macro="">
      <xdr:nvGraphicFramePr>
        <xdr:cNvPr id="22" name="Chart 21">
          <a:extLst>
            <a:ext uri="{FF2B5EF4-FFF2-40B4-BE49-F238E27FC236}">
              <a16:creationId xmlns:a16="http://schemas.microsoft.com/office/drawing/2014/main" id="{665BC5C8-7C28-44CE-94C6-0BF9C6CCF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56</xdr:col>
      <xdr:colOff>133350</xdr:colOff>
      <xdr:row>153</xdr:row>
      <xdr:rowOff>85725</xdr:rowOff>
    </xdr:from>
    <xdr:to>
      <xdr:col>62</xdr:col>
      <xdr:colOff>323850</xdr:colOff>
      <xdr:row>166</xdr:row>
      <xdr:rowOff>171450</xdr:rowOff>
    </xdr:to>
    <xdr:graphicFrame macro="">
      <xdr:nvGraphicFramePr>
        <xdr:cNvPr id="23" name="Chart 22">
          <a:extLst>
            <a:ext uri="{FF2B5EF4-FFF2-40B4-BE49-F238E27FC236}">
              <a16:creationId xmlns:a16="http://schemas.microsoft.com/office/drawing/2014/main" id="{50A0E88B-1C16-4F2F-9B54-394688C92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50</xdr:col>
      <xdr:colOff>495300</xdr:colOff>
      <xdr:row>168</xdr:row>
      <xdr:rowOff>76200</xdr:rowOff>
    </xdr:from>
    <xdr:to>
      <xdr:col>55</xdr:col>
      <xdr:colOff>352425</xdr:colOff>
      <xdr:row>181</xdr:row>
      <xdr:rowOff>161925</xdr:rowOff>
    </xdr:to>
    <xdr:graphicFrame macro="">
      <xdr:nvGraphicFramePr>
        <xdr:cNvPr id="24" name="Chart 23">
          <a:extLst>
            <a:ext uri="{FF2B5EF4-FFF2-40B4-BE49-F238E27FC236}">
              <a16:creationId xmlns:a16="http://schemas.microsoft.com/office/drawing/2014/main" id="{2C1488FF-3A31-4491-B811-377D20DA8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56</xdr:col>
      <xdr:colOff>152400</xdr:colOff>
      <xdr:row>168</xdr:row>
      <xdr:rowOff>85725</xdr:rowOff>
    </xdr:from>
    <xdr:to>
      <xdr:col>62</xdr:col>
      <xdr:colOff>342900</xdr:colOff>
      <xdr:row>181</xdr:row>
      <xdr:rowOff>171450</xdr:rowOff>
    </xdr:to>
    <xdr:graphicFrame macro="">
      <xdr:nvGraphicFramePr>
        <xdr:cNvPr id="25" name="Chart 24">
          <a:extLst>
            <a:ext uri="{FF2B5EF4-FFF2-40B4-BE49-F238E27FC236}">
              <a16:creationId xmlns:a16="http://schemas.microsoft.com/office/drawing/2014/main" id="{65F4A7B0-F6F3-4E04-AAFD-2979B2C55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50</xdr:col>
      <xdr:colOff>495300</xdr:colOff>
      <xdr:row>183</xdr:row>
      <xdr:rowOff>66675</xdr:rowOff>
    </xdr:from>
    <xdr:to>
      <xdr:col>55</xdr:col>
      <xdr:colOff>352425</xdr:colOff>
      <xdr:row>196</xdr:row>
      <xdr:rowOff>152400</xdr:rowOff>
    </xdr:to>
    <xdr:graphicFrame macro="">
      <xdr:nvGraphicFramePr>
        <xdr:cNvPr id="26" name="Chart 25">
          <a:extLst>
            <a:ext uri="{FF2B5EF4-FFF2-40B4-BE49-F238E27FC236}">
              <a16:creationId xmlns:a16="http://schemas.microsoft.com/office/drawing/2014/main" id="{34E75C56-FEF3-4DDD-8304-88ED20DE8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56</xdr:col>
      <xdr:colOff>152400</xdr:colOff>
      <xdr:row>183</xdr:row>
      <xdr:rowOff>76200</xdr:rowOff>
    </xdr:from>
    <xdr:to>
      <xdr:col>62</xdr:col>
      <xdr:colOff>342900</xdr:colOff>
      <xdr:row>196</xdr:row>
      <xdr:rowOff>161925</xdr:rowOff>
    </xdr:to>
    <xdr:graphicFrame macro="">
      <xdr:nvGraphicFramePr>
        <xdr:cNvPr id="27" name="Chart 26">
          <a:extLst>
            <a:ext uri="{FF2B5EF4-FFF2-40B4-BE49-F238E27FC236}">
              <a16:creationId xmlns:a16="http://schemas.microsoft.com/office/drawing/2014/main" id="{668B636C-ABDB-4C0C-8CB1-A1A0DFD80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50</xdr:col>
      <xdr:colOff>457200</xdr:colOff>
      <xdr:row>198</xdr:row>
      <xdr:rowOff>66675</xdr:rowOff>
    </xdr:from>
    <xdr:to>
      <xdr:col>55</xdr:col>
      <xdr:colOff>314325</xdr:colOff>
      <xdr:row>211</xdr:row>
      <xdr:rowOff>152400</xdr:rowOff>
    </xdr:to>
    <xdr:graphicFrame macro="">
      <xdr:nvGraphicFramePr>
        <xdr:cNvPr id="28" name="Chart 27">
          <a:extLst>
            <a:ext uri="{FF2B5EF4-FFF2-40B4-BE49-F238E27FC236}">
              <a16:creationId xmlns:a16="http://schemas.microsoft.com/office/drawing/2014/main" id="{86E576D5-726F-417F-95DD-668C0A312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56</xdr:col>
      <xdr:colOff>114300</xdr:colOff>
      <xdr:row>198</xdr:row>
      <xdr:rowOff>76200</xdr:rowOff>
    </xdr:from>
    <xdr:to>
      <xdr:col>62</xdr:col>
      <xdr:colOff>304800</xdr:colOff>
      <xdr:row>211</xdr:row>
      <xdr:rowOff>161925</xdr:rowOff>
    </xdr:to>
    <xdr:graphicFrame macro="">
      <xdr:nvGraphicFramePr>
        <xdr:cNvPr id="29" name="Chart 28">
          <a:extLst>
            <a:ext uri="{FF2B5EF4-FFF2-40B4-BE49-F238E27FC236}">
              <a16:creationId xmlns:a16="http://schemas.microsoft.com/office/drawing/2014/main" id="{A041E5D2-547E-47B7-B1D9-7F75C05AF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50</xdr:col>
      <xdr:colOff>466725</xdr:colOff>
      <xdr:row>213</xdr:row>
      <xdr:rowOff>76200</xdr:rowOff>
    </xdr:from>
    <xdr:to>
      <xdr:col>55</xdr:col>
      <xdr:colOff>323850</xdr:colOff>
      <xdr:row>226</xdr:row>
      <xdr:rowOff>161925</xdr:rowOff>
    </xdr:to>
    <xdr:graphicFrame macro="">
      <xdr:nvGraphicFramePr>
        <xdr:cNvPr id="30" name="Chart 29">
          <a:extLst>
            <a:ext uri="{FF2B5EF4-FFF2-40B4-BE49-F238E27FC236}">
              <a16:creationId xmlns:a16="http://schemas.microsoft.com/office/drawing/2014/main" id="{BC8BFC1E-4D5A-42E4-B258-35653C21E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56</xdr:col>
      <xdr:colOff>123825</xdr:colOff>
      <xdr:row>213</xdr:row>
      <xdr:rowOff>85725</xdr:rowOff>
    </xdr:from>
    <xdr:to>
      <xdr:col>62</xdr:col>
      <xdr:colOff>314325</xdr:colOff>
      <xdr:row>226</xdr:row>
      <xdr:rowOff>171450</xdr:rowOff>
    </xdr:to>
    <xdr:graphicFrame macro="">
      <xdr:nvGraphicFramePr>
        <xdr:cNvPr id="31" name="Chart 30">
          <a:extLst>
            <a:ext uri="{FF2B5EF4-FFF2-40B4-BE49-F238E27FC236}">
              <a16:creationId xmlns:a16="http://schemas.microsoft.com/office/drawing/2014/main" id="{6E9DA3B1-1C43-4438-96E9-F49BAAE13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50</xdr:col>
      <xdr:colOff>276225</xdr:colOff>
      <xdr:row>258</xdr:row>
      <xdr:rowOff>104775</xdr:rowOff>
    </xdr:from>
    <xdr:to>
      <xdr:col>55</xdr:col>
      <xdr:colOff>133350</xdr:colOff>
      <xdr:row>272</xdr:row>
      <xdr:rowOff>0</xdr:rowOff>
    </xdr:to>
    <xdr:graphicFrame macro="">
      <xdr:nvGraphicFramePr>
        <xdr:cNvPr id="32" name="Chart 31">
          <a:extLst>
            <a:ext uri="{FF2B5EF4-FFF2-40B4-BE49-F238E27FC236}">
              <a16:creationId xmlns:a16="http://schemas.microsoft.com/office/drawing/2014/main" id="{F71C55A9-E701-4307-B3DF-FC2AEA3E3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56</xdr:col>
      <xdr:colOff>19050</xdr:colOff>
      <xdr:row>258</xdr:row>
      <xdr:rowOff>95250</xdr:rowOff>
    </xdr:from>
    <xdr:to>
      <xdr:col>62</xdr:col>
      <xdr:colOff>209550</xdr:colOff>
      <xdr:row>271</xdr:row>
      <xdr:rowOff>180975</xdr:rowOff>
    </xdr:to>
    <xdr:graphicFrame macro="">
      <xdr:nvGraphicFramePr>
        <xdr:cNvPr id="33" name="Chart 32">
          <a:extLst>
            <a:ext uri="{FF2B5EF4-FFF2-40B4-BE49-F238E27FC236}">
              <a16:creationId xmlns:a16="http://schemas.microsoft.com/office/drawing/2014/main" id="{8139EF72-0823-46B6-BAD1-D3F752412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56</xdr:col>
      <xdr:colOff>19050</xdr:colOff>
      <xdr:row>2</xdr:row>
      <xdr:rowOff>0</xdr:rowOff>
    </xdr:from>
    <xdr:to>
      <xdr:col>62</xdr:col>
      <xdr:colOff>0</xdr:colOff>
      <xdr:row>19</xdr:row>
      <xdr:rowOff>147637</xdr:rowOff>
    </xdr:to>
    <xdr:graphicFrame macro="">
      <xdr:nvGraphicFramePr>
        <xdr:cNvPr id="2" name="Chart 1">
          <a:extLst>
            <a:ext uri="{FF2B5EF4-FFF2-40B4-BE49-F238E27FC236}">
              <a16:creationId xmlns:a16="http://schemas.microsoft.com/office/drawing/2014/main" id="{F9A99D72-2FB6-4AE0-B342-A9BDFAEBA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62</xdr:col>
      <xdr:colOff>228600</xdr:colOff>
      <xdr:row>1</xdr:row>
      <xdr:rowOff>176212</xdr:rowOff>
    </xdr:from>
    <xdr:to>
      <xdr:col>67</xdr:col>
      <xdr:colOff>276225</xdr:colOff>
      <xdr:row>19</xdr:row>
      <xdr:rowOff>152400</xdr:rowOff>
    </xdr:to>
    <xdr:graphicFrame macro="">
      <xdr:nvGraphicFramePr>
        <xdr:cNvPr id="3" name="Chart 2">
          <a:extLst>
            <a:ext uri="{FF2B5EF4-FFF2-40B4-BE49-F238E27FC236}">
              <a16:creationId xmlns:a16="http://schemas.microsoft.com/office/drawing/2014/main" id="{0F69209E-E4DC-447B-AD22-CD13D6156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62</xdr:col>
      <xdr:colOff>266700</xdr:colOff>
      <xdr:row>20</xdr:row>
      <xdr:rowOff>71437</xdr:rowOff>
    </xdr:from>
    <xdr:to>
      <xdr:col>67</xdr:col>
      <xdr:colOff>304800</xdr:colOff>
      <xdr:row>36</xdr:row>
      <xdr:rowOff>85725</xdr:rowOff>
    </xdr:to>
    <xdr:graphicFrame macro="">
      <xdr:nvGraphicFramePr>
        <xdr:cNvPr id="4" name="Chart 3">
          <a:extLst>
            <a:ext uri="{FF2B5EF4-FFF2-40B4-BE49-F238E27FC236}">
              <a16:creationId xmlns:a16="http://schemas.microsoft.com/office/drawing/2014/main" id="{678B5A62-2754-4562-AF69-91BC31923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28575</xdr:colOff>
      <xdr:row>20</xdr:row>
      <xdr:rowOff>90487</xdr:rowOff>
    </xdr:from>
    <xdr:to>
      <xdr:col>62</xdr:col>
      <xdr:colOff>47625</xdr:colOff>
      <xdr:row>36</xdr:row>
      <xdr:rowOff>85725</xdr:rowOff>
    </xdr:to>
    <xdr:graphicFrame macro="">
      <xdr:nvGraphicFramePr>
        <xdr:cNvPr id="5" name="Chart 4">
          <a:extLst>
            <a:ext uri="{FF2B5EF4-FFF2-40B4-BE49-F238E27FC236}">
              <a16:creationId xmlns:a16="http://schemas.microsoft.com/office/drawing/2014/main" id="{B66972D4-3D40-4B19-B02F-934AEE70B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2095500</xdr:colOff>
      <xdr:row>12</xdr:row>
      <xdr:rowOff>152400</xdr:rowOff>
    </xdr:from>
    <xdr:to>
      <xdr:col>6</xdr:col>
      <xdr:colOff>590550</xdr:colOff>
      <xdr:row>38</xdr:row>
      <xdr:rowOff>71437</xdr:rowOff>
    </xdr:to>
    <xdr:graphicFrame macro="">
      <xdr:nvGraphicFramePr>
        <xdr:cNvPr id="2" name="Chart 1">
          <a:extLst>
            <a:ext uri="{FF2B5EF4-FFF2-40B4-BE49-F238E27FC236}">
              <a16:creationId xmlns:a16="http://schemas.microsoft.com/office/drawing/2014/main" id="{A724BD41-A2A8-4199-8B6E-C4D719E639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2019299</xdr:colOff>
      <xdr:row>40</xdr:row>
      <xdr:rowOff>109535</xdr:rowOff>
    </xdr:from>
    <xdr:to>
      <xdr:col>6</xdr:col>
      <xdr:colOff>571499</xdr:colOff>
      <xdr:row>62</xdr:row>
      <xdr:rowOff>104774</xdr:rowOff>
    </xdr:to>
    <xdr:graphicFrame macro="">
      <xdr:nvGraphicFramePr>
        <xdr:cNvPr id="3" name="Chart 2">
          <a:extLst>
            <a:ext uri="{FF2B5EF4-FFF2-40B4-BE49-F238E27FC236}">
              <a16:creationId xmlns:a16="http://schemas.microsoft.com/office/drawing/2014/main" id="{B50FE6EE-2577-4D99-96CF-9F51BE06B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71437</xdr:colOff>
      <xdr:row>7</xdr:row>
      <xdr:rowOff>85725</xdr:rowOff>
    </xdr:from>
    <xdr:to>
      <xdr:col>6</xdr:col>
      <xdr:colOff>309562</xdr:colOff>
      <xdr:row>23</xdr:row>
      <xdr:rowOff>90487</xdr:rowOff>
    </xdr:to>
    <xdr:graphicFrame macro="">
      <xdr:nvGraphicFramePr>
        <xdr:cNvPr id="2" name="Chart 1">
          <a:extLst>
            <a:ext uri="{FF2B5EF4-FFF2-40B4-BE49-F238E27FC236}">
              <a16:creationId xmlns:a16="http://schemas.microsoft.com/office/drawing/2014/main" id="{B0DED024-5E50-42CE-9F4C-9EB78FFA2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95250</xdr:colOff>
      <xdr:row>24</xdr:row>
      <xdr:rowOff>138112</xdr:rowOff>
    </xdr:from>
    <xdr:to>
      <xdr:col>6</xdr:col>
      <xdr:colOff>333375</xdr:colOff>
      <xdr:row>44</xdr:row>
      <xdr:rowOff>19050</xdr:rowOff>
    </xdr:to>
    <xdr:graphicFrame macro="">
      <xdr:nvGraphicFramePr>
        <xdr:cNvPr id="3" name="Chart 2">
          <a:extLst>
            <a:ext uri="{FF2B5EF4-FFF2-40B4-BE49-F238E27FC236}">
              <a16:creationId xmlns:a16="http://schemas.microsoft.com/office/drawing/2014/main" id="{07D70C4C-0E2D-419D-8C91-CBAF886C2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19050</xdr:colOff>
      <xdr:row>13</xdr:row>
      <xdr:rowOff>14287</xdr:rowOff>
    </xdr:from>
    <xdr:to>
      <xdr:col>19</xdr:col>
      <xdr:colOff>114300</xdr:colOff>
      <xdr:row>40</xdr:row>
      <xdr:rowOff>76200</xdr:rowOff>
    </xdr:to>
    <xdr:graphicFrame macro="">
      <xdr:nvGraphicFramePr>
        <xdr:cNvPr id="2" name="Chart 1">
          <a:extLst>
            <a:ext uri="{FF2B5EF4-FFF2-40B4-BE49-F238E27FC236}">
              <a16:creationId xmlns:a16="http://schemas.microsoft.com/office/drawing/2014/main" id="{8EC03684-8004-4A3C-8D6E-D70378D27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42</xdr:row>
      <xdr:rowOff>0</xdr:rowOff>
    </xdr:from>
    <xdr:to>
      <xdr:col>16</xdr:col>
      <xdr:colOff>400050</xdr:colOff>
      <xdr:row>69</xdr:row>
      <xdr:rowOff>52388</xdr:rowOff>
    </xdr:to>
    <xdr:graphicFrame macro="">
      <xdr:nvGraphicFramePr>
        <xdr:cNvPr id="3" name="Chart 2">
          <a:extLst>
            <a:ext uri="{FF2B5EF4-FFF2-40B4-BE49-F238E27FC236}">
              <a16:creationId xmlns:a16="http://schemas.microsoft.com/office/drawing/2014/main" id="{CF666668-2F5F-4186-98ED-7A75D49C3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sign%20of%20Medical%20devices_1/CC_ATI_data_extraction_pea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xtract"/>
      <sheetName val="Meanplot"/>
      <sheetName val="PGFRdesc"/>
      <sheetName val="PGFR"/>
      <sheetName val="PGFR_KStest"/>
      <sheetName val="PGFR_v"/>
      <sheetName val="ttest_PGFR_ev"/>
      <sheetName val="ttest_PGFR_uev"/>
      <sheetName val="ttest_PGFR_M"/>
      <sheetName val="PLFRdesc"/>
      <sheetName val="PLFR"/>
      <sheetName val="PLFR_v"/>
      <sheetName val="ttest_PLFR_uev2"/>
      <sheetName val="ttest_PLFR_M"/>
      <sheetName val="ttest_PLFR_uev"/>
      <sheetName val="LPD_PLD"/>
      <sheetName val="DescPLDLPD"/>
      <sheetName val="PLDLPD"/>
    </sheetNames>
    <sheetDataSet>
      <sheetData sheetId="0"/>
      <sheetData sheetId="1">
        <row r="10">
          <cell r="BA10" t="str">
            <v>PGFR_GR</v>
          </cell>
          <cell r="BB10" t="str">
            <v>PGFR_ATI</v>
          </cell>
        </row>
        <row r="11">
          <cell r="AZ11" t="str">
            <v>A1</v>
          </cell>
          <cell r="BA11">
            <v>36.312411851851856</v>
          </cell>
          <cell r="BB11">
            <v>28.033560386172095</v>
          </cell>
          <cell r="BC11">
            <v>5.7111273221583527</v>
          </cell>
          <cell r="BD11">
            <v>2.5456167705875012</v>
          </cell>
        </row>
        <row r="12">
          <cell r="AZ12" t="str">
            <v>A2</v>
          </cell>
          <cell r="BA12">
            <v>39.063937500000016</v>
          </cell>
          <cell r="BB12">
            <v>37.866369255199785</v>
          </cell>
          <cell r="BC12">
            <v>5.752721757766003</v>
          </cell>
          <cell r="BD12">
            <v>2.8205012270222749</v>
          </cell>
        </row>
        <row r="13">
          <cell r="AZ13" t="str">
            <v>B1</v>
          </cell>
          <cell r="BA13">
            <v>33.650267261904752</v>
          </cell>
          <cell r="BB13">
            <v>27.462522786627993</v>
          </cell>
          <cell r="BC13">
            <v>6.1899808101712237</v>
          </cell>
          <cell r="BD13">
            <v>2.7226827434977587</v>
          </cell>
        </row>
        <row r="14">
          <cell r="AZ14" t="str">
            <v>B2</v>
          </cell>
          <cell r="BA14">
            <v>37.242318624338623</v>
          </cell>
          <cell r="BB14">
            <v>36.6428358929642</v>
          </cell>
          <cell r="BC14">
            <v>5.7787728771450242</v>
          </cell>
          <cell r="BD14">
            <v>2.9406453905358334</v>
          </cell>
        </row>
        <row r="25">
          <cell r="BA25" t="str">
            <v>PLFR_GR</v>
          </cell>
          <cell r="BB25" t="str">
            <v>PLFR_ATI</v>
          </cell>
        </row>
        <row r="26">
          <cell r="AZ26">
            <v>250</v>
          </cell>
          <cell r="BA26">
            <v>22.969893253968259</v>
          </cell>
          <cell r="BB26">
            <v>26.403531350744181</v>
          </cell>
          <cell r="BC26">
            <v>5.4886514763763063</v>
          </cell>
          <cell r="BD26">
            <v>2.1798023820856729</v>
          </cell>
        </row>
        <row r="27">
          <cell r="AZ27">
            <v>300</v>
          </cell>
          <cell r="BA27">
            <v>25.861365873015853</v>
          </cell>
          <cell r="BB27">
            <v>30.227304794838552</v>
          </cell>
          <cell r="BC27">
            <v>4.5268979072575561</v>
          </cell>
          <cell r="BD27">
            <v>2.5609305323062381</v>
          </cell>
        </row>
        <row r="28">
          <cell r="AZ28">
            <v>350</v>
          </cell>
          <cell r="BA28">
            <v>29.982023015873018</v>
          </cell>
          <cell r="BB28">
            <v>32.940150345465902</v>
          </cell>
          <cell r="BC28">
            <v>7.75444052370396</v>
          </cell>
          <cell r="BD28">
            <v>3.3797807461707023</v>
          </cell>
        </row>
        <row r="29">
          <cell r="AZ29">
            <v>400</v>
          </cell>
          <cell r="BA29">
            <v>38.159748148148097</v>
          </cell>
          <cell r="BB29">
            <v>36.914637952861497</v>
          </cell>
          <cell r="BC29">
            <v>4.6517453931303265</v>
          </cell>
          <cell r="BD29">
            <v>5.5569145916788738</v>
          </cell>
        </row>
        <row r="30">
          <cell r="AZ30">
            <v>450</v>
          </cell>
          <cell r="BA30">
            <v>39.027759999999979</v>
          </cell>
          <cell r="BB30">
            <v>39.749338381281255</v>
          </cell>
          <cell r="BC30">
            <v>8.1838077427836513</v>
          </cell>
          <cell r="BD30">
            <v>3.7354451588341591</v>
          </cell>
        </row>
        <row r="31">
          <cell r="AZ31">
            <v>500</v>
          </cell>
          <cell r="BA31">
            <v>43.450837248677324</v>
          </cell>
          <cell r="BB31">
            <v>43.525872470983444</v>
          </cell>
          <cell r="BC31">
            <v>5.6310976767400405</v>
          </cell>
          <cell r="BD31">
            <v>4.7376155711852093</v>
          </cell>
        </row>
        <row r="32">
          <cell r="AZ32">
            <v>550</v>
          </cell>
          <cell r="BA32">
            <v>48.10196613756613</v>
          </cell>
          <cell r="BB32">
            <v>49.320271419440644</v>
          </cell>
          <cell r="BC32">
            <v>8.9777866948958103</v>
          </cell>
          <cell r="BD32">
            <v>4.7304313975263188</v>
          </cell>
        </row>
        <row r="33">
          <cell r="AZ33">
            <v>600</v>
          </cell>
          <cell r="BA33">
            <v>54.016549999999945</v>
          </cell>
          <cell r="BB33">
            <v>50.568550786504197</v>
          </cell>
          <cell r="BC33">
            <v>7.685199805536068</v>
          </cell>
          <cell r="BD33">
            <v>5.1090841059445067</v>
          </cell>
        </row>
        <row r="34">
          <cell r="AZ34">
            <v>650</v>
          </cell>
          <cell r="BA34">
            <v>63.103798809523859</v>
          </cell>
          <cell r="BB34">
            <v>52.941082572264271</v>
          </cell>
          <cell r="BC34">
            <v>8.9642776186228676</v>
          </cell>
          <cell r="BD34">
            <v>7.7848347377748226</v>
          </cell>
        </row>
        <row r="35">
          <cell r="AZ35">
            <v>700</v>
          </cell>
          <cell r="BA35">
            <v>57.958074232804286</v>
          </cell>
          <cell r="BB35">
            <v>57.639749332896869</v>
          </cell>
          <cell r="BC35">
            <v>7.5733782139339425</v>
          </cell>
          <cell r="BD35">
            <v>7.3656494926144616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8437-439B-4727-A020-7C6E95FA02FF}">
  <dimension ref="A2:AX273"/>
  <sheetViews>
    <sheetView workbookViewId="0">
      <pane xSplit="2" ySplit="2" topLeftCell="C313" activePane="bottomRight" state="frozen"/>
      <selection activeCell="BP37" sqref="BP37"/>
      <selection pane="topRight" activeCell="BP37" sqref="BP37"/>
      <selection pane="bottomLeft" activeCell="BP37" sqref="BP37"/>
      <selection pane="bottomRight" activeCell="A4" sqref="A4:A17"/>
    </sheetView>
  </sheetViews>
  <sheetFormatPr defaultRowHeight="15" x14ac:dyDescent="0.25"/>
  <cols>
    <col min="1" max="1" width="7.140625" customWidth="1"/>
    <col min="2" max="2" width="7" style="11" customWidth="1"/>
    <col min="3" max="12" width="9.140625" style="11"/>
    <col min="13" max="14" width="14.42578125" style="11" customWidth="1"/>
    <col min="25" max="26" width="15.5703125" customWidth="1"/>
    <col min="37" max="38" width="16" customWidth="1"/>
    <col min="49" max="49" width="16.7109375" customWidth="1"/>
    <col min="50" max="50" width="14.5703125" customWidth="1"/>
  </cols>
  <sheetData>
    <row r="2" spans="1:50" s="1" customFormat="1" x14ac:dyDescent="0.25">
      <c r="C2" s="27" t="s">
        <v>1</v>
      </c>
      <c r="D2" s="27"/>
      <c r="E2" s="27"/>
      <c r="F2" s="27"/>
      <c r="G2" s="27"/>
      <c r="H2" s="27"/>
      <c r="I2" s="27"/>
      <c r="J2" s="27"/>
      <c r="K2" s="27"/>
      <c r="L2" s="27"/>
      <c r="M2" s="1" t="s">
        <v>49</v>
      </c>
      <c r="N2" s="1" t="s">
        <v>48</v>
      </c>
      <c r="O2" s="27" t="s">
        <v>10</v>
      </c>
      <c r="P2" s="27"/>
      <c r="Q2" s="27"/>
      <c r="R2" s="27"/>
      <c r="S2" s="27"/>
      <c r="T2" s="27"/>
      <c r="U2" s="27"/>
      <c r="V2" s="27"/>
      <c r="W2" s="27"/>
      <c r="X2" s="27"/>
      <c r="Y2" s="1" t="s">
        <v>47</v>
      </c>
      <c r="Z2" s="1" t="s">
        <v>46</v>
      </c>
      <c r="AA2" s="26" t="s">
        <v>2</v>
      </c>
      <c r="AB2" s="26"/>
      <c r="AC2" s="26"/>
      <c r="AD2" s="26"/>
      <c r="AE2" s="26"/>
      <c r="AF2" s="26"/>
      <c r="AG2" s="26"/>
      <c r="AH2" s="26"/>
      <c r="AI2" s="26"/>
      <c r="AJ2" s="26"/>
      <c r="AK2" s="1" t="s">
        <v>45</v>
      </c>
      <c r="AL2" s="1" t="s">
        <v>44</v>
      </c>
      <c r="AM2" s="26" t="s">
        <v>11</v>
      </c>
      <c r="AN2" s="26"/>
      <c r="AO2" s="26"/>
      <c r="AP2" s="26"/>
      <c r="AQ2" s="26"/>
      <c r="AR2" s="26"/>
      <c r="AS2" s="26"/>
      <c r="AT2" s="26"/>
      <c r="AU2" s="26"/>
      <c r="AV2" s="26"/>
      <c r="AW2" s="1" t="s">
        <v>43</v>
      </c>
      <c r="AX2" s="1" t="s">
        <v>42</v>
      </c>
    </row>
    <row r="3" spans="1:50" s="1" customFormat="1" x14ac:dyDescent="0.25">
      <c r="A3" s="1" t="s">
        <v>41</v>
      </c>
      <c r="B3" s="1" t="s">
        <v>40</v>
      </c>
      <c r="C3" s="1">
        <v>1</v>
      </c>
      <c r="D3" s="1">
        <v>2</v>
      </c>
      <c r="E3" s="1">
        <v>3</v>
      </c>
      <c r="F3" s="1">
        <v>4</v>
      </c>
      <c r="G3" s="1">
        <v>5</v>
      </c>
      <c r="H3" s="1">
        <v>6</v>
      </c>
      <c r="I3" s="1">
        <v>7</v>
      </c>
      <c r="J3" s="1">
        <v>8</v>
      </c>
      <c r="K3" s="1">
        <v>9</v>
      </c>
      <c r="L3" s="1">
        <v>10</v>
      </c>
      <c r="M3" s="17"/>
      <c r="N3" s="17"/>
      <c r="O3" s="1">
        <v>1</v>
      </c>
      <c r="P3" s="1">
        <v>2</v>
      </c>
      <c r="Q3" s="1">
        <v>3</v>
      </c>
      <c r="R3" s="1">
        <v>4</v>
      </c>
      <c r="S3" s="1">
        <v>5</v>
      </c>
      <c r="T3" s="1">
        <v>6</v>
      </c>
      <c r="U3" s="1">
        <v>7</v>
      </c>
      <c r="V3" s="1">
        <v>8</v>
      </c>
      <c r="W3" s="1">
        <v>9</v>
      </c>
      <c r="X3" s="1">
        <v>10</v>
      </c>
      <c r="Y3" s="17"/>
      <c r="Z3" s="17"/>
      <c r="AA3" s="1">
        <v>1</v>
      </c>
      <c r="AB3" s="1">
        <v>2</v>
      </c>
      <c r="AC3" s="1">
        <v>3</v>
      </c>
      <c r="AD3" s="1">
        <v>4</v>
      </c>
      <c r="AE3" s="1">
        <v>5</v>
      </c>
      <c r="AF3" s="1">
        <v>6</v>
      </c>
      <c r="AG3" s="1">
        <v>7</v>
      </c>
      <c r="AH3" s="1">
        <v>8</v>
      </c>
      <c r="AI3" s="1">
        <v>9</v>
      </c>
      <c r="AJ3" s="1">
        <v>10</v>
      </c>
      <c r="AK3" s="17"/>
      <c r="AL3" s="17"/>
      <c r="AM3" s="1">
        <v>1</v>
      </c>
      <c r="AN3" s="1">
        <v>2</v>
      </c>
      <c r="AO3" s="1">
        <v>3</v>
      </c>
      <c r="AP3" s="1">
        <v>4</v>
      </c>
      <c r="AQ3" s="1">
        <v>5</v>
      </c>
      <c r="AR3" s="1">
        <v>6</v>
      </c>
      <c r="AS3" s="1">
        <v>7</v>
      </c>
      <c r="AT3" s="1">
        <v>8</v>
      </c>
      <c r="AU3" s="1">
        <v>9</v>
      </c>
      <c r="AV3" s="1">
        <v>10</v>
      </c>
      <c r="AW3" s="17"/>
      <c r="AX3" s="17"/>
    </row>
    <row r="4" spans="1:50" s="1" customFormat="1" x14ac:dyDescent="0.25">
      <c r="A4" s="25">
        <v>1656</v>
      </c>
      <c r="B4" s="1" t="s">
        <v>6</v>
      </c>
      <c r="C4" s="1">
        <v>34.432000000000002</v>
      </c>
      <c r="D4" s="1">
        <v>30.72</v>
      </c>
      <c r="E4" s="1">
        <v>32.159999999999997</v>
      </c>
      <c r="F4" s="1">
        <v>33.984000000000002</v>
      </c>
      <c r="G4" s="1">
        <v>33.664000000000101</v>
      </c>
      <c r="H4" s="1">
        <v>26.367999999999999</v>
      </c>
      <c r="I4" s="1">
        <v>37.311999999999998</v>
      </c>
      <c r="J4" s="1">
        <v>0</v>
      </c>
      <c r="K4" s="1">
        <v>0</v>
      </c>
      <c r="L4" s="1">
        <v>0</v>
      </c>
      <c r="M4" s="1">
        <f t="shared" ref="M4:M67" si="0">AVERAGEIF(D4:L4,"&lt;&gt;0",D4:L4)</f>
        <v>32.368000000000016</v>
      </c>
      <c r="N4" s="1">
        <f t="array" ref="N4">_xlfn.STDEV.P(IF(D4:L4&lt;&gt;0,D4:L4))</f>
        <v>3.3539373876088026</v>
      </c>
      <c r="O4" s="1">
        <v>48.576000000000001</v>
      </c>
      <c r="P4" s="1">
        <v>47.264000000000003</v>
      </c>
      <c r="Q4" s="1">
        <v>30.943999999999999</v>
      </c>
      <c r="R4" s="1">
        <v>37.44</v>
      </c>
      <c r="S4" s="1">
        <v>47.391999999999904</v>
      </c>
      <c r="T4" s="1">
        <v>23.456</v>
      </c>
      <c r="U4" s="1">
        <v>58.208000000000197</v>
      </c>
      <c r="V4" s="1">
        <v>0</v>
      </c>
      <c r="W4" s="1">
        <v>0</v>
      </c>
      <c r="X4" s="1">
        <v>0</v>
      </c>
      <c r="Y4" s="1">
        <f t="shared" ref="Y4:Y67" si="1">AVERAGEIF(P4:X4,"&lt;&gt;0",P4:X4)</f>
        <v>40.784000000000013</v>
      </c>
      <c r="Z4" s="1">
        <f t="array" ref="Z4">_xlfn.STDEV.P(IF(P4:X4&lt;&gt;0,P4:X4))</f>
        <v>11.529089007087007</v>
      </c>
      <c r="AA4" s="1">
        <v>39.514319252397001</v>
      </c>
      <c r="AB4" s="1">
        <v>36.926307592104003</v>
      </c>
      <c r="AC4" s="1">
        <v>30.1698940593453</v>
      </c>
      <c r="AD4" s="1">
        <v>32.930984043206202</v>
      </c>
      <c r="AE4" s="1">
        <v>32.903204808821201</v>
      </c>
      <c r="AF4" s="1">
        <v>32.529960655787299</v>
      </c>
      <c r="AG4" s="1">
        <v>0</v>
      </c>
      <c r="AH4" s="1">
        <v>0</v>
      </c>
      <c r="AI4" s="1">
        <v>0</v>
      </c>
      <c r="AJ4" s="1">
        <v>0</v>
      </c>
      <c r="AK4" s="1">
        <f t="shared" ref="AK4:AK67" si="2">AVERAGEIF(AB4:AJ4,"&lt;&gt;0",AB4:AJ4)</f>
        <v>33.092070231852801</v>
      </c>
      <c r="AL4" s="1">
        <f t="array" ref="AL4">_xlfn.STDEV.P(IF(AB4:AJ4&lt;&gt;0,AB4:AJ4))</f>
        <v>2.1733879451957412</v>
      </c>
      <c r="AM4" s="1">
        <v>89.856519139273104</v>
      </c>
      <c r="AN4" s="1">
        <v>56.168845181781698</v>
      </c>
      <c r="AO4" s="1">
        <v>31.489506182317101</v>
      </c>
      <c r="AP4" s="1">
        <v>24.695452552103902</v>
      </c>
      <c r="AQ4" s="1">
        <v>35.758843776753203</v>
      </c>
      <c r="AR4" s="1">
        <v>30.850305880579199</v>
      </c>
      <c r="AS4" s="1">
        <v>30.200331051307099</v>
      </c>
      <c r="AT4" s="1">
        <v>0</v>
      </c>
      <c r="AU4" s="1">
        <v>0</v>
      </c>
      <c r="AV4" s="1">
        <v>0</v>
      </c>
      <c r="AW4" s="1">
        <f t="shared" ref="AW4:AW67" si="3">AVERAGEIF(AN4:AV4,"&lt;&gt;0",AN4:AV4)</f>
        <v>34.860547437473706</v>
      </c>
      <c r="AX4" s="1">
        <f t="array" ref="AX4">_xlfn.STDEV.P(IF(AN4:AV4&lt;&gt;0,AN4:AV4))</f>
        <v>10.061007374647932</v>
      </c>
    </row>
    <row r="5" spans="1:50" s="1" customFormat="1" x14ac:dyDescent="0.25">
      <c r="A5" s="25"/>
      <c r="B5" s="1" t="s">
        <v>7</v>
      </c>
      <c r="C5" s="1">
        <v>34.847999999999999</v>
      </c>
      <c r="D5" s="1">
        <v>32.896000000000001</v>
      </c>
      <c r="E5" s="1">
        <v>25.216000000000001</v>
      </c>
      <c r="F5" s="1">
        <v>30.175999999999899</v>
      </c>
      <c r="G5" s="1">
        <v>31.456</v>
      </c>
      <c r="H5" s="1">
        <v>32.352000000000103</v>
      </c>
      <c r="I5" s="1">
        <v>36.799999999999997</v>
      </c>
      <c r="J5" s="1">
        <v>0</v>
      </c>
      <c r="K5" s="1">
        <v>0</v>
      </c>
      <c r="L5" s="1">
        <v>0</v>
      </c>
      <c r="M5" s="1">
        <f t="shared" si="0"/>
        <v>31.48266666666667</v>
      </c>
      <c r="N5" s="1">
        <f t="array" ref="N5">_xlfn.STDEV.P(IF(D5:L5&lt;&gt;0,D5:L5))</f>
        <v>3.4642576244974603</v>
      </c>
      <c r="O5" s="1">
        <v>90.304000000000002</v>
      </c>
      <c r="P5" s="1">
        <v>39.167999999999999</v>
      </c>
      <c r="Q5" s="1">
        <v>40.256</v>
      </c>
      <c r="R5" s="1">
        <v>40.704000000000001</v>
      </c>
      <c r="S5" s="1">
        <v>39.808</v>
      </c>
      <c r="T5" s="1">
        <v>44.575999999999901</v>
      </c>
      <c r="U5" s="1">
        <v>55.2959999999999</v>
      </c>
      <c r="V5" s="1">
        <v>0</v>
      </c>
      <c r="W5" s="1">
        <v>0</v>
      </c>
      <c r="X5" s="1">
        <v>0</v>
      </c>
      <c r="Y5" s="1">
        <f t="shared" si="1"/>
        <v>43.301333333333304</v>
      </c>
      <c r="Z5" s="1">
        <f t="array" ref="Z5">_xlfn.STDEV.P(IF(P5:X5&lt;&gt;0,P5:X5))</f>
        <v>5.6392201194451363</v>
      </c>
      <c r="AA5" s="1">
        <v>27.2343456579211</v>
      </c>
      <c r="AB5" s="1">
        <v>28.702372171394799</v>
      </c>
      <c r="AC5" s="1">
        <v>40.524725195827997</v>
      </c>
      <c r="AD5" s="1">
        <v>36.025673095861997</v>
      </c>
      <c r="AE5" s="1">
        <v>33.839360855329303</v>
      </c>
      <c r="AF5" s="1">
        <v>30.746543629740799</v>
      </c>
      <c r="AG5" s="1">
        <v>26.810545192671</v>
      </c>
      <c r="AH5" s="1">
        <v>0</v>
      </c>
      <c r="AI5" s="1">
        <v>0</v>
      </c>
      <c r="AJ5" s="1">
        <v>0</v>
      </c>
      <c r="AK5" s="1">
        <f t="shared" si="2"/>
        <v>32.774870023470982</v>
      </c>
      <c r="AL5" s="1">
        <f t="array" ref="AL5">_xlfn.STDEV.P(IF(AB5:AJ5&lt;&gt;0,AB5:AJ5))</f>
        <v>4.6194089438125241</v>
      </c>
      <c r="AM5" s="1">
        <v>54.013975688430897</v>
      </c>
      <c r="AN5" s="1">
        <v>49.6911454517289</v>
      </c>
      <c r="AO5" s="1">
        <v>56.6500476044002</v>
      </c>
      <c r="AP5" s="1">
        <v>44.527657615241502</v>
      </c>
      <c r="AQ5" s="1">
        <v>48.246753693862999</v>
      </c>
      <c r="AR5" s="1">
        <v>27.219951329196402</v>
      </c>
      <c r="AS5" s="1">
        <v>0</v>
      </c>
      <c r="AT5" s="1">
        <v>0</v>
      </c>
      <c r="AU5" s="1">
        <v>0</v>
      </c>
      <c r="AV5" s="1">
        <v>0</v>
      </c>
      <c r="AW5" s="1">
        <f t="shared" si="3"/>
        <v>45.267111138885994</v>
      </c>
      <c r="AX5" s="1">
        <f t="array" ref="AX5">_xlfn.STDEV.P(IF(AN5:AV5&lt;&gt;0,AN5:AV5))</f>
        <v>9.8414263259416028</v>
      </c>
    </row>
    <row r="6" spans="1:50" s="1" customFormat="1" x14ac:dyDescent="0.25">
      <c r="A6" s="25"/>
      <c r="B6" s="1" t="s">
        <v>8</v>
      </c>
      <c r="C6" s="1">
        <v>0</v>
      </c>
      <c r="D6" s="1">
        <v>0</v>
      </c>
      <c r="E6" s="1">
        <v>0</v>
      </c>
      <c r="F6" s="1">
        <v>0</v>
      </c>
      <c r="G6" s="1">
        <v>0</v>
      </c>
      <c r="H6" s="1">
        <v>0</v>
      </c>
      <c r="I6" s="1">
        <v>0</v>
      </c>
      <c r="J6" s="1">
        <v>0</v>
      </c>
      <c r="K6" s="1">
        <v>0</v>
      </c>
      <c r="L6" s="1">
        <v>0</v>
      </c>
      <c r="M6" s="1" t="e">
        <f t="shared" si="0"/>
        <v>#DIV/0!</v>
      </c>
      <c r="N6" s="1" t="e">
        <f t="array" ref="N6">_xlfn.STDEV.P(IF(D6:L6&lt;&gt;0,D6:L6))</f>
        <v>#DIV/0!</v>
      </c>
      <c r="O6" s="1">
        <v>57.823999999999998</v>
      </c>
      <c r="P6" s="1">
        <v>56.448</v>
      </c>
      <c r="Q6" s="1">
        <v>56.0640000000001</v>
      </c>
      <c r="R6" s="1">
        <v>30.208000000000101</v>
      </c>
      <c r="S6" s="1">
        <v>47.295999999999999</v>
      </c>
      <c r="T6" s="1">
        <v>63.904000000000103</v>
      </c>
      <c r="U6" s="1">
        <v>49.216000000000001</v>
      </c>
      <c r="V6" s="1">
        <v>0</v>
      </c>
      <c r="W6" s="1">
        <v>0</v>
      </c>
      <c r="X6" s="1">
        <v>0</v>
      </c>
      <c r="Y6" s="1">
        <f t="shared" si="1"/>
        <v>50.522666666666716</v>
      </c>
      <c r="Z6" s="1">
        <f t="array" ref="Z6">_xlfn.STDEV.P(IF(P6:X6&lt;&gt;0,P6:X6))</f>
        <v>10.564724868900061</v>
      </c>
      <c r="AA6" s="1">
        <v>44.597798568846599</v>
      </c>
      <c r="AB6" s="1">
        <v>38.646461504926997</v>
      </c>
      <c r="AC6" s="1">
        <v>29.841738707582401</v>
      </c>
      <c r="AD6" s="1">
        <v>33.071992113904699</v>
      </c>
      <c r="AE6" s="1">
        <v>36.362450393781302</v>
      </c>
      <c r="AF6" s="1">
        <v>0</v>
      </c>
      <c r="AG6" s="1">
        <v>0</v>
      </c>
      <c r="AH6" s="1">
        <v>0</v>
      </c>
      <c r="AI6" s="1">
        <v>0</v>
      </c>
      <c r="AJ6" s="1">
        <v>0</v>
      </c>
      <c r="AK6" s="1">
        <f t="shared" si="2"/>
        <v>34.48066068004885</v>
      </c>
      <c r="AL6" s="1">
        <f t="array" ref="AL6">_xlfn.STDEV.P(IF(AB6:AJ6&lt;&gt;0,AB6:AJ6))</f>
        <v>3.3316277266202525</v>
      </c>
      <c r="AM6" s="1">
        <v>80.509394065150403</v>
      </c>
      <c r="AN6" s="1">
        <v>48.395995621603298</v>
      </c>
      <c r="AO6" s="1">
        <v>38.662685217994003</v>
      </c>
      <c r="AP6" s="1">
        <v>38.613925445738403</v>
      </c>
      <c r="AQ6" s="1">
        <v>36.7832337502252</v>
      </c>
      <c r="AR6" s="1">
        <v>0</v>
      </c>
      <c r="AS6" s="1">
        <v>0</v>
      </c>
      <c r="AT6" s="1">
        <v>0</v>
      </c>
      <c r="AU6" s="1">
        <v>0</v>
      </c>
      <c r="AV6" s="1">
        <v>0</v>
      </c>
      <c r="AW6" s="1">
        <f t="shared" si="3"/>
        <v>40.613960008890224</v>
      </c>
      <c r="AX6" s="1">
        <f t="array" ref="AX6">_xlfn.STDEV.P(IF(AN6:AV6&lt;&gt;0,AN6:AV6))</f>
        <v>4.5563733799412853</v>
      </c>
    </row>
    <row r="7" spans="1:50" s="1" customFormat="1" x14ac:dyDescent="0.25">
      <c r="A7" s="25"/>
      <c r="B7" s="1" t="s">
        <v>9</v>
      </c>
      <c r="C7" s="1">
        <v>0</v>
      </c>
      <c r="D7" s="1">
        <v>0</v>
      </c>
      <c r="E7" s="1">
        <v>0</v>
      </c>
      <c r="F7" s="1">
        <v>0</v>
      </c>
      <c r="G7" s="1">
        <v>0</v>
      </c>
      <c r="H7" s="1">
        <v>0</v>
      </c>
      <c r="I7" s="1">
        <v>0</v>
      </c>
      <c r="J7" s="1">
        <v>0</v>
      </c>
      <c r="K7" s="1">
        <v>0</v>
      </c>
      <c r="L7" s="1">
        <v>0</v>
      </c>
      <c r="M7" s="1" t="e">
        <f t="shared" si="0"/>
        <v>#DIV/0!</v>
      </c>
      <c r="N7" s="1" t="e">
        <f t="array" ref="N7">_xlfn.STDEV.P(IF(D7:L7&lt;&gt;0,D7:L7))</f>
        <v>#DIV/0!</v>
      </c>
      <c r="O7" s="1">
        <v>70.111999999999995</v>
      </c>
      <c r="P7" s="1">
        <v>52.768000000000001</v>
      </c>
      <c r="Q7" s="1">
        <v>37.311999999999998</v>
      </c>
      <c r="R7" s="1">
        <v>56.768000000000001</v>
      </c>
      <c r="S7" s="1">
        <v>40.352000000000103</v>
      </c>
      <c r="T7" s="1">
        <v>41.503999999999998</v>
      </c>
      <c r="U7" s="1">
        <v>49.311999999999898</v>
      </c>
      <c r="V7" s="1">
        <v>0</v>
      </c>
      <c r="W7" s="1">
        <v>0</v>
      </c>
      <c r="X7" s="1">
        <v>0</v>
      </c>
      <c r="Y7" s="1">
        <f t="shared" si="1"/>
        <v>46.335999999999991</v>
      </c>
      <c r="Z7" s="1">
        <f t="array" ref="Z7">_xlfn.STDEV.P(IF(P7:X7&lt;&gt;0,P7:X7))</f>
        <v>7.0668578590488362</v>
      </c>
      <c r="AA7" s="1">
        <v>39.185380196181001</v>
      </c>
      <c r="AB7" s="1">
        <v>36.691979724785</v>
      </c>
      <c r="AC7" s="1">
        <v>36.841690748020497</v>
      </c>
      <c r="AD7" s="1">
        <v>34.308555467016099</v>
      </c>
      <c r="AE7" s="1">
        <v>0</v>
      </c>
      <c r="AF7" s="1">
        <v>0</v>
      </c>
      <c r="AG7" s="1">
        <v>0</v>
      </c>
      <c r="AH7" s="1">
        <v>0</v>
      </c>
      <c r="AI7" s="1">
        <v>0</v>
      </c>
      <c r="AJ7" s="1">
        <v>0</v>
      </c>
      <c r="AK7" s="1">
        <f t="shared" si="2"/>
        <v>35.947408646607194</v>
      </c>
      <c r="AL7" s="1">
        <f t="array" ref="AL7">_xlfn.STDEV.P(IF(AB7:AJ7&lt;&gt;0,AB7:AJ7))</f>
        <v>1.1604548406584514</v>
      </c>
      <c r="AM7" s="1">
        <v>66.592046262349498</v>
      </c>
      <c r="AN7" s="1">
        <v>53.064364271714801</v>
      </c>
      <c r="AO7" s="1">
        <v>48.110971955801404</v>
      </c>
      <c r="AP7" s="1">
        <v>51.085570725746301</v>
      </c>
      <c r="AQ7" s="1">
        <v>0</v>
      </c>
      <c r="AR7" s="1">
        <v>0</v>
      </c>
      <c r="AS7" s="1">
        <v>0</v>
      </c>
      <c r="AT7" s="1">
        <v>0</v>
      </c>
      <c r="AU7" s="1">
        <v>0</v>
      </c>
      <c r="AV7" s="1">
        <v>0</v>
      </c>
      <c r="AW7" s="1">
        <f t="shared" si="3"/>
        <v>50.7536356510875</v>
      </c>
      <c r="AX7" s="1">
        <f t="array" ref="AX7">_xlfn.STDEV.P(IF(AN7:AV7&lt;&gt;0,AN7:AV7))</f>
        <v>2.0357896959458639</v>
      </c>
    </row>
    <row r="8" spans="1:50" s="1" customFormat="1" x14ac:dyDescent="0.25">
      <c r="A8" s="25"/>
      <c r="B8" s="1">
        <v>250</v>
      </c>
      <c r="C8" s="1">
        <v>21.792000000000002</v>
      </c>
      <c r="D8" s="1">
        <v>25.856000000000002</v>
      </c>
      <c r="E8" s="1">
        <v>29.567999999999898</v>
      </c>
      <c r="F8" s="1">
        <v>33.023999999999901</v>
      </c>
      <c r="G8" s="1">
        <v>30.656000000000098</v>
      </c>
      <c r="H8" s="1">
        <v>31.295999999999999</v>
      </c>
      <c r="I8" s="1">
        <v>37.408000000000001</v>
      </c>
      <c r="J8" s="1">
        <v>0</v>
      </c>
      <c r="K8" s="1">
        <v>0</v>
      </c>
      <c r="L8" s="1">
        <v>0</v>
      </c>
      <c r="M8" s="1">
        <f t="shared" si="0"/>
        <v>31.301333333333314</v>
      </c>
      <c r="N8" s="1">
        <f t="array" ref="N8">_xlfn.STDEV.P(IF(D8:L8&lt;&gt;0,D8:L8))</f>
        <v>3.4959867785155745</v>
      </c>
      <c r="O8" s="1">
        <v>29.248000000000001</v>
      </c>
      <c r="P8" s="1">
        <v>27.231999999999999</v>
      </c>
      <c r="Q8" s="1">
        <v>35.936</v>
      </c>
      <c r="R8" s="1">
        <v>38.048000000000002</v>
      </c>
      <c r="S8" s="1">
        <v>30.8479999999999</v>
      </c>
      <c r="T8" s="1">
        <v>37.055999999999898</v>
      </c>
      <c r="U8" s="1">
        <v>42.720000000000098</v>
      </c>
      <c r="V8" s="1">
        <v>0</v>
      </c>
      <c r="W8" s="1">
        <v>0</v>
      </c>
      <c r="X8" s="1">
        <v>0</v>
      </c>
      <c r="Y8" s="1">
        <f t="shared" si="1"/>
        <v>35.306666666666651</v>
      </c>
      <c r="Z8" s="1">
        <f t="array" ref="Z8">_xlfn.STDEV.P(IF(P8:X8&lt;&gt;0,P8:X8))</f>
        <v>5.0167817926989384</v>
      </c>
      <c r="AA8" s="1">
        <v>35.451012599801103</v>
      </c>
      <c r="AB8" s="1">
        <v>33.1936144793574</v>
      </c>
      <c r="AC8" s="1">
        <v>39.832066146498697</v>
      </c>
      <c r="AD8" s="1">
        <v>38.944556436964</v>
      </c>
      <c r="AE8" s="1">
        <v>34.956799925323502</v>
      </c>
      <c r="AF8" s="1">
        <v>36.320546081502698</v>
      </c>
      <c r="AG8" s="1">
        <v>0</v>
      </c>
      <c r="AH8" s="1">
        <v>0</v>
      </c>
      <c r="AI8" s="1">
        <v>0</v>
      </c>
      <c r="AJ8" s="1">
        <v>0</v>
      </c>
      <c r="AK8" s="1">
        <f t="shared" si="2"/>
        <v>36.649516613929265</v>
      </c>
      <c r="AL8" s="1">
        <f t="array" ref="AL8">_xlfn.STDEV.P(IF(AB8:AJ8&lt;&gt;0,AB8:AJ8))</f>
        <v>2.4622185231778704</v>
      </c>
      <c r="AM8" s="1">
        <v>63.410502329555399</v>
      </c>
      <c r="AN8" s="1">
        <v>27.846080437477799</v>
      </c>
      <c r="AO8" s="1">
        <v>36.2571177711459</v>
      </c>
      <c r="AP8" s="1">
        <v>32.967862087510198</v>
      </c>
      <c r="AQ8" s="1">
        <v>35.511018711759</v>
      </c>
      <c r="AR8" s="1">
        <v>31.413564580249599</v>
      </c>
      <c r="AS8" s="1">
        <v>0</v>
      </c>
      <c r="AT8" s="1">
        <v>0</v>
      </c>
      <c r="AU8" s="1">
        <v>0</v>
      </c>
      <c r="AV8" s="1">
        <v>0</v>
      </c>
      <c r="AW8" s="1">
        <f t="shared" si="3"/>
        <v>32.799128717628506</v>
      </c>
      <c r="AX8" s="1">
        <f t="array" ref="AX8">_xlfn.STDEV.P(IF(AN8:AV8&lt;&gt;0,AN8:AV8))</f>
        <v>3.0263172943006911</v>
      </c>
    </row>
    <row r="9" spans="1:50" s="1" customFormat="1" x14ac:dyDescent="0.25">
      <c r="A9" s="25"/>
      <c r="B9" s="1">
        <v>300</v>
      </c>
      <c r="C9" s="1">
        <v>29.632000000000001</v>
      </c>
      <c r="D9" s="1">
        <v>36.512</v>
      </c>
      <c r="E9" s="1">
        <v>28.704000000000001</v>
      </c>
      <c r="F9" s="1">
        <v>37.504000000000097</v>
      </c>
      <c r="G9" s="1">
        <v>37.855999999999902</v>
      </c>
      <c r="H9" s="1">
        <v>36.895999999999901</v>
      </c>
      <c r="I9" s="1">
        <v>42.303999999999903</v>
      </c>
      <c r="J9" s="1">
        <v>0</v>
      </c>
      <c r="K9" s="1">
        <v>0</v>
      </c>
      <c r="L9" s="1">
        <v>0</v>
      </c>
      <c r="M9" s="1">
        <f t="shared" si="0"/>
        <v>36.629333333333307</v>
      </c>
      <c r="N9" s="1">
        <f t="array" ref="N9">_xlfn.STDEV.P(IF(D9:L9&lt;&gt;0,D9:L9))</f>
        <v>4.0283863877349582</v>
      </c>
      <c r="O9" s="1">
        <v>55.968000000000004</v>
      </c>
      <c r="P9" s="1">
        <v>43.776000000000003</v>
      </c>
      <c r="Q9" s="1">
        <v>35.392000000000003</v>
      </c>
      <c r="R9" s="1">
        <v>49.28</v>
      </c>
      <c r="S9" s="1">
        <v>38.271999999999998</v>
      </c>
      <c r="T9" s="1">
        <v>64.000000000000099</v>
      </c>
      <c r="U9" s="1">
        <v>117.024</v>
      </c>
      <c r="V9" s="1">
        <v>0</v>
      </c>
      <c r="W9" s="1">
        <v>0</v>
      </c>
      <c r="X9" s="1">
        <v>0</v>
      </c>
      <c r="Y9" s="1">
        <f t="shared" si="1"/>
        <v>57.957333333333345</v>
      </c>
      <c r="Z9" s="1">
        <f t="array" ref="Z9">_xlfn.STDEV.P(IF(P9:X9&lt;&gt;0,P9:X9))</f>
        <v>27.9836198436792</v>
      </c>
      <c r="AA9" s="1">
        <v>53.944097391914902</v>
      </c>
      <c r="AB9" s="1">
        <v>48.334300746080203</v>
      </c>
      <c r="AC9" s="1">
        <v>37.1741224640487</v>
      </c>
      <c r="AD9" s="1">
        <v>36.425975487624797</v>
      </c>
      <c r="AE9" s="1">
        <v>36.438130262997902</v>
      </c>
      <c r="AF9" s="1">
        <v>38.982418734567901</v>
      </c>
      <c r="AG9" s="1">
        <v>44.374094676958102</v>
      </c>
      <c r="AH9" s="1">
        <v>44.079786289530702</v>
      </c>
      <c r="AI9" s="1">
        <v>40.4981517921738</v>
      </c>
      <c r="AJ9" s="1">
        <v>0</v>
      </c>
      <c r="AK9" s="1">
        <f t="shared" si="2"/>
        <v>40.78837255674776</v>
      </c>
      <c r="AL9" s="1">
        <f t="array" ref="AL9">_xlfn.STDEV.P(IF(AB9:AJ9&lt;&gt;0,AB9:AJ9))</f>
        <v>4.1078500605231225</v>
      </c>
      <c r="AM9" s="1">
        <v>60.6434406538744</v>
      </c>
      <c r="AN9" s="1">
        <v>47.615518878771098</v>
      </c>
      <c r="AO9" s="1">
        <v>38.0702236898479</v>
      </c>
      <c r="AP9" s="1">
        <v>33.364271530159002</v>
      </c>
      <c r="AQ9" s="1">
        <v>37.186207103049803</v>
      </c>
      <c r="AR9" s="1">
        <v>39.723624117826098</v>
      </c>
      <c r="AS9" s="1">
        <v>42.430743757278499</v>
      </c>
      <c r="AT9" s="1">
        <v>31.690578836598299</v>
      </c>
      <c r="AU9" s="1">
        <v>34.0106265524362</v>
      </c>
      <c r="AV9" s="1">
        <v>0</v>
      </c>
      <c r="AW9" s="1">
        <f t="shared" si="3"/>
        <v>38.011474308245859</v>
      </c>
      <c r="AX9" s="1">
        <f t="array" ref="AX9">_xlfn.STDEV.P(IF(AN9:AV9&lt;&gt;0,AN9:AV9))</f>
        <v>4.9109645817467511</v>
      </c>
    </row>
    <row r="10" spans="1:50" s="1" customFormat="1" x14ac:dyDescent="0.25">
      <c r="A10" s="25"/>
      <c r="B10" s="1">
        <v>350</v>
      </c>
      <c r="C10" s="1">
        <v>31.776</v>
      </c>
      <c r="D10" s="1">
        <v>42.015999999999899</v>
      </c>
      <c r="E10" s="1">
        <v>50.752000000000002</v>
      </c>
      <c r="F10" s="1">
        <v>41.792000000000002</v>
      </c>
      <c r="G10" s="1">
        <v>43.968000000000103</v>
      </c>
      <c r="H10" s="1">
        <v>44.16</v>
      </c>
      <c r="I10" s="1">
        <v>46.656000000000098</v>
      </c>
      <c r="J10" s="1">
        <v>0</v>
      </c>
      <c r="K10" s="1">
        <v>0</v>
      </c>
      <c r="L10" s="1">
        <v>0</v>
      </c>
      <c r="M10" s="1">
        <f t="shared" si="0"/>
        <v>44.890666666666682</v>
      </c>
      <c r="N10" s="1">
        <f t="array" ref="N10">_xlfn.STDEV.P(IF(D10:L10&lt;&gt;0,D10:L10))</f>
        <v>3.074688638256295</v>
      </c>
      <c r="O10" s="1">
        <v>40.479999999999997</v>
      </c>
      <c r="P10" s="1">
        <v>48.064</v>
      </c>
      <c r="Q10" s="1">
        <v>55.6799999999999</v>
      </c>
      <c r="R10" s="1">
        <v>66.016000000000204</v>
      </c>
      <c r="S10" s="1">
        <v>61.280000000000101</v>
      </c>
      <c r="T10" s="1">
        <v>90.207999999999899</v>
      </c>
      <c r="U10" s="1">
        <v>45.599999999999902</v>
      </c>
      <c r="V10" s="1">
        <v>0</v>
      </c>
      <c r="W10" s="1">
        <v>0</v>
      </c>
      <c r="X10" s="1">
        <v>0</v>
      </c>
      <c r="Y10" s="1">
        <f t="shared" si="1"/>
        <v>61.141333333333336</v>
      </c>
      <c r="Z10" s="1">
        <f t="array" ref="Z10">_xlfn.STDEV.P(IF(P10:X10&lt;&gt;0,P10:X10))</f>
        <v>14.781906537686124</v>
      </c>
      <c r="AA10" s="1">
        <v>42.179231426084797</v>
      </c>
      <c r="AB10" s="1">
        <v>40.487902741633398</v>
      </c>
      <c r="AC10" s="1">
        <v>56.492597218025701</v>
      </c>
      <c r="AD10" s="1">
        <v>54.928335998141897</v>
      </c>
      <c r="AE10" s="1">
        <v>51.039219444921002</v>
      </c>
      <c r="AF10" s="1">
        <v>47.138488575152898</v>
      </c>
      <c r="AG10" s="1">
        <v>52.087922527047901</v>
      </c>
      <c r="AH10" s="1">
        <v>48.3347341985993</v>
      </c>
      <c r="AI10" s="1">
        <v>46.443107125012503</v>
      </c>
      <c r="AJ10" s="1">
        <v>44.837030419125597</v>
      </c>
      <c r="AK10" s="1">
        <f t="shared" si="2"/>
        <v>49.087704249740021</v>
      </c>
      <c r="AL10" s="1">
        <f t="array" ref="AL10">_xlfn.STDEV.P(IF(AB10:AJ10&lt;&gt;0,AB10:AJ10))</f>
        <v>4.7742393687361631</v>
      </c>
      <c r="AM10" s="1">
        <v>62.0505923892688</v>
      </c>
      <c r="AN10" s="1">
        <v>51.470196101219599</v>
      </c>
      <c r="AO10" s="1">
        <v>46.782126373381601</v>
      </c>
      <c r="AP10" s="1">
        <v>49.501029868575003</v>
      </c>
      <c r="AQ10" s="1">
        <v>46.855544133516098</v>
      </c>
      <c r="AR10" s="1">
        <v>42.711904419185501</v>
      </c>
      <c r="AS10" s="1">
        <v>44.173837911841403</v>
      </c>
      <c r="AT10" s="1">
        <v>40.736453187950701</v>
      </c>
      <c r="AU10" s="1">
        <v>37.590738605067898</v>
      </c>
      <c r="AV10" s="1">
        <v>35.314108402229301</v>
      </c>
      <c r="AW10" s="1">
        <f t="shared" si="3"/>
        <v>43.903993222551904</v>
      </c>
      <c r="AX10" s="1">
        <f t="array" ref="AX10">_xlfn.STDEV.P(IF(AN10:AV10&lt;&gt;0,AN10:AV10))</f>
        <v>5.0633767308415187</v>
      </c>
    </row>
    <row r="11" spans="1:50" s="1" customFormat="1" x14ac:dyDescent="0.25">
      <c r="A11" s="25"/>
      <c r="B11" s="1">
        <v>400</v>
      </c>
      <c r="C11" s="1">
        <v>32.256</v>
      </c>
      <c r="D11" s="1">
        <v>47.968000000000103</v>
      </c>
      <c r="E11" s="1">
        <v>33.984000000000002</v>
      </c>
      <c r="F11" s="1">
        <v>30.623999999999601</v>
      </c>
      <c r="G11" s="1">
        <v>49.536000000000101</v>
      </c>
      <c r="H11" s="1">
        <v>50.207999999999799</v>
      </c>
      <c r="I11" s="1">
        <v>50.080000000000098</v>
      </c>
      <c r="J11" s="1">
        <v>0</v>
      </c>
      <c r="K11" s="1">
        <v>0</v>
      </c>
      <c r="L11" s="1">
        <v>0</v>
      </c>
      <c r="M11" s="1">
        <f t="shared" si="0"/>
        <v>43.733333333333285</v>
      </c>
      <c r="N11" s="1">
        <f t="array" ref="N11">_xlfn.STDEV.P(IF(D11:L11&lt;&gt;0,D11:L11))</f>
        <v>8.1721982898661558</v>
      </c>
      <c r="O11" s="1">
        <v>30.591999999999999</v>
      </c>
      <c r="P11" s="1">
        <v>61.92</v>
      </c>
      <c r="Q11" s="1">
        <v>49.408000000000001</v>
      </c>
      <c r="R11" s="1">
        <v>61.407999999999902</v>
      </c>
      <c r="S11" s="1">
        <v>52.384</v>
      </c>
      <c r="T11" s="1">
        <v>58.816000000000003</v>
      </c>
      <c r="U11" s="1">
        <v>60.031999999999996</v>
      </c>
      <c r="V11" s="1">
        <v>0</v>
      </c>
      <c r="W11" s="1">
        <v>0</v>
      </c>
      <c r="X11" s="1">
        <v>0</v>
      </c>
      <c r="Y11" s="1">
        <f t="shared" si="1"/>
        <v>57.327999999999982</v>
      </c>
      <c r="Z11" s="1">
        <f t="array" ref="Z11">_xlfn.STDEV.P(IF(P11:X11&lt;&gt;0,P11:X11))</f>
        <v>4.7333596243401148</v>
      </c>
      <c r="AA11" s="1">
        <v>50.353968120262998</v>
      </c>
      <c r="AB11" s="1">
        <v>65.505739532131599</v>
      </c>
      <c r="AC11" s="1">
        <v>62.161410282360798</v>
      </c>
      <c r="AD11" s="1">
        <v>56.661931164015002</v>
      </c>
      <c r="AE11" s="1">
        <v>50.805713739675802</v>
      </c>
      <c r="AF11" s="1">
        <v>47.537496531022299</v>
      </c>
      <c r="AG11" s="1">
        <v>51.656114433341401</v>
      </c>
      <c r="AH11" s="1">
        <v>51.319530037542997</v>
      </c>
      <c r="AI11" s="1">
        <v>0</v>
      </c>
      <c r="AJ11" s="1">
        <v>0</v>
      </c>
      <c r="AK11" s="1">
        <f t="shared" si="2"/>
        <v>55.09256224572713</v>
      </c>
      <c r="AL11" s="1">
        <f t="array" ref="AL11">_xlfn.STDEV.P(IF(AB11:AJ11&lt;&gt;0,AB11:AJ11))</f>
        <v>6.1221707896486581</v>
      </c>
      <c r="AM11" s="1">
        <v>119.582742680482</v>
      </c>
      <c r="AN11" s="1">
        <v>56.232549554435003</v>
      </c>
      <c r="AO11" s="1">
        <v>55.555921896436402</v>
      </c>
      <c r="AP11" s="1">
        <v>52.513159325953403</v>
      </c>
      <c r="AQ11" s="1">
        <v>44.132731265076004</v>
      </c>
      <c r="AR11" s="1">
        <v>47.340010809208302</v>
      </c>
      <c r="AS11" s="1">
        <v>47.482129115375798</v>
      </c>
      <c r="AT11" s="1">
        <v>0</v>
      </c>
      <c r="AU11" s="1">
        <v>0</v>
      </c>
      <c r="AV11" s="1">
        <v>0</v>
      </c>
      <c r="AW11" s="1">
        <f t="shared" si="3"/>
        <v>50.542750327747491</v>
      </c>
      <c r="AX11" s="1">
        <f t="array" ref="AX11">_xlfn.STDEV.P(IF(AN11:AV11&lt;&gt;0,AN11:AV11))</f>
        <v>4.5111251931637399</v>
      </c>
    </row>
    <row r="12" spans="1:50" s="1" customFormat="1" x14ac:dyDescent="0.25">
      <c r="A12" s="25"/>
      <c r="B12" s="1">
        <v>450</v>
      </c>
      <c r="C12" s="1">
        <v>66.975999999999999</v>
      </c>
      <c r="D12" s="1">
        <v>46.944000000000003</v>
      </c>
      <c r="E12" s="1">
        <v>62.463999999999899</v>
      </c>
      <c r="F12" s="1">
        <v>52.127999999999901</v>
      </c>
      <c r="G12" s="1">
        <v>27.263999999999498</v>
      </c>
      <c r="H12" s="1">
        <v>54.112000000000201</v>
      </c>
      <c r="I12" s="1">
        <v>53.407999999999902</v>
      </c>
      <c r="J12" s="1">
        <v>0</v>
      </c>
      <c r="K12" s="1">
        <v>0</v>
      </c>
      <c r="L12" s="1">
        <v>0</v>
      </c>
      <c r="M12" s="1">
        <f t="shared" si="0"/>
        <v>49.386666666666564</v>
      </c>
      <c r="N12" s="1">
        <f t="array" ref="N12">_xlfn.STDEV.P(IF(D12:L12&lt;&gt;0,D12:L12))</f>
        <v>10.896562556859841</v>
      </c>
      <c r="O12" s="1">
        <v>128.89599999999999</v>
      </c>
      <c r="P12" s="1">
        <v>115.264</v>
      </c>
      <c r="Q12" s="1">
        <v>90.912000000000006</v>
      </c>
      <c r="R12" s="1">
        <v>48.031999999999996</v>
      </c>
      <c r="S12" s="1">
        <v>110.65600000000001</v>
      </c>
      <c r="T12" s="1">
        <v>71.296000000000006</v>
      </c>
      <c r="U12" s="1">
        <v>60.48</v>
      </c>
      <c r="V12" s="1">
        <v>53.695999999999998</v>
      </c>
      <c r="W12" s="1">
        <v>0</v>
      </c>
      <c r="X12" s="1">
        <v>0</v>
      </c>
      <c r="Y12" s="1">
        <f t="shared" si="1"/>
        <v>78.619428571428571</v>
      </c>
      <c r="Z12" s="1">
        <f t="array" ref="Z12">_xlfn.STDEV.P(IF(P12:X12&lt;&gt;0,P12:X12))</f>
        <v>25.240877813901914</v>
      </c>
      <c r="AA12" s="1">
        <v>54.394276128320399</v>
      </c>
      <c r="AB12" s="1">
        <v>58.766689723593103</v>
      </c>
      <c r="AC12" s="1">
        <v>60.606139769911401</v>
      </c>
      <c r="AD12" s="1">
        <v>51.200141241124001</v>
      </c>
      <c r="AE12" s="1">
        <v>56.791497038935397</v>
      </c>
      <c r="AF12" s="1">
        <v>55.319568991270899</v>
      </c>
      <c r="AG12" s="1">
        <v>57.172560556476903</v>
      </c>
      <c r="AH12" s="1">
        <v>0</v>
      </c>
      <c r="AI12" s="1">
        <v>0</v>
      </c>
      <c r="AJ12" s="1">
        <v>0</v>
      </c>
      <c r="AK12" s="1">
        <f t="shared" si="2"/>
        <v>56.642766220218618</v>
      </c>
      <c r="AL12" s="1">
        <f t="array" ref="AL12">_xlfn.STDEV.P(IF(AB12:AJ12&lt;&gt;0,AB12:AJ12))</f>
        <v>2.9409522666283343</v>
      </c>
      <c r="AM12" s="1">
        <v>60.2148764853752</v>
      </c>
      <c r="AN12" s="1">
        <v>65.589932034964207</v>
      </c>
      <c r="AO12" s="1">
        <v>56.395891045070101</v>
      </c>
      <c r="AP12" s="1">
        <v>44.363535107661697</v>
      </c>
      <c r="AQ12" s="1">
        <v>57.312625593702897</v>
      </c>
      <c r="AR12" s="1">
        <v>63.960240207987397</v>
      </c>
      <c r="AS12" s="1">
        <v>48.307827746623197</v>
      </c>
      <c r="AT12" s="1">
        <v>0</v>
      </c>
      <c r="AU12" s="1">
        <v>0</v>
      </c>
      <c r="AV12" s="1">
        <v>0</v>
      </c>
      <c r="AW12" s="1">
        <f t="shared" si="3"/>
        <v>55.988341956001584</v>
      </c>
      <c r="AX12" s="1">
        <f t="array" ref="AX12">_xlfn.STDEV.P(IF(AN12:AV12&lt;&gt;0,AN12:AV12))</f>
        <v>7.6571094413319116</v>
      </c>
    </row>
    <row r="13" spans="1:50" s="1" customFormat="1" x14ac:dyDescent="0.25">
      <c r="A13" s="25"/>
      <c r="B13" s="1">
        <v>500</v>
      </c>
      <c r="C13" s="1">
        <v>34.783999999999999</v>
      </c>
      <c r="D13" s="1">
        <v>47.135999999999903</v>
      </c>
      <c r="E13" s="1">
        <v>56.064</v>
      </c>
      <c r="F13" s="1">
        <v>59.392000000000202</v>
      </c>
      <c r="G13" s="1">
        <v>61.0240000000001</v>
      </c>
      <c r="H13" s="1">
        <v>78.56</v>
      </c>
      <c r="I13" s="1">
        <v>56.192000000000498</v>
      </c>
      <c r="J13" s="1">
        <v>0</v>
      </c>
      <c r="K13" s="1">
        <v>0</v>
      </c>
      <c r="L13" s="1">
        <v>0</v>
      </c>
      <c r="M13" s="1">
        <f t="shared" si="0"/>
        <v>59.728000000000122</v>
      </c>
      <c r="N13" s="1">
        <f t="array" ref="N13">_xlfn.STDEV.P(IF(D13:L13&lt;&gt;0,D13:L13))</f>
        <v>9.4949406878961469</v>
      </c>
      <c r="O13" s="1">
        <v>37.024000000000001</v>
      </c>
      <c r="P13" s="1">
        <v>56.095999999999997</v>
      </c>
      <c r="Q13" s="1">
        <v>65.087999999999994</v>
      </c>
      <c r="R13" s="1">
        <v>71.712000000000103</v>
      </c>
      <c r="S13" s="1">
        <v>66.176000000000002</v>
      </c>
      <c r="T13" s="1">
        <v>67.616</v>
      </c>
      <c r="U13" s="1">
        <v>94.912000000000205</v>
      </c>
      <c r="V13" s="1">
        <v>58.048000000000101</v>
      </c>
      <c r="W13" s="1">
        <v>0</v>
      </c>
      <c r="X13" s="1">
        <v>0</v>
      </c>
      <c r="Y13" s="1">
        <f t="shared" si="1"/>
        <v>68.52114285714292</v>
      </c>
      <c r="Z13" s="1">
        <f t="array" ref="Z13">_xlfn.STDEV.P(IF(P13:X13&lt;&gt;0,P13:X13))</f>
        <v>11.885376698502492</v>
      </c>
      <c r="AA13" s="1">
        <v>44.521461692206799</v>
      </c>
      <c r="AB13" s="1">
        <v>61.519244115403701</v>
      </c>
      <c r="AC13" s="1">
        <v>64.577934030919494</v>
      </c>
      <c r="AD13" s="1">
        <v>0</v>
      </c>
      <c r="AE13" s="1">
        <v>0</v>
      </c>
      <c r="AF13" s="1">
        <v>0</v>
      </c>
      <c r="AG13" s="1">
        <v>0</v>
      </c>
      <c r="AH13" s="1">
        <v>0</v>
      </c>
      <c r="AI13" s="1">
        <v>0</v>
      </c>
      <c r="AJ13" s="1">
        <v>0</v>
      </c>
      <c r="AK13" s="1">
        <f t="shared" si="2"/>
        <v>63.048589073161594</v>
      </c>
      <c r="AL13" s="1">
        <f t="array" ref="AL13">_xlfn.STDEV.P(IF(AB13:AJ13&lt;&gt;0,AB13:AJ13))</f>
        <v>1.5293449577578961</v>
      </c>
      <c r="AM13" s="1">
        <v>30.9502182561998</v>
      </c>
      <c r="AN13" s="1">
        <v>40.938815008657798</v>
      </c>
      <c r="AO13" s="1">
        <v>59.942025889720099</v>
      </c>
      <c r="AP13" s="1">
        <v>0</v>
      </c>
      <c r="AQ13" s="1">
        <v>0</v>
      </c>
      <c r="AR13" s="1">
        <v>0</v>
      </c>
      <c r="AS13" s="1">
        <v>0</v>
      </c>
      <c r="AT13" s="1">
        <v>0</v>
      </c>
      <c r="AU13" s="1">
        <v>0</v>
      </c>
      <c r="AV13" s="1">
        <v>0</v>
      </c>
      <c r="AW13" s="1">
        <f t="shared" si="3"/>
        <v>50.440420449188949</v>
      </c>
      <c r="AX13" s="1">
        <f t="array" ref="AX13">_xlfn.STDEV.P(IF(AN13:AV13&lt;&gt;0,AN13:AV13))</f>
        <v>9.5016054405311579</v>
      </c>
    </row>
    <row r="14" spans="1:50" s="1" customFormat="1" x14ac:dyDescent="0.25">
      <c r="A14" s="25"/>
      <c r="B14" s="1">
        <v>550</v>
      </c>
      <c r="C14" s="1">
        <v>41.311999999999998</v>
      </c>
      <c r="D14" s="1">
        <v>62.335999999999999</v>
      </c>
      <c r="E14" s="1">
        <v>68.095999999999904</v>
      </c>
      <c r="F14" s="1">
        <v>67.103999999999999</v>
      </c>
      <c r="G14" s="1">
        <v>63.680000000000099</v>
      </c>
      <c r="H14" s="1">
        <v>56.543999999999997</v>
      </c>
      <c r="I14" s="1">
        <v>56.480000000000103</v>
      </c>
      <c r="J14" s="1">
        <v>0</v>
      </c>
      <c r="K14" s="1">
        <v>0</v>
      </c>
      <c r="L14" s="1">
        <v>0</v>
      </c>
      <c r="M14" s="1">
        <f t="shared" si="0"/>
        <v>62.373333333333356</v>
      </c>
      <c r="N14" s="1">
        <f t="array" ref="N14">_xlfn.STDEV.P(IF(D14:L14&lt;&gt;0,D14:L14))</f>
        <v>4.5743742255695716</v>
      </c>
      <c r="O14" s="1">
        <v>41.472000000000001</v>
      </c>
      <c r="P14" s="1">
        <v>71.903999999999996</v>
      </c>
      <c r="Q14" s="1">
        <v>71.712000000000003</v>
      </c>
      <c r="R14" s="1">
        <v>68.191999999999894</v>
      </c>
      <c r="S14" s="1">
        <v>60.096000000000103</v>
      </c>
      <c r="T14" s="1">
        <v>63.5519999999999</v>
      </c>
      <c r="U14" s="1">
        <v>69.024000000000001</v>
      </c>
      <c r="V14" s="1">
        <v>69.727999999999895</v>
      </c>
      <c r="W14" s="1">
        <v>0</v>
      </c>
      <c r="X14" s="1">
        <v>0</v>
      </c>
      <c r="Y14" s="1">
        <f t="shared" si="1"/>
        <v>67.743999999999971</v>
      </c>
      <c r="Z14" s="1">
        <f t="array" ref="Z14">_xlfn.STDEV.P(IF(P14:X14&lt;&gt;0,P14:X14))</f>
        <v>4.0512917164070519</v>
      </c>
      <c r="AA14" s="1">
        <v>70.370234791622906</v>
      </c>
      <c r="AB14" s="1">
        <v>64.585623261470204</v>
      </c>
      <c r="AC14" s="1">
        <v>72.503064044742402</v>
      </c>
      <c r="AD14" s="1">
        <v>76.742512399755597</v>
      </c>
      <c r="AE14" s="1">
        <v>71.349120245616803</v>
      </c>
      <c r="AF14" s="1">
        <v>76.901514349743806</v>
      </c>
      <c r="AG14" s="1">
        <v>77.096402035264305</v>
      </c>
      <c r="AH14" s="1">
        <v>77.582785836050505</v>
      </c>
      <c r="AI14" s="1">
        <v>71.703854713080005</v>
      </c>
      <c r="AJ14" s="1">
        <v>0</v>
      </c>
      <c r="AK14" s="1">
        <f t="shared" si="2"/>
        <v>73.558109610715448</v>
      </c>
      <c r="AL14" s="1">
        <f t="array" ref="AL14">_xlfn.STDEV.P(IF(AB14:AJ14&lt;&gt;0,AB14:AJ14))</f>
        <v>4.182894273801284</v>
      </c>
      <c r="AM14" s="1">
        <v>62.329941996407499</v>
      </c>
      <c r="AN14" s="1">
        <v>66.278911070815894</v>
      </c>
      <c r="AO14" s="1">
        <v>76.001017996912296</v>
      </c>
      <c r="AP14" s="1">
        <v>77.294760109945997</v>
      </c>
      <c r="AQ14" s="1">
        <v>80.006742931414195</v>
      </c>
      <c r="AR14" s="1">
        <v>78.408050977255201</v>
      </c>
      <c r="AS14" s="1">
        <v>76.290813665057897</v>
      </c>
      <c r="AT14" s="1">
        <v>63.165763149307097</v>
      </c>
      <c r="AU14" s="1">
        <v>64.177611868425302</v>
      </c>
      <c r="AV14" s="1">
        <v>0</v>
      </c>
      <c r="AW14" s="1">
        <f t="shared" si="3"/>
        <v>72.702958971141726</v>
      </c>
      <c r="AX14" s="1">
        <f t="array" ref="AX14">_xlfn.STDEV.P(IF(AN14:AV14&lt;&gt;0,AN14:AV14))</f>
        <v>6.4772284395844846</v>
      </c>
    </row>
    <row r="15" spans="1:50" s="1" customFormat="1" x14ac:dyDescent="0.25">
      <c r="A15" s="25"/>
      <c r="B15" s="1">
        <v>600</v>
      </c>
      <c r="C15" s="1">
        <v>47.648000000000003</v>
      </c>
      <c r="D15" s="1">
        <v>75.007999999999896</v>
      </c>
      <c r="E15" s="1">
        <v>72.000000000000099</v>
      </c>
      <c r="F15" s="1">
        <v>60.991999999999997</v>
      </c>
      <c r="G15" s="1">
        <v>57.535999999999902</v>
      </c>
      <c r="H15" s="1">
        <v>66.528000000000006</v>
      </c>
      <c r="I15" s="1">
        <v>37.3119999999995</v>
      </c>
      <c r="J15" s="1">
        <v>0</v>
      </c>
      <c r="K15" s="1">
        <v>0</v>
      </c>
      <c r="L15" s="1">
        <v>0</v>
      </c>
      <c r="M15" s="1">
        <f t="shared" si="0"/>
        <v>61.562666666666566</v>
      </c>
      <c r="N15" s="1">
        <f t="array" ref="N15">_xlfn.STDEV.P(IF(D15:L15&lt;&gt;0,D15:L15))</f>
        <v>12.376079005709359</v>
      </c>
      <c r="O15" s="1">
        <v>42.944000000000003</v>
      </c>
      <c r="P15" s="1">
        <v>83.199999999999903</v>
      </c>
      <c r="Q15" s="1">
        <v>33.408000000000101</v>
      </c>
      <c r="R15" s="1">
        <v>61.824000000000098</v>
      </c>
      <c r="S15" s="1">
        <v>68.576000000000107</v>
      </c>
      <c r="T15" s="1">
        <v>53.632000000000197</v>
      </c>
      <c r="U15" s="1">
        <v>0</v>
      </c>
      <c r="V15" s="1">
        <v>0</v>
      </c>
      <c r="W15" s="1">
        <v>0</v>
      </c>
      <c r="X15" s="1">
        <v>0</v>
      </c>
      <c r="Y15" s="1">
        <f t="shared" si="1"/>
        <v>60.128000000000078</v>
      </c>
      <c r="Z15" s="1">
        <f t="array" ref="Z15">_xlfn.STDEV.P(IF(P15:X15&lt;&gt;0,P15:X15))</f>
        <v>16.508898933605451</v>
      </c>
      <c r="AA15" s="1">
        <v>74.313567234423104</v>
      </c>
      <c r="AB15" s="1">
        <v>85.696165566996896</v>
      </c>
      <c r="AC15" s="1">
        <v>75.122544998760802</v>
      </c>
      <c r="AD15" s="1">
        <v>85.679746750137795</v>
      </c>
      <c r="AE15" s="1">
        <v>87.802963455913002</v>
      </c>
      <c r="AF15" s="1">
        <v>96.646161810066999</v>
      </c>
      <c r="AG15" s="1">
        <v>83.843970679015598</v>
      </c>
      <c r="AH15" s="1">
        <v>78.819494112034803</v>
      </c>
      <c r="AI15" s="1">
        <v>81.267391295852207</v>
      </c>
      <c r="AJ15" s="1">
        <v>81.0635311793082</v>
      </c>
      <c r="AK15" s="1">
        <f t="shared" si="2"/>
        <v>83.993552205342922</v>
      </c>
      <c r="AL15" s="1">
        <f t="array" ref="AL15">_xlfn.STDEV.P(IF(AB15:AJ15&lt;&gt;0,AB15:AJ15))</f>
        <v>5.7912509236905789</v>
      </c>
      <c r="AM15" s="1">
        <v>75.363247889699693</v>
      </c>
      <c r="AN15" s="1">
        <v>73.086750336720996</v>
      </c>
      <c r="AO15" s="1">
        <v>74.405858433084404</v>
      </c>
      <c r="AP15" s="1">
        <v>83.164540861693894</v>
      </c>
      <c r="AQ15" s="1">
        <v>79.244684042298701</v>
      </c>
      <c r="AR15" s="1">
        <v>84.316159532486495</v>
      </c>
      <c r="AS15" s="1">
        <v>79.584945332692897</v>
      </c>
      <c r="AT15" s="1">
        <v>72.304034834222904</v>
      </c>
      <c r="AU15" s="1">
        <v>72.140789036211402</v>
      </c>
      <c r="AV15" s="1">
        <v>70.815120447514403</v>
      </c>
      <c r="AW15" s="1">
        <f t="shared" si="3"/>
        <v>76.562542539658452</v>
      </c>
      <c r="AX15" s="1">
        <f t="array" ref="AX15">_xlfn.STDEV.P(IF(AN15:AV15&lt;&gt;0,AN15:AV15))</f>
        <v>4.8014561495038368</v>
      </c>
    </row>
    <row r="16" spans="1:50" s="1" customFormat="1" x14ac:dyDescent="0.25">
      <c r="A16" s="25"/>
      <c r="B16" s="1">
        <v>650</v>
      </c>
      <c r="C16" s="1">
        <v>55.616</v>
      </c>
      <c r="D16" s="1">
        <v>66.784000000000006</v>
      </c>
      <c r="E16" s="1">
        <v>75.776000000000096</v>
      </c>
      <c r="F16" s="1">
        <v>71.552000000000305</v>
      </c>
      <c r="G16" s="1">
        <v>79.488000000000298</v>
      </c>
      <c r="H16" s="1">
        <v>71.456000000000202</v>
      </c>
      <c r="I16" s="1">
        <v>48.127999999999702</v>
      </c>
      <c r="J16" s="1">
        <v>0</v>
      </c>
      <c r="K16" s="1">
        <v>0</v>
      </c>
      <c r="L16" s="1">
        <v>0</v>
      </c>
      <c r="M16" s="1">
        <f t="shared" si="0"/>
        <v>68.864000000000104</v>
      </c>
      <c r="N16" s="1">
        <f t="array" ref="N16">_xlfn.STDEV.P(IF(D16:L16&lt;&gt;0,D16:L16))</f>
        <v>10.073869034950645</v>
      </c>
      <c r="O16" s="1">
        <v>75.52</v>
      </c>
      <c r="P16" s="1">
        <v>83.36</v>
      </c>
      <c r="Q16" s="1">
        <v>83.968000000000004</v>
      </c>
      <c r="R16" s="1">
        <v>94.495999999999995</v>
      </c>
      <c r="S16" s="1">
        <v>79.680000000000206</v>
      </c>
      <c r="T16" s="1">
        <v>83.903999999999996</v>
      </c>
      <c r="U16" s="1">
        <v>63.808</v>
      </c>
      <c r="V16" s="1">
        <v>0</v>
      </c>
      <c r="W16" s="1">
        <v>0</v>
      </c>
      <c r="X16" s="1">
        <v>0</v>
      </c>
      <c r="Y16" s="1">
        <f t="shared" si="1"/>
        <v>81.536000000000044</v>
      </c>
      <c r="Z16" s="1">
        <f t="array" ref="Z16">_xlfn.STDEV.P(IF(P16:X16&lt;&gt;0,P16:X16))</f>
        <v>9.1336132317208012</v>
      </c>
      <c r="AA16" s="1">
        <v>74.540853451722398</v>
      </c>
      <c r="AB16" s="1">
        <v>86.210700017788596</v>
      </c>
      <c r="AC16" s="1">
        <v>76.119983450308595</v>
      </c>
      <c r="AD16" s="1">
        <v>67.680327730804507</v>
      </c>
      <c r="AE16" s="1">
        <v>78.985846682389493</v>
      </c>
      <c r="AF16" s="1">
        <v>83.937176744774604</v>
      </c>
      <c r="AG16" s="1">
        <v>86.201050260473806</v>
      </c>
      <c r="AH16" s="1">
        <v>78.061839419190903</v>
      </c>
      <c r="AI16" s="1">
        <v>65.0689006742396</v>
      </c>
      <c r="AJ16" s="1">
        <v>54.100203563619402</v>
      </c>
      <c r="AK16" s="1">
        <f t="shared" si="2"/>
        <v>75.151780949287726</v>
      </c>
      <c r="AL16" s="1">
        <f t="array" ref="AL16">_xlfn.STDEV.P(IF(AB16:AJ16&lt;&gt;0,AB16:AJ16))</f>
        <v>10.254165209247269</v>
      </c>
      <c r="AM16" s="1">
        <v>70.208664282097402</v>
      </c>
      <c r="AN16" s="1">
        <v>70.159155245449696</v>
      </c>
      <c r="AO16" s="1">
        <v>57.867099967513099</v>
      </c>
      <c r="AP16" s="1">
        <v>74.269831494515998</v>
      </c>
      <c r="AQ16" s="1">
        <v>66.533883462186495</v>
      </c>
      <c r="AR16" s="1">
        <v>67.522530713679799</v>
      </c>
      <c r="AS16" s="1">
        <v>61.191479788930799</v>
      </c>
      <c r="AT16" s="1">
        <v>54.629711070180598</v>
      </c>
      <c r="AU16" s="1">
        <v>46.805386926907602</v>
      </c>
      <c r="AV16" s="1">
        <v>0</v>
      </c>
      <c r="AW16" s="1">
        <f t="shared" si="3"/>
        <v>62.372384833670509</v>
      </c>
      <c r="AX16" s="1">
        <f t="array" ref="AX16">_xlfn.STDEV.P(IF(AN16:AV16&lt;&gt;0,AN16:AV16))</f>
        <v>8.4409541315012095</v>
      </c>
    </row>
    <row r="17" spans="1:50" s="1" customFormat="1" x14ac:dyDescent="0.25">
      <c r="A17" s="25"/>
      <c r="B17" s="1">
        <v>700</v>
      </c>
      <c r="C17" s="1">
        <v>47.392000000000003</v>
      </c>
      <c r="D17" s="1">
        <v>89.760000000000204</v>
      </c>
      <c r="E17" s="1">
        <v>72.223999999999705</v>
      </c>
      <c r="F17" s="1">
        <v>62.495999999999903</v>
      </c>
      <c r="G17" s="1">
        <v>97.631999999999906</v>
      </c>
      <c r="H17" s="1">
        <v>67.456000000000003</v>
      </c>
      <c r="I17" s="1">
        <v>82.944000000000102</v>
      </c>
      <c r="J17" s="1">
        <v>0</v>
      </c>
      <c r="K17" s="1">
        <v>0</v>
      </c>
      <c r="L17" s="1">
        <v>0</v>
      </c>
      <c r="M17" s="1">
        <f t="shared" si="0"/>
        <v>78.751999999999967</v>
      </c>
      <c r="N17" s="1">
        <f t="array" ref="N17">_xlfn.STDEV.P(IF(D17:L17&lt;&gt;0,D17:L17))</f>
        <v>12.447725789610525</v>
      </c>
      <c r="O17" s="1">
        <v>54.176000000000002</v>
      </c>
      <c r="P17" s="1">
        <v>99.232000000000099</v>
      </c>
      <c r="Q17" s="1">
        <v>90.463999999999999</v>
      </c>
      <c r="R17" s="1">
        <v>95.007999999999498</v>
      </c>
      <c r="S17" s="1">
        <v>93.087999999999894</v>
      </c>
      <c r="T17" s="1">
        <v>78.304000000000002</v>
      </c>
      <c r="U17" s="1">
        <v>91.807999999999694</v>
      </c>
      <c r="V17" s="1">
        <v>0</v>
      </c>
      <c r="W17" s="1">
        <v>0</v>
      </c>
      <c r="X17" s="1">
        <v>0</v>
      </c>
      <c r="Y17" s="1">
        <f t="shared" si="1"/>
        <v>91.317333333333195</v>
      </c>
      <c r="Z17" s="1">
        <f t="array" ref="Z17">_xlfn.STDEV.P(IF(P17:X17&lt;&gt;0,P17:X17))</f>
        <v>6.4512790118617884</v>
      </c>
      <c r="AA17" s="1">
        <v>85.502365690995305</v>
      </c>
      <c r="AB17" s="1">
        <v>85.333946444929595</v>
      </c>
      <c r="AC17" s="1">
        <v>84.564738839002999</v>
      </c>
      <c r="AD17" s="1">
        <v>76.610342809541095</v>
      </c>
      <c r="AE17" s="1">
        <v>81.482078310884802</v>
      </c>
      <c r="AF17" s="1">
        <v>73.761588342404096</v>
      </c>
      <c r="AG17" s="1">
        <v>83.182640995134307</v>
      </c>
      <c r="AH17" s="1">
        <v>76.551503265657203</v>
      </c>
      <c r="AI17" s="1">
        <v>82.472051916388196</v>
      </c>
      <c r="AJ17" s="1">
        <v>72.6548442487248</v>
      </c>
      <c r="AK17" s="1">
        <f t="shared" si="2"/>
        <v>79.623748352518561</v>
      </c>
      <c r="AL17" s="1">
        <f t="array" ref="AL17">_xlfn.STDEV.P(IF(AB17:AJ17&lt;&gt;0,AB17:AJ17))</f>
        <v>4.5055710791336807</v>
      </c>
      <c r="AM17" s="1">
        <v>81.820005778660104</v>
      </c>
      <c r="AN17" s="1">
        <v>78.489182732964693</v>
      </c>
      <c r="AO17" s="1">
        <v>73.696308904911305</v>
      </c>
      <c r="AP17" s="1">
        <v>69.761938568220103</v>
      </c>
      <c r="AQ17" s="1">
        <v>70.661452649288407</v>
      </c>
      <c r="AR17" s="1">
        <v>68.624690372166199</v>
      </c>
      <c r="AS17" s="1">
        <v>68.1984321284652</v>
      </c>
      <c r="AT17" s="1">
        <v>69.987260554485999</v>
      </c>
      <c r="AU17" s="1">
        <v>57.493837443839503</v>
      </c>
      <c r="AV17" s="1">
        <v>61.642622353095398</v>
      </c>
      <c r="AW17" s="1">
        <f t="shared" si="3"/>
        <v>68.728413967492969</v>
      </c>
      <c r="AX17" s="1">
        <f t="array" ref="AX17">_xlfn.STDEV.P(IF(AN17:AV17&lt;&gt;0,AN17:AV17))</f>
        <v>5.8028526048244782</v>
      </c>
    </row>
    <row r="18" spans="1:50" s="16" customFormat="1" x14ac:dyDescent="0.25">
      <c r="M18" s="1" t="e">
        <f t="shared" si="0"/>
        <v>#DIV/0!</v>
      </c>
      <c r="N18" s="1" t="e">
        <f t="array" ref="N18">_xlfn.STDEV.P(IF(D18:L18&lt;&gt;0,D18:L18))</f>
        <v>#DIV/0!</v>
      </c>
      <c r="Y18" s="1" t="e">
        <f t="shared" si="1"/>
        <v>#DIV/0!</v>
      </c>
      <c r="Z18" s="1" t="e">
        <f t="array" ref="Z18">_xlfn.STDEV.P(IF(P18:X18&lt;&gt;0,P18:X18))</f>
        <v>#DIV/0!</v>
      </c>
      <c r="AK18" s="1" t="e">
        <f t="shared" si="2"/>
        <v>#DIV/0!</v>
      </c>
      <c r="AL18" s="1" t="e">
        <f t="array" ref="AL18">_xlfn.STDEV.P(IF(AB18:AJ18&lt;&gt;0,AB18:AJ18))</f>
        <v>#DIV/0!</v>
      </c>
      <c r="AW18" s="1" t="e">
        <f t="shared" si="3"/>
        <v>#DIV/0!</v>
      </c>
      <c r="AX18" s="1" t="e">
        <f t="array" ref="AX18">_xlfn.STDEV.P(IF(AN18:AV18&lt;&gt;0,AN18:AV18))</f>
        <v>#DIV/0!</v>
      </c>
    </row>
    <row r="19" spans="1:50" x14ac:dyDescent="0.25">
      <c r="A19" s="25">
        <v>1388</v>
      </c>
      <c r="B19" s="1" t="s">
        <v>6</v>
      </c>
      <c r="C19" s="11">
        <v>28.32</v>
      </c>
      <c r="D19" s="11">
        <v>37.152000000000001</v>
      </c>
      <c r="E19" s="11">
        <v>21.184000000000001</v>
      </c>
      <c r="F19" s="11">
        <v>19.3599999999999</v>
      </c>
      <c r="G19" s="11">
        <v>16.8</v>
      </c>
      <c r="H19" s="11">
        <v>23.423999999999999</v>
      </c>
      <c r="I19" s="11">
        <v>0</v>
      </c>
      <c r="J19" s="11">
        <v>0</v>
      </c>
      <c r="K19" s="11">
        <v>0</v>
      </c>
      <c r="L19" s="11">
        <v>0</v>
      </c>
      <c r="M19" s="1">
        <f t="shared" si="0"/>
        <v>23.583999999999982</v>
      </c>
      <c r="N19" s="1">
        <f t="array" ref="N19">_xlfn.STDEV.P(IF(D19:L19&lt;&gt;0,D19:L19))</f>
        <v>7.123777874133931</v>
      </c>
      <c r="O19">
        <v>63.040000000000198</v>
      </c>
      <c r="P19">
        <v>76.927999999999997</v>
      </c>
      <c r="Q19">
        <v>34.431999999999803</v>
      </c>
      <c r="R19">
        <v>25.44</v>
      </c>
      <c r="S19">
        <v>24.4160000000001</v>
      </c>
      <c r="T19">
        <v>50.143999999999998</v>
      </c>
      <c r="U19">
        <v>0</v>
      </c>
      <c r="V19">
        <v>0</v>
      </c>
      <c r="W19">
        <v>0</v>
      </c>
      <c r="X19">
        <v>0</v>
      </c>
      <c r="Y19" s="1">
        <f t="shared" si="1"/>
        <v>42.271999999999984</v>
      </c>
      <c r="Z19" s="1">
        <f t="array" ref="Z19">_xlfn.STDEV.P(IF(P19:X19&lt;&gt;0,P19:X19))</f>
        <v>19.629698316581415</v>
      </c>
      <c r="AA19">
        <v>28.627646551979002</v>
      </c>
      <c r="AB19">
        <v>31.3989582782241</v>
      </c>
      <c r="AC19">
        <v>34.035575843163301</v>
      </c>
      <c r="AD19">
        <v>31.028512196562801</v>
      </c>
      <c r="AE19">
        <v>31.8612840543861</v>
      </c>
      <c r="AF19">
        <v>34.384453371964298</v>
      </c>
      <c r="AG19">
        <v>35.143858361597701</v>
      </c>
      <c r="AH19">
        <v>36.446540566388201</v>
      </c>
      <c r="AI19">
        <v>39.817401187160698</v>
      </c>
      <c r="AJ19">
        <v>0</v>
      </c>
      <c r="AK19" s="1">
        <f t="shared" si="2"/>
        <v>34.264572982430899</v>
      </c>
      <c r="AL19" s="1">
        <f t="array" ref="AL19">_xlfn.STDEV.P(IF(AB19:AJ19&lt;&gt;0,AB19:AJ19))</f>
        <v>2.7589507085744875</v>
      </c>
      <c r="AM19">
        <v>54.7460628451893</v>
      </c>
      <c r="AN19">
        <v>48.500488217438203</v>
      </c>
      <c r="AO19">
        <v>52.280102261559897</v>
      </c>
      <c r="AP19">
        <v>47.314836946584897</v>
      </c>
      <c r="AQ19">
        <v>40.5809675294757</v>
      </c>
      <c r="AR19">
        <v>46.757803286884901</v>
      </c>
      <c r="AS19">
        <v>42.438438939820301</v>
      </c>
      <c r="AT19">
        <v>44.8187403232509</v>
      </c>
      <c r="AU19">
        <v>43.022733714044399</v>
      </c>
      <c r="AV19">
        <v>0</v>
      </c>
      <c r="AW19" s="1">
        <f t="shared" si="3"/>
        <v>45.714263902382399</v>
      </c>
      <c r="AX19" s="1">
        <f t="array" ref="AX19">_xlfn.STDEV.P(IF(AN19:AV19&lt;&gt;0,AN19:AV19))</f>
        <v>3.5293792988719646</v>
      </c>
    </row>
    <row r="20" spans="1:50" x14ac:dyDescent="0.25">
      <c r="A20" s="25"/>
      <c r="B20" s="1" t="s">
        <v>7</v>
      </c>
      <c r="C20" s="11">
        <v>37.76</v>
      </c>
      <c r="D20" s="11">
        <v>23.263999999999999</v>
      </c>
      <c r="E20" s="11">
        <v>36.863999999999997</v>
      </c>
      <c r="F20" s="11">
        <v>20.704000000000001</v>
      </c>
      <c r="G20" s="11">
        <v>36.416000000000103</v>
      </c>
      <c r="H20" s="11">
        <v>0</v>
      </c>
      <c r="I20" s="11">
        <v>0</v>
      </c>
      <c r="J20" s="11">
        <v>0</v>
      </c>
      <c r="K20" s="11">
        <v>0</v>
      </c>
      <c r="L20" s="11">
        <v>0</v>
      </c>
      <c r="M20" s="1">
        <f t="shared" si="0"/>
        <v>29.312000000000026</v>
      </c>
      <c r="N20" s="1">
        <f t="array" ref="N20">_xlfn.STDEV.P(IF(D20:L20&lt;&gt;0,D20:L20))</f>
        <v>7.3853823191491115</v>
      </c>
      <c r="O20">
        <v>116.64</v>
      </c>
      <c r="P20">
        <v>115.93600000000001</v>
      </c>
      <c r="Q20">
        <v>139.61600000000001</v>
      </c>
      <c r="R20">
        <v>46.624000000000102</v>
      </c>
      <c r="S20">
        <v>95.520000000000394</v>
      </c>
      <c r="T20">
        <v>0</v>
      </c>
      <c r="U20">
        <v>0</v>
      </c>
      <c r="V20">
        <v>0</v>
      </c>
      <c r="W20">
        <v>0</v>
      </c>
      <c r="X20">
        <v>0</v>
      </c>
      <c r="Y20" s="1">
        <f t="shared" si="1"/>
        <v>99.42400000000012</v>
      </c>
      <c r="Z20" s="1">
        <f t="array" ref="Z20">_xlfn.STDEV.P(IF(P20:X20&lt;&gt;0,P20:X20))</f>
        <v>34.245891081996973</v>
      </c>
      <c r="AA20">
        <v>27.190904029383201</v>
      </c>
      <c r="AB20">
        <v>32.872769940085099</v>
      </c>
      <c r="AC20">
        <v>30.953985910706699</v>
      </c>
      <c r="AD20">
        <v>26.003677140847898</v>
      </c>
      <c r="AE20">
        <v>32.527082154890103</v>
      </c>
      <c r="AF20">
        <v>32.937003059327999</v>
      </c>
      <c r="AG20">
        <v>32.707941655385099</v>
      </c>
      <c r="AH20">
        <v>37.315590055729501</v>
      </c>
      <c r="AI20">
        <v>30.5684924858</v>
      </c>
      <c r="AJ20">
        <v>0</v>
      </c>
      <c r="AK20" s="1">
        <f t="shared" si="2"/>
        <v>31.985817800346549</v>
      </c>
      <c r="AL20" s="1">
        <f t="array" ref="AL20">_xlfn.STDEV.P(IF(AB20:AJ20&lt;&gt;0,AB20:AJ20))</f>
        <v>2.9532150852633188</v>
      </c>
      <c r="AM20">
        <v>51.791862931751801</v>
      </c>
      <c r="AN20">
        <v>74.626805909720105</v>
      </c>
      <c r="AO20">
        <v>68.929997884881899</v>
      </c>
      <c r="AP20">
        <v>53.804396935476603</v>
      </c>
      <c r="AQ20">
        <v>58.993845341652197</v>
      </c>
      <c r="AR20">
        <v>67.002271290999602</v>
      </c>
      <c r="AS20">
        <v>64.097090698554496</v>
      </c>
      <c r="AT20">
        <v>72.109568703362001</v>
      </c>
      <c r="AU20">
        <v>88.647776481358406</v>
      </c>
      <c r="AV20">
        <v>0</v>
      </c>
      <c r="AW20" s="1">
        <f t="shared" si="3"/>
        <v>68.526469155750661</v>
      </c>
      <c r="AX20" s="1">
        <f t="array" ref="AX20">_xlfn.STDEV.P(IF(AN20:AV20&lt;&gt;0,AN20:AV20))</f>
        <v>9.903506037603405</v>
      </c>
    </row>
    <row r="21" spans="1:50" x14ac:dyDescent="0.25">
      <c r="A21" s="25"/>
      <c r="B21" s="1" t="s">
        <v>8</v>
      </c>
      <c r="C21" s="11">
        <v>37.344000000000001</v>
      </c>
      <c r="D21" s="11">
        <v>37.216000000000001</v>
      </c>
      <c r="E21" s="11">
        <v>36.832000000000001</v>
      </c>
      <c r="F21" s="11">
        <v>0</v>
      </c>
      <c r="G21" s="11">
        <v>0</v>
      </c>
      <c r="H21" s="11">
        <v>0</v>
      </c>
      <c r="I21" s="11">
        <v>0</v>
      </c>
      <c r="J21" s="11">
        <v>0</v>
      </c>
      <c r="K21" s="11">
        <v>0</v>
      </c>
      <c r="L21" s="11">
        <v>0</v>
      </c>
      <c r="M21" s="1">
        <f t="shared" si="0"/>
        <v>37.024000000000001</v>
      </c>
      <c r="N21" s="1">
        <f t="array" ref="N21">_xlfn.STDEV.P(IF(D21:L21&lt;&gt;0,D21:L21))</f>
        <v>0.19200000000000017</v>
      </c>
      <c r="O21">
        <v>112.896</v>
      </c>
      <c r="P21">
        <v>74.688000000000002</v>
      </c>
      <c r="Q21">
        <v>63.776000000000003</v>
      </c>
      <c r="R21">
        <v>0</v>
      </c>
      <c r="S21">
        <v>0</v>
      </c>
      <c r="T21">
        <v>0</v>
      </c>
      <c r="U21">
        <v>0</v>
      </c>
      <c r="V21">
        <v>0</v>
      </c>
      <c r="W21">
        <v>0</v>
      </c>
      <c r="X21">
        <v>0</v>
      </c>
      <c r="Y21" s="1">
        <f t="shared" si="1"/>
        <v>69.231999999999999</v>
      </c>
      <c r="Z21" s="1">
        <f t="array" ref="Z21">_xlfn.STDEV.P(IF(P21:X21&lt;&gt;0,P21:X21))</f>
        <v>5.4559999999999995</v>
      </c>
      <c r="AA21">
        <v>36.465527629389499</v>
      </c>
      <c r="AB21">
        <v>35.899546118354301</v>
      </c>
      <c r="AC21">
        <v>36.425923388534798</v>
      </c>
      <c r="AD21">
        <v>37.135767229514798</v>
      </c>
      <c r="AE21">
        <v>40.2308189678402</v>
      </c>
      <c r="AF21">
        <v>32.774182211210501</v>
      </c>
      <c r="AG21">
        <v>35.6683561682582</v>
      </c>
      <c r="AH21">
        <v>39.069278535874403</v>
      </c>
      <c r="AI21">
        <v>40.134353242092402</v>
      </c>
      <c r="AJ21">
        <v>42.035992312208499</v>
      </c>
      <c r="AK21" s="1">
        <f t="shared" si="2"/>
        <v>37.708246463765342</v>
      </c>
      <c r="AL21" s="1">
        <f t="array" ref="AL21">_xlfn.STDEV.P(IF(AB21:AJ21&lt;&gt;0,AB21:AJ21))</f>
        <v>2.7199016100798792</v>
      </c>
      <c r="AM21">
        <v>56.177783054170398</v>
      </c>
      <c r="AN21">
        <v>58.3519171610779</v>
      </c>
      <c r="AO21">
        <v>54.743105757239697</v>
      </c>
      <c r="AP21">
        <v>46.809713328856702</v>
      </c>
      <c r="AQ21">
        <v>41.8533789499579</v>
      </c>
      <c r="AR21">
        <v>41.817549889824598</v>
      </c>
      <c r="AS21">
        <v>41.314222512947701</v>
      </c>
      <c r="AT21">
        <v>43.458190172245203</v>
      </c>
      <c r="AU21">
        <v>40.956728334322897</v>
      </c>
      <c r="AV21">
        <v>41.0504022532579</v>
      </c>
      <c r="AW21" s="1">
        <f t="shared" si="3"/>
        <v>45.595023151081172</v>
      </c>
      <c r="AX21" s="1">
        <f t="array" ref="AX21">_xlfn.STDEV.P(IF(AN21:AV21&lt;&gt;0,AN21:AV21))</f>
        <v>6.1574625468402218</v>
      </c>
    </row>
    <row r="22" spans="1:50" x14ac:dyDescent="0.25">
      <c r="A22" s="25"/>
      <c r="B22" s="1" t="s">
        <v>9</v>
      </c>
      <c r="C22" s="11">
        <v>37.408000000000001</v>
      </c>
      <c r="D22" s="11">
        <v>20.223999999999901</v>
      </c>
      <c r="E22" s="11">
        <v>14.9759999999998</v>
      </c>
      <c r="F22" s="11">
        <v>29.6639999999996</v>
      </c>
      <c r="G22" s="11">
        <v>36.896000000000001</v>
      </c>
      <c r="H22" s="11">
        <v>32.864000000000097</v>
      </c>
      <c r="I22" s="11">
        <v>0</v>
      </c>
      <c r="J22" s="11">
        <v>0</v>
      </c>
      <c r="K22" s="11">
        <v>0</v>
      </c>
      <c r="L22" s="11">
        <v>0</v>
      </c>
      <c r="M22" s="1">
        <f t="shared" si="0"/>
        <v>26.92479999999988</v>
      </c>
      <c r="N22" s="1">
        <f t="array" ref="N22">_xlfn.STDEV.P(IF(D22:L22&lt;&gt;0,D22:L22))</f>
        <v>8.122520357623058</v>
      </c>
      <c r="O22">
        <v>148.47999999999999</v>
      </c>
      <c r="P22">
        <v>96.864000000000004</v>
      </c>
      <c r="Q22">
        <v>57.823999999999401</v>
      </c>
      <c r="R22">
        <v>132.60799999999901</v>
      </c>
      <c r="S22">
        <v>115.584000000001</v>
      </c>
      <c r="T22">
        <v>67.776000000000494</v>
      </c>
      <c r="U22">
        <v>0</v>
      </c>
      <c r="V22">
        <v>0</v>
      </c>
      <c r="W22">
        <v>0</v>
      </c>
      <c r="X22">
        <v>0</v>
      </c>
      <c r="Y22" s="1">
        <f t="shared" si="1"/>
        <v>94.131199999999993</v>
      </c>
      <c r="Z22" s="1">
        <f t="array" ref="Z22">_xlfn.STDEV.P(IF(P22:X22&lt;&gt;0,P22:X22))</f>
        <v>28.145920844058313</v>
      </c>
      <c r="AA22">
        <v>26.059374050712901</v>
      </c>
      <c r="AB22">
        <v>36.944146847797597</v>
      </c>
      <c r="AC22">
        <v>35.159251930774197</v>
      </c>
      <c r="AD22">
        <v>32.626736106575699</v>
      </c>
      <c r="AE22">
        <v>34.672938208638797</v>
      </c>
      <c r="AF22">
        <v>32.334847065134099</v>
      </c>
      <c r="AG22">
        <v>31.759948063501302</v>
      </c>
      <c r="AH22">
        <v>34.516907788582699</v>
      </c>
      <c r="AI22">
        <v>0</v>
      </c>
      <c r="AJ22">
        <v>0</v>
      </c>
      <c r="AK22" s="1">
        <f t="shared" si="2"/>
        <v>34.002110858714914</v>
      </c>
      <c r="AL22" s="1">
        <f t="array" ref="AL22">_xlfn.STDEV.P(IF(AB22:AJ22&lt;&gt;0,AB22:AJ22))</f>
        <v>1.7074749402285336</v>
      </c>
      <c r="AM22">
        <v>63.836722027479098</v>
      </c>
      <c r="AN22">
        <v>68.072350046617103</v>
      </c>
      <c r="AO22">
        <v>66.784286065759204</v>
      </c>
      <c r="AP22">
        <v>61.830868321618297</v>
      </c>
      <c r="AQ22">
        <v>73.001822112094104</v>
      </c>
      <c r="AR22">
        <v>64.928216095360099</v>
      </c>
      <c r="AS22">
        <v>56.953153606603003</v>
      </c>
      <c r="AT22">
        <v>68.411744025599504</v>
      </c>
      <c r="AU22">
        <v>0</v>
      </c>
      <c r="AV22">
        <v>0</v>
      </c>
      <c r="AW22" s="1">
        <f t="shared" si="3"/>
        <v>65.711777181950183</v>
      </c>
      <c r="AX22" s="1">
        <f t="array" ref="AX22">_xlfn.STDEV.P(IF(AN22:AV22&lt;&gt;0,AN22:AV22))</f>
        <v>4.7741276553766046</v>
      </c>
    </row>
    <row r="23" spans="1:50" x14ac:dyDescent="0.25">
      <c r="A23" s="25"/>
      <c r="B23" s="1">
        <v>250</v>
      </c>
      <c r="C23" s="11">
        <v>37.887999999999998</v>
      </c>
      <c r="D23" s="11">
        <v>11.3919999999999</v>
      </c>
      <c r="E23" s="11">
        <v>30.944000000000099</v>
      </c>
      <c r="F23" s="11">
        <v>23.1359999999999</v>
      </c>
      <c r="G23" s="11">
        <v>15.391999999999801</v>
      </c>
      <c r="H23" s="11">
        <v>31.296000000000099</v>
      </c>
      <c r="I23" s="11">
        <v>0</v>
      </c>
      <c r="J23" s="11">
        <v>0</v>
      </c>
      <c r="K23" s="11">
        <v>0</v>
      </c>
      <c r="L23" s="11">
        <v>0</v>
      </c>
      <c r="M23" s="1">
        <f t="shared" si="0"/>
        <v>22.43199999999996</v>
      </c>
      <c r="N23" s="1">
        <f t="array" ref="N23">_xlfn.STDEV.P(IF(D23:L23&lt;&gt;0,D23:L23))</f>
        <v>8.0369578324140605</v>
      </c>
      <c r="O23">
        <v>112.992</v>
      </c>
      <c r="P23">
        <v>67.392000000000095</v>
      </c>
      <c r="Q23">
        <v>34.047999999999902</v>
      </c>
      <c r="R23">
        <v>67.168000000000006</v>
      </c>
      <c r="S23">
        <v>0</v>
      </c>
      <c r="T23">
        <v>0</v>
      </c>
      <c r="U23">
        <v>0</v>
      </c>
      <c r="V23">
        <v>0</v>
      </c>
      <c r="W23">
        <v>0</v>
      </c>
      <c r="X23">
        <v>0</v>
      </c>
      <c r="Y23" s="1">
        <f t="shared" si="1"/>
        <v>56.202666666666666</v>
      </c>
      <c r="Z23" s="1">
        <f t="array" ref="Z23">_xlfn.STDEV.P(IF(P23:X23&lt;&gt;0,P23:X23))</f>
        <v>15.665981942483677</v>
      </c>
      <c r="AA23">
        <v>28.521461016431299</v>
      </c>
      <c r="AB23">
        <v>27.6992926641853</v>
      </c>
      <c r="AC23">
        <v>32.300848947229198</v>
      </c>
      <c r="AD23">
        <v>36.198851655427298</v>
      </c>
      <c r="AE23">
        <v>34.044781325986101</v>
      </c>
      <c r="AF23">
        <v>36.548480949497197</v>
      </c>
      <c r="AG23">
        <v>32.502927626431699</v>
      </c>
      <c r="AH23">
        <v>32.725052679339903</v>
      </c>
      <c r="AI23">
        <v>36.778540954874202</v>
      </c>
      <c r="AJ23">
        <v>0</v>
      </c>
      <c r="AK23" s="1">
        <f t="shared" si="2"/>
        <v>33.599847100371363</v>
      </c>
      <c r="AL23" s="1">
        <f t="array" ref="AL23">_xlfn.STDEV.P(IF(AB23:AJ23&lt;&gt;0,AB23:AJ23))</f>
        <v>2.8333673386720273</v>
      </c>
      <c r="AM23">
        <v>52.009372598599498</v>
      </c>
      <c r="AN23">
        <v>35.006651029428497</v>
      </c>
      <c r="AO23">
        <v>34.406891896168403</v>
      </c>
      <c r="AP23">
        <v>36.522669760866997</v>
      </c>
      <c r="AQ23">
        <v>37.982577638967001</v>
      </c>
      <c r="AR23">
        <v>37.250236939294702</v>
      </c>
      <c r="AS23">
        <v>36.094431349128698</v>
      </c>
      <c r="AT23">
        <v>36.246556763996502</v>
      </c>
      <c r="AU23">
        <v>53.0816859205203</v>
      </c>
      <c r="AV23">
        <v>0</v>
      </c>
      <c r="AW23" s="1">
        <f t="shared" si="3"/>
        <v>38.323962662296388</v>
      </c>
      <c r="AX23" s="1">
        <f t="array" ref="AX23">_xlfn.STDEV.P(IF(AN23:AV23&lt;&gt;0,AN23:AV23))</f>
        <v>5.6782359446459294</v>
      </c>
    </row>
    <row r="24" spans="1:50" x14ac:dyDescent="0.25">
      <c r="A24" s="25"/>
      <c r="B24" s="1">
        <v>300</v>
      </c>
      <c r="C24" s="11">
        <v>45.728000000000002</v>
      </c>
      <c r="D24" s="11">
        <v>34.015999999999998</v>
      </c>
      <c r="E24" s="11">
        <v>31.936000000000099</v>
      </c>
      <c r="F24" s="11">
        <v>23.04</v>
      </c>
      <c r="G24" s="11">
        <v>39.584000000000003</v>
      </c>
      <c r="H24" s="11">
        <v>26.368000000000301</v>
      </c>
      <c r="I24" s="11">
        <v>31.999999999999801</v>
      </c>
      <c r="J24" s="11">
        <v>27.007999999999601</v>
      </c>
      <c r="K24" s="11">
        <v>0</v>
      </c>
      <c r="L24" s="11">
        <v>0</v>
      </c>
      <c r="M24" s="1">
        <f t="shared" si="0"/>
        <v>30.564571428571405</v>
      </c>
      <c r="N24" s="1">
        <f t="array" ref="N24">_xlfn.STDEV.P(IF(D24:L24&lt;&gt;0,D24:L24))</f>
        <v>5.1281200915607643</v>
      </c>
      <c r="O24">
        <v>155.80799999999999</v>
      </c>
      <c r="P24">
        <v>99.007999999999896</v>
      </c>
      <c r="Q24">
        <v>96.415999999999798</v>
      </c>
      <c r="R24">
        <v>116</v>
      </c>
      <c r="S24">
        <v>45.184000000000303</v>
      </c>
      <c r="T24">
        <v>57.408000000000001</v>
      </c>
      <c r="U24">
        <v>44.736000000000097</v>
      </c>
      <c r="V24">
        <v>0</v>
      </c>
      <c r="W24">
        <v>0</v>
      </c>
      <c r="X24">
        <v>0</v>
      </c>
      <c r="Y24" s="1">
        <f t="shared" si="1"/>
        <v>76.458666666666687</v>
      </c>
      <c r="Z24" s="1">
        <f t="array" ref="Z24">_xlfn.STDEV.P(IF(P24:X24&lt;&gt;0,P24:X24))</f>
        <v>28.33621030099501</v>
      </c>
      <c r="AA24">
        <v>26.538593635057602</v>
      </c>
      <c r="AB24">
        <v>24.2004221438938</v>
      </c>
      <c r="AC24">
        <v>28.033415955541798</v>
      </c>
      <c r="AD24">
        <v>27.653290378615999</v>
      </c>
      <c r="AE24">
        <v>27.527908546927101</v>
      </c>
      <c r="AF24">
        <v>32.334385018425898</v>
      </c>
      <c r="AG24">
        <v>35.844880539509397</v>
      </c>
      <c r="AH24">
        <v>32.839605965582003</v>
      </c>
      <c r="AI24">
        <v>0</v>
      </c>
      <c r="AJ24">
        <v>0</v>
      </c>
      <c r="AK24" s="1">
        <f t="shared" si="2"/>
        <v>29.776272649785145</v>
      </c>
      <c r="AL24" s="1">
        <f t="array" ref="AL24">_xlfn.STDEV.P(IF(AB24:AJ24&lt;&gt;0,AB24:AJ24))</f>
        <v>3.7118690863022237</v>
      </c>
      <c r="AM24">
        <v>46.884814801113798</v>
      </c>
      <c r="AN24">
        <v>37.2671571418919</v>
      </c>
      <c r="AO24">
        <v>39.628966308333297</v>
      </c>
      <c r="AP24">
        <v>38.683880191293902</v>
      </c>
      <c r="AQ24">
        <v>35.859411356107202</v>
      </c>
      <c r="AR24">
        <v>32.926544641731702</v>
      </c>
      <c r="AS24">
        <v>33.736479658308497</v>
      </c>
      <c r="AT24">
        <v>29.515578153553001</v>
      </c>
      <c r="AU24">
        <v>0</v>
      </c>
      <c r="AV24">
        <v>0</v>
      </c>
      <c r="AW24" s="1">
        <f t="shared" si="3"/>
        <v>35.374002493031355</v>
      </c>
      <c r="AX24" s="1">
        <f t="array" ref="AX24">_xlfn.STDEV.P(IF(AN24:AV24&lt;&gt;0,AN24:AV24))</f>
        <v>3.2922491323314218</v>
      </c>
    </row>
    <row r="25" spans="1:50" x14ac:dyDescent="0.25">
      <c r="A25" s="25"/>
      <c r="B25" s="1">
        <v>350</v>
      </c>
      <c r="C25" s="11">
        <v>48.16</v>
      </c>
      <c r="D25" s="11">
        <v>53.247999999999998</v>
      </c>
      <c r="E25" s="11">
        <v>10.624000000000599</v>
      </c>
      <c r="F25" s="11">
        <v>53.695999999999998</v>
      </c>
      <c r="G25" s="11">
        <v>31.808000000000298</v>
      </c>
      <c r="H25" s="11">
        <v>25.76</v>
      </c>
      <c r="I25" s="11">
        <v>43.743999999999801</v>
      </c>
      <c r="J25" s="11">
        <v>49.887999999999799</v>
      </c>
      <c r="K25" s="11">
        <v>0</v>
      </c>
      <c r="L25" s="11">
        <v>0</v>
      </c>
      <c r="M25" s="1">
        <f t="shared" si="0"/>
        <v>38.395428571428639</v>
      </c>
      <c r="N25" s="1">
        <f t="array" ref="N25">_xlfn.STDEV.P(IF(D25:L25&lt;&gt;0,D25:L25))</f>
        <v>15.069805637737256</v>
      </c>
      <c r="O25">
        <v>135.136</v>
      </c>
      <c r="P25">
        <v>112.864</v>
      </c>
      <c r="Q25">
        <v>18.3040000000011</v>
      </c>
      <c r="R25">
        <v>87.328000000000003</v>
      </c>
      <c r="S25">
        <v>59.776000000000302</v>
      </c>
      <c r="T25">
        <v>68.415999999999897</v>
      </c>
      <c r="U25">
        <v>60.831999999999901</v>
      </c>
      <c r="V25">
        <v>0</v>
      </c>
      <c r="W25">
        <v>0</v>
      </c>
      <c r="X25">
        <v>0</v>
      </c>
      <c r="Y25" s="1">
        <f t="shared" si="1"/>
        <v>67.920000000000201</v>
      </c>
      <c r="Z25" s="1">
        <f t="array" ref="Z25">_xlfn.STDEV.P(IF(P25:X25&lt;&gt;0,P25:X25))</f>
        <v>28.795808583889116</v>
      </c>
      <c r="AA25">
        <v>35.565443113950003</v>
      </c>
      <c r="AB25">
        <v>40.735645074582202</v>
      </c>
      <c r="AC25">
        <v>41.215768006662202</v>
      </c>
      <c r="AD25">
        <v>46.3641747560916</v>
      </c>
      <c r="AE25">
        <v>42.767744988576702</v>
      </c>
      <c r="AF25">
        <v>46.361154338802201</v>
      </c>
      <c r="AG25">
        <v>49.178675206512203</v>
      </c>
      <c r="AH25">
        <v>49.094485910377699</v>
      </c>
      <c r="AI25">
        <v>46.433742337085398</v>
      </c>
      <c r="AJ25">
        <v>0</v>
      </c>
      <c r="AK25" s="1">
        <f t="shared" si="2"/>
        <v>45.26892382733628</v>
      </c>
      <c r="AL25" s="1">
        <f t="array" ref="AL25">_xlfn.STDEV.P(IF(AB25:AJ25&lt;&gt;0,AB25:AJ25))</f>
        <v>3.1005041784812462</v>
      </c>
      <c r="AM25">
        <v>42.216170658385302</v>
      </c>
      <c r="AN25">
        <v>59.586889150732603</v>
      </c>
      <c r="AO25">
        <v>52.691056047981803</v>
      </c>
      <c r="AP25">
        <v>54.650589005109403</v>
      </c>
      <c r="AQ25">
        <v>51.516536395493098</v>
      </c>
      <c r="AR25">
        <v>46.948039905329303</v>
      </c>
      <c r="AS25">
        <v>50.059607604373703</v>
      </c>
      <c r="AT25">
        <v>45.057977300452301</v>
      </c>
      <c r="AU25">
        <v>40.958008260516003</v>
      </c>
      <c r="AV25">
        <v>0</v>
      </c>
      <c r="AW25" s="1">
        <f t="shared" si="3"/>
        <v>50.183587958748525</v>
      </c>
      <c r="AX25" s="1">
        <f t="array" ref="AX25">_xlfn.STDEV.P(IF(AN25:AV25&lt;&gt;0,AN25:AV25))</f>
        <v>5.4578803936606359</v>
      </c>
    </row>
    <row r="26" spans="1:50" x14ac:dyDescent="0.25">
      <c r="A26" s="25"/>
      <c r="B26" s="1">
        <v>400</v>
      </c>
      <c r="C26" s="11">
        <v>24.096</v>
      </c>
      <c r="D26" s="11">
        <v>19.231999999999701</v>
      </c>
      <c r="E26" s="11">
        <v>48.319999999999901</v>
      </c>
      <c r="F26" s="11">
        <v>22.5280000000004</v>
      </c>
      <c r="G26" s="11">
        <v>32.575999999999901</v>
      </c>
      <c r="H26" s="11">
        <v>33.856000000000101</v>
      </c>
      <c r="I26" s="11">
        <v>15.6799999999999</v>
      </c>
      <c r="J26" s="11">
        <v>25.952000000000002</v>
      </c>
      <c r="K26" s="11">
        <v>0</v>
      </c>
      <c r="L26" s="11">
        <v>0</v>
      </c>
      <c r="M26" s="1">
        <f t="shared" si="0"/>
        <v>28.3062857142857</v>
      </c>
      <c r="N26" s="1">
        <f t="array" ref="N26">_xlfn.STDEV.P(IF(D26:L26&lt;&gt;0,D26:L26))</f>
        <v>10.213964862093544</v>
      </c>
      <c r="O26">
        <v>24.224</v>
      </c>
      <c r="P26">
        <v>44.543999999999997</v>
      </c>
      <c r="Q26">
        <v>32.192</v>
      </c>
      <c r="R26">
        <v>11.712</v>
      </c>
      <c r="S26">
        <v>32.800000000000097</v>
      </c>
      <c r="T26">
        <v>28.48</v>
      </c>
      <c r="U26">
        <v>0</v>
      </c>
      <c r="V26">
        <v>0</v>
      </c>
      <c r="W26">
        <v>0</v>
      </c>
      <c r="X26">
        <v>0</v>
      </c>
      <c r="Y26" s="1">
        <f t="shared" si="1"/>
        <v>29.94560000000002</v>
      </c>
      <c r="Z26" s="1">
        <f t="array" ref="Z26">_xlfn.STDEV.P(IF(P26:X26&lt;&gt;0,P26:X26))</f>
        <v>10.591688696331673</v>
      </c>
      <c r="AA26">
        <v>42.429994219944902</v>
      </c>
      <c r="AB26">
        <v>50.423174396433502</v>
      </c>
      <c r="AC26">
        <v>60.625588925418</v>
      </c>
      <c r="AD26">
        <v>46.569442334021097</v>
      </c>
      <c r="AE26">
        <v>43.433869806121699</v>
      </c>
      <c r="AF26">
        <v>43.8162809158217</v>
      </c>
      <c r="AG26">
        <v>50.395074819752203</v>
      </c>
      <c r="AH26">
        <v>49.775356411506799</v>
      </c>
      <c r="AI26">
        <v>0</v>
      </c>
      <c r="AJ26">
        <v>0</v>
      </c>
      <c r="AK26" s="1">
        <f t="shared" si="2"/>
        <v>49.291255372724997</v>
      </c>
      <c r="AL26" s="1">
        <f t="array" ref="AL26">_xlfn.STDEV.P(IF(AB26:AJ26&lt;&gt;0,AB26:AJ26))</f>
        <v>5.3837547458545538</v>
      </c>
      <c r="AM26">
        <v>71.744174055993994</v>
      </c>
      <c r="AN26">
        <v>61.428010418883702</v>
      </c>
      <c r="AO26">
        <v>52.761623995343101</v>
      </c>
      <c r="AP26">
        <v>62.320865502048498</v>
      </c>
      <c r="AQ26">
        <v>61.2807900452853</v>
      </c>
      <c r="AR26">
        <v>47.867493855541099</v>
      </c>
      <c r="AS26">
        <v>52.979089664507001</v>
      </c>
      <c r="AT26">
        <v>48.518398490344097</v>
      </c>
      <c r="AU26">
        <v>0</v>
      </c>
      <c r="AV26">
        <v>0</v>
      </c>
      <c r="AW26" s="1">
        <f t="shared" si="3"/>
        <v>55.308038853136118</v>
      </c>
      <c r="AX26" s="1">
        <f t="array" ref="AX26">_xlfn.STDEV.P(IF(AN26:AV26&lt;&gt;0,AN26:AV26))</f>
        <v>5.8024219751640578</v>
      </c>
    </row>
    <row r="27" spans="1:50" x14ac:dyDescent="0.25">
      <c r="A27" s="25"/>
      <c r="B27" s="1">
        <v>450</v>
      </c>
      <c r="C27" s="11">
        <v>69.28</v>
      </c>
      <c r="D27" s="11">
        <v>26.848000000000098</v>
      </c>
      <c r="E27" s="11">
        <v>67.903999999999996</v>
      </c>
      <c r="F27" s="11">
        <v>46.496000000000301</v>
      </c>
      <c r="G27" s="11">
        <v>69.695999999999998</v>
      </c>
      <c r="H27" s="11">
        <v>0</v>
      </c>
      <c r="I27" s="11">
        <v>0</v>
      </c>
      <c r="J27" s="11">
        <v>0</v>
      </c>
      <c r="K27" s="11">
        <v>0</v>
      </c>
      <c r="L27" s="11">
        <v>0</v>
      </c>
      <c r="M27" s="1">
        <f t="shared" si="0"/>
        <v>52.736000000000097</v>
      </c>
      <c r="N27" s="1">
        <f t="array" ref="N27">_xlfn.STDEV.P(IF(D27:L27&lt;&gt;0,D27:L27))</f>
        <v>17.513109147150256</v>
      </c>
      <c r="O27">
        <v>155.77600000000001</v>
      </c>
      <c r="P27">
        <v>52.928000000000402</v>
      </c>
      <c r="Q27">
        <v>132.512</v>
      </c>
      <c r="R27">
        <v>80.447999999999794</v>
      </c>
      <c r="S27">
        <v>35.648000000000003</v>
      </c>
      <c r="T27">
        <v>29.28</v>
      </c>
      <c r="U27">
        <v>106.624</v>
      </c>
      <c r="V27">
        <v>0</v>
      </c>
      <c r="W27">
        <v>0</v>
      </c>
      <c r="X27">
        <v>0</v>
      </c>
      <c r="Y27" s="1">
        <f t="shared" si="1"/>
        <v>72.906666666666709</v>
      </c>
      <c r="Z27" s="1">
        <f t="array" ref="Z27">_xlfn.STDEV.P(IF(P27:X27&lt;&gt;0,P27:X27))</f>
        <v>37.4992609823476</v>
      </c>
      <c r="AA27">
        <v>48.331475608860998</v>
      </c>
      <c r="AB27">
        <v>51.981914337624502</v>
      </c>
      <c r="AC27">
        <v>55.424955832670797</v>
      </c>
      <c r="AD27">
        <v>55.478494827813101</v>
      </c>
      <c r="AE27">
        <v>46.078799361326602</v>
      </c>
      <c r="AF27">
        <v>50.148897166375299</v>
      </c>
      <c r="AG27">
        <v>55.741960473572497</v>
      </c>
      <c r="AH27">
        <v>51.912605352885599</v>
      </c>
      <c r="AI27">
        <v>0</v>
      </c>
      <c r="AJ27">
        <v>0</v>
      </c>
      <c r="AK27" s="1">
        <f t="shared" si="2"/>
        <v>52.395375336038342</v>
      </c>
      <c r="AL27" s="1">
        <f t="array" ref="AL27">_xlfn.STDEV.P(IF(AB27:AJ27&lt;&gt;0,AB27:AJ27))</f>
        <v>3.2783582331453336</v>
      </c>
      <c r="AM27">
        <v>66.159777610666396</v>
      </c>
      <c r="AN27">
        <v>59.574412048628197</v>
      </c>
      <c r="AO27">
        <v>56.588214853097597</v>
      </c>
      <c r="AP27">
        <v>60.3096174731904</v>
      </c>
      <c r="AQ27">
        <v>49.6339548344151</v>
      </c>
      <c r="AR27">
        <v>51.778777362870201</v>
      </c>
      <c r="AS27">
        <v>51.356740562823099</v>
      </c>
      <c r="AT27">
        <v>43.089191134299298</v>
      </c>
      <c r="AU27">
        <v>0</v>
      </c>
      <c r="AV27">
        <v>0</v>
      </c>
      <c r="AW27" s="1">
        <f t="shared" si="3"/>
        <v>53.190129752760562</v>
      </c>
      <c r="AX27" s="1">
        <f t="array" ref="AX27">_xlfn.STDEV.P(IF(AN27:AV27&lt;&gt;0,AN27:AV27))</f>
        <v>5.6444880914017483</v>
      </c>
    </row>
    <row r="28" spans="1:50" x14ac:dyDescent="0.25">
      <c r="A28" s="25"/>
      <c r="B28" s="1">
        <v>500</v>
      </c>
      <c r="C28" s="11">
        <v>42.304000000000002</v>
      </c>
      <c r="D28" s="11">
        <v>59.52</v>
      </c>
      <c r="E28" s="11">
        <v>35.103999999999999</v>
      </c>
      <c r="F28" s="11">
        <v>26.655999999999999</v>
      </c>
      <c r="G28" s="11">
        <v>50.047999999999902</v>
      </c>
      <c r="H28" s="11">
        <v>43.424000000000198</v>
      </c>
      <c r="I28" s="11">
        <v>38.432000000000201</v>
      </c>
      <c r="J28" s="11">
        <v>43.648000000000302</v>
      </c>
      <c r="K28" s="11">
        <v>65.631999999999806</v>
      </c>
      <c r="L28" s="11">
        <v>0</v>
      </c>
      <c r="M28" s="1">
        <f t="shared" si="0"/>
        <v>45.30800000000005</v>
      </c>
      <c r="N28" s="1">
        <f t="array" ref="N28">_xlfn.STDEV.P(IF(D28:L28&lt;&gt;0,D28:L28))</f>
        <v>11.953643126678939</v>
      </c>
      <c r="O28">
        <v>91.552000000000007</v>
      </c>
      <c r="P28">
        <v>76.415999999999897</v>
      </c>
      <c r="Q28">
        <v>72.031999999999798</v>
      </c>
      <c r="R28">
        <v>75.4879999999999</v>
      </c>
      <c r="S28">
        <v>90.8160000000004</v>
      </c>
      <c r="T28">
        <v>43.008000000000202</v>
      </c>
      <c r="U28">
        <v>93.375999999999806</v>
      </c>
      <c r="V28">
        <v>0</v>
      </c>
      <c r="W28">
        <v>0</v>
      </c>
      <c r="X28">
        <v>0</v>
      </c>
      <c r="Y28" s="1">
        <f t="shared" si="1"/>
        <v>75.189333333333323</v>
      </c>
      <c r="Z28" s="1">
        <f t="array" ref="Z28">_xlfn.STDEV.P(IF(P28:X28&lt;&gt;0,P28:X28))</f>
        <v>16.442568926079911</v>
      </c>
      <c r="AA28">
        <v>52.239358949176399</v>
      </c>
      <c r="AB28">
        <v>52.561441376626099</v>
      </c>
      <c r="AC28">
        <v>61.031066014808303</v>
      </c>
      <c r="AD28">
        <v>57.268725995505299</v>
      </c>
      <c r="AE28">
        <v>51.190053504543002</v>
      </c>
      <c r="AF28">
        <v>58.0271786319135</v>
      </c>
      <c r="AG28">
        <v>72.173424463855596</v>
      </c>
      <c r="AH28">
        <v>68.775293323067402</v>
      </c>
      <c r="AI28">
        <v>0</v>
      </c>
      <c r="AJ28">
        <v>0</v>
      </c>
      <c r="AK28" s="1">
        <f t="shared" si="2"/>
        <v>60.146740472902742</v>
      </c>
      <c r="AL28" s="1">
        <f t="array" ref="AL28">_xlfn.STDEV.P(IF(AB28:AJ28&lt;&gt;0,AB28:AJ28))</f>
        <v>7.2743148654253931</v>
      </c>
      <c r="AM28">
        <v>59.267582303651601</v>
      </c>
      <c r="AN28">
        <v>53.004197913816299</v>
      </c>
      <c r="AO28">
        <v>53.6222436834978</v>
      </c>
      <c r="AP28">
        <v>42.521405601661399</v>
      </c>
      <c r="AQ28">
        <v>38.197276354424503</v>
      </c>
      <c r="AR28">
        <v>44.130502566075997</v>
      </c>
      <c r="AS28">
        <v>52.198149425714597</v>
      </c>
      <c r="AT28">
        <v>48.8615276091965</v>
      </c>
      <c r="AU28">
        <v>0</v>
      </c>
      <c r="AV28">
        <v>0</v>
      </c>
      <c r="AW28" s="1">
        <f t="shared" si="3"/>
        <v>47.50504330776959</v>
      </c>
      <c r="AX28" s="1">
        <f t="array" ref="AX28">_xlfn.STDEV.P(IF(AN28:AV28&lt;&gt;0,AN28:AV28))</f>
        <v>5.5341128102136947</v>
      </c>
    </row>
    <row r="29" spans="1:50" x14ac:dyDescent="0.25">
      <c r="A29" s="25"/>
      <c r="B29" s="1">
        <v>550</v>
      </c>
      <c r="C29" s="11">
        <v>50.688000000000002</v>
      </c>
      <c r="D29" s="11">
        <v>49.184000000000097</v>
      </c>
      <c r="E29" s="11">
        <v>34.719999999999501</v>
      </c>
      <c r="F29" s="11">
        <v>73.440000000000197</v>
      </c>
      <c r="G29" s="11">
        <v>44.383999999999901</v>
      </c>
      <c r="H29" s="11">
        <v>48.223999999999599</v>
      </c>
      <c r="I29" s="11">
        <v>37.791999999999597</v>
      </c>
      <c r="J29" s="11">
        <v>55.167999999999701</v>
      </c>
      <c r="K29" s="11">
        <v>18.815999999998599</v>
      </c>
      <c r="L29" s="11">
        <v>0</v>
      </c>
      <c r="M29" s="1">
        <f t="shared" si="0"/>
        <v>45.215999999999653</v>
      </c>
      <c r="N29" s="1">
        <f t="array" ref="N29">_xlfn.STDEV.P(IF(D29:L29&lt;&gt;0,D29:L29))</f>
        <v>14.930520687504895</v>
      </c>
      <c r="O29">
        <v>76.6400000000001</v>
      </c>
      <c r="P29">
        <v>92.032000000000096</v>
      </c>
      <c r="Q29">
        <v>142.36799999999999</v>
      </c>
      <c r="R29">
        <v>59.231999999999999</v>
      </c>
      <c r="S29">
        <v>65.951999999999501</v>
      </c>
      <c r="T29">
        <v>76.895999999999702</v>
      </c>
      <c r="U29">
        <v>0</v>
      </c>
      <c r="V29">
        <v>0</v>
      </c>
      <c r="W29">
        <v>0</v>
      </c>
      <c r="X29">
        <v>0</v>
      </c>
      <c r="Y29" s="1">
        <f t="shared" si="1"/>
        <v>87.29599999999985</v>
      </c>
      <c r="Z29" s="1">
        <f t="array" ref="Z29">_xlfn.STDEV.P(IF(P29:X29&lt;&gt;0,P29:X29))</f>
        <v>29.687267681617456</v>
      </c>
      <c r="AA29">
        <v>44.686993030109797</v>
      </c>
      <c r="AB29">
        <v>62.203351662216797</v>
      </c>
      <c r="AC29">
        <v>65.352482503358004</v>
      </c>
      <c r="AD29">
        <v>67.894328523987198</v>
      </c>
      <c r="AE29">
        <v>56.538906848550802</v>
      </c>
      <c r="AF29">
        <v>55.842203103244202</v>
      </c>
      <c r="AG29">
        <v>61.760118052570903</v>
      </c>
      <c r="AH29">
        <v>60.146939884882997</v>
      </c>
      <c r="AI29">
        <v>0</v>
      </c>
      <c r="AJ29">
        <v>0</v>
      </c>
      <c r="AK29" s="1">
        <f t="shared" si="2"/>
        <v>61.391190082687274</v>
      </c>
      <c r="AL29" s="1">
        <f t="array" ref="AL29">_xlfn.STDEV.P(IF(AB29:AJ29&lt;&gt;0,AB29:AJ29))</f>
        <v>4.0472641402036578</v>
      </c>
      <c r="AM29">
        <v>42.954529327826698</v>
      </c>
      <c r="AN29">
        <v>56.187857553722203</v>
      </c>
      <c r="AO29">
        <v>52.8342862853263</v>
      </c>
      <c r="AP29">
        <v>55.762485614791899</v>
      </c>
      <c r="AQ29">
        <v>43.535118568531502</v>
      </c>
      <c r="AR29">
        <v>44.744715997090097</v>
      </c>
      <c r="AS29">
        <v>46.724379209701802</v>
      </c>
      <c r="AT29">
        <v>52.531199740391301</v>
      </c>
      <c r="AU29">
        <v>0</v>
      </c>
      <c r="AV29">
        <v>0</v>
      </c>
      <c r="AW29" s="1">
        <f t="shared" si="3"/>
        <v>50.331434709936445</v>
      </c>
      <c r="AX29" s="1">
        <f t="array" ref="AX29">_xlfn.STDEV.P(IF(AN29:AV29&lt;&gt;0,AN29:AV29))</f>
        <v>4.8595917392624131</v>
      </c>
    </row>
    <row r="30" spans="1:50" x14ac:dyDescent="0.25">
      <c r="A30" s="25"/>
      <c r="B30" s="1">
        <v>600</v>
      </c>
      <c r="C30" s="11">
        <v>66.335999999999999</v>
      </c>
      <c r="D30" s="11">
        <v>88.831999999999994</v>
      </c>
      <c r="E30" s="11">
        <v>24.096000000000501</v>
      </c>
      <c r="F30" s="11">
        <v>37.0559999999995</v>
      </c>
      <c r="G30" s="11">
        <v>84.511999999999702</v>
      </c>
      <c r="H30" s="11">
        <v>73.727999999999099</v>
      </c>
      <c r="I30" s="11">
        <v>0</v>
      </c>
      <c r="J30" s="11">
        <v>0</v>
      </c>
      <c r="K30" s="11">
        <v>0</v>
      </c>
      <c r="L30" s="11">
        <v>0</v>
      </c>
      <c r="M30" s="1">
        <f t="shared" si="0"/>
        <v>61.644799999999762</v>
      </c>
      <c r="N30" s="1">
        <f t="array" ref="N30">_xlfn.STDEV.P(IF(D30:L30&lt;&gt;0,D30:L30))</f>
        <v>26.163248532244424</v>
      </c>
      <c r="O30">
        <v>130.048</v>
      </c>
      <c r="P30">
        <v>122.78400000000001</v>
      </c>
      <c r="Q30">
        <v>68.959999999999894</v>
      </c>
      <c r="R30">
        <v>57.023999999999297</v>
      </c>
      <c r="S30">
        <v>126.911999999999</v>
      </c>
      <c r="T30">
        <v>15.007999999999999</v>
      </c>
      <c r="U30">
        <v>112.671999999999</v>
      </c>
      <c r="V30">
        <v>0</v>
      </c>
      <c r="W30">
        <v>0</v>
      </c>
      <c r="X30">
        <v>0</v>
      </c>
      <c r="Y30" s="1">
        <f t="shared" si="1"/>
        <v>83.893333333332862</v>
      </c>
      <c r="Z30" s="1">
        <f t="array" ref="Z30">_xlfn.STDEV.P(IF(P30:X30&lt;&gt;0,P30:X30))</f>
        <v>40.582130626942273</v>
      </c>
      <c r="AA30">
        <v>46.351932207624301</v>
      </c>
      <c r="AB30">
        <v>74.544619912298799</v>
      </c>
      <c r="AC30">
        <v>79.415398125487101</v>
      </c>
      <c r="AD30">
        <v>76.446166533404295</v>
      </c>
      <c r="AE30">
        <v>80.169938460543605</v>
      </c>
      <c r="AF30">
        <v>77.703558646335097</v>
      </c>
      <c r="AG30">
        <v>68.336230639711005</v>
      </c>
      <c r="AH30">
        <v>73.949550130668996</v>
      </c>
      <c r="AI30">
        <v>0</v>
      </c>
      <c r="AJ30">
        <v>0</v>
      </c>
      <c r="AK30" s="1">
        <f t="shared" si="2"/>
        <v>75.79506606406413</v>
      </c>
      <c r="AL30" s="1">
        <f t="array" ref="AL30">_xlfn.STDEV.P(IF(AB30:AJ30&lt;&gt;0,AB30:AJ30))</f>
        <v>3.7209130792755802</v>
      </c>
      <c r="AM30">
        <v>35.846464537761896</v>
      </c>
      <c r="AN30">
        <v>66.223348635714601</v>
      </c>
      <c r="AO30">
        <v>63.766084838354097</v>
      </c>
      <c r="AP30">
        <v>53.945853141027399</v>
      </c>
      <c r="AQ30">
        <v>53.837093299742499</v>
      </c>
      <c r="AR30">
        <v>51.517724614844603</v>
      </c>
      <c r="AS30">
        <v>46.633978692867402</v>
      </c>
      <c r="AT30">
        <v>52.307500494088103</v>
      </c>
      <c r="AU30">
        <v>0</v>
      </c>
      <c r="AV30">
        <v>0</v>
      </c>
      <c r="AW30" s="1">
        <f t="shared" si="3"/>
        <v>55.46165481666268</v>
      </c>
      <c r="AX30" s="1">
        <f t="array" ref="AX30">_xlfn.STDEV.P(IF(AN30:AV30&lt;&gt;0,AN30:AV30))</f>
        <v>6.4713170149553711</v>
      </c>
    </row>
    <row r="31" spans="1:50" x14ac:dyDescent="0.25">
      <c r="A31" s="25"/>
      <c r="B31" s="1">
        <v>650</v>
      </c>
      <c r="C31" s="11">
        <v>100.608</v>
      </c>
      <c r="D31" s="11">
        <v>87.584000000000202</v>
      </c>
      <c r="E31" s="11">
        <v>14.9759999999999</v>
      </c>
      <c r="F31" s="11">
        <v>61.472000000000598</v>
      </c>
      <c r="G31" s="11">
        <v>11.199999999998999</v>
      </c>
      <c r="H31" s="11">
        <v>0</v>
      </c>
      <c r="I31" s="11">
        <v>0</v>
      </c>
      <c r="J31" s="11">
        <v>0</v>
      </c>
      <c r="K31" s="11">
        <v>0</v>
      </c>
      <c r="L31" s="11">
        <v>0</v>
      </c>
      <c r="M31" s="1">
        <f t="shared" si="0"/>
        <v>43.807999999999922</v>
      </c>
      <c r="N31" s="1">
        <f t="array" ref="N31">_xlfn.STDEV.P(IF(D31:L31&lt;&gt;0,D31:L31))</f>
        <v>32.104987774488059</v>
      </c>
      <c r="O31">
        <v>156.16</v>
      </c>
      <c r="P31">
        <v>69.919999999999703</v>
      </c>
      <c r="Q31">
        <v>74.111999999999995</v>
      </c>
      <c r="R31">
        <v>141.536</v>
      </c>
      <c r="S31">
        <v>36.063999999998501</v>
      </c>
      <c r="T31">
        <v>0</v>
      </c>
      <c r="U31">
        <v>0</v>
      </c>
      <c r="V31">
        <v>0</v>
      </c>
      <c r="W31">
        <v>0</v>
      </c>
      <c r="X31">
        <v>0</v>
      </c>
      <c r="Y31" s="1">
        <f t="shared" si="1"/>
        <v>80.407999999999547</v>
      </c>
      <c r="Z31" s="1">
        <f t="array" ref="Z31">_xlfn.STDEV.P(IF(P31:X31&lt;&gt;0,P31:X31))</f>
        <v>38.251341414387497</v>
      </c>
      <c r="AA31">
        <v>55.1231493810347</v>
      </c>
      <c r="AB31">
        <v>73.958474214950698</v>
      </c>
      <c r="AC31">
        <v>83.292783121620303</v>
      </c>
      <c r="AD31">
        <v>89.539684586507903</v>
      </c>
      <c r="AE31">
        <v>91.570918341616704</v>
      </c>
      <c r="AF31">
        <v>102.486440671227</v>
      </c>
      <c r="AG31">
        <v>113.07353558238</v>
      </c>
      <c r="AH31">
        <v>84.376852506883495</v>
      </c>
      <c r="AI31">
        <v>75.395771010365607</v>
      </c>
      <c r="AJ31">
        <v>0</v>
      </c>
      <c r="AK31" s="1">
        <f t="shared" si="2"/>
        <v>89.211807504443968</v>
      </c>
      <c r="AL31" s="1">
        <f t="array" ref="AL31">_xlfn.STDEV.P(IF(AB31:AJ31&lt;&gt;0,AB31:AJ31))</f>
        <v>12.41586455014304</v>
      </c>
      <c r="AM31">
        <v>49.366226197743202</v>
      </c>
      <c r="AN31">
        <v>65.590144989843495</v>
      </c>
      <c r="AO31">
        <v>74.744092714156693</v>
      </c>
      <c r="AP31">
        <v>73.571517082695706</v>
      </c>
      <c r="AQ31">
        <v>75.4436991929431</v>
      </c>
      <c r="AR31">
        <v>80.984646712932303</v>
      </c>
      <c r="AS31">
        <v>84.243433724200301</v>
      </c>
      <c r="AT31">
        <v>64.161949767715399</v>
      </c>
      <c r="AU31">
        <v>65.264981905701902</v>
      </c>
      <c r="AV31">
        <v>0</v>
      </c>
      <c r="AW31" s="1">
        <f t="shared" si="3"/>
        <v>73.000558261273625</v>
      </c>
      <c r="AX31" s="1">
        <f t="array" ref="AX31">_xlfn.STDEV.P(IF(AN31:AV31&lt;&gt;0,AN31:AV31))</f>
        <v>7.0031879130472134</v>
      </c>
    </row>
    <row r="32" spans="1:50" x14ac:dyDescent="0.25">
      <c r="A32" s="25"/>
      <c r="B32" s="1">
        <v>700</v>
      </c>
      <c r="C32" s="11">
        <v>47.712000000000003</v>
      </c>
      <c r="D32" s="11">
        <v>52.063999999999702</v>
      </c>
      <c r="E32" s="11">
        <v>25.631999999999799</v>
      </c>
      <c r="F32" s="11">
        <v>102.208</v>
      </c>
      <c r="G32" s="11">
        <v>87.007999999999697</v>
      </c>
      <c r="H32" s="11">
        <v>41.920000000000101</v>
      </c>
      <c r="I32" s="11">
        <v>0</v>
      </c>
      <c r="J32" s="11">
        <v>0</v>
      </c>
      <c r="K32" s="11">
        <v>0</v>
      </c>
      <c r="L32" s="11">
        <v>0</v>
      </c>
      <c r="M32" s="1">
        <f t="shared" si="0"/>
        <v>61.766399999999862</v>
      </c>
      <c r="N32" s="1">
        <f t="array" ref="N32">_xlfn.STDEV.P(IF(D32:L32&lt;&gt;0,D32:L32))</f>
        <v>28.517967680744714</v>
      </c>
      <c r="O32">
        <v>52.351999999999897</v>
      </c>
      <c r="P32">
        <v>78.975999999999502</v>
      </c>
      <c r="Q32">
        <v>57.791999999999902</v>
      </c>
      <c r="R32">
        <v>147.84</v>
      </c>
      <c r="S32">
        <v>112.64</v>
      </c>
      <c r="T32">
        <v>64.831999999999994</v>
      </c>
      <c r="U32">
        <v>0</v>
      </c>
      <c r="V32">
        <v>0</v>
      </c>
      <c r="W32">
        <v>0</v>
      </c>
      <c r="X32">
        <v>0</v>
      </c>
      <c r="Y32" s="1">
        <f t="shared" si="1"/>
        <v>92.415999999999869</v>
      </c>
      <c r="Z32" s="1">
        <f t="array" ref="Z32">_xlfn.STDEV.P(IF(P32:X32&lt;&gt;0,P32:X32))</f>
        <v>33.529574957043572</v>
      </c>
      <c r="AA32">
        <v>47.075535682974099</v>
      </c>
      <c r="AB32">
        <v>81.198268899047903</v>
      </c>
      <c r="AC32">
        <v>83.591503160582107</v>
      </c>
      <c r="AD32">
        <v>88.116487828614595</v>
      </c>
      <c r="AE32">
        <v>92.443326695829796</v>
      </c>
      <c r="AF32">
        <v>88.844882379155905</v>
      </c>
      <c r="AG32">
        <v>82.896148132247504</v>
      </c>
      <c r="AH32">
        <v>85.241565307077394</v>
      </c>
      <c r="AI32">
        <v>0</v>
      </c>
      <c r="AJ32">
        <v>0</v>
      </c>
      <c r="AK32" s="1">
        <f t="shared" si="2"/>
        <v>86.04745462893645</v>
      </c>
      <c r="AL32" s="1">
        <f t="array" ref="AL32">_xlfn.STDEV.P(IF(AB32:AJ32&lt;&gt;0,AB32:AJ32))</f>
        <v>3.647703191014505</v>
      </c>
      <c r="AM32">
        <v>68.179019150652806</v>
      </c>
      <c r="AN32">
        <v>82.149129418753603</v>
      </c>
      <c r="AO32">
        <v>78.245554934405703</v>
      </c>
      <c r="AP32">
        <v>74.396876371850595</v>
      </c>
      <c r="AQ32">
        <v>78.043751396422394</v>
      </c>
      <c r="AR32">
        <v>77.417409826994401</v>
      </c>
      <c r="AS32">
        <v>67.883241324104404</v>
      </c>
      <c r="AT32">
        <v>64.236137812221799</v>
      </c>
      <c r="AU32">
        <v>0</v>
      </c>
      <c r="AV32">
        <v>0</v>
      </c>
      <c r="AW32" s="1">
        <f t="shared" si="3"/>
        <v>74.62458586925041</v>
      </c>
      <c r="AX32" s="1">
        <f t="array" ref="AX32">_xlfn.STDEV.P(IF(AN32:AV32&lt;&gt;0,AN32:AV32))</f>
        <v>5.8874947629396086</v>
      </c>
    </row>
    <row r="33" spans="1:50" s="14" customFormat="1" x14ac:dyDescent="0.25">
      <c r="B33" s="15"/>
      <c r="C33" s="15"/>
      <c r="D33" s="15"/>
      <c r="E33" s="15"/>
      <c r="F33" s="15"/>
      <c r="G33" s="15"/>
      <c r="H33" s="15"/>
      <c r="I33" s="15"/>
      <c r="J33" s="15"/>
      <c r="K33" s="15"/>
      <c r="L33" s="15"/>
      <c r="M33" s="1" t="e">
        <f t="shared" si="0"/>
        <v>#DIV/0!</v>
      </c>
      <c r="N33" s="1" t="e">
        <f t="array" ref="N33">_xlfn.STDEV.P(IF(D33:L33&lt;&gt;0,D33:L33))</f>
        <v>#DIV/0!</v>
      </c>
      <c r="Y33" s="1" t="e">
        <f t="shared" si="1"/>
        <v>#DIV/0!</v>
      </c>
      <c r="Z33" s="1" t="e">
        <f t="array" ref="Z33">_xlfn.STDEV.P(IF(P33:X33&lt;&gt;0,P33:X33))</f>
        <v>#DIV/0!</v>
      </c>
      <c r="AK33" s="1" t="e">
        <f t="shared" si="2"/>
        <v>#DIV/0!</v>
      </c>
      <c r="AL33" s="1" t="e">
        <f t="array" ref="AL33">_xlfn.STDEV.P(IF(AB33:AJ33&lt;&gt;0,AB33:AJ33))</f>
        <v>#DIV/0!</v>
      </c>
      <c r="AW33" s="1" t="e">
        <f t="shared" si="3"/>
        <v>#DIV/0!</v>
      </c>
      <c r="AX33" s="1" t="e">
        <f t="array" ref="AX33">_xlfn.STDEV.P(IF(AN33:AV33&lt;&gt;0,AN33:AV33))</f>
        <v>#DIV/0!</v>
      </c>
    </row>
    <row r="34" spans="1:50" x14ac:dyDescent="0.25">
      <c r="A34" s="25">
        <v>1547</v>
      </c>
      <c r="B34" s="1" t="s">
        <v>6</v>
      </c>
      <c r="C34" s="11">
        <v>21.28</v>
      </c>
      <c r="D34" s="11">
        <v>18.783999999999999</v>
      </c>
      <c r="E34" s="11">
        <v>21.28</v>
      </c>
      <c r="F34" s="11">
        <v>16.608000000000001</v>
      </c>
      <c r="G34" s="11">
        <v>20.704000000000001</v>
      </c>
      <c r="H34" s="11">
        <v>23.391999999999801</v>
      </c>
      <c r="I34" s="11">
        <v>0</v>
      </c>
      <c r="J34" s="11">
        <v>0</v>
      </c>
      <c r="K34" s="11">
        <v>0</v>
      </c>
      <c r="L34" s="11">
        <v>0</v>
      </c>
      <c r="M34" s="1">
        <f t="shared" si="0"/>
        <v>20.153599999999962</v>
      </c>
      <c r="N34" s="1">
        <f t="array" ref="N34">_xlfn.STDEV.P(IF(D34:L34&lt;&gt;0,D34:L34))</f>
        <v>2.3024350240559763</v>
      </c>
      <c r="O34">
        <v>27.584</v>
      </c>
      <c r="P34">
        <v>22.047999999999998</v>
      </c>
      <c r="Q34">
        <v>28.288</v>
      </c>
      <c r="R34">
        <v>21.408000000000001</v>
      </c>
      <c r="S34">
        <v>21.919999999999899</v>
      </c>
      <c r="T34">
        <v>24.288</v>
      </c>
      <c r="U34">
        <v>0</v>
      </c>
      <c r="V34">
        <v>0</v>
      </c>
      <c r="W34">
        <v>0</v>
      </c>
      <c r="X34">
        <v>0</v>
      </c>
      <c r="Y34" s="1">
        <f t="shared" si="1"/>
        <v>23.590399999999981</v>
      </c>
      <c r="Z34" s="1">
        <f t="array" ref="Z34">_xlfn.STDEV.P(IF(P34:X34&lt;&gt;0,P34:X34))</f>
        <v>2.5489682304807433</v>
      </c>
      <c r="AA34">
        <v>20.122890569679999</v>
      </c>
      <c r="AB34">
        <v>20.559374219735702</v>
      </c>
      <c r="AC34">
        <v>23.625964777416002</v>
      </c>
      <c r="AD34">
        <v>27.675474739999899</v>
      </c>
      <c r="AE34">
        <v>25.759040400550699</v>
      </c>
      <c r="AF34">
        <v>26.235934217945601</v>
      </c>
      <c r="AG34">
        <v>0</v>
      </c>
      <c r="AH34">
        <v>0</v>
      </c>
      <c r="AI34">
        <v>0</v>
      </c>
      <c r="AJ34">
        <v>0</v>
      </c>
      <c r="AK34" s="1">
        <f t="shared" si="2"/>
        <v>24.771157671129579</v>
      </c>
      <c r="AL34" s="1">
        <f t="array" ref="AL34">_xlfn.STDEV.P(IF(AB34:AJ34&lt;&gt;0,AB34:AJ34))</f>
        <v>2.4741514448784123</v>
      </c>
      <c r="AM34">
        <v>29.839509501687701</v>
      </c>
      <c r="AN34">
        <v>45.357784352213201</v>
      </c>
      <c r="AO34">
        <v>45.194543779640703</v>
      </c>
      <c r="AP34">
        <v>46.127736419436403</v>
      </c>
      <c r="AQ34">
        <v>52.117130073316702</v>
      </c>
      <c r="AR34">
        <v>47.8361468766931</v>
      </c>
      <c r="AS34">
        <v>0</v>
      </c>
      <c r="AT34">
        <v>0</v>
      </c>
      <c r="AU34">
        <v>0</v>
      </c>
      <c r="AV34">
        <v>0</v>
      </c>
      <c r="AW34" s="1">
        <f t="shared" si="3"/>
        <v>47.326668300260017</v>
      </c>
      <c r="AX34" s="1">
        <f t="array" ref="AX34">_xlfn.STDEV.P(IF(AN34:AV34&lt;&gt;0,AN34:AV34))</f>
        <v>2.5716916240529102</v>
      </c>
    </row>
    <row r="35" spans="1:50" x14ac:dyDescent="0.25">
      <c r="A35" s="25"/>
      <c r="B35" s="1" t="s">
        <v>7</v>
      </c>
      <c r="C35" s="11">
        <v>25.28</v>
      </c>
      <c r="D35" s="11">
        <v>20.608000000000001</v>
      </c>
      <c r="E35" s="11">
        <v>22.047999999999998</v>
      </c>
      <c r="F35" s="11">
        <v>26.880000000000098</v>
      </c>
      <c r="G35" s="11">
        <v>20.864000000000001</v>
      </c>
      <c r="H35" s="11">
        <v>24.128</v>
      </c>
      <c r="I35" s="11">
        <v>28.96</v>
      </c>
      <c r="J35" s="11">
        <v>18.495999999999999</v>
      </c>
      <c r="K35" s="11">
        <v>0</v>
      </c>
      <c r="L35" s="11">
        <v>0</v>
      </c>
      <c r="M35" s="1">
        <f t="shared" si="0"/>
        <v>23.140571428571445</v>
      </c>
      <c r="N35" s="1">
        <f t="array" ref="N35">_xlfn.STDEV.P(IF(D35:L35&lt;&gt;0,D35:L35))</f>
        <v>3.4472875820664131</v>
      </c>
      <c r="O35">
        <v>46.688000000000002</v>
      </c>
      <c r="P35">
        <v>29.216000000000001</v>
      </c>
      <c r="Q35">
        <v>24.928000000000001</v>
      </c>
      <c r="R35">
        <v>35.296000000000099</v>
      </c>
      <c r="S35">
        <v>24.736000000000001</v>
      </c>
      <c r="T35">
        <v>34.752000000000002</v>
      </c>
      <c r="U35">
        <v>41.055999999999997</v>
      </c>
      <c r="V35">
        <v>0</v>
      </c>
      <c r="W35">
        <v>0</v>
      </c>
      <c r="X35">
        <v>0</v>
      </c>
      <c r="Y35" s="1">
        <f t="shared" si="1"/>
        <v>31.664000000000016</v>
      </c>
      <c r="Z35" s="1">
        <f t="array" ref="Z35">_xlfn.STDEV.P(IF(P35:X35&lt;&gt;0,P35:X35))</f>
        <v>5.9203099017985235</v>
      </c>
      <c r="AA35">
        <v>20.1846779580416</v>
      </c>
      <c r="AB35">
        <v>22.750613181697499</v>
      </c>
      <c r="AC35">
        <v>20.277455953332101</v>
      </c>
      <c r="AD35">
        <v>24.529515138296102</v>
      </c>
      <c r="AE35">
        <v>21.133778794139999</v>
      </c>
      <c r="AF35">
        <v>20.360399724536901</v>
      </c>
      <c r="AG35">
        <v>0</v>
      </c>
      <c r="AH35">
        <v>0</v>
      </c>
      <c r="AI35">
        <v>0</v>
      </c>
      <c r="AJ35">
        <v>0</v>
      </c>
      <c r="AK35" s="1">
        <f t="shared" si="2"/>
        <v>21.81035255840052</v>
      </c>
      <c r="AL35" s="1">
        <f t="array" ref="AL35">_xlfn.STDEV.P(IF(AB35:AJ35&lt;&gt;0,AB35:AJ35))</f>
        <v>1.6240580319909936</v>
      </c>
      <c r="AM35">
        <v>36.467759231542502</v>
      </c>
      <c r="AN35">
        <v>41.296376559918798</v>
      </c>
      <c r="AO35">
        <v>44.009660048833901</v>
      </c>
      <c r="AP35">
        <v>49.6564841710479</v>
      </c>
      <c r="AQ35">
        <v>38.411012369212202</v>
      </c>
      <c r="AR35">
        <v>47.7595489975145</v>
      </c>
      <c r="AS35">
        <v>0</v>
      </c>
      <c r="AT35">
        <v>0</v>
      </c>
      <c r="AU35">
        <v>0</v>
      </c>
      <c r="AV35">
        <v>0</v>
      </c>
      <c r="AW35" s="1">
        <f t="shared" si="3"/>
        <v>44.226616429305466</v>
      </c>
      <c r="AX35" s="1">
        <f t="array" ref="AX35">_xlfn.STDEV.P(IF(AN35:AV35&lt;&gt;0,AN35:AV35))</f>
        <v>4.1090072419325558</v>
      </c>
    </row>
    <row r="36" spans="1:50" x14ac:dyDescent="0.25">
      <c r="A36" s="25"/>
      <c r="B36" s="1" t="s">
        <v>8</v>
      </c>
      <c r="C36" s="11">
        <v>33.792000000000002</v>
      </c>
      <c r="D36" s="11">
        <v>32.32</v>
      </c>
      <c r="E36" s="11">
        <v>23.808</v>
      </c>
      <c r="F36" s="11">
        <v>37.472000000000001</v>
      </c>
      <c r="G36" s="11">
        <v>27.52</v>
      </c>
      <c r="H36" s="11">
        <v>17.696000000000002</v>
      </c>
      <c r="I36" s="11">
        <v>22.560000000000102</v>
      </c>
      <c r="J36" s="11">
        <v>0</v>
      </c>
      <c r="K36" s="11">
        <v>0</v>
      </c>
      <c r="L36" s="11">
        <v>0</v>
      </c>
      <c r="M36" s="1">
        <f t="shared" si="0"/>
        <v>26.896000000000015</v>
      </c>
      <c r="N36" s="1">
        <f t="array" ref="N36">_xlfn.STDEV.P(IF(D36:L36&lt;&gt;0,D36:L36))</f>
        <v>6.5145678802716134</v>
      </c>
      <c r="O36">
        <v>67.903999999999996</v>
      </c>
      <c r="P36">
        <v>46.72</v>
      </c>
      <c r="Q36">
        <v>32.96</v>
      </c>
      <c r="R36">
        <v>49.312000000000097</v>
      </c>
      <c r="S36">
        <v>22.72</v>
      </c>
      <c r="T36">
        <v>15.968</v>
      </c>
      <c r="U36">
        <v>0</v>
      </c>
      <c r="V36">
        <v>0</v>
      </c>
      <c r="W36">
        <v>0</v>
      </c>
      <c r="X36">
        <v>0</v>
      </c>
      <c r="Y36" s="1">
        <f t="shared" si="1"/>
        <v>33.536000000000016</v>
      </c>
      <c r="Z36" s="1">
        <f t="array" ref="Z36">_xlfn.STDEV.P(IF(P36:X36&lt;&gt;0,P36:X36))</f>
        <v>13.028064230729004</v>
      </c>
      <c r="AA36">
        <v>23.363710660579802</v>
      </c>
      <c r="AB36">
        <v>24.327387535047301</v>
      </c>
      <c r="AC36">
        <v>25.914319806292099</v>
      </c>
      <c r="AD36">
        <v>23.8669799441811</v>
      </c>
      <c r="AE36">
        <v>26.934506286335001</v>
      </c>
      <c r="AF36">
        <v>23.112383260453498</v>
      </c>
      <c r="AG36">
        <v>0</v>
      </c>
      <c r="AH36">
        <v>0</v>
      </c>
      <c r="AI36">
        <v>0</v>
      </c>
      <c r="AJ36">
        <v>0</v>
      </c>
      <c r="AK36" s="1">
        <f t="shared" si="2"/>
        <v>24.831115366461802</v>
      </c>
      <c r="AL36" s="1">
        <f t="array" ref="AL36">_xlfn.STDEV.P(IF(AB36:AJ36&lt;&gt;0,AB36:AJ36))</f>
        <v>1.3953439800375227</v>
      </c>
      <c r="AM36">
        <v>32.198995428469701</v>
      </c>
      <c r="AN36">
        <v>33.0541131417964</v>
      </c>
      <c r="AO36">
        <v>34.382816721825101</v>
      </c>
      <c r="AP36">
        <v>36.953710363837999</v>
      </c>
      <c r="AQ36">
        <v>34.790957336130298</v>
      </c>
      <c r="AR36">
        <v>25.047020183005198</v>
      </c>
      <c r="AS36">
        <v>0</v>
      </c>
      <c r="AT36">
        <v>0</v>
      </c>
      <c r="AU36">
        <v>0</v>
      </c>
      <c r="AV36">
        <v>0</v>
      </c>
      <c r="AW36" s="1">
        <f t="shared" si="3"/>
        <v>32.845723549319004</v>
      </c>
      <c r="AX36" s="1">
        <f t="array" ref="AX36">_xlfn.STDEV.P(IF(AN36:AV36&lt;&gt;0,AN36:AV36))</f>
        <v>4.0959820798579099</v>
      </c>
    </row>
    <row r="37" spans="1:50" x14ac:dyDescent="0.25">
      <c r="A37" s="25"/>
      <c r="B37" s="1" t="s">
        <v>9</v>
      </c>
      <c r="C37" s="11">
        <v>26.143999999999998</v>
      </c>
      <c r="D37" s="11">
        <v>24.576000000000001</v>
      </c>
      <c r="E37" s="11">
        <v>20.928000000000001</v>
      </c>
      <c r="F37" s="11">
        <v>39.840000000000003</v>
      </c>
      <c r="G37" s="11">
        <v>17.535999999999898</v>
      </c>
      <c r="H37" s="11">
        <v>0</v>
      </c>
      <c r="I37" s="11">
        <v>0</v>
      </c>
      <c r="J37" s="11">
        <v>0</v>
      </c>
      <c r="K37" s="11">
        <v>0</v>
      </c>
      <c r="L37" s="11">
        <v>0</v>
      </c>
      <c r="M37" s="1">
        <f t="shared" si="0"/>
        <v>25.719999999999978</v>
      </c>
      <c r="N37" s="1">
        <f t="array" ref="N37">_xlfn.STDEV.P(IF(D37:L37&lt;&gt;0,D37:L37))</f>
        <v>8.5238526500638407</v>
      </c>
      <c r="O37">
        <v>38.207999999999998</v>
      </c>
      <c r="P37">
        <v>54.783999999999999</v>
      </c>
      <c r="Q37">
        <v>32.479999999999997</v>
      </c>
      <c r="R37">
        <v>25.632000000000001</v>
      </c>
      <c r="S37">
        <v>44.992000000000097</v>
      </c>
      <c r="T37">
        <v>29.792000000000002</v>
      </c>
      <c r="U37">
        <v>25.151999999999902</v>
      </c>
      <c r="V37">
        <v>0</v>
      </c>
      <c r="W37">
        <v>0</v>
      </c>
      <c r="X37">
        <v>0</v>
      </c>
      <c r="Y37" s="1">
        <f t="shared" si="1"/>
        <v>35.472000000000001</v>
      </c>
      <c r="Z37" s="1">
        <f t="array" ref="Z37">_xlfn.STDEV.P(IF(P37:X37&lt;&gt;0,P37:X37))</f>
        <v>10.863748647067803</v>
      </c>
      <c r="AA37">
        <v>19.469712403773599</v>
      </c>
      <c r="AB37">
        <v>20.616455067484502</v>
      </c>
      <c r="AC37">
        <v>20.859116106360801</v>
      </c>
      <c r="AD37">
        <v>16.878160966234699</v>
      </c>
      <c r="AE37">
        <v>21.634362545033699</v>
      </c>
      <c r="AF37">
        <v>0</v>
      </c>
      <c r="AG37">
        <v>0</v>
      </c>
      <c r="AH37">
        <v>0</v>
      </c>
      <c r="AI37">
        <v>0</v>
      </c>
      <c r="AJ37">
        <v>0</v>
      </c>
      <c r="AK37" s="1">
        <f t="shared" si="2"/>
        <v>19.997023671278424</v>
      </c>
      <c r="AL37" s="1">
        <f t="array" ref="AL37">_xlfn.STDEV.P(IF(AB37:AJ37&lt;&gt;0,AB37:AJ37))</f>
        <v>1.8395027712438305</v>
      </c>
      <c r="AM37">
        <v>42.369593423618198</v>
      </c>
      <c r="AN37">
        <v>34.669796569570003</v>
      </c>
      <c r="AO37">
        <v>47.411720179508997</v>
      </c>
      <c r="AP37">
        <v>44.470369077900202</v>
      </c>
      <c r="AQ37">
        <v>39.799684112369803</v>
      </c>
      <c r="AR37">
        <v>44.713891384386798</v>
      </c>
      <c r="AS37">
        <v>0</v>
      </c>
      <c r="AT37">
        <v>0</v>
      </c>
      <c r="AU37">
        <v>0</v>
      </c>
      <c r="AV37">
        <v>0</v>
      </c>
      <c r="AW37" s="1">
        <f t="shared" si="3"/>
        <v>42.213092264747161</v>
      </c>
      <c r="AX37" s="1">
        <f t="array" ref="AX37">_xlfn.STDEV.P(IF(AN37:AV37&lt;&gt;0,AN37:AV37))</f>
        <v>4.4966849099969215</v>
      </c>
    </row>
    <row r="38" spans="1:50" x14ac:dyDescent="0.25">
      <c r="A38" s="25"/>
      <c r="B38" s="1">
        <v>250</v>
      </c>
      <c r="C38" s="11">
        <v>16.224</v>
      </c>
      <c r="D38" s="11">
        <v>21.312000000000001</v>
      </c>
      <c r="E38" s="11">
        <v>22.367999999999999</v>
      </c>
      <c r="F38" s="11">
        <v>31.68</v>
      </c>
      <c r="G38" s="11">
        <v>24.095999999999901</v>
      </c>
      <c r="H38" s="11">
        <v>24.864000000000001</v>
      </c>
      <c r="I38" s="11">
        <v>24.287999999999901</v>
      </c>
      <c r="J38" s="11">
        <v>0</v>
      </c>
      <c r="K38" s="11">
        <v>0</v>
      </c>
      <c r="L38" s="11">
        <v>0</v>
      </c>
      <c r="M38" s="1">
        <f t="shared" si="0"/>
        <v>24.767999999999969</v>
      </c>
      <c r="N38" s="1">
        <f t="array" ref="N38">_xlfn.STDEV.P(IF(D38:L38&lt;&gt;0,D38:L38))</f>
        <v>3.3209155364146263</v>
      </c>
      <c r="O38">
        <v>39.872</v>
      </c>
      <c r="P38">
        <v>49.664000000000001</v>
      </c>
      <c r="Q38">
        <v>40.671999999999997</v>
      </c>
      <c r="R38">
        <v>60.16</v>
      </c>
      <c r="S38">
        <v>29.92</v>
      </c>
      <c r="T38">
        <v>33.92</v>
      </c>
      <c r="U38">
        <v>32.4480000000001</v>
      </c>
      <c r="V38">
        <v>0</v>
      </c>
      <c r="W38">
        <v>0</v>
      </c>
      <c r="X38">
        <v>0</v>
      </c>
      <c r="Y38" s="1">
        <f t="shared" si="1"/>
        <v>41.130666666666684</v>
      </c>
      <c r="Z38" s="1">
        <f t="array" ref="Z38">_xlfn.STDEV.P(IF(P38:X38&lt;&gt;0,P38:X38))</f>
        <v>10.709848593182281</v>
      </c>
      <c r="AA38">
        <v>32.521991200373897</v>
      </c>
      <c r="AB38">
        <v>22.661930163189101</v>
      </c>
      <c r="AC38">
        <v>29.413174718775998</v>
      </c>
      <c r="AD38">
        <v>25.4748916181079</v>
      </c>
      <c r="AE38">
        <v>24.488387130604</v>
      </c>
      <c r="AF38">
        <v>21.671769153609802</v>
      </c>
      <c r="AG38">
        <v>22.430832624368499</v>
      </c>
      <c r="AH38">
        <v>0</v>
      </c>
      <c r="AI38">
        <v>0</v>
      </c>
      <c r="AJ38">
        <v>0</v>
      </c>
      <c r="AK38" s="1">
        <f t="shared" si="2"/>
        <v>24.356830901442549</v>
      </c>
      <c r="AL38" s="1">
        <f t="array" ref="AL38">_xlfn.STDEV.P(IF(AB38:AJ38&lt;&gt;0,AB38:AJ38))</f>
        <v>2.602104727336664</v>
      </c>
      <c r="AM38">
        <v>72.736570319832595</v>
      </c>
      <c r="AN38">
        <v>46.0546033314277</v>
      </c>
      <c r="AO38">
        <v>63.1620337211573</v>
      </c>
      <c r="AP38">
        <v>54.9007786133525</v>
      </c>
      <c r="AQ38">
        <v>50.474122860583599</v>
      </c>
      <c r="AR38">
        <v>43.8238459661357</v>
      </c>
      <c r="AS38">
        <v>49.571234153124998</v>
      </c>
      <c r="AT38">
        <v>0</v>
      </c>
      <c r="AU38">
        <v>0</v>
      </c>
      <c r="AV38">
        <v>0</v>
      </c>
      <c r="AW38" s="1">
        <f t="shared" si="3"/>
        <v>51.331103107630298</v>
      </c>
      <c r="AX38" s="1">
        <f t="array" ref="AX38">_xlfn.STDEV.P(IF(AN38:AV38&lt;&gt;0,AN38:AV38))</f>
        <v>6.3343694234428822</v>
      </c>
    </row>
    <row r="39" spans="1:50" x14ac:dyDescent="0.25">
      <c r="A39" s="25"/>
      <c r="B39" s="1">
        <v>300</v>
      </c>
      <c r="C39" s="11">
        <v>33.536000000000001</v>
      </c>
      <c r="D39" s="11">
        <v>25.056000000000001</v>
      </c>
      <c r="E39" s="11">
        <v>25.952000000000002</v>
      </c>
      <c r="F39" s="11">
        <v>26.912000000000099</v>
      </c>
      <c r="G39" s="11">
        <v>24.831999999999901</v>
      </c>
      <c r="H39" s="11">
        <v>22.623999999999999</v>
      </c>
      <c r="I39" s="11">
        <v>0</v>
      </c>
      <c r="J39" s="11">
        <v>0</v>
      </c>
      <c r="K39" s="11">
        <v>0</v>
      </c>
      <c r="L39" s="11">
        <v>0</v>
      </c>
      <c r="M39" s="1">
        <f t="shared" si="0"/>
        <v>25.075200000000002</v>
      </c>
      <c r="N39" s="1">
        <f t="array" ref="N39">_xlfn.STDEV.P(IF(D39:L39&lt;&gt;0,D39:L39))</f>
        <v>1.4290212594640024</v>
      </c>
      <c r="O39">
        <v>63.2319999999999</v>
      </c>
      <c r="P39">
        <v>42.207999999999998</v>
      </c>
      <c r="Q39">
        <v>41.92</v>
      </c>
      <c r="R39">
        <v>62.591999999999999</v>
      </c>
      <c r="S39">
        <v>48.16</v>
      </c>
      <c r="T39">
        <v>33.055999999999997</v>
      </c>
      <c r="U39">
        <v>0</v>
      </c>
      <c r="V39">
        <v>0</v>
      </c>
      <c r="W39">
        <v>0</v>
      </c>
      <c r="X39">
        <v>0</v>
      </c>
      <c r="Y39" s="1">
        <f t="shared" si="1"/>
        <v>45.587199999999996</v>
      </c>
      <c r="Z39" s="1">
        <f t="array" ref="Z39">_xlfn.STDEV.P(IF(P39:X39&lt;&gt;0,P39:X39))</f>
        <v>9.7742605326439005</v>
      </c>
      <c r="AA39">
        <v>31.307481138732498</v>
      </c>
      <c r="AB39">
        <v>34.025366570919303</v>
      </c>
      <c r="AC39">
        <v>39.788438323003703</v>
      </c>
      <c r="AD39">
        <v>36.388546807739999</v>
      </c>
      <c r="AE39">
        <v>33.254312052278003</v>
      </c>
      <c r="AF39">
        <v>34.418872801232098</v>
      </c>
      <c r="AG39">
        <v>0</v>
      </c>
      <c r="AH39">
        <v>0</v>
      </c>
      <c r="AI39">
        <v>0</v>
      </c>
      <c r="AJ39">
        <v>0</v>
      </c>
      <c r="AK39" s="1">
        <f t="shared" si="2"/>
        <v>35.575107311034614</v>
      </c>
      <c r="AL39" s="1">
        <f t="array" ref="AL39">_xlfn.STDEV.P(IF(AB39:AJ39&lt;&gt;0,AB39:AJ39))</f>
        <v>2.3468492609249263</v>
      </c>
      <c r="AM39">
        <v>45.114031646342298</v>
      </c>
      <c r="AN39">
        <v>56.630371954561397</v>
      </c>
      <c r="AO39">
        <v>77.908671641628601</v>
      </c>
      <c r="AP39">
        <v>62.792358714121498</v>
      </c>
      <c r="AQ39">
        <v>59.5272905693678</v>
      </c>
      <c r="AR39">
        <v>54.326606228922699</v>
      </c>
      <c r="AS39">
        <v>0</v>
      </c>
      <c r="AT39">
        <v>0</v>
      </c>
      <c r="AU39">
        <v>0</v>
      </c>
      <c r="AV39">
        <v>0</v>
      </c>
      <c r="AW39" s="1">
        <f t="shared" si="3"/>
        <v>62.237059821720393</v>
      </c>
      <c r="AX39" s="1">
        <f t="array" ref="AX39">_xlfn.STDEV.P(IF(AN39:AV39&lt;&gt;0,AN39:AV39))</f>
        <v>8.3337968319168798</v>
      </c>
    </row>
    <row r="40" spans="1:50" x14ac:dyDescent="0.25">
      <c r="A40" s="25"/>
      <c r="B40" s="1">
        <v>350</v>
      </c>
      <c r="C40" s="11">
        <v>33.408000000000001</v>
      </c>
      <c r="D40" s="11">
        <v>29.568000000000001</v>
      </c>
      <c r="E40" s="11">
        <v>25.376000000000001</v>
      </c>
      <c r="F40" s="11">
        <v>29.12</v>
      </c>
      <c r="G40" s="11">
        <v>30.367999999999999</v>
      </c>
      <c r="H40" s="11">
        <v>24.192</v>
      </c>
      <c r="I40" s="11">
        <v>0</v>
      </c>
      <c r="J40" s="11">
        <v>0</v>
      </c>
      <c r="K40" s="11">
        <v>0</v>
      </c>
      <c r="L40" s="11">
        <v>0</v>
      </c>
      <c r="M40" s="1">
        <f t="shared" si="0"/>
        <v>27.724799999999998</v>
      </c>
      <c r="N40" s="1">
        <f t="array" ref="N40">_xlfn.STDEV.P(IF(D40:L40&lt;&gt;0,D40:L40))</f>
        <v>2.4628444043422637</v>
      </c>
      <c r="O40">
        <v>44.832000000000001</v>
      </c>
      <c r="P40">
        <v>32.799999999999997</v>
      </c>
      <c r="Q40">
        <v>25.664000000000001</v>
      </c>
      <c r="R40">
        <v>38.56</v>
      </c>
      <c r="S40">
        <v>48.543999999999997</v>
      </c>
      <c r="T40">
        <v>32.799999999999997</v>
      </c>
      <c r="U40">
        <v>0</v>
      </c>
      <c r="V40">
        <v>0</v>
      </c>
      <c r="W40">
        <v>0</v>
      </c>
      <c r="X40">
        <v>0</v>
      </c>
      <c r="Y40" s="1">
        <f t="shared" si="1"/>
        <v>35.6736</v>
      </c>
      <c r="Z40" s="1">
        <f t="array" ref="Z40">_xlfn.STDEV.P(IF(P40:X40&lt;&gt;0,P40:X40))</f>
        <v>7.6247720910201586</v>
      </c>
      <c r="AA40">
        <v>33.455993751539097</v>
      </c>
      <c r="AB40">
        <v>31.2844765724533</v>
      </c>
      <c r="AC40">
        <v>32.072908184302399</v>
      </c>
      <c r="AD40">
        <v>33.824565497787397</v>
      </c>
      <c r="AE40">
        <v>34.974651683911503</v>
      </c>
      <c r="AF40">
        <v>31.610567206549</v>
      </c>
      <c r="AG40">
        <v>0</v>
      </c>
      <c r="AH40">
        <v>0</v>
      </c>
      <c r="AI40">
        <v>0</v>
      </c>
      <c r="AJ40">
        <v>0</v>
      </c>
      <c r="AK40" s="1">
        <f t="shared" si="2"/>
        <v>32.75343382900072</v>
      </c>
      <c r="AL40" s="1">
        <f t="array" ref="AL40">_xlfn.STDEV.P(IF(AB40:AJ40&lt;&gt;0,AB40:AJ40))</f>
        <v>1.4147951443386977</v>
      </c>
      <c r="AM40">
        <v>51.743110079254102</v>
      </c>
      <c r="AN40">
        <v>56.218920657107397</v>
      </c>
      <c r="AO40">
        <v>55.671012481582203</v>
      </c>
      <c r="AP40">
        <v>58.912630916913997</v>
      </c>
      <c r="AQ40">
        <v>52.167207518725597</v>
      </c>
      <c r="AR40">
        <v>54.853540752358697</v>
      </c>
      <c r="AS40">
        <v>0</v>
      </c>
      <c r="AT40">
        <v>0</v>
      </c>
      <c r="AU40">
        <v>0</v>
      </c>
      <c r="AV40">
        <v>0</v>
      </c>
      <c r="AW40" s="1">
        <f t="shared" si="3"/>
        <v>55.564662465337577</v>
      </c>
      <c r="AX40" s="1">
        <f t="array" ref="AX40">_xlfn.STDEV.P(IF(AN40:AV40&lt;&gt;0,AN40:AV40))</f>
        <v>2.1770002786004592</v>
      </c>
    </row>
    <row r="41" spans="1:50" x14ac:dyDescent="0.25">
      <c r="A41" s="25"/>
      <c r="B41" s="1">
        <v>400</v>
      </c>
      <c r="C41" s="11">
        <v>61.76</v>
      </c>
      <c r="D41" s="11">
        <v>27.295999999999999</v>
      </c>
      <c r="E41" s="11">
        <v>27.1359999999999</v>
      </c>
      <c r="F41" s="11">
        <v>61.76</v>
      </c>
      <c r="G41" s="11">
        <v>21.12</v>
      </c>
      <c r="H41" s="11">
        <v>0</v>
      </c>
      <c r="I41" s="11">
        <v>0</v>
      </c>
      <c r="J41" s="11">
        <v>0</v>
      </c>
      <c r="K41" s="11">
        <v>0</v>
      </c>
      <c r="L41" s="11">
        <v>0</v>
      </c>
      <c r="M41" s="1">
        <f t="shared" si="0"/>
        <v>34.327999999999975</v>
      </c>
      <c r="N41" s="1">
        <f t="array" ref="N41">_xlfn.STDEV.P(IF(D41:L41&lt;&gt;0,D41:L41))</f>
        <v>16.03230937825241</v>
      </c>
      <c r="O41">
        <v>147.04</v>
      </c>
      <c r="P41">
        <v>33.216000000000001</v>
      </c>
      <c r="Q41">
        <v>27.712</v>
      </c>
      <c r="R41">
        <v>128.32</v>
      </c>
      <c r="S41">
        <v>66.271999999999906</v>
      </c>
      <c r="T41">
        <v>0</v>
      </c>
      <c r="U41">
        <v>0</v>
      </c>
      <c r="V41">
        <v>0</v>
      </c>
      <c r="W41">
        <v>0</v>
      </c>
      <c r="X41">
        <v>0</v>
      </c>
      <c r="Y41" s="1">
        <f t="shared" si="1"/>
        <v>63.879999999999974</v>
      </c>
      <c r="Z41" s="1">
        <f t="array" ref="Z41">_xlfn.STDEV.P(IF(P41:X41&lt;&gt;0,P41:X41))</f>
        <v>40.020745820136831</v>
      </c>
      <c r="AA41">
        <v>38.849839722433302</v>
      </c>
      <c r="AB41">
        <v>31.497658860978198</v>
      </c>
      <c r="AC41">
        <v>26.926962506237501</v>
      </c>
      <c r="AD41">
        <v>35.633119892434003</v>
      </c>
      <c r="AE41">
        <v>36.903442475400801</v>
      </c>
      <c r="AF41">
        <v>40.938585017599301</v>
      </c>
      <c r="AG41">
        <v>0</v>
      </c>
      <c r="AH41">
        <v>0</v>
      </c>
      <c r="AI41">
        <v>0</v>
      </c>
      <c r="AJ41">
        <v>0</v>
      </c>
      <c r="AK41" s="1">
        <f t="shared" si="2"/>
        <v>34.379953750529964</v>
      </c>
      <c r="AL41" s="1">
        <f t="array" ref="AL41">_xlfn.STDEV.P(IF(AB41:AJ41&lt;&gt;0,AB41:AJ41))</f>
        <v>4.7918423834467063</v>
      </c>
      <c r="AM41">
        <v>67.749958968215594</v>
      </c>
      <c r="AN41">
        <v>51.346814292154797</v>
      </c>
      <c r="AO41">
        <v>51.067271044313003</v>
      </c>
      <c r="AP41">
        <v>52.244178827081598</v>
      </c>
      <c r="AQ41">
        <v>53.8404389435198</v>
      </c>
      <c r="AR41">
        <v>56.916787264901103</v>
      </c>
      <c r="AS41">
        <v>0</v>
      </c>
      <c r="AT41">
        <v>0</v>
      </c>
      <c r="AU41">
        <v>0</v>
      </c>
      <c r="AV41">
        <v>0</v>
      </c>
      <c r="AW41" s="1">
        <f t="shared" si="3"/>
        <v>53.083098074394073</v>
      </c>
      <c r="AX41" s="1">
        <f t="array" ref="AX41">_xlfn.STDEV.P(IF(AN41:AV41&lt;&gt;0,AN41:AV41))</f>
        <v>2.1472197601848992</v>
      </c>
    </row>
    <row r="42" spans="1:50" x14ac:dyDescent="0.25">
      <c r="A42" s="25"/>
      <c r="B42" s="1">
        <v>450</v>
      </c>
      <c r="C42" s="11">
        <v>37.472000000000001</v>
      </c>
      <c r="D42" s="11">
        <v>37.887999999999998</v>
      </c>
      <c r="E42" s="11">
        <v>37.408000000000001</v>
      </c>
      <c r="F42" s="11">
        <v>40.479999999999997</v>
      </c>
      <c r="G42" s="11">
        <v>37.888000000000098</v>
      </c>
      <c r="H42" s="11">
        <v>29.408000000000001</v>
      </c>
      <c r="I42" s="11">
        <v>0</v>
      </c>
      <c r="J42" s="11">
        <v>0</v>
      </c>
      <c r="K42" s="11">
        <v>0</v>
      </c>
      <c r="L42" s="11">
        <v>0</v>
      </c>
      <c r="M42" s="1">
        <f t="shared" si="0"/>
        <v>36.61440000000001</v>
      </c>
      <c r="N42" s="1">
        <f t="array" ref="N42">_xlfn.STDEV.P(IF(D42:L42&lt;&gt;0,D42:L42))</f>
        <v>3.7616214376251014</v>
      </c>
      <c r="O42">
        <v>56.64</v>
      </c>
      <c r="P42">
        <v>41.631999999999998</v>
      </c>
      <c r="Q42">
        <v>44.991999999999997</v>
      </c>
      <c r="R42">
        <v>42.975999999999999</v>
      </c>
      <c r="S42">
        <v>36.704000000000001</v>
      </c>
      <c r="T42">
        <v>31.327999999999999</v>
      </c>
      <c r="U42">
        <v>16.3200000000001</v>
      </c>
      <c r="V42">
        <v>0</v>
      </c>
      <c r="W42">
        <v>0</v>
      </c>
      <c r="X42">
        <v>0</v>
      </c>
      <c r="Y42" s="1">
        <f t="shared" si="1"/>
        <v>35.658666666666683</v>
      </c>
      <c r="Z42" s="1">
        <f t="array" ref="Z42">_xlfn.STDEV.P(IF(P42:X42&lt;&gt;0,P42:X42))</f>
        <v>9.7482187546693826</v>
      </c>
      <c r="AA42">
        <v>39.811521137648903</v>
      </c>
      <c r="AB42">
        <v>39.129914135004498</v>
      </c>
      <c r="AC42">
        <v>42.2673731378773</v>
      </c>
      <c r="AD42">
        <v>45.949992471797998</v>
      </c>
      <c r="AE42">
        <v>42.0488689030934</v>
      </c>
      <c r="AF42">
        <v>37.2724565112783</v>
      </c>
      <c r="AG42">
        <v>40.051248963668499</v>
      </c>
      <c r="AH42">
        <v>0</v>
      </c>
      <c r="AI42">
        <v>0</v>
      </c>
      <c r="AJ42">
        <v>0</v>
      </c>
      <c r="AK42" s="1">
        <f t="shared" si="2"/>
        <v>41.119975687119997</v>
      </c>
      <c r="AL42" s="1">
        <f t="array" ref="AL42">_xlfn.STDEV.P(IF(AB42:AJ42&lt;&gt;0,AB42:AJ42))</f>
        <v>2.7511922038773871</v>
      </c>
      <c r="AM42">
        <v>56.444772420152503</v>
      </c>
      <c r="AN42">
        <v>62.132050144353201</v>
      </c>
      <c r="AO42">
        <v>75.721792505639996</v>
      </c>
      <c r="AP42">
        <v>67.099149085822205</v>
      </c>
      <c r="AQ42">
        <v>81.582510661665694</v>
      </c>
      <c r="AR42">
        <v>62.013649843985803</v>
      </c>
      <c r="AS42">
        <v>65.198035733194402</v>
      </c>
      <c r="AT42">
        <v>0</v>
      </c>
      <c r="AU42">
        <v>0</v>
      </c>
      <c r="AV42">
        <v>0</v>
      </c>
      <c r="AW42" s="1">
        <f t="shared" si="3"/>
        <v>68.957864662443555</v>
      </c>
      <c r="AX42" s="1">
        <f t="array" ref="AX42">_xlfn.STDEV.P(IF(AN42:AV42&lt;&gt;0,AN42:AV42))</f>
        <v>7.2748127917023613</v>
      </c>
    </row>
    <row r="43" spans="1:50" x14ac:dyDescent="0.25">
      <c r="A43" s="25"/>
      <c r="B43" s="1">
        <v>500</v>
      </c>
      <c r="C43" s="11">
        <v>36.479999999999997</v>
      </c>
      <c r="D43" s="11">
        <v>55.68</v>
      </c>
      <c r="E43" s="11">
        <v>67.488</v>
      </c>
      <c r="F43" s="11">
        <v>36.0640000000001</v>
      </c>
      <c r="G43" s="11">
        <v>35.200000000000003</v>
      </c>
      <c r="H43" s="11">
        <v>46.144000000000197</v>
      </c>
      <c r="I43" s="11">
        <v>0</v>
      </c>
      <c r="J43" s="11">
        <v>0</v>
      </c>
      <c r="K43" s="11">
        <v>0</v>
      </c>
      <c r="L43" s="11">
        <v>0</v>
      </c>
      <c r="M43" s="1">
        <f t="shared" si="0"/>
        <v>48.115200000000065</v>
      </c>
      <c r="N43" s="1">
        <f t="array" ref="N43">_xlfn.STDEV.P(IF(D43:L43&lt;&gt;0,D43:L43))</f>
        <v>12.234794814789444</v>
      </c>
      <c r="O43">
        <v>78.239999999999995</v>
      </c>
      <c r="P43">
        <v>102.14400000000001</v>
      </c>
      <c r="Q43">
        <v>107.104</v>
      </c>
      <c r="R43">
        <v>29.471999999999898</v>
      </c>
      <c r="S43">
        <v>32.832000000000001</v>
      </c>
      <c r="T43">
        <v>59.1039999999998</v>
      </c>
      <c r="U43">
        <v>0</v>
      </c>
      <c r="V43">
        <v>0</v>
      </c>
      <c r="W43">
        <v>0</v>
      </c>
      <c r="X43">
        <v>0</v>
      </c>
      <c r="Y43" s="1">
        <f t="shared" si="1"/>
        <v>66.13119999999995</v>
      </c>
      <c r="Z43" s="1">
        <f t="array" ref="Z43">_xlfn.STDEV.P(IF(P43:X43&lt;&gt;0,P43:X43))</f>
        <v>33.099266785836825</v>
      </c>
      <c r="AA43">
        <v>85.2936505423298</v>
      </c>
      <c r="AB43">
        <v>53.936893750399797</v>
      </c>
      <c r="AC43">
        <v>58.1005400342545</v>
      </c>
      <c r="AD43">
        <v>43.893576493345101</v>
      </c>
      <c r="AE43">
        <v>50.007741726374903</v>
      </c>
      <c r="AF43">
        <v>51.7613035418184</v>
      </c>
      <c r="AG43">
        <v>46.395252897395402</v>
      </c>
      <c r="AH43">
        <v>0</v>
      </c>
      <c r="AI43">
        <v>0</v>
      </c>
      <c r="AJ43">
        <v>0</v>
      </c>
      <c r="AK43" s="1">
        <f t="shared" si="2"/>
        <v>50.682551407264675</v>
      </c>
      <c r="AL43" s="1">
        <f t="array" ref="AL43">_xlfn.STDEV.P(IF(AB43:AJ43&lt;&gt;0,AB43:AJ43))</f>
        <v>4.6852157994457402</v>
      </c>
      <c r="AM43">
        <v>115.72161467482201</v>
      </c>
      <c r="AN43">
        <v>77.981851252090806</v>
      </c>
      <c r="AO43">
        <v>80.485288080154604</v>
      </c>
      <c r="AP43">
        <v>109.340057378574</v>
      </c>
      <c r="AQ43">
        <v>92.4132074958126</v>
      </c>
      <c r="AR43">
        <v>77.7164094806311</v>
      </c>
      <c r="AS43">
        <v>82.645329240148499</v>
      </c>
      <c r="AT43">
        <v>0</v>
      </c>
      <c r="AU43">
        <v>0</v>
      </c>
      <c r="AV43">
        <v>0</v>
      </c>
      <c r="AW43" s="1">
        <f t="shared" si="3"/>
        <v>86.76369048790194</v>
      </c>
      <c r="AX43" s="1">
        <f t="array" ref="AX43">_xlfn.STDEV.P(IF(AN43:AV43&lt;&gt;0,AN43:AV43))</f>
        <v>11.23211626359625</v>
      </c>
    </row>
    <row r="44" spans="1:50" x14ac:dyDescent="0.25">
      <c r="A44" s="25"/>
      <c r="B44" s="1">
        <v>550</v>
      </c>
      <c r="C44" s="11">
        <v>36.351999999999997</v>
      </c>
      <c r="D44" s="11">
        <v>50.24</v>
      </c>
      <c r="E44" s="11">
        <v>70.304000000000201</v>
      </c>
      <c r="F44" s="11">
        <v>50.112000000000201</v>
      </c>
      <c r="G44" s="11">
        <v>48.992000000000097</v>
      </c>
      <c r="H44" s="11">
        <v>41.535999999999902</v>
      </c>
      <c r="I44" s="11">
        <v>0</v>
      </c>
      <c r="J44" s="11">
        <v>0</v>
      </c>
      <c r="K44" s="11">
        <v>0</v>
      </c>
      <c r="L44" s="11">
        <v>0</v>
      </c>
      <c r="M44" s="1">
        <f t="shared" si="0"/>
        <v>52.236800000000088</v>
      </c>
      <c r="N44" s="1">
        <f t="array" ref="N44">_xlfn.STDEV.P(IF(D44:L44&lt;&gt;0,D44:L44))</f>
        <v>9.591262156775894</v>
      </c>
      <c r="O44">
        <v>47.328000000000003</v>
      </c>
      <c r="P44">
        <v>61.024000000000001</v>
      </c>
      <c r="Q44">
        <v>77.888000000000105</v>
      </c>
      <c r="R44">
        <v>64.096000000000103</v>
      </c>
      <c r="S44">
        <v>57.216000000000001</v>
      </c>
      <c r="T44">
        <v>44.095999999999997</v>
      </c>
      <c r="U44">
        <v>0</v>
      </c>
      <c r="V44">
        <v>0</v>
      </c>
      <c r="W44">
        <v>0</v>
      </c>
      <c r="X44">
        <v>0</v>
      </c>
      <c r="Y44" s="1">
        <f t="shared" si="1"/>
        <v>60.864000000000047</v>
      </c>
      <c r="Z44" s="1">
        <f t="array" ref="Z44">_xlfn.STDEV.P(IF(P44:X44&lt;&gt;0,P44:X44))</f>
        <v>10.9065276600759</v>
      </c>
      <c r="AA44">
        <v>45.968371207509101</v>
      </c>
      <c r="AB44">
        <v>44.0402407961544</v>
      </c>
      <c r="AC44">
        <v>41.483582883333298</v>
      </c>
      <c r="AD44">
        <v>53.228730418579303</v>
      </c>
      <c r="AE44">
        <v>53.837409307145599</v>
      </c>
      <c r="AF44">
        <v>60.226376169301098</v>
      </c>
      <c r="AG44">
        <v>52.659210777325299</v>
      </c>
      <c r="AH44">
        <v>0</v>
      </c>
      <c r="AI44">
        <v>0</v>
      </c>
      <c r="AJ44">
        <v>0</v>
      </c>
      <c r="AK44" s="1">
        <f t="shared" si="2"/>
        <v>50.912591725306498</v>
      </c>
      <c r="AL44" s="1">
        <f t="array" ref="AL44">_xlfn.STDEV.P(IF(AB44:AJ44&lt;&gt;0,AB44:AJ44))</f>
        <v>6.3226013917138273</v>
      </c>
      <c r="AM44">
        <v>57.617740724176898</v>
      </c>
      <c r="AN44">
        <v>59.136343312075901</v>
      </c>
      <c r="AO44">
        <v>56.192371189259497</v>
      </c>
      <c r="AP44">
        <v>81.433023074048904</v>
      </c>
      <c r="AQ44">
        <v>71.073682191724103</v>
      </c>
      <c r="AR44">
        <v>81.943312799954001</v>
      </c>
      <c r="AS44">
        <v>69.487744011046701</v>
      </c>
      <c r="AT44">
        <v>0</v>
      </c>
      <c r="AU44">
        <v>0</v>
      </c>
      <c r="AV44">
        <v>0</v>
      </c>
      <c r="AW44" s="1">
        <f t="shared" si="3"/>
        <v>69.877746096351515</v>
      </c>
      <c r="AX44" s="1">
        <f t="array" ref="AX44">_xlfn.STDEV.P(IF(AN44:AV44&lt;&gt;0,AN44:AV44))</f>
        <v>9.8602899788566987</v>
      </c>
    </row>
    <row r="45" spans="1:50" x14ac:dyDescent="0.25">
      <c r="A45" s="25"/>
      <c r="B45" s="1">
        <v>600</v>
      </c>
      <c r="C45" s="11">
        <v>40.735999999999997</v>
      </c>
      <c r="D45" s="11">
        <v>42.752000000000002</v>
      </c>
      <c r="E45" s="11">
        <v>38.24</v>
      </c>
      <c r="F45" s="11">
        <v>35.072000000000003</v>
      </c>
      <c r="G45" s="11">
        <v>51.776000000000003</v>
      </c>
      <c r="H45" s="11">
        <v>0</v>
      </c>
      <c r="I45" s="11">
        <v>0</v>
      </c>
      <c r="J45" s="11">
        <v>0</v>
      </c>
      <c r="K45" s="11">
        <v>0</v>
      </c>
      <c r="L45" s="11">
        <v>0</v>
      </c>
      <c r="M45" s="1">
        <f t="shared" si="0"/>
        <v>41.96</v>
      </c>
      <c r="N45" s="1">
        <f t="array" ref="N45">_xlfn.STDEV.P(IF(D45:L45&lt;&gt;0,D45:L45))</f>
        <v>6.2901523034025351</v>
      </c>
      <c r="O45">
        <v>49.472000000000001</v>
      </c>
      <c r="P45">
        <v>55.103999999999999</v>
      </c>
      <c r="Q45">
        <v>50.24</v>
      </c>
      <c r="R45">
        <v>44.48</v>
      </c>
      <c r="S45">
        <v>62.08</v>
      </c>
      <c r="T45">
        <v>0</v>
      </c>
      <c r="U45">
        <v>0</v>
      </c>
      <c r="V45">
        <v>0</v>
      </c>
      <c r="W45">
        <v>0</v>
      </c>
      <c r="X45">
        <v>0</v>
      </c>
      <c r="Y45" s="1">
        <f t="shared" si="1"/>
        <v>52.975999999999999</v>
      </c>
      <c r="Z45" s="1">
        <f t="array" ref="Z45">_xlfn.STDEV.P(IF(P45:X45&lt;&gt;0,P45:X45))</f>
        <v>6.4629504098360693</v>
      </c>
      <c r="AA45">
        <v>61.262667569333303</v>
      </c>
      <c r="AB45">
        <v>50.612628038090001</v>
      </c>
      <c r="AC45">
        <v>49.384889750233398</v>
      </c>
      <c r="AD45">
        <v>61.545046012357901</v>
      </c>
      <c r="AE45">
        <v>51.904156862200402</v>
      </c>
      <c r="AF45">
        <v>60.355762470003398</v>
      </c>
      <c r="AG45">
        <v>0</v>
      </c>
      <c r="AH45">
        <v>0</v>
      </c>
      <c r="AI45">
        <v>0</v>
      </c>
      <c r="AJ45">
        <v>0</v>
      </c>
      <c r="AK45" s="1">
        <f t="shared" si="2"/>
        <v>54.760496626577023</v>
      </c>
      <c r="AL45" s="1">
        <f t="array" ref="AL45">_xlfn.STDEV.P(IF(AB45:AJ45&lt;&gt;0,AB45:AJ45))</f>
        <v>5.130258281853318</v>
      </c>
      <c r="AM45">
        <v>91.656578041331002</v>
      </c>
      <c r="AN45">
        <v>93.149168528448996</v>
      </c>
      <c r="AO45">
        <v>117.047792965217</v>
      </c>
      <c r="AP45">
        <v>111.66728932725999</v>
      </c>
      <c r="AQ45">
        <v>105.567649406621</v>
      </c>
      <c r="AR45">
        <v>103.365886511719</v>
      </c>
      <c r="AS45">
        <v>0</v>
      </c>
      <c r="AT45">
        <v>0</v>
      </c>
      <c r="AU45">
        <v>0</v>
      </c>
      <c r="AV45">
        <v>0</v>
      </c>
      <c r="AW45" s="1">
        <f t="shared" si="3"/>
        <v>106.15955734785321</v>
      </c>
      <c r="AX45" s="1">
        <f t="array" ref="AX45">_xlfn.STDEV.P(IF(AN45:AV45&lt;&gt;0,AN45:AV45))</f>
        <v>8.0785389198771362</v>
      </c>
    </row>
    <row r="46" spans="1:50" x14ac:dyDescent="0.25">
      <c r="A46" s="25"/>
      <c r="B46" s="1">
        <v>650</v>
      </c>
      <c r="C46" s="11">
        <v>45.567999999999998</v>
      </c>
      <c r="D46" s="11">
        <v>62.624000000000002</v>
      </c>
      <c r="E46" s="11">
        <v>43.231999999999999</v>
      </c>
      <c r="F46" s="11">
        <v>47.264000000000102</v>
      </c>
      <c r="G46" s="11">
        <v>42.432000000000002</v>
      </c>
      <c r="H46" s="11">
        <v>60.192000000000597</v>
      </c>
      <c r="I46" s="11">
        <v>74.368000000000393</v>
      </c>
      <c r="J46" s="11">
        <v>0</v>
      </c>
      <c r="K46" s="11">
        <v>0</v>
      </c>
      <c r="L46" s="11">
        <v>0</v>
      </c>
      <c r="M46" s="1">
        <f t="shared" si="0"/>
        <v>55.018666666666853</v>
      </c>
      <c r="N46" s="1">
        <f t="array" ref="N46">_xlfn.STDEV.P(IF(D46:L46&lt;&gt;0,D46:L46))</f>
        <v>11.665374099826026</v>
      </c>
      <c r="O46">
        <v>71.328000000000102</v>
      </c>
      <c r="P46">
        <v>75.167999999999907</v>
      </c>
      <c r="Q46">
        <v>92.864000000000004</v>
      </c>
      <c r="R46">
        <v>70.304000000000102</v>
      </c>
      <c r="S46">
        <v>56.799999999999898</v>
      </c>
      <c r="T46">
        <v>111.872</v>
      </c>
      <c r="U46">
        <v>0</v>
      </c>
      <c r="V46">
        <v>0</v>
      </c>
      <c r="W46">
        <v>0</v>
      </c>
      <c r="X46">
        <v>0</v>
      </c>
      <c r="Y46" s="1">
        <f t="shared" si="1"/>
        <v>81.401599999999988</v>
      </c>
      <c r="Z46" s="1">
        <f t="array" ref="Z46">_xlfn.STDEV.P(IF(P46:X46&lt;&gt;0,P46:X46))</f>
        <v>19.115884008855041</v>
      </c>
      <c r="AA46">
        <v>51.283531807891102</v>
      </c>
      <c r="AB46">
        <v>59.343550093367902</v>
      </c>
      <c r="AC46">
        <v>63.539699443626098</v>
      </c>
      <c r="AD46">
        <v>59.9476344934371</v>
      </c>
      <c r="AE46">
        <v>59.3038448658588</v>
      </c>
      <c r="AF46">
        <v>57.9648654719769</v>
      </c>
      <c r="AG46">
        <v>0</v>
      </c>
      <c r="AH46">
        <v>0</v>
      </c>
      <c r="AI46">
        <v>0</v>
      </c>
      <c r="AJ46">
        <v>0</v>
      </c>
      <c r="AK46" s="1">
        <f t="shared" si="2"/>
        <v>60.019918873653353</v>
      </c>
      <c r="AL46" s="1">
        <f t="array" ref="AL46">_xlfn.STDEV.P(IF(AB46:AJ46&lt;&gt;0,AB46:AJ46))</f>
        <v>1.8755032118184525</v>
      </c>
      <c r="AM46">
        <v>64.900776457000305</v>
      </c>
      <c r="AN46">
        <v>75.962618307948503</v>
      </c>
      <c r="AO46">
        <v>89.424068039887501</v>
      </c>
      <c r="AP46">
        <v>81.583581078331306</v>
      </c>
      <c r="AQ46">
        <v>73.607911821867603</v>
      </c>
      <c r="AR46">
        <v>70.857973047783801</v>
      </c>
      <c r="AS46">
        <v>0</v>
      </c>
      <c r="AT46">
        <v>0</v>
      </c>
      <c r="AU46">
        <v>0</v>
      </c>
      <c r="AV46">
        <v>0</v>
      </c>
      <c r="AW46" s="1">
        <f t="shared" si="3"/>
        <v>78.287230459163737</v>
      </c>
      <c r="AX46" s="1">
        <f t="array" ref="AX46">_xlfn.STDEV.P(IF(AN46:AV46&lt;&gt;0,AN46:AV46))</f>
        <v>6.5937665859715677</v>
      </c>
    </row>
    <row r="47" spans="1:50" x14ac:dyDescent="0.25">
      <c r="A47" s="25"/>
      <c r="B47" s="1">
        <v>700</v>
      </c>
      <c r="C47" s="11">
        <v>33.631999999999998</v>
      </c>
      <c r="D47" s="11">
        <v>54.496000000000002</v>
      </c>
      <c r="E47" s="11">
        <v>55.391999999999797</v>
      </c>
      <c r="F47" s="11">
        <v>63.072000000000003</v>
      </c>
      <c r="G47" s="11">
        <v>41.055999999999997</v>
      </c>
      <c r="H47" s="11">
        <v>53.215999999999497</v>
      </c>
      <c r="I47" s="11">
        <v>0</v>
      </c>
      <c r="J47" s="11">
        <v>0</v>
      </c>
      <c r="K47" s="11">
        <v>0</v>
      </c>
      <c r="L47" s="11">
        <v>0</v>
      </c>
      <c r="M47" s="1">
        <f t="shared" si="0"/>
        <v>53.446399999999855</v>
      </c>
      <c r="N47" s="1">
        <f t="array" ref="N47">_xlfn.STDEV.P(IF(D47:L47&lt;&gt;0,D47:L47))</f>
        <v>7.0868087486540938</v>
      </c>
      <c r="O47">
        <v>55.84</v>
      </c>
      <c r="P47">
        <v>54.463999999999999</v>
      </c>
      <c r="Q47">
        <v>62.751999999999903</v>
      </c>
      <c r="R47">
        <v>84.735999999999905</v>
      </c>
      <c r="S47">
        <v>44.2560000000001</v>
      </c>
      <c r="T47">
        <v>60.607999999999599</v>
      </c>
      <c r="U47">
        <v>0</v>
      </c>
      <c r="V47">
        <v>0</v>
      </c>
      <c r="W47">
        <v>0</v>
      </c>
      <c r="X47">
        <v>0</v>
      </c>
      <c r="Y47" s="1">
        <f t="shared" si="1"/>
        <v>61.363199999999907</v>
      </c>
      <c r="Z47" s="1">
        <f t="array" ref="Z47">_xlfn.STDEV.P(IF(P47:X47&lt;&gt;0,P47:X47))</f>
        <v>13.334482553140141</v>
      </c>
      <c r="AA47">
        <v>59.517424132500203</v>
      </c>
      <c r="AB47">
        <v>46.7384335127743</v>
      </c>
      <c r="AC47">
        <v>67.632530034047207</v>
      </c>
      <c r="AD47">
        <v>62.133685700180799</v>
      </c>
      <c r="AE47">
        <v>55.043961498026803</v>
      </c>
      <c r="AF47">
        <v>69.0172330035317</v>
      </c>
      <c r="AG47">
        <v>64.916128418045901</v>
      </c>
      <c r="AH47">
        <v>0</v>
      </c>
      <c r="AI47">
        <v>0</v>
      </c>
      <c r="AJ47">
        <v>0</v>
      </c>
      <c r="AK47" s="1">
        <f t="shared" si="2"/>
        <v>60.913662027767792</v>
      </c>
      <c r="AL47" s="1">
        <f t="array" ref="AL47">_xlfn.STDEV.P(IF(AB47:AJ47&lt;&gt;0,AB47:AJ47))</f>
        <v>7.7857747695473734</v>
      </c>
      <c r="AM47">
        <v>87.521387265045703</v>
      </c>
      <c r="AN47">
        <v>83.405702013128206</v>
      </c>
      <c r="AO47">
        <v>103.00026378013099</v>
      </c>
      <c r="AP47">
        <v>82.357272940029802</v>
      </c>
      <c r="AQ47">
        <v>81.147356650496306</v>
      </c>
      <c r="AR47">
        <v>90.826764500814406</v>
      </c>
      <c r="AS47">
        <v>82.702927770141898</v>
      </c>
      <c r="AT47">
        <v>0</v>
      </c>
      <c r="AU47">
        <v>0</v>
      </c>
      <c r="AV47">
        <v>0</v>
      </c>
      <c r="AW47" s="1">
        <f t="shared" si="3"/>
        <v>87.24004794245694</v>
      </c>
      <c r="AX47" s="1">
        <f t="array" ref="AX47">_xlfn.STDEV.P(IF(AN47:AV47&lt;&gt;0,AN47:AV47))</f>
        <v>7.7190131708152512</v>
      </c>
    </row>
    <row r="48" spans="1:50" s="14" customFormat="1" x14ac:dyDescent="0.25">
      <c r="B48" s="15"/>
      <c r="C48" s="15"/>
      <c r="D48" s="15"/>
      <c r="E48" s="15"/>
      <c r="F48" s="15"/>
      <c r="G48" s="15"/>
      <c r="H48" s="15"/>
      <c r="I48" s="15"/>
      <c r="J48" s="15"/>
      <c r="K48" s="15"/>
      <c r="L48" s="15"/>
      <c r="M48" s="1" t="e">
        <f t="shared" si="0"/>
        <v>#DIV/0!</v>
      </c>
      <c r="N48" s="1" t="e">
        <f t="array" ref="N48">_xlfn.STDEV.P(IF(D48:L48&lt;&gt;0,D48:L48))</f>
        <v>#DIV/0!</v>
      </c>
      <c r="Y48" s="1" t="e">
        <f t="shared" si="1"/>
        <v>#DIV/0!</v>
      </c>
      <c r="Z48" s="1" t="e">
        <f t="array" ref="Z48">_xlfn.STDEV.P(IF(P48:X48&lt;&gt;0,P48:X48))</f>
        <v>#DIV/0!</v>
      </c>
      <c r="AK48" s="1" t="e">
        <f t="shared" si="2"/>
        <v>#DIV/0!</v>
      </c>
      <c r="AL48" s="1" t="e">
        <f t="array" ref="AL48">_xlfn.STDEV.P(IF(AB48:AJ48&lt;&gt;0,AB48:AJ48))</f>
        <v>#DIV/0!</v>
      </c>
      <c r="AW48" s="1" t="e">
        <f t="shared" si="3"/>
        <v>#DIV/0!</v>
      </c>
      <c r="AX48" s="1" t="e">
        <f t="array" ref="AX48">_xlfn.STDEV.P(IF(AN48:AV48&lt;&gt;0,AN48:AV48))</f>
        <v>#DIV/0!</v>
      </c>
    </row>
    <row r="49" spans="1:50" s="11" customFormat="1" x14ac:dyDescent="0.25">
      <c r="A49" s="25">
        <v>1614</v>
      </c>
      <c r="B49" s="1" t="s">
        <v>6</v>
      </c>
      <c r="C49" s="11">
        <v>30.88</v>
      </c>
      <c r="D49" s="11">
        <v>49.12</v>
      </c>
      <c r="E49" s="11">
        <v>42.944000000000003</v>
      </c>
      <c r="F49" s="11">
        <v>48.927999999999997</v>
      </c>
      <c r="G49" s="11">
        <v>17.600000000000001</v>
      </c>
      <c r="H49" s="11">
        <v>49.12</v>
      </c>
      <c r="I49" s="11">
        <v>48.223999999999897</v>
      </c>
      <c r="J49" s="11">
        <v>49.12</v>
      </c>
      <c r="K49" s="11">
        <v>45.439999999999898</v>
      </c>
      <c r="L49" s="11">
        <v>0</v>
      </c>
      <c r="M49" s="1">
        <f t="shared" si="0"/>
        <v>43.811999999999969</v>
      </c>
      <c r="N49" s="1">
        <f t="array" ref="N49">_xlfn.STDEV.P(IF(D49:L49&lt;&gt;0,D49:L49))</f>
        <v>10.128157186773938</v>
      </c>
      <c r="O49" s="11">
        <v>130.976</v>
      </c>
      <c r="P49" s="11">
        <v>77.343999999999696</v>
      </c>
      <c r="Q49" s="11">
        <v>101.63200000000001</v>
      </c>
      <c r="R49" s="11">
        <v>125.824</v>
      </c>
      <c r="S49" s="11">
        <v>0</v>
      </c>
      <c r="T49" s="11">
        <v>0</v>
      </c>
      <c r="U49" s="11">
        <v>0</v>
      </c>
      <c r="V49" s="11">
        <v>0</v>
      </c>
      <c r="W49" s="11">
        <v>0</v>
      </c>
      <c r="X49" s="11">
        <v>0</v>
      </c>
      <c r="Y49" s="1">
        <f t="shared" si="1"/>
        <v>101.59999999999991</v>
      </c>
      <c r="Z49" s="1">
        <f t="array" ref="Z49">_xlfn.STDEV.P(IF(P49:X49&lt;&gt;0,P49:X49))</f>
        <v>19.791890056283233</v>
      </c>
      <c r="AA49" s="11">
        <v>30.1268174068557</v>
      </c>
      <c r="AB49" s="11">
        <v>18.864629147063599</v>
      </c>
      <c r="AC49" s="11">
        <v>20.441672859460098</v>
      </c>
      <c r="AD49" s="11">
        <v>20.450337935555499</v>
      </c>
      <c r="AE49" s="11">
        <v>22.8372978575301</v>
      </c>
      <c r="AF49" s="11">
        <v>19.498168675816299</v>
      </c>
      <c r="AG49" s="11">
        <v>18.4065894870275</v>
      </c>
      <c r="AH49" s="11">
        <v>19.475895832160301</v>
      </c>
      <c r="AI49" s="11">
        <v>0</v>
      </c>
      <c r="AJ49" s="11">
        <v>0</v>
      </c>
      <c r="AK49" s="1">
        <f t="shared" si="2"/>
        <v>19.996370256373343</v>
      </c>
      <c r="AL49" s="1">
        <f t="array" ref="AL49">_xlfn.STDEV.P(IF(AB49:AJ49&lt;&gt;0,AB49:AJ49))</f>
        <v>1.352383608474053</v>
      </c>
      <c r="AM49" s="11">
        <v>51.327336262339102</v>
      </c>
      <c r="AN49" s="11">
        <v>54.109616858380001</v>
      </c>
      <c r="AO49" s="11">
        <v>51.167670393975101</v>
      </c>
      <c r="AP49" s="11">
        <v>45.696014345796499</v>
      </c>
      <c r="AQ49" s="11">
        <v>41.809913999139603</v>
      </c>
      <c r="AR49" s="11">
        <v>35.867264048838898</v>
      </c>
      <c r="AS49" s="11">
        <v>37.796849848962196</v>
      </c>
      <c r="AT49" s="11">
        <v>42.759731877071403</v>
      </c>
      <c r="AU49" s="11">
        <v>0</v>
      </c>
      <c r="AV49" s="11">
        <v>0</v>
      </c>
      <c r="AW49" s="1">
        <f t="shared" si="3"/>
        <v>44.172437338880528</v>
      </c>
      <c r="AX49" s="1">
        <f t="array" ref="AX49">_xlfn.STDEV.P(IF(AN49:AV49&lt;&gt;0,AN49:AV49))</f>
        <v>6.1783421454732412</v>
      </c>
    </row>
    <row r="50" spans="1:50" s="11" customFormat="1" x14ac:dyDescent="0.25">
      <c r="A50" s="25"/>
      <c r="B50" s="1" t="s">
        <v>7</v>
      </c>
      <c r="C50" s="11">
        <v>27.872</v>
      </c>
      <c r="D50" s="11">
        <v>57.344000000000001</v>
      </c>
      <c r="E50" s="11">
        <v>58.88</v>
      </c>
      <c r="F50" s="11">
        <v>50.015999999999899</v>
      </c>
      <c r="G50" s="11">
        <v>39.808</v>
      </c>
      <c r="H50" s="11">
        <v>30.72</v>
      </c>
      <c r="I50" s="11">
        <v>19.36</v>
      </c>
      <c r="J50" s="11">
        <v>23.392000000000198</v>
      </c>
      <c r="K50" s="11">
        <v>42.4</v>
      </c>
      <c r="L50" s="11">
        <v>0</v>
      </c>
      <c r="M50" s="1">
        <f t="shared" si="0"/>
        <v>40.240000000000009</v>
      </c>
      <c r="N50" s="1">
        <f t="array" ref="N50">_xlfn.STDEV.P(IF(D50:L50&lt;&gt;0,D50:L50))</f>
        <v>13.923355917306695</v>
      </c>
      <c r="O50" s="11">
        <v>50.72</v>
      </c>
      <c r="P50" s="11">
        <v>51.808</v>
      </c>
      <c r="Q50" s="11">
        <v>156.12799999999999</v>
      </c>
      <c r="R50" s="11">
        <v>36.863999999999898</v>
      </c>
      <c r="S50" s="11">
        <v>86.08</v>
      </c>
      <c r="T50" s="11">
        <v>0</v>
      </c>
      <c r="U50" s="11">
        <v>0</v>
      </c>
      <c r="V50" s="11">
        <v>0</v>
      </c>
      <c r="W50" s="11">
        <v>0</v>
      </c>
      <c r="X50" s="11">
        <v>0</v>
      </c>
      <c r="Y50" s="1">
        <f t="shared" si="1"/>
        <v>82.71999999999997</v>
      </c>
      <c r="Z50" s="1">
        <f t="array" ref="Z50">_xlfn.STDEV.P(IF(P50:X50&lt;&gt;0,P50:X50))</f>
        <v>45.984640218229409</v>
      </c>
      <c r="AA50" s="11">
        <v>31.2973312404586</v>
      </c>
      <c r="AB50" s="11">
        <v>27.051579263010701</v>
      </c>
      <c r="AC50" s="11">
        <v>18.1844896179134</v>
      </c>
      <c r="AD50" s="11">
        <v>25.969896801516601</v>
      </c>
      <c r="AE50" s="11">
        <v>16.2521052975701</v>
      </c>
      <c r="AF50" s="11">
        <v>25.541576009510901</v>
      </c>
      <c r="AG50" s="11">
        <v>18.025213837014</v>
      </c>
      <c r="AH50" s="11">
        <v>20.404105589666599</v>
      </c>
      <c r="AI50" s="11">
        <v>20.064350385074199</v>
      </c>
      <c r="AJ50" s="11">
        <v>15.38120810034</v>
      </c>
      <c r="AK50" s="1">
        <f t="shared" si="2"/>
        <v>20.763836100179606</v>
      </c>
      <c r="AL50" s="1">
        <f t="array" ref="AL50">_xlfn.STDEV.P(IF(AB50:AJ50&lt;&gt;0,AB50:AJ50))</f>
        <v>4.1307215706828613</v>
      </c>
      <c r="AM50" s="11">
        <v>76.705117727709293</v>
      </c>
      <c r="AN50" s="11">
        <v>68.696537989523804</v>
      </c>
      <c r="AO50" s="11">
        <v>75.033775041453893</v>
      </c>
      <c r="AP50" s="11">
        <v>66.851234887739196</v>
      </c>
      <c r="AQ50" s="11">
        <v>54.587210734513697</v>
      </c>
      <c r="AR50" s="11">
        <v>52.118477779195103</v>
      </c>
      <c r="AS50" s="11">
        <v>67.3680856425934</v>
      </c>
      <c r="AT50" s="11">
        <v>68.158377327036305</v>
      </c>
      <c r="AU50" s="11">
        <v>0</v>
      </c>
      <c r="AV50" s="11">
        <v>0</v>
      </c>
      <c r="AW50" s="1">
        <f t="shared" si="3"/>
        <v>64.687671343150782</v>
      </c>
      <c r="AX50" s="1">
        <f t="array" ref="AX50">_xlfn.STDEV.P(IF(AN50:AV50&lt;&gt;0,AN50:AV50))</f>
        <v>7.6254108360885189</v>
      </c>
    </row>
    <row r="51" spans="1:50" s="11" customFormat="1" x14ac:dyDescent="0.25">
      <c r="A51" s="25"/>
      <c r="B51" s="1" t="s">
        <v>8</v>
      </c>
      <c r="C51" s="11">
        <v>59.68</v>
      </c>
      <c r="D51" s="11">
        <v>54.816000000000003</v>
      </c>
      <c r="E51" s="11">
        <v>30.88</v>
      </c>
      <c r="F51" s="11">
        <v>59.04</v>
      </c>
      <c r="G51" s="11">
        <v>51.456000000000103</v>
      </c>
      <c r="H51" s="11">
        <v>25.92</v>
      </c>
      <c r="I51" s="11">
        <v>23.2960000000013</v>
      </c>
      <c r="J51" s="11">
        <v>55.968000000000202</v>
      </c>
      <c r="K51" s="11">
        <v>0</v>
      </c>
      <c r="L51" s="11">
        <v>0</v>
      </c>
      <c r="M51" s="1">
        <f t="shared" si="0"/>
        <v>43.053714285714513</v>
      </c>
      <c r="N51" s="1">
        <f t="array" ref="N51">_xlfn.STDEV.P(IF(D51:L51&lt;&gt;0,D51:L51))</f>
        <v>14.458910428365771</v>
      </c>
      <c r="O51" s="11">
        <v>136.96</v>
      </c>
      <c r="P51" s="11">
        <v>135.232</v>
      </c>
      <c r="Q51" s="11">
        <v>83.2</v>
      </c>
      <c r="R51" s="11">
        <v>71.583999999999705</v>
      </c>
      <c r="S51" s="11">
        <v>0</v>
      </c>
      <c r="T51" s="11">
        <v>0</v>
      </c>
      <c r="U51" s="11">
        <v>0</v>
      </c>
      <c r="V51" s="11">
        <v>0</v>
      </c>
      <c r="W51" s="11">
        <v>0</v>
      </c>
      <c r="X51" s="11">
        <v>0</v>
      </c>
      <c r="Y51" s="1">
        <f t="shared" si="1"/>
        <v>96.671999999999912</v>
      </c>
      <c r="Z51" s="1">
        <f t="array" ref="Z51">_xlfn.STDEV.P(IF(P51:X51&lt;&gt;0,P51:X51))</f>
        <v>27.675356836001274</v>
      </c>
      <c r="AA51" s="11">
        <v>25.908398468977602</v>
      </c>
      <c r="AB51" s="11">
        <v>20.016855690559801</v>
      </c>
      <c r="AC51" s="11">
        <v>29.672170857611601</v>
      </c>
      <c r="AD51" s="11">
        <v>19.8517961552174</v>
      </c>
      <c r="AE51" s="11">
        <v>21.2921863817663</v>
      </c>
      <c r="AF51" s="11">
        <v>22.636090426916301</v>
      </c>
      <c r="AG51" s="11">
        <v>27.967795736793899</v>
      </c>
      <c r="AH51" s="11">
        <v>23.623678819674499</v>
      </c>
      <c r="AI51" s="11">
        <v>0</v>
      </c>
      <c r="AJ51" s="11">
        <v>0</v>
      </c>
      <c r="AK51" s="1">
        <f t="shared" si="2"/>
        <v>23.580082009791397</v>
      </c>
      <c r="AL51" s="1">
        <f t="array" ref="AL51">_xlfn.STDEV.P(IF(AB51:AJ51&lt;&gt;0,AB51:AJ51))</f>
        <v>3.5675073869270126</v>
      </c>
      <c r="AM51" s="11">
        <v>57.658786009580197</v>
      </c>
      <c r="AN51" s="11">
        <v>44.789629803080999</v>
      </c>
      <c r="AO51" s="11">
        <v>34.542543271659497</v>
      </c>
      <c r="AP51" s="11">
        <v>28.608563429257</v>
      </c>
      <c r="AQ51" s="11">
        <v>35.285773195139001</v>
      </c>
      <c r="AR51" s="11">
        <v>36.9672409565094</v>
      </c>
      <c r="AS51" s="11">
        <v>30.6442094489454</v>
      </c>
      <c r="AT51" s="11">
        <v>38.561801950168899</v>
      </c>
      <c r="AU51" s="11">
        <v>0</v>
      </c>
      <c r="AV51" s="11">
        <v>0</v>
      </c>
      <c r="AW51" s="1">
        <f t="shared" si="3"/>
        <v>35.628537436394311</v>
      </c>
      <c r="AX51" s="1">
        <f t="array" ref="AX51">_xlfn.STDEV.P(IF(AN51:AV51&lt;&gt;0,AN51:AV51))</f>
        <v>4.9243159404817112</v>
      </c>
    </row>
    <row r="52" spans="1:50" s="11" customFormat="1" x14ac:dyDescent="0.25">
      <c r="A52" s="25"/>
      <c r="B52" s="1" t="s">
        <v>9</v>
      </c>
      <c r="C52" s="11">
        <v>54.72</v>
      </c>
      <c r="D52" s="11">
        <v>37.951999999999998</v>
      </c>
      <c r="E52" s="11">
        <v>28.831999999999901</v>
      </c>
      <c r="F52" s="11">
        <v>28.927999999999798</v>
      </c>
      <c r="G52" s="11">
        <v>15.231999999999699</v>
      </c>
      <c r="H52" s="11">
        <v>49.888000000000297</v>
      </c>
      <c r="I52" s="11">
        <v>18.623999999999999</v>
      </c>
      <c r="J52" s="11">
        <v>31.487999999998799</v>
      </c>
      <c r="K52" s="11">
        <v>24.9280000000001</v>
      </c>
      <c r="L52" s="11">
        <v>22.783999999999899</v>
      </c>
      <c r="M52" s="1">
        <f t="shared" si="0"/>
        <v>28.739555555555391</v>
      </c>
      <c r="N52" s="1">
        <f t="array" ref="N52">_xlfn.STDEV.P(IF(D52:L52&lt;&gt;0,D52:L52))</f>
        <v>9.8573095169818856</v>
      </c>
      <c r="O52" s="11">
        <v>76.160000000000096</v>
      </c>
      <c r="P52" s="11">
        <v>103.16800000000001</v>
      </c>
      <c r="Q52" s="11">
        <v>78.304000000000002</v>
      </c>
      <c r="R52" s="11">
        <v>56.48</v>
      </c>
      <c r="S52" s="11">
        <v>0</v>
      </c>
      <c r="T52" s="11">
        <v>0</v>
      </c>
      <c r="U52" s="11">
        <v>0</v>
      </c>
      <c r="V52" s="11">
        <v>0</v>
      </c>
      <c r="W52" s="11">
        <v>0</v>
      </c>
      <c r="X52" s="11">
        <v>0</v>
      </c>
      <c r="Y52" s="1">
        <f t="shared" si="1"/>
        <v>79.317333333333337</v>
      </c>
      <c r="Z52" s="1">
        <f t="array" ref="Z52">_xlfn.STDEV.P(IF(P52:X52&lt;&gt;0,P52:X52))</f>
        <v>19.073759799496518</v>
      </c>
      <c r="AA52" s="11">
        <v>28.412255212185801</v>
      </c>
      <c r="AB52" s="11">
        <v>24.143629251698499</v>
      </c>
      <c r="AC52" s="11">
        <v>24.708360376447601</v>
      </c>
      <c r="AD52" s="11">
        <v>30.290934151234499</v>
      </c>
      <c r="AE52" s="11">
        <v>25.197146136060798</v>
      </c>
      <c r="AF52" s="11">
        <v>21.007300853799901</v>
      </c>
      <c r="AG52" s="11">
        <v>19.0933480977708</v>
      </c>
      <c r="AH52" s="11">
        <v>15.607658766613101</v>
      </c>
      <c r="AI52" s="11">
        <v>0</v>
      </c>
      <c r="AJ52" s="11">
        <v>0</v>
      </c>
      <c r="AK52" s="1">
        <f t="shared" si="2"/>
        <v>22.864053947660743</v>
      </c>
      <c r="AL52" s="1">
        <f t="array" ref="AL52">_xlfn.STDEV.P(IF(AB52:AJ52&lt;&gt;0,AB52:AJ52))</f>
        <v>4.4071641928838723</v>
      </c>
      <c r="AM52" s="11">
        <v>57.480939905731397</v>
      </c>
      <c r="AN52" s="11">
        <v>56.662556427720098</v>
      </c>
      <c r="AO52" s="11">
        <v>51.383736087672801</v>
      </c>
      <c r="AP52" s="11">
        <v>59.948884833846698</v>
      </c>
      <c r="AQ52" s="11">
        <v>55.431167729272602</v>
      </c>
      <c r="AR52" s="11">
        <v>59.716247061783598</v>
      </c>
      <c r="AS52" s="11">
        <v>49.123973281406201</v>
      </c>
      <c r="AT52" s="11">
        <v>51.853594766978702</v>
      </c>
      <c r="AU52" s="11">
        <v>47.620439833099198</v>
      </c>
      <c r="AV52" s="11">
        <v>0</v>
      </c>
      <c r="AW52" s="1">
        <f t="shared" si="3"/>
        <v>53.967575002722484</v>
      </c>
      <c r="AX52" s="1">
        <f t="array" ref="AX52">_xlfn.STDEV.P(IF(AN52:AV52&lt;&gt;0,AN52:AV52))</f>
        <v>4.3749294960186651</v>
      </c>
    </row>
    <row r="53" spans="1:50" s="11" customFormat="1" x14ac:dyDescent="0.25">
      <c r="A53" s="25"/>
      <c r="B53" s="1">
        <v>250</v>
      </c>
      <c r="C53" s="11">
        <v>25.568000000000001</v>
      </c>
      <c r="D53" s="11">
        <v>31.84</v>
      </c>
      <c r="E53" s="11">
        <v>46.56</v>
      </c>
      <c r="F53" s="11">
        <v>17.600000000000001</v>
      </c>
      <c r="G53" s="11">
        <v>25.312000000000001</v>
      </c>
      <c r="H53" s="11">
        <v>41.12</v>
      </c>
      <c r="I53" s="11">
        <v>46.368000000000002</v>
      </c>
      <c r="J53" s="11">
        <v>0</v>
      </c>
      <c r="K53" s="11">
        <v>0</v>
      </c>
      <c r="L53" s="11">
        <v>0</v>
      </c>
      <c r="M53" s="1">
        <f t="shared" si="0"/>
        <v>34.799999999999997</v>
      </c>
      <c r="N53" s="1">
        <f t="array" ref="N53">_xlfn.STDEV.P(IF(D53:L53&lt;&gt;0,D53:L53))</f>
        <v>10.852667629051703</v>
      </c>
      <c r="O53" s="11">
        <v>68.384</v>
      </c>
      <c r="P53" s="11">
        <v>60.543999999999997</v>
      </c>
      <c r="Q53" s="11">
        <v>19.36</v>
      </c>
      <c r="R53" s="11">
        <v>140.864</v>
      </c>
      <c r="S53" s="11">
        <v>51.296000000000497</v>
      </c>
      <c r="T53" s="11">
        <v>0</v>
      </c>
      <c r="U53" s="11">
        <v>0</v>
      </c>
      <c r="V53" s="11">
        <v>0</v>
      </c>
      <c r="W53" s="11">
        <v>0</v>
      </c>
      <c r="X53" s="11">
        <v>0</v>
      </c>
      <c r="Y53" s="1">
        <f t="shared" si="1"/>
        <v>68.016000000000119</v>
      </c>
      <c r="Z53" s="1">
        <f t="array" ref="Z53">_xlfn.STDEV.P(IF(P53:X53&lt;&gt;0,P53:X53))</f>
        <v>44.748258692378151</v>
      </c>
      <c r="AA53" s="11">
        <v>27.831899831308899</v>
      </c>
      <c r="AB53" s="11">
        <v>19.640065777919201</v>
      </c>
      <c r="AC53" s="11">
        <v>24.171956795761702</v>
      </c>
      <c r="AD53" s="11">
        <v>18.6182428102084</v>
      </c>
      <c r="AE53" s="11">
        <v>22.224886705016399</v>
      </c>
      <c r="AF53" s="11">
        <v>21.575859257526801</v>
      </c>
      <c r="AG53" s="11">
        <v>21.788919489514399</v>
      </c>
      <c r="AH53" s="11">
        <v>19.2861982539625</v>
      </c>
      <c r="AI53" s="11">
        <v>20.440505185918401</v>
      </c>
      <c r="AJ53" s="11">
        <v>0</v>
      </c>
      <c r="AK53" s="1">
        <f t="shared" si="2"/>
        <v>20.968329284478479</v>
      </c>
      <c r="AL53" s="1">
        <f t="array" ref="AL53">_xlfn.STDEV.P(IF(AB53:AJ53&lt;&gt;0,AB53:AJ53))</f>
        <v>1.705871485383734</v>
      </c>
      <c r="AM53" s="11">
        <v>75.468507967633698</v>
      </c>
      <c r="AN53" s="11">
        <v>62.414764536221597</v>
      </c>
      <c r="AO53" s="11">
        <v>56.684472316358899</v>
      </c>
      <c r="AP53" s="11">
        <v>53.915386360508599</v>
      </c>
      <c r="AQ53" s="11">
        <v>54.8475718986411</v>
      </c>
      <c r="AR53" s="11">
        <v>57.9114245643269</v>
      </c>
      <c r="AS53" s="11">
        <v>40.824608368756302</v>
      </c>
      <c r="AT53" s="11">
        <v>43.198263554928701</v>
      </c>
      <c r="AU53" s="11">
        <v>55.520949829626197</v>
      </c>
      <c r="AV53" s="11">
        <v>0</v>
      </c>
      <c r="AW53" s="1">
        <f t="shared" si="3"/>
        <v>53.164680178671034</v>
      </c>
      <c r="AX53" s="1">
        <f t="array" ref="AX53">_xlfn.STDEV.P(IF(AN53:AV53&lt;&gt;0,AN53:AV53))</f>
        <v>6.9014410012470986</v>
      </c>
    </row>
    <row r="54" spans="1:50" s="11" customFormat="1" x14ac:dyDescent="0.25">
      <c r="A54" s="25"/>
      <c r="B54" s="1">
        <v>300</v>
      </c>
      <c r="C54" s="11">
        <v>60.671999999999898</v>
      </c>
      <c r="D54" s="11">
        <v>35.904000000000003</v>
      </c>
      <c r="E54" s="11">
        <v>15.071999999999999</v>
      </c>
      <c r="F54" s="11">
        <v>50.7839999999997</v>
      </c>
      <c r="G54" s="11">
        <v>66.08</v>
      </c>
      <c r="H54" s="11">
        <v>52.287999999999897</v>
      </c>
      <c r="I54" s="11">
        <v>18.496000000000102</v>
      </c>
      <c r="J54" s="11">
        <v>29.535999999999898</v>
      </c>
      <c r="K54" s="11">
        <v>15.7119999999999</v>
      </c>
      <c r="L54" s="11">
        <v>65.855999999999796</v>
      </c>
      <c r="M54" s="1">
        <f t="shared" si="0"/>
        <v>38.858666666666586</v>
      </c>
      <c r="N54" s="1">
        <f t="array" ref="N54">_xlfn.STDEV.P(IF(D54:L54&lt;&gt;0,D54:L54))</f>
        <v>19.448712085322679</v>
      </c>
      <c r="O54" s="11">
        <v>72.031999999999897</v>
      </c>
      <c r="P54" s="11">
        <v>84.767999999999901</v>
      </c>
      <c r="Q54" s="11">
        <v>27.327999999999999</v>
      </c>
      <c r="R54" s="11">
        <v>23.7760000000013</v>
      </c>
      <c r="S54" s="11">
        <v>35.135999999999903</v>
      </c>
      <c r="T54" s="11">
        <v>92.5120000000001</v>
      </c>
      <c r="U54" s="11">
        <v>0</v>
      </c>
      <c r="V54" s="11">
        <v>0</v>
      </c>
      <c r="W54" s="11">
        <v>0</v>
      </c>
      <c r="X54" s="11">
        <v>0</v>
      </c>
      <c r="Y54" s="1">
        <f t="shared" si="1"/>
        <v>52.704000000000249</v>
      </c>
      <c r="Z54" s="1">
        <f t="array" ref="Z54">_xlfn.STDEV.P(IF(P54:X54&lt;&gt;0,P54:X54))</f>
        <v>29.672149042494144</v>
      </c>
      <c r="AA54" s="11">
        <v>15.378979349466301</v>
      </c>
      <c r="AB54" s="11">
        <v>26.170741248446401</v>
      </c>
      <c r="AC54" s="11">
        <v>27.584017388664201</v>
      </c>
      <c r="AD54" s="11">
        <v>33.999252232568601</v>
      </c>
      <c r="AE54" s="11">
        <v>25.115373174714801</v>
      </c>
      <c r="AF54" s="11">
        <v>21.4770149985751</v>
      </c>
      <c r="AG54" s="11">
        <v>19.2354611767663</v>
      </c>
      <c r="AH54" s="11">
        <v>26.741826205830701</v>
      </c>
      <c r="AI54" s="11">
        <v>0</v>
      </c>
      <c r="AJ54" s="11">
        <v>0</v>
      </c>
      <c r="AK54" s="1">
        <f t="shared" si="2"/>
        <v>25.76052663222373</v>
      </c>
      <c r="AL54" s="1">
        <f t="array" ref="AL54">_xlfn.STDEV.P(IF(AB54:AJ54&lt;&gt;0,AB54:AJ54))</f>
        <v>4.3699316280768983</v>
      </c>
      <c r="AM54" s="11">
        <v>57.696010185868602</v>
      </c>
      <c r="AN54" s="11">
        <v>84.139130017218406</v>
      </c>
      <c r="AO54" s="11">
        <v>103.52140203495399</v>
      </c>
      <c r="AP54" s="11">
        <v>86.571872798163298</v>
      </c>
      <c r="AQ54" s="11">
        <v>78.470620968767406</v>
      </c>
      <c r="AR54" s="11">
        <v>74.873457935732304</v>
      </c>
      <c r="AS54" s="11">
        <v>81.008757700578201</v>
      </c>
      <c r="AT54" s="11">
        <v>0</v>
      </c>
      <c r="AU54" s="11">
        <v>0</v>
      </c>
      <c r="AV54" s="11">
        <v>0</v>
      </c>
      <c r="AW54" s="1">
        <f t="shared" si="3"/>
        <v>84.764206909235597</v>
      </c>
      <c r="AX54" s="1">
        <f t="array" ref="AX54">_xlfn.STDEV.P(IF(AN54:AV54&lt;&gt;0,AN54:AV54))</f>
        <v>9.1926626907633917</v>
      </c>
    </row>
    <row r="55" spans="1:50" s="11" customFormat="1" x14ac:dyDescent="0.25">
      <c r="A55" s="25"/>
      <c r="B55" s="1">
        <v>350</v>
      </c>
      <c r="C55" s="11">
        <v>22.367999999999999</v>
      </c>
      <c r="D55" s="11">
        <v>33.984000000000002</v>
      </c>
      <c r="E55" s="11">
        <v>68.64</v>
      </c>
      <c r="F55" s="11">
        <v>57.631999999999202</v>
      </c>
      <c r="G55" s="11">
        <v>28.928000000001699</v>
      </c>
      <c r="H55" s="11">
        <v>35.967999999999698</v>
      </c>
      <c r="I55" s="11">
        <v>56.415999999999201</v>
      </c>
      <c r="J55" s="11">
        <v>0</v>
      </c>
      <c r="K55" s="11">
        <v>0</v>
      </c>
      <c r="L55" s="11">
        <v>0</v>
      </c>
      <c r="M55" s="1">
        <f t="shared" si="0"/>
        <v>46.927999999999969</v>
      </c>
      <c r="N55" s="1">
        <f t="array" ref="N55">_xlfn.STDEV.P(IF(D55:L55&lt;&gt;0,D55:L55))</f>
        <v>14.649672578820716</v>
      </c>
      <c r="O55" s="11">
        <v>51.456000000000103</v>
      </c>
      <c r="P55" s="11">
        <v>147.16800000000001</v>
      </c>
      <c r="Q55" s="11">
        <v>0</v>
      </c>
      <c r="R55" s="11">
        <v>0</v>
      </c>
      <c r="S55" s="11">
        <v>0</v>
      </c>
      <c r="T55" s="11">
        <v>0</v>
      </c>
      <c r="U55" s="11">
        <v>0</v>
      </c>
      <c r="V55" s="11">
        <v>0</v>
      </c>
      <c r="W55" s="11">
        <v>0</v>
      </c>
      <c r="X55" s="11">
        <v>0</v>
      </c>
      <c r="Y55" s="1">
        <f t="shared" si="1"/>
        <v>147.16800000000001</v>
      </c>
      <c r="Z55" s="1">
        <f t="array" ref="Z55">_xlfn.STDEV.P(IF(P55:X55&lt;&gt;0,P55:X55))</f>
        <v>0</v>
      </c>
      <c r="AA55" s="11">
        <v>24.246178091974802</v>
      </c>
      <c r="AB55" s="11">
        <v>27.7088560602988</v>
      </c>
      <c r="AC55" s="11">
        <v>32.795266324663601</v>
      </c>
      <c r="AD55" s="11">
        <v>32.263835295280202</v>
      </c>
      <c r="AE55" s="11">
        <v>34.337189896200996</v>
      </c>
      <c r="AF55" s="11">
        <v>25.567306005276901</v>
      </c>
      <c r="AG55" s="11">
        <v>24.745823828701798</v>
      </c>
      <c r="AH55" s="11">
        <v>24.258409879552399</v>
      </c>
      <c r="AI55" s="11">
        <v>0</v>
      </c>
      <c r="AJ55" s="11">
        <v>0</v>
      </c>
      <c r="AK55" s="1">
        <f t="shared" si="2"/>
        <v>28.810955327139244</v>
      </c>
      <c r="AL55" s="1">
        <f t="array" ref="AL55">_xlfn.STDEV.P(IF(AB55:AJ55&lt;&gt;0,AB55:AJ55))</f>
        <v>3.9155957507090569</v>
      </c>
      <c r="AM55" s="11">
        <v>90.056813208747897</v>
      </c>
      <c r="AN55" s="11">
        <v>65.281157677104005</v>
      </c>
      <c r="AO55" s="11">
        <v>72.753463762598301</v>
      </c>
      <c r="AP55" s="11">
        <v>70.398940916048105</v>
      </c>
      <c r="AQ55" s="11">
        <v>73.916963410778607</v>
      </c>
      <c r="AR55" s="11">
        <v>72.469328532935705</v>
      </c>
      <c r="AS55" s="11">
        <v>60.263177430579901</v>
      </c>
      <c r="AT55" s="11">
        <v>71.099944321299105</v>
      </c>
      <c r="AU55" s="11">
        <v>0</v>
      </c>
      <c r="AV55" s="11">
        <v>0</v>
      </c>
      <c r="AW55" s="1">
        <f t="shared" si="3"/>
        <v>69.454710864477676</v>
      </c>
      <c r="AX55" s="1">
        <f t="array" ref="AX55">_xlfn.STDEV.P(IF(AN55:AV55&lt;&gt;0,AN55:AV55))</f>
        <v>4.557295324905497</v>
      </c>
    </row>
    <row r="56" spans="1:50" s="11" customFormat="1" x14ac:dyDescent="0.25">
      <c r="A56" s="25"/>
      <c r="B56" s="1">
        <v>400</v>
      </c>
      <c r="C56" s="11">
        <v>27.04</v>
      </c>
      <c r="D56" s="11">
        <v>24.863999999999901</v>
      </c>
      <c r="E56" s="11">
        <v>39.552</v>
      </c>
      <c r="F56" s="11">
        <v>51.487999999999701</v>
      </c>
      <c r="G56" s="11">
        <v>65.792000000000002</v>
      </c>
      <c r="H56" s="11">
        <v>48.8</v>
      </c>
      <c r="I56" s="11">
        <v>23.36</v>
      </c>
      <c r="J56" s="11">
        <v>37.087999999999397</v>
      </c>
      <c r="K56" s="11">
        <v>40.7040000000001</v>
      </c>
      <c r="L56" s="11">
        <v>44.799999999999699</v>
      </c>
      <c r="M56" s="1">
        <f t="shared" si="0"/>
        <v>41.827555555555428</v>
      </c>
      <c r="N56" s="1">
        <f t="array" ref="N56">_xlfn.STDEV.P(IF(D56:L56&lt;&gt;0,D56:L56))</f>
        <v>12.395276583450912</v>
      </c>
      <c r="O56" s="11">
        <v>96.5120000000001</v>
      </c>
      <c r="P56" s="11">
        <v>69.1520000000002</v>
      </c>
      <c r="Q56" s="11">
        <v>80.543999999999997</v>
      </c>
      <c r="R56" s="11">
        <v>95.999999999999901</v>
      </c>
      <c r="S56" s="11">
        <v>0</v>
      </c>
      <c r="T56" s="11">
        <v>0</v>
      </c>
      <c r="U56" s="11">
        <v>0</v>
      </c>
      <c r="V56" s="11">
        <v>0</v>
      </c>
      <c r="W56" s="11">
        <v>0</v>
      </c>
      <c r="X56" s="11">
        <v>0</v>
      </c>
      <c r="Y56" s="1">
        <f t="shared" si="1"/>
        <v>81.898666666666699</v>
      </c>
      <c r="Z56" s="1">
        <f t="array" ref="Z56">_xlfn.STDEV.P(IF(P56:X56&lt;&gt;0,P56:X56))</f>
        <v>11.002427530120528</v>
      </c>
      <c r="AA56" s="11">
        <v>31.928290033461</v>
      </c>
      <c r="AB56" s="11">
        <v>30.321359692728301</v>
      </c>
      <c r="AC56" s="11">
        <v>48.504662372457403</v>
      </c>
      <c r="AD56" s="11">
        <v>38.8245348435998</v>
      </c>
      <c r="AE56" s="11">
        <v>33.296561730041603</v>
      </c>
      <c r="AF56" s="11">
        <v>30.079185470913501</v>
      </c>
      <c r="AG56" s="11">
        <v>37.436544477310001</v>
      </c>
      <c r="AH56" s="11">
        <v>35.973772571972802</v>
      </c>
      <c r="AI56" s="11">
        <v>0</v>
      </c>
      <c r="AJ56" s="11">
        <v>0</v>
      </c>
      <c r="AK56" s="1">
        <f t="shared" si="2"/>
        <v>36.348088737003344</v>
      </c>
      <c r="AL56" s="1">
        <f t="array" ref="AL56">_xlfn.STDEV.P(IF(AB56:AJ56&lt;&gt;0,AB56:AJ56))</f>
        <v>5.8575024488748397</v>
      </c>
      <c r="AM56" s="11">
        <v>70.925105285315198</v>
      </c>
      <c r="AN56" s="11">
        <v>52.295491930567998</v>
      </c>
      <c r="AO56" s="11">
        <v>108.170683180368</v>
      </c>
      <c r="AP56" s="11">
        <v>57.850192938037402</v>
      </c>
      <c r="AQ56" s="11">
        <v>58.3396977088955</v>
      </c>
      <c r="AR56" s="11">
        <v>78.273246813700695</v>
      </c>
      <c r="AS56" s="11">
        <v>73.279103234417207</v>
      </c>
      <c r="AT56" s="11">
        <v>54.298404095154602</v>
      </c>
      <c r="AU56" s="11">
        <v>0</v>
      </c>
      <c r="AV56" s="11">
        <v>0</v>
      </c>
      <c r="AW56" s="1">
        <f t="shared" si="3"/>
        <v>68.929545700163047</v>
      </c>
      <c r="AX56" s="1">
        <f t="array" ref="AX56">_xlfn.STDEV.P(IF(AN56:AV56&lt;&gt;0,AN56:AV56))</f>
        <v>18.407099793149019</v>
      </c>
    </row>
    <row r="57" spans="1:50" s="11" customFormat="1" x14ac:dyDescent="0.25">
      <c r="A57" s="25"/>
      <c r="B57" s="1">
        <v>450</v>
      </c>
      <c r="C57" s="11">
        <v>94.975999999999999</v>
      </c>
      <c r="D57" s="11">
        <v>25.12</v>
      </c>
      <c r="E57" s="11">
        <v>22.208000000000101</v>
      </c>
      <c r="F57" s="11">
        <v>88.736000000000004</v>
      </c>
      <c r="G57" s="11">
        <v>95.52</v>
      </c>
      <c r="H57" s="11">
        <v>62.367999999999697</v>
      </c>
      <c r="I57" s="11">
        <v>27.7759999999999</v>
      </c>
      <c r="J57" s="11">
        <v>44.64</v>
      </c>
      <c r="K57" s="11">
        <v>92.32</v>
      </c>
      <c r="L57" s="11">
        <v>20.223999999999901</v>
      </c>
      <c r="M57" s="1">
        <f t="shared" si="0"/>
        <v>53.212444444444401</v>
      </c>
      <c r="N57" s="1">
        <f t="array" ref="N57">_xlfn.STDEV.P(IF(D57:L57&lt;&gt;0,D57:L57))</f>
        <v>30.229263493476402</v>
      </c>
      <c r="O57" s="11">
        <v>122.496</v>
      </c>
      <c r="P57" s="11">
        <v>123.583999999998</v>
      </c>
      <c r="Q57" s="11">
        <v>156.16</v>
      </c>
      <c r="R57" s="11">
        <v>0</v>
      </c>
      <c r="S57" s="11">
        <v>0</v>
      </c>
      <c r="T57" s="11">
        <v>0</v>
      </c>
      <c r="U57" s="11">
        <v>0</v>
      </c>
      <c r="V57" s="11">
        <v>0</v>
      </c>
      <c r="W57" s="11">
        <v>0</v>
      </c>
      <c r="X57" s="11">
        <v>0</v>
      </c>
      <c r="Y57" s="1">
        <f t="shared" si="1"/>
        <v>139.87199999999899</v>
      </c>
      <c r="Z57" s="1">
        <f t="array" ref="Z57">_xlfn.STDEV.P(IF(P57:X57&lt;&gt;0,P57:X57))</f>
        <v>16.288000000001066</v>
      </c>
      <c r="AA57" s="11">
        <v>32.895938244224197</v>
      </c>
      <c r="AB57" s="11">
        <v>42.645787578653803</v>
      </c>
      <c r="AC57" s="11">
        <v>40.544543393081703</v>
      </c>
      <c r="AD57" s="11">
        <v>34.541491763463</v>
      </c>
      <c r="AE57" s="11">
        <v>27.578218448752398</v>
      </c>
      <c r="AF57" s="11">
        <v>30.028875703330801</v>
      </c>
      <c r="AG57" s="11">
        <v>32.059039107459199</v>
      </c>
      <c r="AH57" s="11">
        <v>34.095499358891502</v>
      </c>
      <c r="AI57" s="11">
        <v>0</v>
      </c>
      <c r="AJ57" s="11">
        <v>0</v>
      </c>
      <c r="AK57" s="1">
        <f t="shared" si="2"/>
        <v>34.499065050518922</v>
      </c>
      <c r="AL57" s="1">
        <f t="array" ref="AL57">_xlfn.STDEV.P(IF(AB57:AJ57&lt;&gt;0,AB57:AJ57))</f>
        <v>5.0272968982481228</v>
      </c>
      <c r="AM57" s="11">
        <v>61.557107227669697</v>
      </c>
      <c r="AN57" s="11">
        <v>79.057906308513694</v>
      </c>
      <c r="AO57" s="11">
        <v>70.005573134764802</v>
      </c>
      <c r="AP57" s="11">
        <v>63.537983043304102</v>
      </c>
      <c r="AQ57" s="11">
        <v>69.5265904371159</v>
      </c>
      <c r="AR57" s="11">
        <v>78.289311830182896</v>
      </c>
      <c r="AS57" s="11">
        <v>71.8115417895321</v>
      </c>
      <c r="AT57" s="11">
        <v>87.912780107518202</v>
      </c>
      <c r="AU57" s="11">
        <v>0</v>
      </c>
      <c r="AV57" s="11">
        <v>0</v>
      </c>
      <c r="AW57" s="1">
        <f t="shared" si="3"/>
        <v>74.305955235847378</v>
      </c>
      <c r="AX57" s="1">
        <f t="array" ref="AX57">_xlfn.STDEV.P(IF(AN57:AV57&lt;&gt;0,AN57:AV57))</f>
        <v>7.4364045605595797</v>
      </c>
    </row>
    <row r="58" spans="1:50" s="11" customFormat="1" x14ac:dyDescent="0.25">
      <c r="A58" s="25"/>
      <c r="B58" s="1">
        <v>500</v>
      </c>
      <c r="C58" s="11">
        <v>31.776</v>
      </c>
      <c r="D58" s="11">
        <v>32.287999999999997</v>
      </c>
      <c r="E58" s="11">
        <v>43.808000000000902</v>
      </c>
      <c r="F58" s="11">
        <v>55.68</v>
      </c>
      <c r="G58" s="11">
        <v>44.48</v>
      </c>
      <c r="H58" s="11">
        <v>39.840000000000003</v>
      </c>
      <c r="I58" s="11">
        <v>35.168000000000198</v>
      </c>
      <c r="J58" s="11">
        <v>58.400000000000396</v>
      </c>
      <c r="K58" s="11">
        <v>0</v>
      </c>
      <c r="L58" s="11">
        <v>0</v>
      </c>
      <c r="M58" s="1">
        <f t="shared" si="0"/>
        <v>44.237714285714496</v>
      </c>
      <c r="N58" s="1">
        <f t="array" ref="N58">_xlfn.STDEV.P(IF(D58:L58&lt;&gt;0,D58:L58))</f>
        <v>9.0722093342296279</v>
      </c>
      <c r="O58" s="11">
        <v>30.111999999999998</v>
      </c>
      <c r="P58" s="11">
        <v>63.488</v>
      </c>
      <c r="Q58" s="11">
        <v>16.448</v>
      </c>
      <c r="R58" s="11">
        <v>92.96</v>
      </c>
      <c r="S58" s="11">
        <v>127.2</v>
      </c>
      <c r="T58" s="11">
        <v>0</v>
      </c>
      <c r="U58" s="11">
        <v>0</v>
      </c>
      <c r="V58" s="11">
        <v>0</v>
      </c>
      <c r="W58" s="11">
        <v>0</v>
      </c>
      <c r="X58" s="11">
        <v>0</v>
      </c>
      <c r="Y58" s="1">
        <f t="shared" si="1"/>
        <v>75.024000000000001</v>
      </c>
      <c r="Z58" s="1">
        <f t="array" ref="Z58">_xlfn.STDEV.P(IF(P58:X58&lt;&gt;0,P58:X58))</f>
        <v>40.645609061742448</v>
      </c>
      <c r="AA58" s="11">
        <v>33.4597791860051</v>
      </c>
      <c r="AB58" s="11">
        <v>34.003811372634097</v>
      </c>
      <c r="AC58" s="11">
        <v>24.437684421739199</v>
      </c>
      <c r="AD58" s="11">
        <v>28.716342957419698</v>
      </c>
      <c r="AE58" s="11">
        <v>36.711315357072998</v>
      </c>
      <c r="AF58" s="11">
        <v>35.412175649330898</v>
      </c>
      <c r="AG58" s="11">
        <v>25.5002236497055</v>
      </c>
      <c r="AH58" s="11">
        <v>32.205173087562301</v>
      </c>
      <c r="AI58" s="11">
        <v>0</v>
      </c>
      <c r="AJ58" s="11">
        <v>0</v>
      </c>
      <c r="AK58" s="1">
        <f t="shared" si="2"/>
        <v>30.99810378506638</v>
      </c>
      <c r="AL58" s="1">
        <f t="array" ref="AL58">_xlfn.STDEV.P(IF(AB58:AJ58&lt;&gt;0,AB58:AJ58))</f>
        <v>4.4894850479837887</v>
      </c>
      <c r="AM58" s="11">
        <v>69.298153455264497</v>
      </c>
      <c r="AN58" s="11">
        <v>62.735974677898298</v>
      </c>
      <c r="AO58" s="11">
        <v>55.514389587305097</v>
      </c>
      <c r="AP58" s="11">
        <v>66.382235523943905</v>
      </c>
      <c r="AQ58" s="11">
        <v>61.611900151391602</v>
      </c>
      <c r="AR58" s="11">
        <v>73.963192402974798</v>
      </c>
      <c r="AS58" s="11">
        <v>61.903586882240397</v>
      </c>
      <c r="AT58" s="11">
        <v>83.531882136942002</v>
      </c>
      <c r="AU58" s="11">
        <v>0</v>
      </c>
      <c r="AV58" s="11">
        <v>0</v>
      </c>
      <c r="AW58" s="1">
        <f t="shared" si="3"/>
        <v>66.520451623242295</v>
      </c>
      <c r="AX58" s="1">
        <f t="array" ref="AX58">_xlfn.STDEV.P(IF(AN58:AV58&lt;&gt;0,AN58:AV58))</f>
        <v>8.6657556508698868</v>
      </c>
    </row>
    <row r="59" spans="1:50" s="11" customFormat="1" x14ac:dyDescent="0.25">
      <c r="A59" s="25"/>
      <c r="B59" s="1">
        <v>550</v>
      </c>
      <c r="C59" s="11">
        <v>39.552</v>
      </c>
      <c r="D59" s="11">
        <v>48.7040000000002</v>
      </c>
      <c r="E59" s="11">
        <v>108</v>
      </c>
      <c r="F59" s="11">
        <v>28.32</v>
      </c>
      <c r="G59" s="11">
        <v>97.215999999999894</v>
      </c>
      <c r="H59" s="11">
        <v>88.672000000000196</v>
      </c>
      <c r="I59" s="11">
        <v>37.92</v>
      </c>
      <c r="J59" s="11">
        <v>15.552000000000101</v>
      </c>
      <c r="K59" s="11">
        <v>53.92</v>
      </c>
      <c r="L59" s="11">
        <v>56.768000000000498</v>
      </c>
      <c r="M59" s="1">
        <f t="shared" si="0"/>
        <v>59.452444444444545</v>
      </c>
      <c r="N59" s="1">
        <f t="array" ref="N59">_xlfn.STDEV.P(IF(D59:L59&lt;&gt;0,D59:L59))</f>
        <v>30.092821643527099</v>
      </c>
      <c r="O59" s="11">
        <v>150.56</v>
      </c>
      <c r="P59" s="11">
        <v>156.16</v>
      </c>
      <c r="Q59" s="11">
        <v>156.16</v>
      </c>
      <c r="R59" s="11">
        <v>0</v>
      </c>
      <c r="S59" s="11">
        <v>0</v>
      </c>
      <c r="T59" s="11">
        <v>0</v>
      </c>
      <c r="U59" s="11">
        <v>0</v>
      </c>
      <c r="V59" s="11">
        <v>0</v>
      </c>
      <c r="W59" s="11">
        <v>0</v>
      </c>
      <c r="X59" s="11">
        <v>0</v>
      </c>
      <c r="Y59" s="1">
        <f t="shared" si="1"/>
        <v>156.16</v>
      </c>
      <c r="Z59" s="1">
        <f t="array" ref="Z59">_xlfn.STDEV.P(IF(P59:X59&lt;&gt;0,P59:X59))</f>
        <v>0</v>
      </c>
      <c r="AA59" s="11">
        <v>36.485876070640202</v>
      </c>
      <c r="AB59" s="11">
        <v>35.2768404878884</v>
      </c>
      <c r="AC59" s="11">
        <v>36.468248638191099</v>
      </c>
      <c r="AD59" s="11">
        <v>37.110853436859998</v>
      </c>
      <c r="AE59" s="11">
        <v>38.397329687031501</v>
      </c>
      <c r="AF59" s="11">
        <v>39.417969572517002</v>
      </c>
      <c r="AG59" s="11">
        <v>31.748376840080098</v>
      </c>
      <c r="AH59" s="11">
        <v>31.5669913965327</v>
      </c>
      <c r="AI59" s="11">
        <v>0</v>
      </c>
      <c r="AJ59" s="11">
        <v>0</v>
      </c>
      <c r="AK59" s="1">
        <f t="shared" si="2"/>
        <v>35.712372865585827</v>
      </c>
      <c r="AL59" s="1">
        <f t="array" ref="AL59">_xlfn.STDEV.P(IF(AB59:AJ59&lt;&gt;0,AB59:AJ59))</f>
        <v>2.8424003097358912</v>
      </c>
      <c r="AM59" s="11">
        <v>40.632535714903497</v>
      </c>
      <c r="AN59" s="11">
        <v>52.8530108537228</v>
      </c>
      <c r="AO59" s="11">
        <v>59.743796671183397</v>
      </c>
      <c r="AP59" s="11">
        <v>72.256813577983095</v>
      </c>
      <c r="AQ59" s="11">
        <v>57.174277710252603</v>
      </c>
      <c r="AR59" s="11">
        <v>61.1207459892657</v>
      </c>
      <c r="AS59" s="11">
        <v>60.919976416736098</v>
      </c>
      <c r="AT59" s="11">
        <v>54.828961296431302</v>
      </c>
      <c r="AU59" s="11">
        <v>0</v>
      </c>
      <c r="AV59" s="11">
        <v>0</v>
      </c>
      <c r="AW59" s="1">
        <f t="shared" si="3"/>
        <v>59.842511787939294</v>
      </c>
      <c r="AX59" s="1">
        <f t="array" ref="AX59">_xlfn.STDEV.P(IF(AN59:AV59&lt;&gt;0,AN59:AV59))</f>
        <v>5.8312915898618085</v>
      </c>
    </row>
    <row r="60" spans="1:50" s="11" customFormat="1" x14ac:dyDescent="0.25">
      <c r="A60" s="25"/>
      <c r="B60" s="1">
        <v>600</v>
      </c>
      <c r="C60" s="11">
        <v>109.664</v>
      </c>
      <c r="D60" s="11">
        <v>115.328</v>
      </c>
      <c r="E60" s="11">
        <v>21.823999999999899</v>
      </c>
      <c r="F60" s="11">
        <v>71.6159999999999</v>
      </c>
      <c r="G60" s="11">
        <v>99.36</v>
      </c>
      <c r="H60" s="11">
        <v>110.78400000000001</v>
      </c>
      <c r="I60" s="11">
        <v>120.704000000001</v>
      </c>
      <c r="J60" s="11">
        <v>25.599999999997799</v>
      </c>
      <c r="K60" s="11">
        <v>65.183999999999699</v>
      </c>
      <c r="L60" s="11">
        <v>27.68</v>
      </c>
      <c r="M60" s="1">
        <f t="shared" si="0"/>
        <v>73.119999999999806</v>
      </c>
      <c r="N60" s="1">
        <f t="array" ref="N60">_xlfn.STDEV.P(IF(D60:L60&lt;&gt;0,D60:L60))</f>
        <v>38.256927541151619</v>
      </c>
      <c r="O60" s="11">
        <v>67.808000000000007</v>
      </c>
      <c r="P60" s="11">
        <v>129.91999999999999</v>
      </c>
      <c r="Q60" s="11">
        <v>147.71199999999999</v>
      </c>
      <c r="R60" s="11">
        <v>156.16</v>
      </c>
      <c r="S60" s="11">
        <v>0</v>
      </c>
      <c r="T60" s="11">
        <v>0</v>
      </c>
      <c r="U60" s="11">
        <v>0</v>
      </c>
      <c r="V60" s="11">
        <v>0</v>
      </c>
      <c r="W60" s="11">
        <v>0</v>
      </c>
      <c r="X60" s="11">
        <v>0</v>
      </c>
      <c r="Y60" s="1">
        <f t="shared" si="1"/>
        <v>144.5973333333333</v>
      </c>
      <c r="Z60" s="1">
        <f t="array" ref="Z60">_xlfn.STDEV.P(IF(P60:X60&lt;&gt;0,P60:X60))</f>
        <v>10.936491251260112</v>
      </c>
      <c r="AA60" s="11">
        <v>41.871946301916701</v>
      </c>
      <c r="AB60" s="11">
        <v>46.687743078794597</v>
      </c>
      <c r="AC60" s="11">
        <v>38.257844319623104</v>
      </c>
      <c r="AD60" s="11">
        <v>43.830936214007501</v>
      </c>
      <c r="AE60" s="11">
        <v>40.2498351879156</v>
      </c>
      <c r="AF60" s="11">
        <v>36.262321273255701</v>
      </c>
      <c r="AG60" s="11">
        <v>41.901078085595103</v>
      </c>
      <c r="AH60" s="11">
        <v>37.454012609153096</v>
      </c>
      <c r="AI60" s="11">
        <v>0</v>
      </c>
      <c r="AJ60" s="11">
        <v>0</v>
      </c>
      <c r="AK60" s="1">
        <f t="shared" si="2"/>
        <v>40.663395824049246</v>
      </c>
      <c r="AL60" s="1">
        <f t="array" ref="AL60">_xlfn.STDEV.P(IF(AB60:AJ60&lt;&gt;0,AB60:AJ60))</f>
        <v>3.4534710822224293</v>
      </c>
      <c r="AM60" s="11">
        <v>82.897509281272306</v>
      </c>
      <c r="AN60" s="11">
        <v>83.951012209218803</v>
      </c>
      <c r="AO60" s="11">
        <v>94.031082429412393</v>
      </c>
      <c r="AP60" s="11">
        <v>65.828359075345205</v>
      </c>
      <c r="AQ60" s="11">
        <v>93.637460341082601</v>
      </c>
      <c r="AR60" s="11">
        <v>63.8281400813757</v>
      </c>
      <c r="AS60" s="11">
        <v>66.0861846127044</v>
      </c>
      <c r="AT60" s="11">
        <v>80.743332696795704</v>
      </c>
      <c r="AU60" s="11">
        <v>0</v>
      </c>
      <c r="AV60" s="11">
        <v>0</v>
      </c>
      <c r="AW60" s="1">
        <f t="shared" si="3"/>
        <v>78.300795920847833</v>
      </c>
      <c r="AX60" s="1">
        <f t="array" ref="AX60">_xlfn.STDEV.P(IF(AN60:AV60&lt;&gt;0,AN60:AV60))</f>
        <v>12.158255845952869</v>
      </c>
    </row>
    <row r="61" spans="1:50" s="11" customFormat="1" x14ac:dyDescent="0.25">
      <c r="A61" s="25"/>
      <c r="B61" s="1">
        <v>650</v>
      </c>
      <c r="C61" s="11">
        <v>114.304</v>
      </c>
      <c r="D61" s="11">
        <v>115.68</v>
      </c>
      <c r="E61" s="11">
        <v>109.34399999999999</v>
      </c>
      <c r="F61" s="11">
        <v>73.472000000000705</v>
      </c>
      <c r="G61" s="11">
        <v>51.072000000004003</v>
      </c>
      <c r="H61" s="11">
        <v>116.384</v>
      </c>
      <c r="I61" s="11">
        <v>127.55200000000001</v>
      </c>
      <c r="J61" s="11">
        <v>0</v>
      </c>
      <c r="K61" s="11">
        <v>0</v>
      </c>
      <c r="L61" s="11">
        <v>0</v>
      </c>
      <c r="M61" s="1">
        <f t="shared" si="0"/>
        <v>98.917333333334113</v>
      </c>
      <c r="N61" s="1">
        <f t="array" ref="N61">_xlfn.STDEV.P(IF(D61:L61&lt;&gt;0,D61:L61))</f>
        <v>27.237755234639906</v>
      </c>
      <c r="O61" s="11">
        <v>91.263999999999996</v>
      </c>
      <c r="P61" s="11">
        <v>147.328</v>
      </c>
      <c r="Q61" s="11">
        <v>139.16799999999901</v>
      </c>
      <c r="R61" s="11">
        <v>0</v>
      </c>
      <c r="S61" s="11">
        <v>0</v>
      </c>
      <c r="T61" s="11">
        <v>0</v>
      </c>
      <c r="U61" s="11">
        <v>0</v>
      </c>
      <c r="V61" s="11">
        <v>0</v>
      </c>
      <c r="W61" s="11">
        <v>0</v>
      </c>
      <c r="X61" s="11">
        <v>0</v>
      </c>
      <c r="Y61" s="1">
        <f t="shared" si="1"/>
        <v>143.24799999999951</v>
      </c>
      <c r="Z61" s="1">
        <f t="array" ref="Z61">_xlfn.STDEV.P(IF(P61:X61&lt;&gt;0,P61:X61))</f>
        <v>4.0800000000004957</v>
      </c>
      <c r="AA61" s="11">
        <v>50.593287171303601</v>
      </c>
      <c r="AB61" s="11">
        <v>46.591030689473797</v>
      </c>
      <c r="AC61" s="11">
        <v>46.823517524976303</v>
      </c>
      <c r="AD61" s="11">
        <v>44.078100827441098</v>
      </c>
      <c r="AE61" s="11">
        <v>35.349704681950698</v>
      </c>
      <c r="AF61" s="11">
        <v>15.885523639110501</v>
      </c>
      <c r="AG61" s="11">
        <v>44.373046729004699</v>
      </c>
      <c r="AH61" s="11">
        <v>37.876135359979799</v>
      </c>
      <c r="AI61" s="11">
        <v>35.364216929263101</v>
      </c>
      <c r="AJ61" s="11">
        <v>47.263578789625697</v>
      </c>
      <c r="AK61" s="1">
        <f t="shared" si="2"/>
        <v>39.289428352313955</v>
      </c>
      <c r="AL61" s="1">
        <f t="array" ref="AL61">_xlfn.STDEV.P(IF(AB61:AJ61&lt;&gt;0,AB61:AJ61))</f>
        <v>9.4463772694072112</v>
      </c>
      <c r="AM61" s="11">
        <v>77.776125607280505</v>
      </c>
      <c r="AN61" s="11">
        <v>51.724439749998297</v>
      </c>
      <c r="AO61" s="11">
        <v>79.768779732111796</v>
      </c>
      <c r="AP61" s="11">
        <v>77.234028424250397</v>
      </c>
      <c r="AQ61" s="11">
        <v>73.446137941520206</v>
      </c>
      <c r="AR61" s="11">
        <v>81.276726197179997</v>
      </c>
      <c r="AS61" s="11">
        <v>60.906779805863998</v>
      </c>
      <c r="AT61" s="11">
        <v>78.194073980505294</v>
      </c>
      <c r="AU61" s="11">
        <v>73.205570084845903</v>
      </c>
      <c r="AV61" s="11">
        <v>0</v>
      </c>
      <c r="AW61" s="1">
        <f t="shared" si="3"/>
        <v>71.969566989534485</v>
      </c>
      <c r="AX61" s="1">
        <f t="array" ref="AX61">_xlfn.STDEV.P(IF(AN61:AV61&lt;&gt;0,AN61:AV61))</f>
        <v>9.6816086992475032</v>
      </c>
    </row>
    <row r="62" spans="1:50" s="11" customFormat="1" x14ac:dyDescent="0.25">
      <c r="A62" s="25"/>
      <c r="B62" s="1">
        <v>700</v>
      </c>
      <c r="C62" s="11">
        <v>18.88</v>
      </c>
      <c r="D62" s="11">
        <v>56.991999999999997</v>
      </c>
      <c r="E62" s="11">
        <v>93.984000000000194</v>
      </c>
      <c r="F62" s="11">
        <v>139.10400000000001</v>
      </c>
      <c r="G62" s="11">
        <v>40.128</v>
      </c>
      <c r="H62" s="11">
        <v>69.120000000000203</v>
      </c>
      <c r="I62" s="11">
        <v>104.544</v>
      </c>
      <c r="J62" s="11">
        <v>123.04</v>
      </c>
      <c r="K62" s="11">
        <v>93.44</v>
      </c>
      <c r="L62" s="11">
        <v>94.944000000000102</v>
      </c>
      <c r="M62" s="1">
        <f t="shared" si="0"/>
        <v>90.588444444444491</v>
      </c>
      <c r="N62" s="1">
        <f t="array" ref="N62">_xlfn.STDEV.P(IF(D62:L62&lt;&gt;0,D62:L62))</f>
        <v>29.394110880738264</v>
      </c>
      <c r="O62" s="11">
        <v>57.44</v>
      </c>
      <c r="P62" s="11">
        <v>18.88</v>
      </c>
      <c r="Q62" s="11">
        <v>104</v>
      </c>
      <c r="R62" s="11">
        <v>74.5919999999998</v>
      </c>
      <c r="S62" s="11">
        <v>15.839999999999799</v>
      </c>
      <c r="T62" s="11">
        <v>69.632000000000204</v>
      </c>
      <c r="U62" s="11">
        <v>0</v>
      </c>
      <c r="V62" s="11">
        <v>0</v>
      </c>
      <c r="W62" s="11">
        <v>0</v>
      </c>
      <c r="X62" s="11">
        <v>0</v>
      </c>
      <c r="Y62" s="1">
        <f t="shared" si="1"/>
        <v>56.588799999999971</v>
      </c>
      <c r="Z62" s="1">
        <f t="array" ref="Z62">_xlfn.STDEV.P(IF(P62:X62&lt;&gt;0,P62:X62))</f>
        <v>34.130574155147208</v>
      </c>
      <c r="AA62" s="11">
        <v>51.599765620298598</v>
      </c>
      <c r="AB62" s="11">
        <v>37.1696578947803</v>
      </c>
      <c r="AC62" s="11">
        <v>45.482467804101503</v>
      </c>
      <c r="AD62" s="11">
        <v>49.047114231948697</v>
      </c>
      <c r="AE62" s="11">
        <v>40.537985627229901</v>
      </c>
      <c r="AF62" s="11">
        <v>51.043225561832799</v>
      </c>
      <c r="AG62" s="11">
        <v>58.825427574631298</v>
      </c>
      <c r="AH62" s="11">
        <v>0</v>
      </c>
      <c r="AI62" s="11">
        <v>0</v>
      </c>
      <c r="AJ62" s="11">
        <v>0</v>
      </c>
      <c r="AK62" s="1">
        <f t="shared" si="2"/>
        <v>47.017646449087415</v>
      </c>
      <c r="AL62" s="1">
        <f t="array" ref="AL62">_xlfn.STDEV.P(IF(AB62:AJ62&lt;&gt;0,AB62:AJ62))</f>
        <v>7.08370640022454</v>
      </c>
      <c r="AM62" s="11">
        <v>90.559421936243893</v>
      </c>
      <c r="AN62" s="11">
        <v>75.581669843595193</v>
      </c>
      <c r="AO62" s="11">
        <v>67.894218764481195</v>
      </c>
      <c r="AP62" s="11">
        <v>77.364852937339705</v>
      </c>
      <c r="AQ62" s="11">
        <v>72.468089104555702</v>
      </c>
      <c r="AR62" s="11">
        <v>74.793707891705296</v>
      </c>
      <c r="AS62" s="11">
        <v>93.680418108006094</v>
      </c>
      <c r="AT62" s="11">
        <v>0</v>
      </c>
      <c r="AU62" s="11">
        <v>0</v>
      </c>
      <c r="AV62" s="11">
        <v>0</v>
      </c>
      <c r="AW62" s="1">
        <f t="shared" si="3"/>
        <v>76.963826108280543</v>
      </c>
      <c r="AX62" s="1">
        <f t="array" ref="AX62">_xlfn.STDEV.P(IF(AN62:AV62&lt;&gt;0,AN62:AV62))</f>
        <v>8.0487521620246856</v>
      </c>
    </row>
    <row r="63" spans="1:50" s="14" customFormat="1" x14ac:dyDescent="0.25">
      <c r="B63" s="15"/>
      <c r="C63" s="15"/>
      <c r="D63" s="15"/>
      <c r="E63" s="15"/>
      <c r="F63" s="15"/>
      <c r="G63" s="15"/>
      <c r="H63" s="15"/>
      <c r="I63" s="15"/>
      <c r="J63" s="15"/>
      <c r="K63" s="15"/>
      <c r="L63" s="15"/>
      <c r="M63" s="1" t="e">
        <f t="shared" si="0"/>
        <v>#DIV/0!</v>
      </c>
      <c r="N63" s="1" t="e">
        <f t="array" ref="N63">_xlfn.STDEV.P(IF(D63:L63&lt;&gt;0,D63:L63))</f>
        <v>#DIV/0!</v>
      </c>
      <c r="Y63" s="1" t="e">
        <f t="shared" si="1"/>
        <v>#DIV/0!</v>
      </c>
      <c r="Z63" s="1" t="e">
        <f t="array" ref="Z63">_xlfn.STDEV.P(IF(P63:X63&lt;&gt;0,P63:X63))</f>
        <v>#DIV/0!</v>
      </c>
      <c r="AK63" s="1" t="e">
        <f t="shared" si="2"/>
        <v>#DIV/0!</v>
      </c>
      <c r="AL63" s="1" t="e">
        <f t="array" ref="AL63">_xlfn.STDEV.P(IF(AB63:AJ63&lt;&gt;0,AB63:AJ63))</f>
        <v>#DIV/0!</v>
      </c>
      <c r="AW63" s="1" t="e">
        <f t="shared" si="3"/>
        <v>#DIV/0!</v>
      </c>
      <c r="AX63" s="1" t="e">
        <f t="array" ref="AX63">_xlfn.STDEV.P(IF(AN63:AV63&lt;&gt;0,AN63:AV63))</f>
        <v>#DIV/0!</v>
      </c>
    </row>
    <row r="64" spans="1:50" x14ac:dyDescent="0.25">
      <c r="A64" s="25">
        <v>1641</v>
      </c>
      <c r="B64" s="1" t="s">
        <v>6</v>
      </c>
      <c r="C64" s="11">
        <v>17.184000000000001</v>
      </c>
      <c r="D64" s="11">
        <v>11.456</v>
      </c>
      <c r="E64" s="11">
        <v>13.984</v>
      </c>
      <c r="F64" s="11">
        <v>14.272</v>
      </c>
      <c r="G64" s="11">
        <v>22.367999999999999</v>
      </c>
      <c r="H64" s="11">
        <v>19.2639999999998</v>
      </c>
      <c r="I64" s="11">
        <v>0</v>
      </c>
      <c r="J64" s="11">
        <v>0</v>
      </c>
      <c r="K64" s="11">
        <v>0</v>
      </c>
      <c r="L64" s="11">
        <v>0</v>
      </c>
      <c r="M64" s="1">
        <f t="shared" si="0"/>
        <v>16.26879999999996</v>
      </c>
      <c r="N64" s="1">
        <f t="array" ref="N64">_xlfn.STDEV.P(IF(D64:L64&lt;&gt;0,D64:L64))</f>
        <v>3.9633831205170971</v>
      </c>
      <c r="O64">
        <v>37.887999999999899</v>
      </c>
      <c r="P64">
        <v>0</v>
      </c>
      <c r="Q64">
        <v>50.720000000000198</v>
      </c>
      <c r="R64">
        <v>77.248000000000005</v>
      </c>
      <c r="S64">
        <v>69.823999999999998</v>
      </c>
      <c r="T64">
        <v>42.207999999999998</v>
      </c>
      <c r="U64">
        <v>0</v>
      </c>
      <c r="V64">
        <v>0</v>
      </c>
      <c r="W64">
        <v>0</v>
      </c>
      <c r="X64">
        <v>0</v>
      </c>
      <c r="Y64" s="1">
        <f t="shared" si="1"/>
        <v>60.00000000000005</v>
      </c>
      <c r="Z64" s="1">
        <f t="array" ref="Z64">_xlfn.STDEV.P(IF(P64:X64&lt;&gt;0,P64:X64))</f>
        <v>14.112743744573534</v>
      </c>
      <c r="AA64">
        <v>31.000405999894099</v>
      </c>
      <c r="AB64">
        <v>29.758787869835999</v>
      </c>
      <c r="AC64">
        <v>36.259823262111503</v>
      </c>
      <c r="AD64">
        <v>27.843085998586801</v>
      </c>
      <c r="AE64">
        <v>25.111376841784601</v>
      </c>
      <c r="AF64">
        <v>26.8392511793827</v>
      </c>
      <c r="AG64">
        <v>30.5919616769262</v>
      </c>
      <c r="AH64">
        <v>29.580926555029599</v>
      </c>
      <c r="AI64">
        <v>29.4221262208928</v>
      </c>
      <c r="AJ64">
        <v>0</v>
      </c>
      <c r="AK64" s="1">
        <f t="shared" si="2"/>
        <v>29.425917450568775</v>
      </c>
      <c r="AL64" s="1">
        <f t="array" ref="AL64">_xlfn.STDEV.P(IF(AB64:AJ64&lt;&gt;0,AB64:AJ64))</f>
        <v>3.0823739057642818</v>
      </c>
      <c r="AM64">
        <v>38.334737203089297</v>
      </c>
      <c r="AN64">
        <v>41.6225743297218</v>
      </c>
      <c r="AO64">
        <v>43.472028592783303</v>
      </c>
      <c r="AP64">
        <v>31.8201313123236</v>
      </c>
      <c r="AQ64">
        <v>35.990643316562902</v>
      </c>
      <c r="AR64">
        <v>37.581210656070603</v>
      </c>
      <c r="AS64">
        <v>36.8251590740024</v>
      </c>
      <c r="AT64">
        <v>32.660406663787199</v>
      </c>
      <c r="AU64">
        <v>31.572826049947899</v>
      </c>
      <c r="AV64">
        <v>0</v>
      </c>
      <c r="AW64" s="1">
        <f t="shared" si="3"/>
        <v>36.443122499399955</v>
      </c>
      <c r="AX64" s="1">
        <f t="array" ref="AX64">_xlfn.STDEV.P(IF(AN64:AV64&lt;&gt;0,AN64:AV64))</f>
        <v>4.142447197221518</v>
      </c>
    </row>
    <row r="65" spans="1:50" x14ac:dyDescent="0.25">
      <c r="A65" s="25"/>
      <c r="B65" s="1" t="s">
        <v>7</v>
      </c>
      <c r="C65" s="11">
        <v>17.632000000000001</v>
      </c>
      <c r="D65" s="11">
        <v>20.256</v>
      </c>
      <c r="E65" s="11">
        <v>21.12</v>
      </c>
      <c r="F65" s="11">
        <v>11.84</v>
      </c>
      <c r="G65" s="11">
        <v>16.799999999999901</v>
      </c>
      <c r="H65" s="11">
        <v>15.84</v>
      </c>
      <c r="I65" s="11">
        <v>0</v>
      </c>
      <c r="J65" s="11">
        <v>0</v>
      </c>
      <c r="K65" s="11">
        <v>0</v>
      </c>
      <c r="L65" s="11">
        <v>0</v>
      </c>
      <c r="M65" s="1">
        <f t="shared" si="0"/>
        <v>17.171199999999981</v>
      </c>
      <c r="N65" s="1">
        <f t="array" ref="N65">_xlfn.STDEV.P(IF(D65:L65&lt;&gt;0,D65:L65))</f>
        <v>3.3298825444751032</v>
      </c>
      <c r="O65">
        <v>61.44</v>
      </c>
      <c r="P65">
        <v>83.808000000000106</v>
      </c>
      <c r="Q65">
        <v>72.256000000000199</v>
      </c>
      <c r="R65">
        <v>26.368000000000102</v>
      </c>
      <c r="S65">
        <v>25.216000000000001</v>
      </c>
      <c r="T65">
        <v>29.151999999999799</v>
      </c>
      <c r="U65">
        <v>32.255999999999901</v>
      </c>
      <c r="V65">
        <v>13.568000000000101</v>
      </c>
      <c r="W65">
        <v>39.2319999999999</v>
      </c>
      <c r="X65">
        <v>0</v>
      </c>
      <c r="Y65" s="1">
        <f t="shared" si="1"/>
        <v>40.232000000000014</v>
      </c>
      <c r="Z65" s="1">
        <f t="array" ref="Z65">_xlfn.STDEV.P(IF(P65:X65&lt;&gt;0,P65:X65))</f>
        <v>23.022942296761343</v>
      </c>
      <c r="AA65">
        <v>31.6484253903641</v>
      </c>
      <c r="AB65">
        <v>26.943482975341201</v>
      </c>
      <c r="AC65">
        <v>30.261302632631899</v>
      </c>
      <c r="AD65">
        <v>31.585310298781302</v>
      </c>
      <c r="AE65">
        <v>25.087117187536101</v>
      </c>
      <c r="AF65">
        <v>22.4429860346604</v>
      </c>
      <c r="AG65">
        <v>32.0422311968454</v>
      </c>
      <c r="AH65">
        <v>28.919839486169401</v>
      </c>
      <c r="AI65">
        <v>0</v>
      </c>
      <c r="AJ65">
        <v>0</v>
      </c>
      <c r="AK65" s="1">
        <f t="shared" si="2"/>
        <v>28.183181401709387</v>
      </c>
      <c r="AL65" s="1">
        <f t="array" ref="AL65">_xlfn.STDEV.P(IF(AB65:AJ65&lt;&gt;0,AB65:AJ65))</f>
        <v>3.2819921649587931</v>
      </c>
      <c r="AM65">
        <v>54.220079821021201</v>
      </c>
      <c r="AN65">
        <v>44.7955187897822</v>
      </c>
      <c r="AO65">
        <v>41.542382564782201</v>
      </c>
      <c r="AP65">
        <v>47.275173297012302</v>
      </c>
      <c r="AQ65">
        <v>33.337023837829101</v>
      </c>
      <c r="AR65">
        <v>39.403473255228498</v>
      </c>
      <c r="AS65">
        <v>44.489556691775803</v>
      </c>
      <c r="AT65">
        <v>46.809247942899802</v>
      </c>
      <c r="AU65">
        <v>0</v>
      </c>
      <c r="AV65">
        <v>0</v>
      </c>
      <c r="AW65" s="1">
        <f t="shared" si="3"/>
        <v>42.521768054187127</v>
      </c>
      <c r="AX65" s="1">
        <f t="array" ref="AX65">_xlfn.STDEV.P(IF(AN65:AV65&lt;&gt;0,AN65:AV65))</f>
        <v>4.5522673226562826</v>
      </c>
    </row>
    <row r="66" spans="1:50" x14ac:dyDescent="0.25">
      <c r="A66" s="25"/>
      <c r="B66" s="1" t="s">
        <v>8</v>
      </c>
      <c r="C66" s="11">
        <v>14.048</v>
      </c>
      <c r="D66" s="11">
        <v>14.752000000000001</v>
      </c>
      <c r="E66" s="11">
        <v>12.896000000000001</v>
      </c>
      <c r="F66" s="11">
        <v>11.231999999999999</v>
      </c>
      <c r="G66" s="11">
        <v>13.440000000000101</v>
      </c>
      <c r="H66" s="11">
        <v>11.1360000000001</v>
      </c>
      <c r="I66" s="11">
        <v>11.232000000000101</v>
      </c>
      <c r="J66" s="11">
        <v>14.08</v>
      </c>
      <c r="K66" s="11">
        <v>12.799999999999899</v>
      </c>
      <c r="L66" s="11">
        <v>0</v>
      </c>
      <c r="M66" s="1">
        <f t="shared" si="0"/>
        <v>12.696000000000026</v>
      </c>
      <c r="N66" s="1">
        <f t="array" ref="N66">_xlfn.STDEV.P(IF(D66:L66&lt;&gt;0,D66:L66))</f>
        <v>1.2974559722780239</v>
      </c>
      <c r="O66">
        <v>17.472000000000001</v>
      </c>
      <c r="P66">
        <v>15.103999999999999</v>
      </c>
      <c r="Q66">
        <v>16</v>
      </c>
      <c r="R66">
        <v>15.423999999999999</v>
      </c>
      <c r="S66">
        <v>15.552</v>
      </c>
      <c r="T66">
        <v>15.456000000000101</v>
      </c>
      <c r="U66">
        <v>13.952</v>
      </c>
      <c r="V66">
        <v>10.88</v>
      </c>
      <c r="W66">
        <v>13.023999999999999</v>
      </c>
      <c r="X66">
        <v>0</v>
      </c>
      <c r="Y66" s="1">
        <f t="shared" si="1"/>
        <v>14.424000000000012</v>
      </c>
      <c r="Z66" s="1">
        <f t="array" ref="Z66">_xlfn.STDEV.P(IF(P66:X66&lt;&gt;0,P66:X66))</f>
        <v>1.6211995558844772</v>
      </c>
      <c r="AA66">
        <v>19.4687521393125</v>
      </c>
      <c r="AB66">
        <v>29.798704186347798</v>
      </c>
      <c r="AC66">
        <v>37.2923521621586</v>
      </c>
      <c r="AD66">
        <v>41.167025582812897</v>
      </c>
      <c r="AE66">
        <v>24.623798692747801</v>
      </c>
      <c r="AF66">
        <v>36.699067399661701</v>
      </c>
      <c r="AG66">
        <v>30.390259560278501</v>
      </c>
      <c r="AH66">
        <v>37.384489456270103</v>
      </c>
      <c r="AI66">
        <v>32.767719085248999</v>
      </c>
      <c r="AJ66">
        <v>0</v>
      </c>
      <c r="AK66" s="1">
        <f t="shared" si="2"/>
        <v>33.765427015690804</v>
      </c>
      <c r="AL66" s="1">
        <f t="array" ref="AL66">_xlfn.STDEV.P(IF(AB66:AJ66&lt;&gt;0,AB66:AJ66))</f>
        <v>5.0077209893210197</v>
      </c>
      <c r="AM66">
        <v>36.337272118491803</v>
      </c>
      <c r="AN66">
        <v>39.559943675667</v>
      </c>
      <c r="AO66">
        <v>51.410833272380501</v>
      </c>
      <c r="AP66">
        <v>34.445160626203403</v>
      </c>
      <c r="AQ66">
        <v>27.0121061778508</v>
      </c>
      <c r="AR66">
        <v>36.0589821819175</v>
      </c>
      <c r="AS66">
        <v>34.640241592139397</v>
      </c>
      <c r="AT66">
        <v>34.717111575917301</v>
      </c>
      <c r="AU66">
        <v>30.248151993371799</v>
      </c>
      <c r="AV66">
        <v>0</v>
      </c>
      <c r="AW66" s="1">
        <f t="shared" si="3"/>
        <v>36.011566386930959</v>
      </c>
      <c r="AX66" s="1">
        <f t="array" ref="AX66">_xlfn.STDEV.P(IF(AN66:AV66&lt;&gt;0,AN66:AV66))</f>
        <v>6.8002541472235301</v>
      </c>
    </row>
    <row r="67" spans="1:50" x14ac:dyDescent="0.25">
      <c r="A67" s="25"/>
      <c r="B67" s="1" t="s">
        <v>9</v>
      </c>
      <c r="C67" s="11">
        <v>24.736000000000001</v>
      </c>
      <c r="D67" s="11">
        <v>21.792000000000101</v>
      </c>
      <c r="E67" s="11">
        <v>12.48</v>
      </c>
      <c r="F67" s="11">
        <v>12.928000000000001</v>
      </c>
      <c r="G67" s="11">
        <v>19.296000000000099</v>
      </c>
      <c r="H67" s="11">
        <v>14.047999999999501</v>
      </c>
      <c r="I67" s="11">
        <v>15.007999999999599</v>
      </c>
      <c r="J67" s="11">
        <v>17.279999999999799</v>
      </c>
      <c r="K67" s="11">
        <v>0</v>
      </c>
      <c r="L67" s="11">
        <v>0</v>
      </c>
      <c r="M67" s="1">
        <f t="shared" si="0"/>
        <v>16.118857142857017</v>
      </c>
      <c r="N67" s="1">
        <f t="array" ref="N67">_xlfn.STDEV.P(IF(D67:L67&lt;&gt;0,D67:L67))</f>
        <v>3.2198567593948968</v>
      </c>
      <c r="O67">
        <v>66.432000000000002</v>
      </c>
      <c r="P67">
        <v>61.440000000000097</v>
      </c>
      <c r="Q67">
        <v>21.568000000000001</v>
      </c>
      <c r="R67">
        <v>22.239999999999899</v>
      </c>
      <c r="S67">
        <v>37.119999999999898</v>
      </c>
      <c r="T67">
        <v>27.2319999999999</v>
      </c>
      <c r="U67">
        <v>43.840000000000302</v>
      </c>
      <c r="V67">
        <v>0</v>
      </c>
      <c r="W67">
        <v>0</v>
      </c>
      <c r="X67">
        <v>0</v>
      </c>
      <c r="Y67" s="1">
        <f t="shared" si="1"/>
        <v>35.573333333333352</v>
      </c>
      <c r="Z67" s="1">
        <f t="array" ref="Z67">_xlfn.STDEV.P(IF(P67:X67&lt;&gt;0,P67:X67))</f>
        <v>14.043500165161495</v>
      </c>
      <c r="AA67">
        <v>28.490485340332501</v>
      </c>
      <c r="AB67">
        <v>33.802897328811802</v>
      </c>
      <c r="AC67">
        <v>30.223762935491301</v>
      </c>
      <c r="AD67">
        <v>23.135113480378902</v>
      </c>
      <c r="AE67">
        <v>30.168442633658799</v>
      </c>
      <c r="AF67">
        <v>20.7650688890899</v>
      </c>
      <c r="AG67">
        <v>27.6642743132332</v>
      </c>
      <c r="AH67">
        <v>29.111320866328001</v>
      </c>
      <c r="AI67">
        <v>34.505648362098398</v>
      </c>
      <c r="AJ67">
        <v>0</v>
      </c>
      <c r="AK67" s="1">
        <f t="shared" si="2"/>
        <v>28.672066101136288</v>
      </c>
      <c r="AL67" s="1">
        <f t="array" ref="AL67">_xlfn.STDEV.P(IF(AB67:AJ67&lt;&gt;0,AB67:AJ67))</f>
        <v>4.4636035770924973</v>
      </c>
      <c r="AM67">
        <v>58.778033630739799</v>
      </c>
      <c r="AN67">
        <v>65.482977532476298</v>
      </c>
      <c r="AO67">
        <v>57.093722609707697</v>
      </c>
      <c r="AP67">
        <v>48.544964137986298</v>
      </c>
      <c r="AQ67">
        <v>48.341209176869903</v>
      </c>
      <c r="AR67">
        <v>43.905500308321599</v>
      </c>
      <c r="AS67">
        <v>40.255226432275599</v>
      </c>
      <c r="AT67">
        <v>55.588930474048801</v>
      </c>
      <c r="AU67">
        <v>50.508231917623199</v>
      </c>
      <c r="AV67">
        <v>0</v>
      </c>
      <c r="AW67" s="1">
        <f t="shared" si="3"/>
        <v>51.215095323663682</v>
      </c>
      <c r="AX67" s="1">
        <f t="array" ref="AX67">_xlfn.STDEV.P(IF(AN67:AV67&lt;&gt;0,AN67:AV67))</f>
        <v>7.4724371762874267</v>
      </c>
    </row>
    <row r="68" spans="1:50" x14ac:dyDescent="0.25">
      <c r="A68" s="25"/>
      <c r="B68" s="1">
        <v>250</v>
      </c>
      <c r="C68" s="11">
        <v>11.488</v>
      </c>
      <c r="D68" s="11">
        <v>19.231999999999999</v>
      </c>
      <c r="E68" s="11">
        <v>19.168000000000099</v>
      </c>
      <c r="F68" s="11">
        <v>13.8879999999999</v>
      </c>
      <c r="G68" s="11">
        <v>13.023999999999999</v>
      </c>
      <c r="H68" s="11">
        <v>22.88</v>
      </c>
      <c r="I68" s="11">
        <v>22.111999999999998</v>
      </c>
      <c r="J68" s="11">
        <v>17.28</v>
      </c>
      <c r="K68" s="11">
        <v>12.639999999999899</v>
      </c>
      <c r="L68" s="11">
        <v>0</v>
      </c>
      <c r="M68" s="1">
        <f t="shared" ref="M68:M131" si="4">AVERAGEIF(D68:L68,"&lt;&gt;0",D68:L68)</f>
        <v>17.527999999999984</v>
      </c>
      <c r="N68" s="1">
        <f t="array" ref="N68">_xlfn.STDEV.P(IF(D68:L68&lt;&gt;0,D68:L68))</f>
        <v>3.7539952051115231</v>
      </c>
      <c r="O68">
        <v>35.6799999999999</v>
      </c>
      <c r="P68">
        <v>10.272</v>
      </c>
      <c r="Q68">
        <v>51.7439999999999</v>
      </c>
      <c r="R68">
        <v>58.816000000000003</v>
      </c>
      <c r="S68">
        <v>33.44</v>
      </c>
      <c r="T68">
        <v>144.83199999999999</v>
      </c>
      <c r="U68">
        <v>30.207999999999998</v>
      </c>
      <c r="V68">
        <v>24.767999999999901</v>
      </c>
      <c r="W68">
        <v>34.271999999999501</v>
      </c>
      <c r="X68">
        <v>0</v>
      </c>
      <c r="Y68" s="1">
        <f t="shared" ref="Y68:Y131" si="5">AVERAGEIF(P68:X68,"&lt;&gt;0",P68:X68)</f>
        <v>48.543999999999912</v>
      </c>
      <c r="Z68" s="1">
        <f t="array" ref="Z68">_xlfn.STDEV.P(IF(P68:X68&lt;&gt;0,P68:X68))</f>
        <v>39.027565232794139</v>
      </c>
      <c r="AA68">
        <v>31.230736652202399</v>
      </c>
      <c r="AB68">
        <v>33.8195959479865</v>
      </c>
      <c r="AC68">
        <v>31.7495142986037</v>
      </c>
      <c r="AD68">
        <v>32.845216514623701</v>
      </c>
      <c r="AE68">
        <v>41.757184105274902</v>
      </c>
      <c r="AF68">
        <v>33.257268773947402</v>
      </c>
      <c r="AG68">
        <v>38.4886408803807</v>
      </c>
      <c r="AH68">
        <v>34.721916302310603</v>
      </c>
      <c r="AI68">
        <v>33.6408743672811</v>
      </c>
      <c r="AJ68">
        <v>33.218092260617802</v>
      </c>
      <c r="AK68" s="1">
        <f t="shared" ref="AK68:AK131" si="6">AVERAGEIF(AB68:AJ68,"&lt;&gt;0",AB68:AJ68)</f>
        <v>34.833144827891829</v>
      </c>
      <c r="AL68" s="1">
        <f t="array" ref="AL68">_xlfn.STDEV.P(IF(AB68:AJ68&lt;&gt;0,AB68:AJ68))</f>
        <v>3.0243190165522336</v>
      </c>
      <c r="AM68">
        <v>49.415723214627398</v>
      </c>
      <c r="AN68">
        <v>56.963002366035298</v>
      </c>
      <c r="AO68">
        <v>58.053735102298297</v>
      </c>
      <c r="AP68">
        <v>37.721521340482802</v>
      </c>
      <c r="AQ68">
        <v>44.549362974283603</v>
      </c>
      <c r="AR68">
        <v>33.821995993330603</v>
      </c>
      <c r="AS68">
        <v>36.482790939956097</v>
      </c>
      <c r="AT68">
        <v>36.022512929581303</v>
      </c>
      <c r="AU68">
        <v>36.025346438744599</v>
      </c>
      <c r="AV68">
        <v>41.055423102162599</v>
      </c>
      <c r="AW68" s="1">
        <f t="shared" ref="AW68:AW131" si="7">AVERAGEIF(AN68:AV68,"&lt;&gt;0",AN68:AV68)</f>
        <v>42.299521242986131</v>
      </c>
      <c r="AX68" s="1">
        <f t="array" ref="AX68">_xlfn.STDEV.P(IF(AN68:AV68&lt;&gt;0,AN68:AV68))</f>
        <v>8.6618542580907185</v>
      </c>
    </row>
    <row r="69" spans="1:50" x14ac:dyDescent="0.25">
      <c r="A69" s="25"/>
      <c r="B69" s="1">
        <v>300</v>
      </c>
      <c r="C69" s="11">
        <v>15.648</v>
      </c>
      <c r="D69" s="11">
        <v>14.912000000000001</v>
      </c>
      <c r="E69" s="11">
        <v>12.352</v>
      </c>
      <c r="F69" s="11">
        <v>15.36</v>
      </c>
      <c r="G69" s="11">
        <v>20.160000000000402</v>
      </c>
      <c r="H69" s="11">
        <v>16.544</v>
      </c>
      <c r="I69" s="11">
        <v>10.560000000000199</v>
      </c>
      <c r="J69" s="11">
        <v>0</v>
      </c>
      <c r="K69" s="11">
        <v>0</v>
      </c>
      <c r="L69" s="11">
        <v>0</v>
      </c>
      <c r="M69" s="1">
        <f t="shared" si="4"/>
        <v>14.981333333333433</v>
      </c>
      <c r="N69" s="1">
        <f t="array" ref="N69">_xlfn.STDEV.P(IF(D69:L69&lt;&gt;0,D69:L69))</f>
        <v>3.0515103728409594</v>
      </c>
      <c r="O69">
        <v>26.911999999999999</v>
      </c>
      <c r="P69">
        <v>13.536</v>
      </c>
      <c r="Q69">
        <v>26.175999999999998</v>
      </c>
      <c r="R69">
        <v>15.872</v>
      </c>
      <c r="S69">
        <v>37.6</v>
      </c>
      <c r="T69">
        <v>44.160000000000601</v>
      </c>
      <c r="U69">
        <v>35.167999999999999</v>
      </c>
      <c r="V69">
        <v>41.215999999999902</v>
      </c>
      <c r="W69">
        <v>0</v>
      </c>
      <c r="X69">
        <v>0</v>
      </c>
      <c r="Y69" s="1">
        <f t="shared" si="5"/>
        <v>30.532571428571497</v>
      </c>
      <c r="Z69" s="1">
        <f t="array" ref="Z69">_xlfn.STDEV.P(IF(P69:X69&lt;&gt;0,P69:X69))</f>
        <v>11.301540411531141</v>
      </c>
      <c r="AA69">
        <v>46.748043102692897</v>
      </c>
      <c r="AB69">
        <v>39.977837515048002</v>
      </c>
      <c r="AC69">
        <v>40.394498302433199</v>
      </c>
      <c r="AD69">
        <v>37.697543356903203</v>
      </c>
      <c r="AE69">
        <v>41.225617711408198</v>
      </c>
      <c r="AF69">
        <v>38.871441941562097</v>
      </c>
      <c r="AG69">
        <v>38.024992746391099</v>
      </c>
      <c r="AH69">
        <v>46.285074749797197</v>
      </c>
      <c r="AI69">
        <v>39.319748891994202</v>
      </c>
      <c r="AJ69">
        <v>40.1292052328388</v>
      </c>
      <c r="AK69" s="1">
        <f t="shared" si="6"/>
        <v>40.213995605375111</v>
      </c>
      <c r="AL69" s="1">
        <f t="array" ref="AL69">_xlfn.STDEV.P(IF(AB69:AJ69&lt;&gt;0,AB69:AJ69))</f>
        <v>2.3968339185472813</v>
      </c>
      <c r="AM69">
        <v>77.504126694082103</v>
      </c>
      <c r="AN69">
        <v>36.770041822518102</v>
      </c>
      <c r="AO69">
        <v>40.041546623664097</v>
      </c>
      <c r="AP69">
        <v>57.591604984761702</v>
      </c>
      <c r="AQ69">
        <v>38.8842060980393</v>
      </c>
      <c r="AR69">
        <v>46.991122185337403</v>
      </c>
      <c r="AS69">
        <v>32.544623672328598</v>
      </c>
      <c r="AT69">
        <v>45.521089295299902</v>
      </c>
      <c r="AU69">
        <v>38.601455294979303</v>
      </c>
      <c r="AV69">
        <v>52.559113387897199</v>
      </c>
      <c r="AW69" s="1">
        <f t="shared" si="7"/>
        <v>43.278311484980627</v>
      </c>
      <c r="AX69" s="1">
        <f t="array" ref="AX69">_xlfn.STDEV.P(IF(AN69:AV69&lt;&gt;0,AN69:AV69))</f>
        <v>7.5941943554486686</v>
      </c>
    </row>
    <row r="70" spans="1:50" x14ac:dyDescent="0.25">
      <c r="A70" s="25"/>
      <c r="B70" s="1">
        <v>350</v>
      </c>
      <c r="C70" s="11">
        <v>15.968</v>
      </c>
      <c r="D70" s="11">
        <v>29.408000000000001</v>
      </c>
      <c r="E70" s="11">
        <v>27.135999999999999</v>
      </c>
      <c r="F70" s="11">
        <v>22.208000000000101</v>
      </c>
      <c r="G70" s="11">
        <v>34.207999999999998</v>
      </c>
      <c r="H70" s="11">
        <v>25.823999999999899</v>
      </c>
      <c r="I70" s="11">
        <v>13.215999999999701</v>
      </c>
      <c r="J70" s="11">
        <v>21.759999999999899</v>
      </c>
      <c r="K70" s="11">
        <v>25.376000000000101</v>
      </c>
      <c r="L70" s="11">
        <v>0</v>
      </c>
      <c r="M70" s="1">
        <f t="shared" si="4"/>
        <v>24.89199999999996</v>
      </c>
      <c r="N70" s="1">
        <f t="array" ref="N70">_xlfn.STDEV.P(IF(D70:L70&lt;&gt;0,D70:L70))</f>
        <v>5.7734606606437557</v>
      </c>
      <c r="O70">
        <v>33.696000000000097</v>
      </c>
      <c r="P70">
        <v>73.120000000000203</v>
      </c>
      <c r="Q70">
        <v>44.127999999999901</v>
      </c>
      <c r="R70">
        <v>44.671999999999997</v>
      </c>
      <c r="S70">
        <v>68.287999999999997</v>
      </c>
      <c r="T70">
        <v>29.919999999999899</v>
      </c>
      <c r="U70">
        <v>24.5760000000007</v>
      </c>
      <c r="V70">
        <v>27.2000000000005</v>
      </c>
      <c r="W70">
        <v>0</v>
      </c>
      <c r="X70">
        <v>0</v>
      </c>
      <c r="Y70" s="1">
        <f t="shared" si="5"/>
        <v>44.557714285714454</v>
      </c>
      <c r="Z70" s="1">
        <f t="array" ref="Z70">_xlfn.STDEV.P(IF(P70:X70&lt;&gt;0,P70:X70))</f>
        <v>18.102683981855687</v>
      </c>
      <c r="AA70">
        <v>38.198907888839699</v>
      </c>
      <c r="AB70">
        <v>51.285341543312398</v>
      </c>
      <c r="AC70">
        <v>45.867572843967601</v>
      </c>
      <c r="AD70">
        <v>39.142850358464699</v>
      </c>
      <c r="AE70">
        <v>36.990177072972202</v>
      </c>
      <c r="AF70">
        <v>33.690888305159604</v>
      </c>
      <c r="AG70">
        <v>33.888352139886699</v>
      </c>
      <c r="AH70">
        <v>41.324151081609898</v>
      </c>
      <c r="AI70">
        <v>0</v>
      </c>
      <c r="AJ70">
        <v>0</v>
      </c>
      <c r="AK70" s="1">
        <f t="shared" si="6"/>
        <v>40.312761906481867</v>
      </c>
      <c r="AL70" s="1">
        <f t="array" ref="AL70">_xlfn.STDEV.P(IF(AB70:AJ70&lt;&gt;0,AB70:AJ70))</f>
        <v>5.9738340207038476</v>
      </c>
      <c r="AM70">
        <v>48.9379300434762</v>
      </c>
      <c r="AN70">
        <v>56.540995946910598</v>
      </c>
      <c r="AO70">
        <v>54.172759319775203</v>
      </c>
      <c r="AP70">
        <v>42.985362156857903</v>
      </c>
      <c r="AQ70">
        <v>59.769723110459502</v>
      </c>
      <c r="AR70">
        <v>73.264455489388894</v>
      </c>
      <c r="AS70">
        <v>66.577366857559795</v>
      </c>
      <c r="AT70">
        <v>50.840064608167999</v>
      </c>
      <c r="AU70">
        <v>0</v>
      </c>
      <c r="AV70">
        <v>0</v>
      </c>
      <c r="AW70" s="1">
        <f t="shared" si="7"/>
        <v>57.735818212731417</v>
      </c>
      <c r="AX70" s="1">
        <f t="array" ref="AX70">_xlfn.STDEV.P(IF(AN70:AV70&lt;&gt;0,AN70:AV70))</f>
        <v>9.2789984665414309</v>
      </c>
    </row>
    <row r="71" spans="1:50" x14ac:dyDescent="0.25">
      <c r="A71" s="25"/>
      <c r="B71" s="1">
        <v>400</v>
      </c>
      <c r="C71" s="11">
        <v>19.68</v>
      </c>
      <c r="D71" s="11">
        <v>18.751999999999999</v>
      </c>
      <c r="E71" s="11">
        <v>16.703999999999901</v>
      </c>
      <c r="F71" s="11">
        <v>24.9280000000001</v>
      </c>
      <c r="G71" s="11">
        <v>28.512000000000199</v>
      </c>
      <c r="H71" s="11">
        <v>27.935999999999801</v>
      </c>
      <c r="I71" s="11">
        <v>10.239999999999901</v>
      </c>
      <c r="J71" s="11">
        <v>16.703999999999802</v>
      </c>
      <c r="K71" s="11">
        <v>15.9359999999994</v>
      </c>
      <c r="L71" s="11">
        <v>0</v>
      </c>
      <c r="M71" s="1">
        <f t="shared" si="4"/>
        <v>19.963999999999889</v>
      </c>
      <c r="N71" s="1">
        <f t="array" ref="N71">_xlfn.STDEV.P(IF(D71:L71&lt;&gt;0,D71:L71))</f>
        <v>6.0700853371267511</v>
      </c>
      <c r="O71">
        <v>26.495999999999999</v>
      </c>
      <c r="P71">
        <v>36.192</v>
      </c>
      <c r="Q71">
        <v>36.96</v>
      </c>
      <c r="R71">
        <v>14.271999999999901</v>
      </c>
      <c r="S71">
        <v>37.663999999999902</v>
      </c>
      <c r="T71">
        <v>41.632000000000197</v>
      </c>
      <c r="U71">
        <v>30.079999999999899</v>
      </c>
      <c r="V71">
        <v>16.8640000000001</v>
      </c>
      <c r="W71">
        <v>28.831999999999798</v>
      </c>
      <c r="X71">
        <v>0</v>
      </c>
      <c r="Y71" s="1">
        <f t="shared" si="5"/>
        <v>30.311999999999973</v>
      </c>
      <c r="Z71" s="1">
        <f t="array" ref="Z71">_xlfn.STDEV.P(IF(P71:X71&lt;&gt;0,P71:X71))</f>
        <v>9.3630866705376938</v>
      </c>
      <c r="AA71">
        <v>37.834200070251299</v>
      </c>
      <c r="AB71">
        <v>44.023350152383699</v>
      </c>
      <c r="AC71">
        <v>40.056383676904296</v>
      </c>
      <c r="AD71">
        <v>53.006695832520897</v>
      </c>
      <c r="AE71">
        <v>48.4112815244019</v>
      </c>
      <c r="AF71">
        <v>43.402785624434202</v>
      </c>
      <c r="AG71">
        <v>38.868804606283703</v>
      </c>
      <c r="AH71">
        <v>45.406619966440502</v>
      </c>
      <c r="AI71">
        <v>45.555995439193303</v>
      </c>
      <c r="AJ71">
        <v>0</v>
      </c>
      <c r="AK71" s="1">
        <f t="shared" si="6"/>
        <v>44.84148960282031</v>
      </c>
      <c r="AL71" s="1">
        <f t="array" ref="AL71">_xlfn.STDEV.P(IF(AB71:AJ71&lt;&gt;0,AB71:AJ71))</f>
        <v>4.2064433334900313</v>
      </c>
      <c r="AM71">
        <v>65.588213024877007</v>
      </c>
      <c r="AN71">
        <v>52.0172840022923</v>
      </c>
      <c r="AO71">
        <v>45.4407810349309</v>
      </c>
      <c r="AP71">
        <v>42.240848610199698</v>
      </c>
      <c r="AQ71">
        <v>40.953816660444097</v>
      </c>
      <c r="AR71">
        <v>42.611323245430803</v>
      </c>
      <c r="AS71">
        <v>33.801806933942899</v>
      </c>
      <c r="AT71">
        <v>45.325012925225998</v>
      </c>
      <c r="AU71">
        <v>38.975477624208203</v>
      </c>
      <c r="AV71">
        <v>0</v>
      </c>
      <c r="AW71" s="1">
        <f t="shared" si="7"/>
        <v>42.670793879584366</v>
      </c>
      <c r="AX71" s="1">
        <f t="array" ref="AX71">_xlfn.STDEV.P(IF(AN71:AV71&lt;&gt;0,AN71:AV71))</f>
        <v>4.9689696785167392</v>
      </c>
    </row>
    <row r="72" spans="1:50" x14ac:dyDescent="0.25">
      <c r="A72" s="25"/>
      <c r="B72" s="1">
        <v>450</v>
      </c>
      <c r="C72" s="11">
        <v>22.015999999999998</v>
      </c>
      <c r="D72" s="11">
        <v>22.560000000000201</v>
      </c>
      <c r="E72" s="11">
        <v>31.327999999999999</v>
      </c>
      <c r="F72" s="11">
        <v>41.6</v>
      </c>
      <c r="G72" s="11">
        <v>36.64</v>
      </c>
      <c r="H72" s="11">
        <v>39.647999999999897</v>
      </c>
      <c r="I72" s="11">
        <v>13.0239999999999</v>
      </c>
      <c r="J72" s="11">
        <v>27.936000000000199</v>
      </c>
      <c r="K72" s="11">
        <v>0</v>
      </c>
      <c r="L72" s="11">
        <v>0</v>
      </c>
      <c r="M72" s="1">
        <f t="shared" si="4"/>
        <v>30.390857142857175</v>
      </c>
      <c r="N72" s="1">
        <f t="array" ref="N72">_xlfn.STDEV.P(IF(D72:L72&lt;&gt;0,D72:L72))</f>
        <v>9.412954408360692</v>
      </c>
      <c r="O72">
        <v>51.04</v>
      </c>
      <c r="P72">
        <v>60.223999999999897</v>
      </c>
      <c r="Q72">
        <v>94.464000000000595</v>
      </c>
      <c r="R72">
        <v>95.487999999999801</v>
      </c>
      <c r="S72">
        <v>77.376000000000104</v>
      </c>
      <c r="T72">
        <v>46.5919999999997</v>
      </c>
      <c r="U72">
        <v>0</v>
      </c>
      <c r="V72">
        <v>0</v>
      </c>
      <c r="W72">
        <v>0</v>
      </c>
      <c r="X72">
        <v>0</v>
      </c>
      <c r="Y72" s="1">
        <f t="shared" si="5"/>
        <v>74.82880000000003</v>
      </c>
      <c r="Z72" s="1">
        <f t="array" ref="Z72">_xlfn.STDEV.P(IF(P72:X72&lt;&gt;0,P72:X72))</f>
        <v>19.128245652960608</v>
      </c>
      <c r="AA72">
        <v>43.250644176477302</v>
      </c>
      <c r="AB72">
        <v>44.876207390739403</v>
      </c>
      <c r="AC72">
        <v>49.635578280165603</v>
      </c>
      <c r="AD72">
        <v>40.903204196145701</v>
      </c>
      <c r="AE72">
        <v>45.471931384111002</v>
      </c>
      <c r="AF72">
        <v>41.576179289193902</v>
      </c>
      <c r="AG72">
        <v>42.926640486467001</v>
      </c>
      <c r="AH72">
        <v>58.585548598104502</v>
      </c>
      <c r="AI72">
        <v>55.4991463856298</v>
      </c>
      <c r="AJ72">
        <v>0</v>
      </c>
      <c r="AK72" s="1">
        <f t="shared" si="6"/>
        <v>47.434304501319609</v>
      </c>
      <c r="AL72" s="1">
        <f t="array" ref="AL72">_xlfn.STDEV.P(IF(AB72:AJ72&lt;&gt;0,AB72:AJ72))</f>
        <v>6.143332075518237</v>
      </c>
      <c r="AM72">
        <v>48.479666008780697</v>
      </c>
      <c r="AN72">
        <v>47.369252954510301</v>
      </c>
      <c r="AO72">
        <v>47.826712511207802</v>
      </c>
      <c r="AP72">
        <v>48.325287286908903</v>
      </c>
      <c r="AQ72">
        <v>46.380677056520298</v>
      </c>
      <c r="AR72">
        <v>51.186505050523998</v>
      </c>
      <c r="AS72">
        <v>47.1420418076369</v>
      </c>
      <c r="AT72">
        <v>54.643061214476504</v>
      </c>
      <c r="AU72">
        <v>68.379638755613598</v>
      </c>
      <c r="AV72">
        <v>0</v>
      </c>
      <c r="AW72" s="1">
        <f t="shared" si="7"/>
        <v>51.406647079674791</v>
      </c>
      <c r="AX72" s="1">
        <f t="array" ref="AX72">_xlfn.STDEV.P(IF(AN72:AV72&lt;&gt;0,AN72:AV72))</f>
        <v>6.8980412002725515</v>
      </c>
    </row>
    <row r="73" spans="1:50" x14ac:dyDescent="0.25">
      <c r="A73" s="25"/>
      <c r="B73" s="1">
        <v>500</v>
      </c>
      <c r="C73" s="11">
        <v>38.496000000000002</v>
      </c>
      <c r="D73" s="11">
        <v>14.9759999999998</v>
      </c>
      <c r="E73" s="11">
        <v>29.12</v>
      </c>
      <c r="F73" s="11">
        <v>50.24</v>
      </c>
      <c r="G73" s="11">
        <v>29.152000000000399</v>
      </c>
      <c r="H73" s="11">
        <v>35.616000000000398</v>
      </c>
      <c r="I73" s="11">
        <v>42.592000000000198</v>
      </c>
      <c r="J73" s="11">
        <v>47.68</v>
      </c>
      <c r="K73" s="11">
        <v>48.48</v>
      </c>
      <c r="L73" s="11">
        <v>0</v>
      </c>
      <c r="M73" s="1">
        <f t="shared" si="4"/>
        <v>37.232000000000106</v>
      </c>
      <c r="N73" s="1">
        <f t="array" ref="N73">_xlfn.STDEV.P(IF(D73:L73&lt;&gt;0,D73:L73))</f>
        <v>11.525232145167401</v>
      </c>
      <c r="O73">
        <v>115.264</v>
      </c>
      <c r="P73">
        <v>53.12</v>
      </c>
      <c r="Q73">
        <v>76.640000000000597</v>
      </c>
      <c r="R73">
        <v>45.856000000000002</v>
      </c>
      <c r="S73">
        <v>74.688000000000201</v>
      </c>
      <c r="T73">
        <v>82.24</v>
      </c>
      <c r="U73">
        <v>110.52800000000001</v>
      </c>
      <c r="V73">
        <v>0</v>
      </c>
      <c r="W73">
        <v>0</v>
      </c>
      <c r="X73">
        <v>0</v>
      </c>
      <c r="Y73" s="1">
        <f t="shared" si="5"/>
        <v>73.845333333333471</v>
      </c>
      <c r="Z73" s="1">
        <f t="array" ref="Z73">_xlfn.STDEV.P(IF(P73:X73&lt;&gt;0,P73:X73))</f>
        <v>20.966445149863219</v>
      </c>
      <c r="AA73">
        <v>34.893029731308502</v>
      </c>
      <c r="AB73">
        <v>43.992684302546202</v>
      </c>
      <c r="AC73">
        <v>47.958204903553401</v>
      </c>
      <c r="AD73">
        <v>53.6081653427361</v>
      </c>
      <c r="AE73">
        <v>51.903521658464598</v>
      </c>
      <c r="AF73">
        <v>60.682302758516499</v>
      </c>
      <c r="AG73">
        <v>59.981542998103301</v>
      </c>
      <c r="AH73">
        <v>58.7113579035396</v>
      </c>
      <c r="AI73">
        <v>60.500912676944097</v>
      </c>
      <c r="AJ73">
        <v>0</v>
      </c>
      <c r="AK73" s="1">
        <f t="shared" si="6"/>
        <v>54.667336568050473</v>
      </c>
      <c r="AL73" s="1">
        <f t="array" ref="AL73">_xlfn.STDEV.P(IF(AB73:AJ73&lt;&gt;0,AB73:AJ73))</f>
        <v>5.942710789843578</v>
      </c>
      <c r="AM73">
        <v>49.697716968826398</v>
      </c>
      <c r="AN73">
        <v>65.755875341118497</v>
      </c>
      <c r="AO73">
        <v>74.017909951979206</v>
      </c>
      <c r="AP73">
        <v>56.605628115795497</v>
      </c>
      <c r="AQ73">
        <v>47.466401722954799</v>
      </c>
      <c r="AR73">
        <v>50.4838994795128</v>
      </c>
      <c r="AS73">
        <v>45.402769411036303</v>
      </c>
      <c r="AT73">
        <v>48.082004489557498</v>
      </c>
      <c r="AU73">
        <v>55.1076826364623</v>
      </c>
      <c r="AV73">
        <v>0</v>
      </c>
      <c r="AW73" s="1">
        <f t="shared" si="7"/>
        <v>55.365271393552113</v>
      </c>
      <c r="AX73" s="1">
        <f t="array" ref="AX73">_xlfn.STDEV.P(IF(AN73:AV73&lt;&gt;0,AN73:AV73))</f>
        <v>9.3274311089348334</v>
      </c>
    </row>
    <row r="74" spans="1:50" x14ac:dyDescent="0.25">
      <c r="A74" s="25"/>
      <c r="B74" s="1">
        <v>550</v>
      </c>
      <c r="C74" s="11">
        <v>22.368000000000102</v>
      </c>
      <c r="D74" s="11">
        <v>25.952000000000101</v>
      </c>
      <c r="E74" s="11">
        <v>14.4319999999998</v>
      </c>
      <c r="F74" s="11">
        <v>49.408000000000001</v>
      </c>
      <c r="G74" s="11">
        <v>48.704000000000001</v>
      </c>
      <c r="H74" s="11">
        <v>48.4480000000001</v>
      </c>
      <c r="I74" s="11">
        <v>25.12</v>
      </c>
      <c r="J74" s="11">
        <v>33.536000000000001</v>
      </c>
      <c r="K74" s="11">
        <v>45.568000000000097</v>
      </c>
      <c r="L74" s="11">
        <v>0</v>
      </c>
      <c r="M74" s="1">
        <f t="shared" si="4"/>
        <v>36.396000000000015</v>
      </c>
      <c r="N74" s="1">
        <f t="array" ref="N74">_xlfn.STDEV.P(IF(D74:L74&lt;&gt;0,D74:L74))</f>
        <v>12.634266421126366</v>
      </c>
      <c r="O74">
        <v>61.536000000000101</v>
      </c>
      <c r="P74">
        <v>51.903999999999897</v>
      </c>
      <c r="Q74">
        <v>128.096</v>
      </c>
      <c r="R74">
        <v>84.895999999999503</v>
      </c>
      <c r="S74">
        <v>67.744000000000099</v>
      </c>
      <c r="T74">
        <v>48.3200000000001</v>
      </c>
      <c r="U74">
        <v>56.064000000000298</v>
      </c>
      <c r="V74">
        <v>0</v>
      </c>
      <c r="W74">
        <v>0</v>
      </c>
      <c r="X74">
        <v>0</v>
      </c>
      <c r="Y74" s="1">
        <f t="shared" si="5"/>
        <v>72.837333333333319</v>
      </c>
      <c r="Z74" s="1">
        <f t="array" ref="Z74">_xlfn.STDEV.P(IF(P74:X74&lt;&gt;0,P74:X74))</f>
        <v>27.524299922472466</v>
      </c>
      <c r="AA74">
        <v>40.126431262813199</v>
      </c>
      <c r="AB74">
        <v>62.308123652289602</v>
      </c>
      <c r="AC74">
        <v>65.699800062612198</v>
      </c>
      <c r="AD74">
        <v>68.101936839931497</v>
      </c>
      <c r="AE74">
        <v>69.831292526392403</v>
      </c>
      <c r="AF74">
        <v>45.402372843121299</v>
      </c>
      <c r="AG74">
        <v>75.162542675502195</v>
      </c>
      <c r="AH74">
        <v>64.395495485497193</v>
      </c>
      <c r="AI74">
        <v>57.668106451828599</v>
      </c>
      <c r="AJ74">
        <v>0</v>
      </c>
      <c r="AK74" s="1">
        <f t="shared" si="6"/>
        <v>63.571208817146868</v>
      </c>
      <c r="AL74" s="1">
        <f t="array" ref="AL74">_xlfn.STDEV.P(IF(AB74:AJ74&lt;&gt;0,AB74:AJ74))</f>
        <v>8.4100692372381243</v>
      </c>
      <c r="AM74">
        <v>48.923911692290197</v>
      </c>
      <c r="AN74">
        <v>74.961260907010995</v>
      </c>
      <c r="AO74">
        <v>76.541546477558995</v>
      </c>
      <c r="AP74">
        <v>57.216635719165602</v>
      </c>
      <c r="AQ74">
        <v>57.278625503216503</v>
      </c>
      <c r="AR74">
        <v>56.577423978732</v>
      </c>
      <c r="AS74">
        <v>57.450035807223202</v>
      </c>
      <c r="AT74">
        <v>50.608078818133698</v>
      </c>
      <c r="AU74">
        <v>57.675963634907397</v>
      </c>
      <c r="AV74">
        <v>0</v>
      </c>
      <c r="AW74" s="1">
        <f t="shared" si="7"/>
        <v>61.038696355743554</v>
      </c>
      <c r="AX74" s="1">
        <f t="array" ref="AX74">_xlfn.STDEV.P(IF(AN74:AV74&lt;&gt;0,AN74:AV74))</f>
        <v>8.7736084027001535</v>
      </c>
    </row>
    <row r="75" spans="1:50" x14ac:dyDescent="0.25">
      <c r="A75" s="25"/>
      <c r="B75" s="1">
        <v>600</v>
      </c>
      <c r="C75" s="11">
        <v>20.288</v>
      </c>
      <c r="D75" s="11">
        <v>24.608000000000001</v>
      </c>
      <c r="E75" s="11">
        <v>36.384</v>
      </c>
      <c r="F75" s="11">
        <v>37.183999999999997</v>
      </c>
      <c r="G75" s="11">
        <v>29.439999999999799</v>
      </c>
      <c r="H75" s="11">
        <v>24.736000000000399</v>
      </c>
      <c r="I75" s="11">
        <v>29.248000000000101</v>
      </c>
      <c r="J75" s="11">
        <v>16.384000000000398</v>
      </c>
      <c r="K75" s="11">
        <v>22.335999999999999</v>
      </c>
      <c r="L75" s="11">
        <v>30.976000000000301</v>
      </c>
      <c r="M75" s="1">
        <f t="shared" si="4"/>
        <v>27.921777777777894</v>
      </c>
      <c r="N75" s="1">
        <f t="array" ref="N75">_xlfn.STDEV.P(IF(D75:L75&lt;&gt;0,D75:L75))</f>
        <v>6.2914548357765154</v>
      </c>
      <c r="O75">
        <v>28.768000000000001</v>
      </c>
      <c r="P75">
        <v>53.088000000000001</v>
      </c>
      <c r="Q75">
        <v>49.887999999999998</v>
      </c>
      <c r="R75">
        <v>52.672000000000203</v>
      </c>
      <c r="S75">
        <v>43.1679999999998</v>
      </c>
      <c r="T75">
        <v>28.32</v>
      </c>
      <c r="U75">
        <v>42.208000000000098</v>
      </c>
      <c r="V75">
        <v>0</v>
      </c>
      <c r="W75">
        <v>0</v>
      </c>
      <c r="X75">
        <v>0</v>
      </c>
      <c r="Y75" s="1">
        <f t="shared" si="5"/>
        <v>44.890666666666682</v>
      </c>
      <c r="Z75" s="1">
        <f t="array" ref="Z75">_xlfn.STDEV.P(IF(P75:X75&lt;&gt;0,P75:X75))</f>
        <v>8.5388332276072223</v>
      </c>
      <c r="AA75">
        <v>57.023944413681797</v>
      </c>
      <c r="AB75">
        <v>55.006797230443802</v>
      </c>
      <c r="AC75">
        <v>78.327631771769106</v>
      </c>
      <c r="AD75">
        <v>75.839444984853003</v>
      </c>
      <c r="AE75">
        <v>77.418075107652101</v>
      </c>
      <c r="AF75">
        <v>81.709360159225398</v>
      </c>
      <c r="AG75">
        <v>87.323616411044597</v>
      </c>
      <c r="AH75">
        <v>85.200888803259502</v>
      </c>
      <c r="AI75">
        <v>92.2196869725787</v>
      </c>
      <c r="AJ75">
        <v>85.570276144394995</v>
      </c>
      <c r="AK75" s="1">
        <f t="shared" si="6"/>
        <v>79.846197509469022</v>
      </c>
      <c r="AL75" s="1">
        <f t="array" ref="AL75">_xlfn.STDEV.P(IF(AB75:AJ75&lt;&gt;0,AB75:AJ75))</f>
        <v>10.083958092857063</v>
      </c>
      <c r="AM75">
        <v>59.233107220597901</v>
      </c>
      <c r="AN75">
        <v>44.908171745189399</v>
      </c>
      <c r="AO75">
        <v>63.124086948191596</v>
      </c>
      <c r="AP75">
        <v>67.824211841395396</v>
      </c>
      <c r="AQ75">
        <v>79.587848637465498</v>
      </c>
      <c r="AR75">
        <v>60.357891039450003</v>
      </c>
      <c r="AS75">
        <v>66.400892242580795</v>
      </c>
      <c r="AT75">
        <v>69.080372258393496</v>
      </c>
      <c r="AU75">
        <v>67.530688853276004</v>
      </c>
      <c r="AV75">
        <v>72.897628166036796</v>
      </c>
      <c r="AW75" s="1">
        <f t="shared" si="7"/>
        <v>65.745754636886559</v>
      </c>
      <c r="AX75" s="1">
        <f t="array" ref="AX75">_xlfn.STDEV.P(IF(AN75:AV75&lt;&gt;0,AN75:AV75))</f>
        <v>9.0179745949259864</v>
      </c>
    </row>
    <row r="76" spans="1:50" x14ac:dyDescent="0.25">
      <c r="A76" s="25"/>
      <c r="B76" s="1">
        <v>650</v>
      </c>
      <c r="C76" s="11">
        <v>32.416000000000103</v>
      </c>
      <c r="D76" s="11">
        <v>41.696000000000097</v>
      </c>
      <c r="E76" s="11">
        <v>19.135999999999999</v>
      </c>
      <c r="F76" s="11">
        <v>33.055999999999997</v>
      </c>
      <c r="G76" s="11">
        <v>32.255999999999602</v>
      </c>
      <c r="H76" s="11">
        <v>22.4959999999998</v>
      </c>
      <c r="I76" s="11">
        <v>21.728000000000399</v>
      </c>
      <c r="J76" s="11">
        <v>21.0240000000002</v>
      </c>
      <c r="K76" s="11">
        <v>20.895999999999901</v>
      </c>
      <c r="L76" s="11">
        <v>16.416000000000899</v>
      </c>
      <c r="M76" s="1">
        <f t="shared" si="4"/>
        <v>25.411555555555658</v>
      </c>
      <c r="N76" s="1">
        <f t="array" ref="N76">_xlfn.STDEV.P(IF(D76:L76&lt;&gt;0,D76:L76))</f>
        <v>7.8349617472100217</v>
      </c>
      <c r="O76">
        <v>31.423999999999999</v>
      </c>
      <c r="P76">
        <v>26.623999999999999</v>
      </c>
      <c r="Q76">
        <v>32.736000000000097</v>
      </c>
      <c r="R76">
        <v>38.976000000000099</v>
      </c>
      <c r="S76">
        <v>38.432000000000102</v>
      </c>
      <c r="T76">
        <v>29.023999999999798</v>
      </c>
      <c r="U76">
        <v>0</v>
      </c>
      <c r="V76">
        <v>0</v>
      </c>
      <c r="W76">
        <v>0</v>
      </c>
      <c r="X76">
        <v>0</v>
      </c>
      <c r="Y76" s="1">
        <f t="shared" si="5"/>
        <v>33.158400000000022</v>
      </c>
      <c r="Z76" s="1">
        <f t="array" ref="Z76">_xlfn.STDEV.P(IF(P76:X76&lt;&gt;0,P76:X76))</f>
        <v>4.9320461311711759</v>
      </c>
      <c r="AA76">
        <v>46.846281014762702</v>
      </c>
      <c r="AB76">
        <v>19.177127489932602</v>
      </c>
      <c r="AC76">
        <v>53.153480548599099</v>
      </c>
      <c r="AD76">
        <v>64.643464820566294</v>
      </c>
      <c r="AE76">
        <v>83.598996978670201</v>
      </c>
      <c r="AF76">
        <v>74.097542296372595</v>
      </c>
      <c r="AG76">
        <v>67.8980805469118</v>
      </c>
      <c r="AH76">
        <v>53.887482583867303</v>
      </c>
      <c r="AI76">
        <v>59.858735640621397</v>
      </c>
      <c r="AJ76">
        <v>53.320366157726902</v>
      </c>
      <c r="AK76" s="1">
        <f t="shared" si="6"/>
        <v>58.848364118140907</v>
      </c>
      <c r="AL76" s="1">
        <f t="array" ref="AL76">_xlfn.STDEV.P(IF(AB76:AJ76&lt;&gt;0,AB76:AJ76))</f>
        <v>17.071875812586544</v>
      </c>
      <c r="AM76">
        <v>40.967593590167901</v>
      </c>
      <c r="AN76">
        <v>48.428704538825997</v>
      </c>
      <c r="AO76">
        <v>58.048631561537398</v>
      </c>
      <c r="AP76">
        <v>58.724585237050199</v>
      </c>
      <c r="AQ76">
        <v>61.0770453748977</v>
      </c>
      <c r="AR76">
        <v>58.528392399812297</v>
      </c>
      <c r="AS76">
        <v>46.7712730208466</v>
      </c>
      <c r="AT76">
        <v>55.405178966430199</v>
      </c>
      <c r="AU76">
        <v>42.504484914832702</v>
      </c>
      <c r="AV76">
        <v>0</v>
      </c>
      <c r="AW76" s="1">
        <f t="shared" si="7"/>
        <v>53.686037001779134</v>
      </c>
      <c r="AX76" s="1">
        <f t="array" ref="AX76">_xlfn.STDEV.P(IF(AN76:AV76&lt;&gt;0,AN76:AV76))</f>
        <v>6.3828938567285309</v>
      </c>
    </row>
    <row r="77" spans="1:50" x14ac:dyDescent="0.25">
      <c r="A77" s="25"/>
      <c r="B77" s="1">
        <v>700</v>
      </c>
      <c r="C77" s="11">
        <v>30.175999999999998</v>
      </c>
      <c r="D77" s="11">
        <v>22.048000000000101</v>
      </c>
      <c r="E77" s="11">
        <v>37.503999999999998</v>
      </c>
      <c r="F77" s="11">
        <v>35.648000000000003</v>
      </c>
      <c r="G77" s="11">
        <v>18.656000000000201</v>
      </c>
      <c r="H77" s="11">
        <v>16.095999999999702</v>
      </c>
      <c r="I77" s="11">
        <v>13.6</v>
      </c>
      <c r="J77" s="11">
        <v>0</v>
      </c>
      <c r="K77" s="11">
        <v>0</v>
      </c>
      <c r="L77" s="11">
        <v>0</v>
      </c>
      <c r="M77" s="1">
        <f t="shared" si="4"/>
        <v>23.925333333333331</v>
      </c>
      <c r="N77" s="1">
        <f t="array" ref="N77">_xlfn.STDEV.P(IF(D77:L77&lt;&gt;0,D77:L77))</f>
        <v>9.3184612940597304</v>
      </c>
      <c r="O77">
        <v>38.687999999999903</v>
      </c>
      <c r="P77">
        <v>53.823999999999998</v>
      </c>
      <c r="Q77">
        <v>71.360000000000397</v>
      </c>
      <c r="R77">
        <v>28</v>
      </c>
      <c r="S77">
        <v>86.720000000000496</v>
      </c>
      <c r="T77">
        <v>42.720000000000098</v>
      </c>
      <c r="U77">
        <v>25.951999999999401</v>
      </c>
      <c r="V77">
        <v>0</v>
      </c>
      <c r="W77">
        <v>0</v>
      </c>
      <c r="X77">
        <v>0</v>
      </c>
      <c r="Y77" s="1">
        <f t="shared" si="5"/>
        <v>51.429333333333396</v>
      </c>
      <c r="Z77" s="1">
        <f t="array" ref="Z77">_xlfn.STDEV.P(IF(P77:X77&lt;&gt;0,P77:X77))</f>
        <v>22.069125180265655</v>
      </c>
      <c r="AA77">
        <v>44.070809256154902</v>
      </c>
      <c r="AB77">
        <v>39.549392808538002</v>
      </c>
      <c r="AC77">
        <v>58.376656301250698</v>
      </c>
      <c r="AD77">
        <v>58.778328431692799</v>
      </c>
      <c r="AE77">
        <v>20.767113310112101</v>
      </c>
      <c r="AF77">
        <v>71.095771213921907</v>
      </c>
      <c r="AG77">
        <v>81.828694918420595</v>
      </c>
      <c r="AH77">
        <v>77.638710215386098</v>
      </c>
      <c r="AI77">
        <v>76.087767215666801</v>
      </c>
      <c r="AJ77">
        <v>82.492462172181206</v>
      </c>
      <c r="AK77" s="1">
        <f t="shared" si="6"/>
        <v>62.957210731907807</v>
      </c>
      <c r="AL77" s="1">
        <f t="array" ref="AL77">_xlfn.STDEV.P(IF(AB77:AJ77&lt;&gt;0,AB77:AJ77))</f>
        <v>19.88390713946546</v>
      </c>
      <c r="AM77">
        <v>51.699940271368703</v>
      </c>
      <c r="AN77">
        <v>60.079494530575801</v>
      </c>
      <c r="AO77">
        <v>49.805543167913001</v>
      </c>
      <c r="AP77">
        <v>59.635172282816498</v>
      </c>
      <c r="AQ77">
        <v>46.785953244415197</v>
      </c>
      <c r="AR77">
        <v>53.334092468450798</v>
      </c>
      <c r="AS77">
        <v>60.078710667269497</v>
      </c>
      <c r="AT77">
        <v>59.447707591102699</v>
      </c>
      <c r="AU77">
        <v>76.231993329875394</v>
      </c>
      <c r="AV77">
        <v>53.089267000568697</v>
      </c>
      <c r="AW77" s="1">
        <f t="shared" si="7"/>
        <v>57.609770475887508</v>
      </c>
      <c r="AX77" s="1">
        <f t="array" ref="AX77">_xlfn.STDEV.P(IF(AN77:AV77&lt;&gt;0,AN77:AV77))</f>
        <v>8.0501208365396373</v>
      </c>
    </row>
    <row r="78" spans="1:50" s="14" customFormat="1" x14ac:dyDescent="0.25">
      <c r="B78" s="15"/>
      <c r="C78" s="15"/>
      <c r="D78" s="15"/>
      <c r="E78" s="15"/>
      <c r="F78" s="15"/>
      <c r="G78" s="15"/>
      <c r="H78" s="15"/>
      <c r="I78" s="15"/>
      <c r="J78" s="15"/>
      <c r="K78" s="15"/>
      <c r="L78" s="15"/>
      <c r="M78" s="1" t="e">
        <f t="shared" si="4"/>
        <v>#DIV/0!</v>
      </c>
      <c r="N78" s="1" t="e">
        <f t="array" ref="N78">_xlfn.STDEV.P(IF(D78:L78&lt;&gt;0,D78:L78))</f>
        <v>#DIV/0!</v>
      </c>
      <c r="Y78" s="1" t="e">
        <f t="shared" si="5"/>
        <v>#DIV/0!</v>
      </c>
      <c r="Z78" s="1" t="e">
        <f t="array" ref="Z78">_xlfn.STDEV.P(IF(P78:X78&lt;&gt;0,P78:X78))</f>
        <v>#DIV/0!</v>
      </c>
      <c r="AK78" s="1" t="e">
        <f t="shared" si="6"/>
        <v>#DIV/0!</v>
      </c>
      <c r="AL78" s="1" t="e">
        <f t="array" ref="AL78">_xlfn.STDEV.P(IF(AB78:AJ78&lt;&gt;0,AB78:AJ78))</f>
        <v>#DIV/0!</v>
      </c>
      <c r="AW78" s="1" t="e">
        <f t="shared" si="7"/>
        <v>#DIV/0!</v>
      </c>
      <c r="AX78" s="1" t="e">
        <f t="array" ref="AX78">_xlfn.STDEV.P(IF(AN78:AV78&lt;&gt;0,AN78:AV78))</f>
        <v>#DIV/0!</v>
      </c>
    </row>
    <row r="79" spans="1:50" x14ac:dyDescent="0.25">
      <c r="A79" s="25">
        <v>1644</v>
      </c>
      <c r="B79" s="1" t="s">
        <v>6</v>
      </c>
      <c r="C79" s="11">
        <v>0</v>
      </c>
      <c r="D79" s="11">
        <v>0</v>
      </c>
      <c r="E79" s="11">
        <v>0</v>
      </c>
      <c r="F79" s="11">
        <v>0</v>
      </c>
      <c r="G79" s="11">
        <v>0</v>
      </c>
      <c r="H79" s="11">
        <v>0</v>
      </c>
      <c r="I79" s="11">
        <v>0</v>
      </c>
      <c r="J79" s="11">
        <v>0</v>
      </c>
      <c r="K79" s="11">
        <v>0</v>
      </c>
      <c r="L79" s="11">
        <v>0</v>
      </c>
      <c r="M79" s="1" t="e">
        <f t="shared" si="4"/>
        <v>#DIV/0!</v>
      </c>
      <c r="N79" s="1" t="e">
        <f t="array" ref="N79">_xlfn.STDEV.P(IF(D79:L79&lt;&gt;0,D79:L79))</f>
        <v>#DIV/0!</v>
      </c>
      <c r="O79">
        <v>0</v>
      </c>
      <c r="P79">
        <v>0</v>
      </c>
      <c r="Q79">
        <v>0</v>
      </c>
      <c r="R79">
        <v>0</v>
      </c>
      <c r="S79">
        <v>0</v>
      </c>
      <c r="T79">
        <v>0</v>
      </c>
      <c r="U79">
        <v>0</v>
      </c>
      <c r="V79">
        <v>0</v>
      </c>
      <c r="W79">
        <v>0</v>
      </c>
      <c r="X79">
        <v>0</v>
      </c>
      <c r="Y79" s="1" t="e">
        <f t="shared" si="5"/>
        <v>#DIV/0!</v>
      </c>
      <c r="Z79" s="1" t="e">
        <f t="array" ref="Z79">_xlfn.STDEV.P(IF(P79:X79&lt;&gt;0,P79:X79))</f>
        <v>#DIV/0!</v>
      </c>
      <c r="AA79">
        <v>39.910425832115102</v>
      </c>
      <c r="AB79">
        <v>33.957123578406602</v>
      </c>
      <c r="AC79">
        <v>31.224829701555802</v>
      </c>
      <c r="AD79">
        <v>28.6780165528533</v>
      </c>
      <c r="AE79">
        <v>19.902664879784499</v>
      </c>
      <c r="AF79">
        <v>0</v>
      </c>
      <c r="AG79">
        <v>0</v>
      </c>
      <c r="AH79">
        <v>0</v>
      </c>
      <c r="AI79">
        <v>0</v>
      </c>
      <c r="AJ79">
        <v>0</v>
      </c>
      <c r="AK79" s="1">
        <f t="shared" si="6"/>
        <v>28.440658678150047</v>
      </c>
      <c r="AL79" s="1">
        <f t="array" ref="AL79">_xlfn.STDEV.P(IF(AB79:AJ79&lt;&gt;0,AB79:AJ79))</f>
        <v>5.271068917803766</v>
      </c>
      <c r="AM79">
        <v>55.294445083721797</v>
      </c>
      <c r="AN79">
        <v>32.7817959201655</v>
      </c>
      <c r="AO79">
        <v>25.559974038615302</v>
      </c>
      <c r="AP79">
        <v>23.3751715352495</v>
      </c>
      <c r="AQ79">
        <v>16.428782872274301</v>
      </c>
      <c r="AR79">
        <v>0</v>
      </c>
      <c r="AS79">
        <v>0</v>
      </c>
      <c r="AT79">
        <v>0</v>
      </c>
      <c r="AU79">
        <v>0</v>
      </c>
      <c r="AV79">
        <v>0</v>
      </c>
      <c r="AW79" s="1">
        <f t="shared" si="7"/>
        <v>24.536431091576148</v>
      </c>
      <c r="AX79" s="1">
        <f t="array" ref="AX79">_xlfn.STDEV.P(IF(AN79:AV79&lt;&gt;0,AN79:AV79))</f>
        <v>5.8334416240775271</v>
      </c>
    </row>
    <row r="80" spans="1:50" x14ac:dyDescent="0.25">
      <c r="A80" s="25"/>
      <c r="B80" s="1" t="s">
        <v>7</v>
      </c>
      <c r="C80" s="11">
        <v>22.591999999999999</v>
      </c>
      <c r="D80" s="11">
        <v>16.4480000000001</v>
      </c>
      <c r="E80" s="11">
        <v>23.071999999999999</v>
      </c>
      <c r="F80" s="11">
        <v>20.767999999999901</v>
      </c>
      <c r="G80" s="11">
        <v>14.080000000000499</v>
      </c>
      <c r="H80" s="11">
        <v>15.584</v>
      </c>
      <c r="I80" s="11">
        <v>20.639999999999901</v>
      </c>
      <c r="J80" s="11">
        <v>23.68</v>
      </c>
      <c r="K80" s="11">
        <v>0</v>
      </c>
      <c r="L80" s="11">
        <v>0</v>
      </c>
      <c r="M80" s="1">
        <f t="shared" si="4"/>
        <v>19.181714285714342</v>
      </c>
      <c r="N80" s="1">
        <f t="array" ref="N80">_xlfn.STDEV.P(IF(D80:L80&lt;&gt;0,D80:L80))</f>
        <v>3.5143791857486928</v>
      </c>
      <c r="O80">
        <v>5.125</v>
      </c>
      <c r="P80">
        <v>0</v>
      </c>
      <c r="Q80">
        <v>10.1</v>
      </c>
      <c r="R80">
        <v>12.75</v>
      </c>
      <c r="S80">
        <v>15.387499999999999</v>
      </c>
      <c r="T80">
        <v>17.837499999999999</v>
      </c>
      <c r="U80">
        <v>0</v>
      </c>
      <c r="V80">
        <v>0</v>
      </c>
      <c r="W80">
        <v>0</v>
      </c>
      <c r="X80">
        <v>0</v>
      </c>
      <c r="Y80" s="1">
        <f t="shared" si="5"/>
        <v>14.018749999999999</v>
      </c>
      <c r="Z80" s="1">
        <f t="array" ref="Z80">_xlfn.STDEV.P(IF(P80:X80&lt;&gt;0,P80:X80))</f>
        <v>2.890616554041717</v>
      </c>
      <c r="AA80">
        <v>22.823798359700501</v>
      </c>
      <c r="AB80">
        <v>15.6263362592601</v>
      </c>
      <c r="AC80">
        <v>19.512179714909401</v>
      </c>
      <c r="AD80">
        <v>18.792619814433198</v>
      </c>
      <c r="AE80">
        <v>17.9858345309997</v>
      </c>
      <c r="AF80">
        <v>0</v>
      </c>
      <c r="AG80">
        <v>0</v>
      </c>
      <c r="AH80">
        <v>0</v>
      </c>
      <c r="AI80">
        <v>0</v>
      </c>
      <c r="AJ80">
        <v>0</v>
      </c>
      <c r="AK80" s="1">
        <f t="shared" si="6"/>
        <v>17.9792425799006</v>
      </c>
      <c r="AL80" s="1">
        <f t="array" ref="AL80">_xlfn.STDEV.P(IF(AB80:AJ80&lt;&gt;0,AB80:AJ80))</f>
        <v>1.4618216711584724</v>
      </c>
      <c r="AM80">
        <v>34.559203392689803</v>
      </c>
      <c r="AN80">
        <v>20.9682879047424</v>
      </c>
      <c r="AO80">
        <v>22.450783260747599</v>
      </c>
      <c r="AP80">
        <v>25.848349815231099</v>
      </c>
      <c r="AQ80">
        <v>15.817566693411401</v>
      </c>
      <c r="AR80">
        <v>0</v>
      </c>
      <c r="AS80">
        <v>0</v>
      </c>
      <c r="AT80">
        <v>0</v>
      </c>
      <c r="AU80">
        <v>0</v>
      </c>
      <c r="AV80">
        <v>0</v>
      </c>
      <c r="AW80" s="1">
        <f t="shared" si="7"/>
        <v>21.271246918533123</v>
      </c>
      <c r="AX80" s="1">
        <f t="array" ref="AX80">_xlfn.STDEV.P(IF(AN80:AV80&lt;&gt;0,AN80:AV80))</f>
        <v>3.611633600999923</v>
      </c>
    </row>
    <row r="81" spans="1:50" x14ac:dyDescent="0.25">
      <c r="A81" s="25"/>
      <c r="B81" s="1" t="s">
        <v>8</v>
      </c>
      <c r="C81" s="11">
        <v>22.623999999999999</v>
      </c>
      <c r="D81" s="11">
        <v>22.495999999999999</v>
      </c>
      <c r="E81" s="11">
        <v>13.7279999999999</v>
      </c>
      <c r="F81" s="11">
        <v>23.135999999999999</v>
      </c>
      <c r="G81" s="11">
        <v>20.48</v>
      </c>
      <c r="H81" s="11">
        <v>23.872</v>
      </c>
      <c r="I81" s="11">
        <v>24</v>
      </c>
      <c r="J81" s="11">
        <v>24.256</v>
      </c>
      <c r="K81" s="11">
        <v>24.8</v>
      </c>
      <c r="L81" s="11">
        <v>24.704000000000001</v>
      </c>
      <c r="M81" s="1">
        <f t="shared" si="4"/>
        <v>22.385777777777768</v>
      </c>
      <c r="N81" s="1">
        <f t="array" ref="N81">_xlfn.STDEV.P(IF(D81:L81&lt;&gt;0,D81:L81))</f>
        <v>3.3112436662504905</v>
      </c>
      <c r="O81">
        <v>0.4</v>
      </c>
      <c r="P81">
        <v>2.5625</v>
      </c>
      <c r="Q81">
        <v>4.8</v>
      </c>
      <c r="R81">
        <v>7.5875000000000004</v>
      </c>
      <c r="S81">
        <v>10.15</v>
      </c>
      <c r="T81">
        <v>12.574999999999999</v>
      </c>
      <c r="U81">
        <v>15.112500000000001</v>
      </c>
      <c r="V81">
        <v>17.387499999999999</v>
      </c>
      <c r="W81">
        <v>0</v>
      </c>
      <c r="X81">
        <v>0</v>
      </c>
      <c r="Y81" s="1">
        <f t="shared" si="5"/>
        <v>10.025</v>
      </c>
      <c r="Z81" s="1">
        <f t="array" ref="Z81">_xlfn.STDEV.P(IF(P81:X81&lt;&gt;0,P81:X81))</f>
        <v>5.0076815993032167</v>
      </c>
      <c r="AA81">
        <v>33.444459971000498</v>
      </c>
      <c r="AB81">
        <v>35.365757795788298</v>
      </c>
      <c r="AC81">
        <v>33.231831384135504</v>
      </c>
      <c r="AD81">
        <v>28.277001502264898</v>
      </c>
      <c r="AE81">
        <v>29.1555542507475</v>
      </c>
      <c r="AF81">
        <v>25.9870435300978</v>
      </c>
      <c r="AG81">
        <v>26.529294948855501</v>
      </c>
      <c r="AH81">
        <v>0</v>
      </c>
      <c r="AI81">
        <v>0</v>
      </c>
      <c r="AJ81">
        <v>0</v>
      </c>
      <c r="AK81" s="1">
        <f t="shared" si="6"/>
        <v>29.757747235314913</v>
      </c>
      <c r="AL81" s="1">
        <f t="array" ref="AL81">_xlfn.STDEV.P(IF(AB81:AJ81&lt;&gt;0,AB81:AJ81))</f>
        <v>3.433059811950069</v>
      </c>
      <c r="AM81">
        <v>33.653955259352003</v>
      </c>
      <c r="AN81">
        <v>25.3007250563717</v>
      </c>
      <c r="AO81">
        <v>20.271918432933099</v>
      </c>
      <c r="AP81">
        <v>22.220583859714601</v>
      </c>
      <c r="AQ81">
        <v>22.310720482131199</v>
      </c>
      <c r="AR81">
        <v>15.593347212703</v>
      </c>
      <c r="AS81">
        <v>19.636763464224298</v>
      </c>
      <c r="AT81">
        <v>0</v>
      </c>
      <c r="AU81">
        <v>0</v>
      </c>
      <c r="AV81">
        <v>0</v>
      </c>
      <c r="AW81" s="1">
        <f t="shared" si="7"/>
        <v>20.889009751346315</v>
      </c>
      <c r="AX81" s="1">
        <f t="array" ref="AX81">_xlfn.STDEV.P(IF(AN81:AV81&lt;&gt;0,AN81:AV81))</f>
        <v>2.9791091264213878</v>
      </c>
    </row>
    <row r="82" spans="1:50" x14ac:dyDescent="0.25">
      <c r="A82" s="25"/>
      <c r="B82" s="1" t="s">
        <v>9</v>
      </c>
      <c r="C82" s="11">
        <v>0</v>
      </c>
      <c r="D82" s="11">
        <v>0</v>
      </c>
      <c r="E82" s="11">
        <v>0</v>
      </c>
      <c r="F82" s="11">
        <v>0</v>
      </c>
      <c r="G82" s="11">
        <v>0</v>
      </c>
      <c r="H82" s="11">
        <v>0</v>
      </c>
      <c r="I82" s="11">
        <v>0</v>
      </c>
      <c r="J82" s="11">
        <v>0</v>
      </c>
      <c r="K82" s="11">
        <v>0</v>
      </c>
      <c r="L82" s="11">
        <v>0</v>
      </c>
      <c r="M82" s="1" t="e">
        <f t="shared" si="4"/>
        <v>#DIV/0!</v>
      </c>
      <c r="N82" s="1" t="e">
        <f t="array" ref="N82">_xlfn.STDEV.P(IF(D82:L82&lt;&gt;0,D82:L82))</f>
        <v>#DIV/0!</v>
      </c>
      <c r="O82">
        <v>1.2500000000000001E-2</v>
      </c>
      <c r="P82">
        <v>1.6</v>
      </c>
      <c r="Q82">
        <v>2.3624999999999998</v>
      </c>
      <c r="R82">
        <v>4.3</v>
      </c>
      <c r="S82">
        <v>5.125</v>
      </c>
      <c r="T82">
        <v>7.1124999999999998</v>
      </c>
      <c r="U82">
        <v>9.75</v>
      </c>
      <c r="V82">
        <v>12.375</v>
      </c>
      <c r="W82">
        <v>14.824999999999999</v>
      </c>
      <c r="X82">
        <v>17.612500000000001</v>
      </c>
      <c r="Y82" s="1">
        <f t="shared" si="5"/>
        <v>8.3402777777777786</v>
      </c>
      <c r="Z82" s="1">
        <f t="array" ref="Z82">_xlfn.STDEV.P(IF(P82:X82&lt;&gt;0,P82:X82))</f>
        <v>5.3294412158161091</v>
      </c>
      <c r="AA82">
        <v>33.264192523179602</v>
      </c>
      <c r="AB82">
        <v>28.247213563577201</v>
      </c>
      <c r="AC82">
        <v>28.551156278632899</v>
      </c>
      <c r="AD82">
        <v>31.0658188210734</v>
      </c>
      <c r="AE82">
        <v>36.876800399835403</v>
      </c>
      <c r="AF82">
        <v>0</v>
      </c>
      <c r="AG82">
        <v>0</v>
      </c>
      <c r="AH82">
        <v>0</v>
      </c>
      <c r="AI82">
        <v>0</v>
      </c>
      <c r="AJ82">
        <v>0</v>
      </c>
      <c r="AK82" s="1">
        <f t="shared" si="6"/>
        <v>31.185247265779726</v>
      </c>
      <c r="AL82" s="1">
        <f t="array" ref="AL82">_xlfn.STDEV.P(IF(AB82:AJ82&lt;&gt;0,AB82:AJ82))</f>
        <v>3.4633263488671422</v>
      </c>
      <c r="AM82">
        <v>53.935745317515497</v>
      </c>
      <c r="AN82">
        <v>32.239305239616201</v>
      </c>
      <c r="AO82">
        <v>41.880110403029001</v>
      </c>
      <c r="AP82">
        <v>35.432925597858301</v>
      </c>
      <c r="AQ82">
        <v>32.2653747686131</v>
      </c>
      <c r="AR82">
        <v>0</v>
      </c>
      <c r="AS82">
        <v>0</v>
      </c>
      <c r="AT82">
        <v>0</v>
      </c>
      <c r="AU82">
        <v>0</v>
      </c>
      <c r="AV82">
        <v>0</v>
      </c>
      <c r="AW82" s="1">
        <f t="shared" si="7"/>
        <v>35.454429002279156</v>
      </c>
      <c r="AX82" s="1">
        <f t="array" ref="AX82">_xlfn.STDEV.P(IF(AN82:AV82&lt;&gt;0,AN82:AV82))</f>
        <v>3.9305512200849764</v>
      </c>
    </row>
    <row r="83" spans="1:50" x14ac:dyDescent="0.25">
      <c r="A83" s="25"/>
      <c r="B83" s="1">
        <v>250</v>
      </c>
      <c r="C83" s="11">
        <v>26.88</v>
      </c>
      <c r="D83" s="11">
        <v>27.2</v>
      </c>
      <c r="E83" s="11">
        <v>26.08</v>
      </c>
      <c r="F83" s="11">
        <v>13.92</v>
      </c>
      <c r="G83" s="11">
        <v>21.9519999999996</v>
      </c>
      <c r="H83" s="11">
        <v>20.031999999999901</v>
      </c>
      <c r="I83" s="11">
        <v>0</v>
      </c>
      <c r="J83" s="11">
        <v>0</v>
      </c>
      <c r="K83" s="11">
        <v>0</v>
      </c>
      <c r="L83" s="11">
        <v>0</v>
      </c>
      <c r="M83" s="1">
        <f t="shared" si="4"/>
        <v>21.836799999999901</v>
      </c>
      <c r="N83" s="1">
        <f t="array" ref="N83">_xlfn.STDEV.P(IF(D83:L83&lt;&gt;0,D83:L83))</f>
        <v>4.7479460148573738</v>
      </c>
      <c r="O83">
        <v>2.2000000000000002</v>
      </c>
      <c r="P83">
        <v>3.2</v>
      </c>
      <c r="Q83">
        <v>5.7625000000000002</v>
      </c>
      <c r="R83">
        <v>8.8249999999999993</v>
      </c>
      <c r="S83">
        <v>10.9375</v>
      </c>
      <c r="T83">
        <v>17.137499999999999</v>
      </c>
      <c r="U83">
        <v>0</v>
      </c>
      <c r="V83">
        <v>0</v>
      </c>
      <c r="W83">
        <v>0</v>
      </c>
      <c r="X83">
        <v>0</v>
      </c>
      <c r="Y83" s="1">
        <f t="shared" si="5"/>
        <v>9.1724999999999994</v>
      </c>
      <c r="Z83" s="1">
        <f t="array" ref="Z83">_xlfn.STDEV.P(IF(P83:X83&lt;&gt;0,P83:X83))</f>
        <v>4.7744332124347491</v>
      </c>
      <c r="AA83">
        <v>32.715996596655899</v>
      </c>
      <c r="AB83">
        <v>31.488115643900301</v>
      </c>
      <c r="AC83">
        <v>28.357429759046902</v>
      </c>
      <c r="AD83">
        <v>29.740902570658601</v>
      </c>
      <c r="AE83">
        <v>27.514138158510001</v>
      </c>
      <c r="AF83">
        <v>26.504573693173398</v>
      </c>
      <c r="AG83">
        <v>29.217685715016401</v>
      </c>
      <c r="AH83">
        <v>0</v>
      </c>
      <c r="AI83">
        <v>0</v>
      </c>
      <c r="AJ83">
        <v>0</v>
      </c>
      <c r="AK83" s="1">
        <f t="shared" si="6"/>
        <v>28.803807590050933</v>
      </c>
      <c r="AL83" s="1">
        <f t="array" ref="AL83">_xlfn.STDEV.P(IF(AB83:AJ83&lt;&gt;0,AB83:AJ83))</f>
        <v>1.6022863225289057</v>
      </c>
      <c r="AM83">
        <v>31.4785592222396</v>
      </c>
      <c r="AN83">
        <v>19.462516549346599</v>
      </c>
      <c r="AO83">
        <v>23.283978634320601</v>
      </c>
      <c r="AP83">
        <v>22.702908164634</v>
      </c>
      <c r="AQ83">
        <v>23.455190246454102</v>
      </c>
      <c r="AR83">
        <v>25.090522055818699</v>
      </c>
      <c r="AS83">
        <v>21.941729434490998</v>
      </c>
      <c r="AT83">
        <v>0</v>
      </c>
      <c r="AU83">
        <v>0</v>
      </c>
      <c r="AV83">
        <v>0</v>
      </c>
      <c r="AW83" s="1">
        <f t="shared" si="7"/>
        <v>22.656140847510837</v>
      </c>
      <c r="AX83" s="1">
        <f t="array" ref="AX83">_xlfn.STDEV.P(IF(AN83:AV83&lt;&gt;0,AN83:AV83))</f>
        <v>1.7161332068873687</v>
      </c>
    </row>
    <row r="84" spans="1:50" x14ac:dyDescent="0.25">
      <c r="A84" s="25"/>
      <c r="B84" s="1">
        <v>300</v>
      </c>
      <c r="C84" s="11">
        <v>24.192</v>
      </c>
      <c r="D84" s="11">
        <v>16.736000000000001</v>
      </c>
      <c r="E84" s="11">
        <v>13.28</v>
      </c>
      <c r="F84" s="11">
        <v>27.68</v>
      </c>
      <c r="G84" s="11">
        <v>26.56</v>
      </c>
      <c r="H84" s="11">
        <v>28.64</v>
      </c>
      <c r="I84" s="11">
        <v>28.256</v>
      </c>
      <c r="J84" s="11">
        <v>28.8960000000001</v>
      </c>
      <c r="K84" s="11">
        <v>0</v>
      </c>
      <c r="L84" s="11">
        <v>0</v>
      </c>
      <c r="M84" s="1">
        <f t="shared" si="4"/>
        <v>24.292571428571442</v>
      </c>
      <c r="N84" s="1">
        <f t="array" ref="N84">_xlfn.STDEV.P(IF(D84:L84&lt;&gt;0,D84:L84))</f>
        <v>5.9856359217509461</v>
      </c>
      <c r="O84">
        <v>4.1375000000000002</v>
      </c>
      <c r="P84">
        <v>6.6375000000000002</v>
      </c>
      <c r="Q84">
        <v>8.75</v>
      </c>
      <c r="R84">
        <v>10.7</v>
      </c>
      <c r="S84">
        <v>13.5625</v>
      </c>
      <c r="T84">
        <v>15.65</v>
      </c>
      <c r="U84">
        <v>17.0625</v>
      </c>
      <c r="V84">
        <v>18.537500000000001</v>
      </c>
      <c r="W84">
        <v>0</v>
      </c>
      <c r="X84">
        <v>0</v>
      </c>
      <c r="Y84" s="1">
        <f t="shared" si="5"/>
        <v>12.985714285714286</v>
      </c>
      <c r="Z84" s="1">
        <f t="array" ref="Z84">_xlfn.STDEV.P(IF(P84:X84&lt;&gt;0,P84:X84))</f>
        <v>4.1116419457189979</v>
      </c>
      <c r="AA84">
        <v>49.409192639174201</v>
      </c>
      <c r="AB84">
        <v>37.578688252461397</v>
      </c>
      <c r="AC84">
        <v>35.196201177829998</v>
      </c>
      <c r="AD84">
        <v>35.584867919402001</v>
      </c>
      <c r="AE84">
        <v>31.997391769089699</v>
      </c>
      <c r="AF84">
        <v>27.773894232922402</v>
      </c>
      <c r="AG84">
        <v>28.149425697560599</v>
      </c>
      <c r="AH84">
        <v>0</v>
      </c>
      <c r="AI84">
        <v>0</v>
      </c>
      <c r="AJ84">
        <v>0</v>
      </c>
      <c r="AK84" s="1">
        <f t="shared" si="6"/>
        <v>32.713411508211017</v>
      </c>
      <c r="AL84" s="1">
        <f t="array" ref="AL84">_xlfn.STDEV.P(IF(AB84:AJ84&lt;&gt;0,AB84:AJ84))</f>
        <v>3.7376888117878595</v>
      </c>
      <c r="AM84">
        <v>45.166626370278003</v>
      </c>
      <c r="AN84">
        <v>37.199961061078703</v>
      </c>
      <c r="AO84">
        <v>28.2436735562057</v>
      </c>
      <c r="AP84">
        <v>26.485662767580401</v>
      </c>
      <c r="AQ84">
        <v>28.278659588340499</v>
      </c>
      <c r="AR84">
        <v>31.527888314727701</v>
      </c>
      <c r="AS84">
        <v>33.872932470495002</v>
      </c>
      <c r="AT84">
        <v>0</v>
      </c>
      <c r="AU84">
        <v>0</v>
      </c>
      <c r="AV84">
        <v>0</v>
      </c>
      <c r="AW84" s="1">
        <f t="shared" si="7"/>
        <v>30.934796293071333</v>
      </c>
      <c r="AX84" s="1">
        <f t="array" ref="AX84">_xlfn.STDEV.P(IF(AN84:AV84&lt;&gt;0,AN84:AV84))</f>
        <v>3.7042472204272938</v>
      </c>
    </row>
    <row r="85" spans="1:50" x14ac:dyDescent="0.25">
      <c r="A85" s="25"/>
      <c r="B85" s="1">
        <v>350</v>
      </c>
      <c r="C85" s="11">
        <v>31.167999999999999</v>
      </c>
      <c r="D85" s="11">
        <v>22.943999999999999</v>
      </c>
      <c r="E85" s="11">
        <v>33.824000000000098</v>
      </c>
      <c r="F85" s="11">
        <v>38.880000000000202</v>
      </c>
      <c r="G85" s="11">
        <v>46.24</v>
      </c>
      <c r="H85" s="11">
        <v>44.543999999999997</v>
      </c>
      <c r="I85" s="11">
        <v>0</v>
      </c>
      <c r="J85" s="11">
        <v>38.015999999999899</v>
      </c>
      <c r="K85" s="11">
        <v>44.8</v>
      </c>
      <c r="L85" s="11">
        <v>49.12</v>
      </c>
      <c r="M85" s="1">
        <f t="shared" si="4"/>
        <v>39.796000000000028</v>
      </c>
      <c r="N85" s="1">
        <f t="array" ref="N85">_xlfn.STDEV.P(IF(D85:L85&lt;&gt;0,D85:L85))</f>
        <v>7.9033835792019627</v>
      </c>
      <c r="O85">
        <v>3.3125</v>
      </c>
      <c r="P85">
        <v>5.6749999999999998</v>
      </c>
      <c r="Q85">
        <v>8.7249999999999996</v>
      </c>
      <c r="R85">
        <v>11.112500000000001</v>
      </c>
      <c r="S85">
        <v>13.15</v>
      </c>
      <c r="T85">
        <v>15.9</v>
      </c>
      <c r="U85">
        <v>18.375</v>
      </c>
      <c r="V85">
        <v>0</v>
      </c>
      <c r="W85">
        <v>0</v>
      </c>
      <c r="X85">
        <v>0</v>
      </c>
      <c r="Y85" s="1">
        <f t="shared" si="5"/>
        <v>12.15625</v>
      </c>
      <c r="Z85" s="1">
        <f t="array" ref="Z85">_xlfn.STDEV.P(IF(P85:X85&lt;&gt;0,P85:X85))</f>
        <v>4.253342741793408</v>
      </c>
      <c r="AA85">
        <v>32.025149428262601</v>
      </c>
      <c r="AB85">
        <v>47.598310612244298</v>
      </c>
      <c r="AC85">
        <v>44.512776120359</v>
      </c>
      <c r="AD85">
        <v>46.852269613415601</v>
      </c>
      <c r="AE85">
        <v>43.509701417537798</v>
      </c>
      <c r="AF85">
        <v>47.082573037685002</v>
      </c>
      <c r="AG85">
        <v>0</v>
      </c>
      <c r="AH85">
        <v>0</v>
      </c>
      <c r="AI85">
        <v>0</v>
      </c>
      <c r="AJ85">
        <v>0</v>
      </c>
      <c r="AK85" s="1">
        <f t="shared" si="6"/>
        <v>45.911126160248337</v>
      </c>
      <c r="AL85" s="1">
        <f t="array" ref="AL85">_xlfn.STDEV.P(IF(AB85:AJ85&lt;&gt;0,AB85:AJ85))</f>
        <v>1.6016774825234645</v>
      </c>
      <c r="AM85">
        <v>29.0391960934191</v>
      </c>
      <c r="AN85">
        <v>36.128266959984302</v>
      </c>
      <c r="AO85">
        <v>31.549097388647802</v>
      </c>
      <c r="AP85">
        <v>33.466639011084503</v>
      </c>
      <c r="AQ85">
        <v>31.0030352801856</v>
      </c>
      <c r="AR85">
        <v>30.6017351692755</v>
      </c>
      <c r="AS85">
        <v>0</v>
      </c>
      <c r="AT85">
        <v>0</v>
      </c>
      <c r="AU85">
        <v>0</v>
      </c>
      <c r="AV85">
        <v>0</v>
      </c>
      <c r="AW85" s="1">
        <f t="shared" si="7"/>
        <v>32.549754761835537</v>
      </c>
      <c r="AX85" s="1">
        <f t="array" ref="AX85">_xlfn.STDEV.P(IF(AN85:AV85&lt;&gt;0,AN85:AV85))</f>
        <v>2.0413163863178361</v>
      </c>
    </row>
    <row r="86" spans="1:50" x14ac:dyDescent="0.25">
      <c r="A86" s="25"/>
      <c r="B86" s="1">
        <v>400</v>
      </c>
      <c r="C86" s="11">
        <v>29.888000000000002</v>
      </c>
      <c r="D86" s="11">
        <v>42.240000000000201</v>
      </c>
      <c r="E86" s="11">
        <v>32.479999999999997</v>
      </c>
      <c r="F86" s="11">
        <v>10.784000000000001</v>
      </c>
      <c r="G86" s="11">
        <v>37.664000000000001</v>
      </c>
      <c r="H86" s="11">
        <v>0</v>
      </c>
      <c r="I86" s="11">
        <v>26.239999999999799</v>
      </c>
      <c r="J86" s="11">
        <v>46.816000000000003</v>
      </c>
      <c r="K86" s="11">
        <v>31.423999999999801</v>
      </c>
      <c r="L86" s="11">
        <v>16.7680000000008</v>
      </c>
      <c r="M86" s="1">
        <f t="shared" si="4"/>
        <v>30.552000000000078</v>
      </c>
      <c r="N86" s="1">
        <f t="array" ref="N86">_xlfn.STDEV.P(IF(D86:L86&lt;&gt;0,D86:L86))</f>
        <v>11.486682375690458</v>
      </c>
      <c r="O86">
        <v>2.3875000000000002</v>
      </c>
      <c r="P86">
        <v>6.6875</v>
      </c>
      <c r="Q86">
        <v>8.7874999999999996</v>
      </c>
      <c r="R86">
        <v>11.625</v>
      </c>
      <c r="S86">
        <v>14.45</v>
      </c>
      <c r="T86">
        <v>16.600000000000001</v>
      </c>
      <c r="U86">
        <v>0</v>
      </c>
      <c r="V86">
        <v>0</v>
      </c>
      <c r="W86">
        <v>0</v>
      </c>
      <c r="X86">
        <v>0</v>
      </c>
      <c r="Y86" s="1">
        <f t="shared" si="5"/>
        <v>11.629999999999999</v>
      </c>
      <c r="Z86" s="1">
        <f t="array" ref="Z86">_xlfn.STDEV.P(IF(P86:X86&lt;&gt;0,P86:X86))</f>
        <v>3.61002596943568</v>
      </c>
      <c r="AA86">
        <v>39.102660705480403</v>
      </c>
      <c r="AB86">
        <v>40.314673565099199</v>
      </c>
      <c r="AC86">
        <v>40.865836676885003</v>
      </c>
      <c r="AD86">
        <v>39.453618005865998</v>
      </c>
      <c r="AE86">
        <v>56.465251821639399</v>
      </c>
      <c r="AF86">
        <v>49.341802163830202</v>
      </c>
      <c r="AG86">
        <v>0</v>
      </c>
      <c r="AH86">
        <v>0</v>
      </c>
      <c r="AI86">
        <v>0</v>
      </c>
      <c r="AJ86">
        <v>0</v>
      </c>
      <c r="AK86" s="1">
        <f t="shared" si="6"/>
        <v>45.288236446663959</v>
      </c>
      <c r="AL86" s="1">
        <f t="array" ref="AL86">_xlfn.STDEV.P(IF(AB86:AJ86&lt;&gt;0,AB86:AJ86))</f>
        <v>6.6286316465186292</v>
      </c>
      <c r="AM86">
        <v>23.1520305143742</v>
      </c>
      <c r="AN86">
        <v>33.910539258099497</v>
      </c>
      <c r="AO86">
        <v>28.825713915687601</v>
      </c>
      <c r="AP86">
        <v>30.0616268117973</v>
      </c>
      <c r="AQ86">
        <v>46.508970325624297</v>
      </c>
      <c r="AR86">
        <v>40.534516629752702</v>
      </c>
      <c r="AS86">
        <v>0</v>
      </c>
      <c r="AT86">
        <v>0</v>
      </c>
      <c r="AU86">
        <v>0</v>
      </c>
      <c r="AV86">
        <v>0</v>
      </c>
      <c r="AW86" s="1">
        <f t="shared" si="7"/>
        <v>35.96827338819228</v>
      </c>
      <c r="AX86" s="1">
        <f t="array" ref="AX86">_xlfn.STDEV.P(IF(AN86:AV86&lt;&gt;0,AN86:AV86))</f>
        <v>6.6647695926376791</v>
      </c>
    </row>
    <row r="87" spans="1:50" x14ac:dyDescent="0.25">
      <c r="A87" s="25"/>
      <c r="B87" s="1">
        <v>450</v>
      </c>
      <c r="C87" s="11">
        <v>52.991999999999997</v>
      </c>
      <c r="D87" s="11">
        <v>29.472000000000001</v>
      </c>
      <c r="E87" s="11">
        <v>47.295999999999999</v>
      </c>
      <c r="F87" s="11">
        <v>0</v>
      </c>
      <c r="G87" s="11">
        <v>46.303999999999903</v>
      </c>
      <c r="H87" s="11">
        <v>29.6959999999997</v>
      </c>
      <c r="I87" s="11">
        <v>33.183999999999898</v>
      </c>
      <c r="J87" s="11">
        <v>16.831999999998899</v>
      </c>
      <c r="K87" s="11">
        <v>29.183999999999799</v>
      </c>
      <c r="L87" s="11">
        <v>0</v>
      </c>
      <c r="M87" s="1">
        <f t="shared" si="4"/>
        <v>33.138285714285459</v>
      </c>
      <c r="N87" s="1">
        <f t="array" ref="N87">_xlfn.STDEV.P(IF(D87:L87&lt;&gt;0,D87:L87))</f>
        <v>9.8604644010354328</v>
      </c>
      <c r="O87">
        <v>1.2250000000000001</v>
      </c>
      <c r="P87">
        <v>3.9</v>
      </c>
      <c r="Q87">
        <v>6.9</v>
      </c>
      <c r="R87">
        <v>9.4124999999999996</v>
      </c>
      <c r="S87">
        <v>12.225</v>
      </c>
      <c r="T87">
        <v>15.125</v>
      </c>
      <c r="U87">
        <v>17.637499999999999</v>
      </c>
      <c r="V87">
        <v>0</v>
      </c>
      <c r="W87">
        <v>0</v>
      </c>
      <c r="X87">
        <v>0</v>
      </c>
      <c r="Y87" s="1">
        <f t="shared" si="5"/>
        <v>10.866666666666667</v>
      </c>
      <c r="Z87" s="1">
        <f t="array" ref="Z87">_xlfn.STDEV.P(IF(P87:X87&lt;&gt;0,P87:X87))</f>
        <v>4.6940768675948314</v>
      </c>
      <c r="AA87">
        <v>31.497550661745802</v>
      </c>
      <c r="AB87">
        <v>38.274977439149701</v>
      </c>
      <c r="AC87">
        <v>43.813939469796999</v>
      </c>
      <c r="AD87">
        <v>38.617749649254399</v>
      </c>
      <c r="AE87">
        <v>42.148297194897502</v>
      </c>
      <c r="AF87">
        <v>42.055557470601101</v>
      </c>
      <c r="AG87">
        <v>36.660351426915803</v>
      </c>
      <c r="AH87">
        <v>0</v>
      </c>
      <c r="AI87">
        <v>0</v>
      </c>
      <c r="AJ87">
        <v>0</v>
      </c>
      <c r="AK87" s="1">
        <f t="shared" si="6"/>
        <v>40.261812108435926</v>
      </c>
      <c r="AL87" s="1">
        <f t="array" ref="AL87">_xlfn.STDEV.P(IF(AB87:AJ87&lt;&gt;0,AB87:AJ87))</f>
        <v>2.5499976996840639</v>
      </c>
      <c r="AM87">
        <v>44.172980725821198</v>
      </c>
      <c r="AN87">
        <v>41.046983393534298</v>
      </c>
      <c r="AO87">
        <v>35.127739462731697</v>
      </c>
      <c r="AP87">
        <v>31.6122317403889</v>
      </c>
      <c r="AQ87">
        <v>41.262743303318999</v>
      </c>
      <c r="AR87">
        <v>32.889437248991101</v>
      </c>
      <c r="AS87">
        <v>39.231890921256102</v>
      </c>
      <c r="AT87">
        <v>0</v>
      </c>
      <c r="AU87">
        <v>0</v>
      </c>
      <c r="AV87">
        <v>0</v>
      </c>
      <c r="AW87" s="1">
        <f t="shared" si="7"/>
        <v>36.861837678370179</v>
      </c>
      <c r="AX87" s="1">
        <f t="array" ref="AX87">_xlfn.STDEV.P(IF(AN87:AV87&lt;&gt;0,AN87:AV87))</f>
        <v>3.8480729300061669</v>
      </c>
    </row>
    <row r="88" spans="1:50" x14ac:dyDescent="0.25">
      <c r="A88" s="25"/>
      <c r="B88" s="1">
        <v>500</v>
      </c>
      <c r="C88" s="11">
        <v>56.768000000000001</v>
      </c>
      <c r="D88" s="11">
        <v>39.520000000000003</v>
      </c>
      <c r="E88" s="11">
        <v>45.472000000000001</v>
      </c>
      <c r="F88" s="11">
        <v>51.488</v>
      </c>
      <c r="G88" s="11">
        <v>44.415999999999997</v>
      </c>
      <c r="H88" s="11">
        <v>62.88</v>
      </c>
      <c r="I88" s="11">
        <v>59.2</v>
      </c>
      <c r="J88" s="11">
        <v>0</v>
      </c>
      <c r="K88" s="11">
        <v>0</v>
      </c>
      <c r="L88" s="11">
        <v>0</v>
      </c>
      <c r="M88" s="1">
        <f t="shared" si="4"/>
        <v>50.496000000000002</v>
      </c>
      <c r="N88" s="1">
        <f t="array" ref="N88">_xlfn.STDEV.P(IF(D88:L88&lt;&gt;0,D88:L88))</f>
        <v>8.2944427982435176</v>
      </c>
      <c r="O88">
        <v>1.2749999999999999</v>
      </c>
      <c r="P88">
        <v>4.4874999999999998</v>
      </c>
      <c r="Q88">
        <v>7.3125</v>
      </c>
      <c r="R88">
        <v>10.65</v>
      </c>
      <c r="S88">
        <v>13.5375</v>
      </c>
      <c r="T88">
        <v>18</v>
      </c>
      <c r="U88">
        <v>0</v>
      </c>
      <c r="V88">
        <v>0</v>
      </c>
      <c r="W88">
        <v>0</v>
      </c>
      <c r="X88">
        <v>0</v>
      </c>
      <c r="Y88" s="1">
        <f t="shared" si="5"/>
        <v>10.797500000000001</v>
      </c>
      <c r="Z88" s="1">
        <f t="array" ref="Z88">_xlfn.STDEV.P(IF(P88:X88&lt;&gt;0,P88:X88))</f>
        <v>4.7194636877509692</v>
      </c>
      <c r="AA88">
        <v>34.874644707281803</v>
      </c>
      <c r="AB88">
        <v>51.085483757396602</v>
      </c>
      <c r="AC88">
        <v>62.878676562555</v>
      </c>
      <c r="AD88">
        <v>50.344024636253899</v>
      </c>
      <c r="AE88">
        <v>50.7137108810131</v>
      </c>
      <c r="AF88">
        <v>42.278612815956599</v>
      </c>
      <c r="AG88">
        <v>41.1553743006017</v>
      </c>
      <c r="AH88">
        <v>0</v>
      </c>
      <c r="AI88">
        <v>0</v>
      </c>
      <c r="AJ88">
        <v>0</v>
      </c>
      <c r="AK88" s="1">
        <f t="shared" si="6"/>
        <v>49.742647158962818</v>
      </c>
      <c r="AL88" s="1">
        <f t="array" ref="AL88">_xlfn.STDEV.P(IF(AB88:AJ88&lt;&gt;0,AB88:AJ88))</f>
        <v>7.1311074649749679</v>
      </c>
      <c r="AM88">
        <v>35.572783042969199</v>
      </c>
      <c r="AN88">
        <v>45.477907232928203</v>
      </c>
      <c r="AO88">
        <v>50.863662727176198</v>
      </c>
      <c r="AP88">
        <v>43.031858732584197</v>
      </c>
      <c r="AQ88">
        <v>37.483424497173097</v>
      </c>
      <c r="AR88">
        <v>34.9445219458512</v>
      </c>
      <c r="AS88">
        <v>31.334209024520799</v>
      </c>
      <c r="AT88">
        <v>0</v>
      </c>
      <c r="AU88">
        <v>0</v>
      </c>
      <c r="AV88">
        <v>0</v>
      </c>
      <c r="AW88" s="1">
        <f t="shared" si="7"/>
        <v>40.522597360038951</v>
      </c>
      <c r="AX88" s="1">
        <f t="array" ref="AX88">_xlfn.STDEV.P(IF(AN88:AV88&lt;&gt;0,AN88:AV88))</f>
        <v>6.6152235880648513</v>
      </c>
    </row>
    <row r="89" spans="1:50" x14ac:dyDescent="0.25">
      <c r="A89" s="25"/>
      <c r="B89" s="1">
        <v>550</v>
      </c>
      <c r="C89" s="11">
        <v>59.552</v>
      </c>
      <c r="D89" s="11">
        <v>60.927999999999997</v>
      </c>
      <c r="E89" s="11">
        <v>40.735999999999997</v>
      </c>
      <c r="F89" s="11">
        <v>69.023999999999802</v>
      </c>
      <c r="G89" s="11">
        <v>77.599999999999994</v>
      </c>
      <c r="H89" s="11">
        <v>41.568000000000701</v>
      </c>
      <c r="I89" s="11">
        <v>66.88</v>
      </c>
      <c r="J89" s="11">
        <v>0</v>
      </c>
      <c r="K89" s="11">
        <v>0</v>
      </c>
      <c r="L89" s="11">
        <v>0</v>
      </c>
      <c r="M89" s="1">
        <f t="shared" si="4"/>
        <v>59.456000000000081</v>
      </c>
      <c r="N89" s="1">
        <f t="array" ref="N89">_xlfn.STDEV.P(IF(D89:L89&lt;&gt;0,D89:L89))</f>
        <v>13.835057306229782</v>
      </c>
      <c r="O89">
        <v>1.125</v>
      </c>
      <c r="P89">
        <v>3.875</v>
      </c>
      <c r="Q89">
        <v>7.2374999999999998</v>
      </c>
      <c r="R89">
        <v>8.3000000000000007</v>
      </c>
      <c r="S89">
        <v>12.137499999999999</v>
      </c>
      <c r="T89">
        <v>14.8</v>
      </c>
      <c r="U89">
        <v>17.95</v>
      </c>
      <c r="V89">
        <v>0</v>
      </c>
      <c r="W89">
        <v>0</v>
      </c>
      <c r="X89">
        <v>0</v>
      </c>
      <c r="Y89" s="1">
        <f t="shared" si="5"/>
        <v>10.716666666666667</v>
      </c>
      <c r="Z89" s="1">
        <f t="array" ref="Z89">_xlfn.STDEV.P(IF(P89:X89&lt;&gt;0,P89:X89))</f>
        <v>4.756868207012773</v>
      </c>
      <c r="AA89">
        <v>57.516849803623998</v>
      </c>
      <c r="AB89">
        <v>57.466768889183001</v>
      </c>
      <c r="AC89">
        <v>52.905248074055997</v>
      </c>
      <c r="AD89">
        <v>49.113616275717902</v>
      </c>
      <c r="AE89">
        <v>47.065270762170599</v>
      </c>
      <c r="AF89">
        <v>47.535704432401502</v>
      </c>
      <c r="AG89">
        <v>55.881580675071298</v>
      </c>
      <c r="AH89">
        <v>0</v>
      </c>
      <c r="AI89">
        <v>0</v>
      </c>
      <c r="AJ89">
        <v>0</v>
      </c>
      <c r="AK89" s="1">
        <f t="shared" si="6"/>
        <v>51.661364851433383</v>
      </c>
      <c r="AL89" s="1">
        <f t="array" ref="AL89">_xlfn.STDEV.P(IF(AB89:AJ89&lt;&gt;0,AB89:AJ89))</f>
        <v>4.0351860900233651</v>
      </c>
      <c r="AM89">
        <v>38.638197791012502</v>
      </c>
      <c r="AN89">
        <v>36.227056889202302</v>
      </c>
      <c r="AO89">
        <v>42.837850276298298</v>
      </c>
      <c r="AP89">
        <v>39.309350368074398</v>
      </c>
      <c r="AQ89">
        <v>43.757026977283701</v>
      </c>
      <c r="AR89">
        <v>37.876930606110903</v>
      </c>
      <c r="AS89">
        <v>52.166512918460498</v>
      </c>
      <c r="AT89">
        <v>0</v>
      </c>
      <c r="AU89">
        <v>0</v>
      </c>
      <c r="AV89">
        <v>0</v>
      </c>
      <c r="AW89" s="1">
        <f t="shared" si="7"/>
        <v>42.029121339238344</v>
      </c>
      <c r="AX89" s="1">
        <f t="array" ref="AX89">_xlfn.STDEV.P(IF(AN89:AV89&lt;&gt;0,AN89:AV89))</f>
        <v>5.2394052194299912</v>
      </c>
    </row>
    <row r="90" spans="1:50" x14ac:dyDescent="0.25">
      <c r="A90" s="25"/>
      <c r="B90" s="1">
        <v>600</v>
      </c>
      <c r="C90" s="11">
        <v>41.440000000000097</v>
      </c>
      <c r="D90" s="11">
        <v>31.360000000000099</v>
      </c>
      <c r="E90" s="11">
        <v>24.384000000000398</v>
      </c>
      <c r="F90" s="11">
        <v>37.567999999999998</v>
      </c>
      <c r="G90" s="11">
        <v>33.087999999999802</v>
      </c>
      <c r="H90" s="11">
        <v>46.303999999999803</v>
      </c>
      <c r="I90" s="11">
        <v>0</v>
      </c>
      <c r="J90" s="11">
        <v>51.0720000000005</v>
      </c>
      <c r="K90" s="11">
        <v>16.1279999999986</v>
      </c>
      <c r="L90" s="11">
        <v>67.360000000000198</v>
      </c>
      <c r="M90" s="1">
        <f t="shared" si="4"/>
        <v>38.407999999999923</v>
      </c>
      <c r="N90" s="1">
        <f t="array" ref="N90">_xlfn.STDEV.P(IF(D90:L90&lt;&gt;0,D90:L90))</f>
        <v>15.135617331315201</v>
      </c>
      <c r="O90">
        <v>1.95</v>
      </c>
      <c r="P90">
        <v>2.9874999999999998</v>
      </c>
      <c r="Q90">
        <v>4.8250000000000002</v>
      </c>
      <c r="R90">
        <v>8.35</v>
      </c>
      <c r="S90">
        <v>10.8375</v>
      </c>
      <c r="T90">
        <v>13.1625</v>
      </c>
      <c r="U90">
        <v>15.6625</v>
      </c>
      <c r="V90">
        <v>18.087499999999999</v>
      </c>
      <c r="W90">
        <v>0</v>
      </c>
      <c r="X90">
        <v>0</v>
      </c>
      <c r="Y90" s="1">
        <f t="shared" si="5"/>
        <v>10.55892857142857</v>
      </c>
      <c r="Z90" s="1">
        <f t="array" ref="Z90">_xlfn.STDEV.P(IF(P90:X90&lt;&gt;0,P90:X90))</f>
        <v>5.1362277460392729</v>
      </c>
      <c r="AA90">
        <v>55.708005446125703</v>
      </c>
      <c r="AB90">
        <v>46.530179805647101</v>
      </c>
      <c r="AC90">
        <v>56.409969725935198</v>
      </c>
      <c r="AD90">
        <v>60.425822370710499</v>
      </c>
      <c r="AE90">
        <v>54.3720014578102</v>
      </c>
      <c r="AF90">
        <v>48.948554406090402</v>
      </c>
      <c r="AG90">
        <v>0</v>
      </c>
      <c r="AH90">
        <v>0</v>
      </c>
      <c r="AI90">
        <v>0</v>
      </c>
      <c r="AJ90">
        <v>0</v>
      </c>
      <c r="AK90" s="1">
        <f t="shared" si="6"/>
        <v>53.337305553238686</v>
      </c>
      <c r="AL90" s="1">
        <f t="array" ref="AL90">_xlfn.STDEV.P(IF(AB90:AJ90&lt;&gt;0,AB90:AJ90))</f>
        <v>5.0270673156386154</v>
      </c>
      <c r="AM90">
        <v>44.0994055892332</v>
      </c>
      <c r="AN90">
        <v>34.2370782943715</v>
      </c>
      <c r="AO90">
        <v>38.620362405035699</v>
      </c>
      <c r="AP90">
        <v>48.651886767754803</v>
      </c>
      <c r="AQ90">
        <v>47.692183145843003</v>
      </c>
      <c r="AR90">
        <v>43.992836006855498</v>
      </c>
      <c r="AS90">
        <v>0</v>
      </c>
      <c r="AT90">
        <v>0</v>
      </c>
      <c r="AU90">
        <v>0</v>
      </c>
      <c r="AV90">
        <v>0</v>
      </c>
      <c r="AW90" s="1">
        <f t="shared" si="7"/>
        <v>42.638869323972095</v>
      </c>
      <c r="AX90" s="1">
        <f t="array" ref="AX90">_xlfn.STDEV.P(IF(AN90:AV90&lt;&gt;0,AN90:AV90))</f>
        <v>5.4820447919097361</v>
      </c>
    </row>
    <row r="91" spans="1:50" x14ac:dyDescent="0.25">
      <c r="A91" s="25"/>
      <c r="B91" s="1">
        <v>650</v>
      </c>
      <c r="C91" s="11">
        <v>73.376000000000005</v>
      </c>
      <c r="D91" s="11">
        <v>79.808000000000007</v>
      </c>
      <c r="E91" s="11">
        <v>81.536000000000001</v>
      </c>
      <c r="F91" s="11">
        <v>72.672000000000494</v>
      </c>
      <c r="G91" s="11">
        <v>77.183999999999699</v>
      </c>
      <c r="H91" s="11">
        <v>0</v>
      </c>
      <c r="I91" s="11">
        <v>0</v>
      </c>
      <c r="J91" s="11">
        <v>0</v>
      </c>
      <c r="K91" s="11">
        <v>0</v>
      </c>
      <c r="L91" s="11">
        <v>0</v>
      </c>
      <c r="M91" s="1">
        <f t="shared" si="4"/>
        <v>77.80000000000004</v>
      </c>
      <c r="N91" s="1">
        <f t="array" ref="N91">_xlfn.STDEV.P(IF(D91:L91&lt;&gt;0,D91:L91))</f>
        <v>3.3416163753487376</v>
      </c>
      <c r="O91">
        <v>0.73750000000000004</v>
      </c>
      <c r="P91">
        <v>1.5874999999999999</v>
      </c>
      <c r="Q91">
        <v>5.4749999999999996</v>
      </c>
      <c r="R91">
        <v>6.2625000000000002</v>
      </c>
      <c r="S91">
        <v>8.9749999999999996</v>
      </c>
      <c r="T91">
        <v>12.4375</v>
      </c>
      <c r="U91">
        <v>16.05</v>
      </c>
      <c r="V91">
        <v>0</v>
      </c>
      <c r="W91">
        <v>0</v>
      </c>
      <c r="X91">
        <v>0</v>
      </c>
      <c r="Y91" s="1">
        <f t="shared" si="5"/>
        <v>8.4645833333333318</v>
      </c>
      <c r="Z91" s="1">
        <f t="array" ref="Z91">_xlfn.STDEV.P(IF(P91:X91&lt;&gt;0,P91:X91))</f>
        <v>4.737513284208875</v>
      </c>
      <c r="AA91">
        <v>66.425248510557594</v>
      </c>
      <c r="AB91">
        <v>46.685890456585099</v>
      </c>
      <c r="AC91">
        <v>49.291634148179398</v>
      </c>
      <c r="AD91">
        <v>53.921904681811803</v>
      </c>
      <c r="AE91">
        <v>56.059529876737102</v>
      </c>
      <c r="AF91">
        <v>34.643167061357602</v>
      </c>
      <c r="AG91">
        <v>0</v>
      </c>
      <c r="AH91">
        <v>0</v>
      </c>
      <c r="AI91">
        <v>0</v>
      </c>
      <c r="AJ91">
        <v>0</v>
      </c>
      <c r="AK91" s="1">
        <f t="shared" si="6"/>
        <v>48.120425244934196</v>
      </c>
      <c r="AL91" s="1">
        <f t="array" ref="AL91">_xlfn.STDEV.P(IF(AB91:AJ91&lt;&gt;0,AB91:AJ91))</f>
        <v>7.5066990683260695</v>
      </c>
      <c r="AM91">
        <v>54.211892549180298</v>
      </c>
      <c r="AN91">
        <v>33.404835043782001</v>
      </c>
      <c r="AO91">
        <v>38.809810324611803</v>
      </c>
      <c r="AP91">
        <v>44.335594584140402</v>
      </c>
      <c r="AQ91">
        <v>49.3968041226181</v>
      </c>
      <c r="AR91">
        <v>38.686917028693401</v>
      </c>
      <c r="AS91">
        <v>0</v>
      </c>
      <c r="AT91">
        <v>0</v>
      </c>
      <c r="AU91">
        <v>0</v>
      </c>
      <c r="AV91">
        <v>0</v>
      </c>
      <c r="AW91" s="1">
        <f t="shared" si="7"/>
        <v>40.926792220769144</v>
      </c>
      <c r="AX91" s="1">
        <f t="array" ref="AX91">_xlfn.STDEV.P(IF(AN91:AV91&lt;&gt;0,AN91:AV91))</f>
        <v>5.466983229664268</v>
      </c>
    </row>
    <row r="92" spans="1:50" x14ac:dyDescent="0.25">
      <c r="A92" s="25"/>
      <c r="B92" s="1">
        <v>700</v>
      </c>
      <c r="C92" s="11">
        <v>56.16</v>
      </c>
      <c r="D92" s="11">
        <v>0</v>
      </c>
      <c r="E92" s="11">
        <v>76.959999999999994</v>
      </c>
      <c r="F92" s="11">
        <v>0</v>
      </c>
      <c r="G92" s="11">
        <v>54.4</v>
      </c>
      <c r="H92" s="11">
        <v>36.6400000000001</v>
      </c>
      <c r="I92" s="11">
        <v>28.576000000000001</v>
      </c>
      <c r="J92" s="11">
        <v>71.199999999999704</v>
      </c>
      <c r="K92" s="11">
        <v>73.088000000000804</v>
      </c>
      <c r="L92" s="11">
        <v>0</v>
      </c>
      <c r="M92" s="1">
        <f t="shared" si="4"/>
        <v>56.810666666666769</v>
      </c>
      <c r="N92" s="1">
        <f t="array" ref="N92">_xlfn.STDEV.P(IF(D92:L92&lt;&gt;0,D92:L92))</f>
        <v>18.65414894571423</v>
      </c>
      <c r="O92">
        <v>1.4624999999999999</v>
      </c>
      <c r="P92">
        <v>4.5374999999999996</v>
      </c>
      <c r="Q92">
        <v>7.3875000000000002</v>
      </c>
      <c r="R92">
        <v>10.487500000000001</v>
      </c>
      <c r="S92">
        <v>14.137499999999999</v>
      </c>
      <c r="T92">
        <v>17.675000000000001</v>
      </c>
      <c r="U92">
        <v>0</v>
      </c>
      <c r="V92">
        <v>0</v>
      </c>
      <c r="W92">
        <v>0</v>
      </c>
      <c r="X92">
        <v>0</v>
      </c>
      <c r="Y92" s="1">
        <f t="shared" si="5"/>
        <v>10.844999999999999</v>
      </c>
      <c r="Z92" s="1">
        <f t="array" ref="Z92">_xlfn.STDEV.P(IF(P92:X92&lt;&gt;0,P92:X92))</f>
        <v>4.6766681515797135</v>
      </c>
      <c r="AA92">
        <v>33.821300822088901</v>
      </c>
      <c r="AB92">
        <v>47.179502873525998</v>
      </c>
      <c r="AC92">
        <v>41.458035249398399</v>
      </c>
      <c r="AD92">
        <v>55.523906014300799</v>
      </c>
      <c r="AE92">
        <v>52.5556503392935</v>
      </c>
      <c r="AF92">
        <v>56.0537011844551</v>
      </c>
      <c r="AG92">
        <v>0</v>
      </c>
      <c r="AH92">
        <v>0</v>
      </c>
      <c r="AI92">
        <v>0</v>
      </c>
      <c r="AJ92">
        <v>0</v>
      </c>
      <c r="AK92" s="1">
        <f t="shared" si="6"/>
        <v>50.554159132194755</v>
      </c>
      <c r="AL92" s="1">
        <f t="array" ref="AL92">_xlfn.STDEV.P(IF(AB92:AJ92&lt;&gt;0,AB92:AJ92))</f>
        <v>5.5331200685368485</v>
      </c>
      <c r="AM92">
        <v>24.636526388627701</v>
      </c>
      <c r="AN92">
        <v>37.736187721022901</v>
      </c>
      <c r="AO92">
        <v>32.097927322802398</v>
      </c>
      <c r="AP92">
        <v>42.944136393625598</v>
      </c>
      <c r="AQ92">
        <v>39.380989299602497</v>
      </c>
      <c r="AR92">
        <v>45.943463297265801</v>
      </c>
      <c r="AS92">
        <v>0</v>
      </c>
      <c r="AT92">
        <v>0</v>
      </c>
      <c r="AU92">
        <v>0</v>
      </c>
      <c r="AV92">
        <v>0</v>
      </c>
      <c r="AW92" s="1">
        <f t="shared" si="7"/>
        <v>39.620540806863843</v>
      </c>
      <c r="AX92" s="1">
        <f t="array" ref="AX92">_xlfn.STDEV.P(IF(AN92:AV92&lt;&gt;0,AN92:AV92))</f>
        <v>4.7164291906336304</v>
      </c>
    </row>
    <row r="93" spans="1:50" s="14" customFormat="1" x14ac:dyDescent="0.25">
      <c r="B93" s="15"/>
      <c r="C93" s="15"/>
      <c r="D93" s="15"/>
      <c r="E93" s="15"/>
      <c r="F93" s="15"/>
      <c r="G93" s="15"/>
      <c r="H93" s="15"/>
      <c r="I93" s="15"/>
      <c r="J93" s="15"/>
      <c r="K93" s="15"/>
      <c r="L93" s="15"/>
      <c r="M93" s="1" t="e">
        <f t="shared" si="4"/>
        <v>#DIV/0!</v>
      </c>
      <c r="N93" s="1" t="e">
        <f t="array" ref="N93">_xlfn.STDEV.P(IF(D93:L93&lt;&gt;0,D93:L93))</f>
        <v>#DIV/0!</v>
      </c>
      <c r="Y93" s="1" t="e">
        <f t="shared" si="5"/>
        <v>#DIV/0!</v>
      </c>
      <c r="Z93" s="1" t="e">
        <f t="array" ref="Z93">_xlfn.STDEV.P(IF(P93:X93&lt;&gt;0,P93:X93))</f>
        <v>#DIV/0!</v>
      </c>
      <c r="AK93" s="1" t="e">
        <f t="shared" si="6"/>
        <v>#DIV/0!</v>
      </c>
      <c r="AL93" s="1" t="e">
        <f t="array" ref="AL93">_xlfn.STDEV.P(IF(AB93:AJ93&lt;&gt;0,AB93:AJ93))</f>
        <v>#DIV/0!</v>
      </c>
      <c r="AW93" s="1" t="e">
        <f t="shared" si="7"/>
        <v>#DIV/0!</v>
      </c>
      <c r="AX93" s="1" t="e">
        <f t="array" ref="AX93">_xlfn.STDEV.P(IF(AN93:AV93&lt;&gt;0,AN93:AV93))</f>
        <v>#DIV/0!</v>
      </c>
    </row>
    <row r="94" spans="1:50" x14ac:dyDescent="0.25">
      <c r="A94" s="25">
        <v>1651</v>
      </c>
      <c r="B94" s="1" t="s">
        <v>6</v>
      </c>
      <c r="C94" s="11">
        <v>17.920000000000002</v>
      </c>
      <c r="D94" s="11">
        <v>17.28</v>
      </c>
      <c r="E94" s="11">
        <v>11.808</v>
      </c>
      <c r="F94" s="11">
        <v>14.8799999999999</v>
      </c>
      <c r="G94" s="11">
        <v>13.856</v>
      </c>
      <c r="H94" s="11">
        <v>13.0560000000001</v>
      </c>
      <c r="I94" s="11">
        <v>14.7200000000008</v>
      </c>
      <c r="J94" s="11">
        <v>12.2560000000001</v>
      </c>
      <c r="K94" s="11">
        <v>10.336</v>
      </c>
      <c r="L94" s="11">
        <v>0</v>
      </c>
      <c r="M94" s="1">
        <f t="shared" si="4"/>
        <v>13.524000000000113</v>
      </c>
      <c r="N94" s="1">
        <f t="array" ref="N94">_xlfn.STDEV.P(IF(D94:L94&lt;&gt;0,D94:L94))</f>
        <v>2.0131368557552505</v>
      </c>
      <c r="O94">
        <v>14.016</v>
      </c>
      <c r="P94">
        <v>11.712</v>
      </c>
      <c r="Q94">
        <v>19.135999999999999</v>
      </c>
      <c r="R94">
        <v>0</v>
      </c>
      <c r="S94">
        <v>0</v>
      </c>
      <c r="T94">
        <v>0</v>
      </c>
      <c r="U94">
        <v>0</v>
      </c>
      <c r="V94">
        <v>0</v>
      </c>
      <c r="W94">
        <v>0</v>
      </c>
      <c r="X94">
        <v>0</v>
      </c>
      <c r="Y94" s="1">
        <f t="shared" si="5"/>
        <v>15.423999999999999</v>
      </c>
      <c r="Z94" s="1">
        <f t="array" ref="Z94">_xlfn.STDEV.P(IF(P94:X94&lt;&gt;0,P94:X94))</f>
        <v>3.7120000000000033</v>
      </c>
      <c r="AA94">
        <v>24.538013579275098</v>
      </c>
      <c r="AB94">
        <v>19.248210930736199</v>
      </c>
      <c r="AC94">
        <v>15.501891074075701</v>
      </c>
      <c r="AD94">
        <v>19.407975021375901</v>
      </c>
      <c r="AE94">
        <v>17.511128745520502</v>
      </c>
      <c r="AF94">
        <v>0</v>
      </c>
      <c r="AG94">
        <v>0</v>
      </c>
      <c r="AH94">
        <v>0</v>
      </c>
      <c r="AI94">
        <v>0</v>
      </c>
      <c r="AJ94">
        <v>0</v>
      </c>
      <c r="AK94" s="1">
        <f t="shared" si="6"/>
        <v>17.917301442927076</v>
      </c>
      <c r="AL94" s="1">
        <f t="array" ref="AL94">_xlfn.STDEV.P(IF(AB94:AJ94&lt;&gt;0,AB94:AJ94))</f>
        <v>1.5805545935129095</v>
      </c>
      <c r="AM94">
        <v>22.235331809963998</v>
      </c>
      <c r="AN94">
        <v>15.617147464475799</v>
      </c>
      <c r="AO94">
        <v>18.452145307704701</v>
      </c>
      <c r="AP94">
        <v>15.401687378519499</v>
      </c>
      <c r="AQ94">
        <v>0</v>
      </c>
      <c r="AR94">
        <v>0</v>
      </c>
      <c r="AS94">
        <v>0</v>
      </c>
      <c r="AT94">
        <v>0</v>
      </c>
      <c r="AU94">
        <v>0</v>
      </c>
      <c r="AV94">
        <v>0</v>
      </c>
      <c r="AW94" s="1">
        <f t="shared" si="7"/>
        <v>16.4903267169</v>
      </c>
      <c r="AX94" s="1">
        <f t="array" ref="AX94">_xlfn.STDEV.P(IF(AN94:AV94&lt;&gt;0,AN94:AV94))</f>
        <v>1.3900011749588033</v>
      </c>
    </row>
    <row r="95" spans="1:50" x14ac:dyDescent="0.25">
      <c r="A95" s="25"/>
      <c r="B95" s="1" t="s">
        <v>7</v>
      </c>
      <c r="C95" s="11">
        <v>22.367999999999999</v>
      </c>
      <c r="D95" s="11">
        <v>13.952</v>
      </c>
      <c r="E95" s="11">
        <v>19.423999999999999</v>
      </c>
      <c r="F95" s="11">
        <v>13.247999999999999</v>
      </c>
      <c r="G95" s="11">
        <v>18.175999999999899</v>
      </c>
      <c r="H95" s="11">
        <v>26.079999999999899</v>
      </c>
      <c r="I95" s="11">
        <v>25.567999999999898</v>
      </c>
      <c r="J95" s="11">
        <v>13.151999999999999</v>
      </c>
      <c r="K95" s="11">
        <v>11.744</v>
      </c>
      <c r="L95" s="11">
        <v>0</v>
      </c>
      <c r="M95" s="1">
        <f t="shared" si="4"/>
        <v>17.66799999999996</v>
      </c>
      <c r="N95" s="1">
        <f t="array" ref="N95">_xlfn.STDEV.P(IF(D95:L95&lt;&gt;0,D95:L95))</f>
        <v>5.3073820288348976</v>
      </c>
      <c r="O95">
        <v>32.672000000000097</v>
      </c>
      <c r="P95">
        <v>20.896000000000001</v>
      </c>
      <c r="Q95">
        <v>27.616</v>
      </c>
      <c r="R95">
        <v>32.896000000000001</v>
      </c>
      <c r="S95">
        <v>20.256</v>
      </c>
      <c r="T95">
        <v>39.647999999999797</v>
      </c>
      <c r="U95">
        <v>27.776</v>
      </c>
      <c r="V95">
        <v>15.520000000000101</v>
      </c>
      <c r="W95">
        <v>13.375999999999999</v>
      </c>
      <c r="X95">
        <v>0</v>
      </c>
      <c r="Y95" s="1">
        <f t="shared" si="5"/>
        <v>24.747999999999987</v>
      </c>
      <c r="Z95" s="1">
        <f t="array" ref="Z95">_xlfn.STDEV.P(IF(P95:X95&lt;&gt;0,P95:X95))</f>
        <v>8.3313297858144466</v>
      </c>
      <c r="AA95">
        <v>27.733379008113001</v>
      </c>
      <c r="AB95">
        <v>25.8669091306115</v>
      </c>
      <c r="AC95">
        <v>21.8087812105755</v>
      </c>
      <c r="AD95">
        <v>26.838387317913998</v>
      </c>
      <c r="AE95">
        <v>23.454775114509701</v>
      </c>
      <c r="AF95">
        <v>16.604115049711702</v>
      </c>
      <c r="AG95">
        <v>0</v>
      </c>
      <c r="AH95">
        <v>0</v>
      </c>
      <c r="AI95">
        <v>0</v>
      </c>
      <c r="AJ95">
        <v>0</v>
      </c>
      <c r="AK95" s="1">
        <f t="shared" si="6"/>
        <v>22.914593564664479</v>
      </c>
      <c r="AL95" s="1">
        <f t="array" ref="AL95">_xlfn.STDEV.P(IF(AB95:AJ95&lt;&gt;0,AB95:AJ95))</f>
        <v>3.6179850960418105</v>
      </c>
      <c r="AM95">
        <v>38.045730659541</v>
      </c>
      <c r="AN95">
        <v>42.526027583635603</v>
      </c>
      <c r="AO95">
        <v>30.7421179168302</v>
      </c>
      <c r="AP95">
        <v>25.467718585492602</v>
      </c>
      <c r="AQ95">
        <v>31.439417385198599</v>
      </c>
      <c r="AR95">
        <v>25.043272435425202</v>
      </c>
      <c r="AS95">
        <v>0</v>
      </c>
      <c r="AT95">
        <v>0</v>
      </c>
      <c r="AU95">
        <v>0</v>
      </c>
      <c r="AV95">
        <v>0</v>
      </c>
      <c r="AW95" s="1">
        <f t="shared" si="7"/>
        <v>31.043710781316442</v>
      </c>
      <c r="AX95" s="1">
        <f t="array" ref="AX95">_xlfn.STDEV.P(IF(AN95:AV95&lt;&gt;0,AN95:AV95))</f>
        <v>6.3117048478492102</v>
      </c>
    </row>
    <row r="96" spans="1:50" x14ac:dyDescent="0.25">
      <c r="A96" s="25"/>
      <c r="B96" s="1" t="s">
        <v>8</v>
      </c>
      <c r="C96" s="11">
        <v>13.44</v>
      </c>
      <c r="D96" s="11">
        <v>17.664000000000001</v>
      </c>
      <c r="E96" s="11">
        <v>12.064</v>
      </c>
      <c r="F96" s="11">
        <v>14.656000000000001</v>
      </c>
      <c r="G96" s="11">
        <v>11.584000000000101</v>
      </c>
      <c r="H96" s="11">
        <v>14.4960000000001</v>
      </c>
      <c r="I96" s="11">
        <v>13.215999999999999</v>
      </c>
      <c r="J96" s="11">
        <v>13.375999999998699</v>
      </c>
      <c r="K96" s="11">
        <v>17.791999999999899</v>
      </c>
      <c r="L96" s="11">
        <v>0</v>
      </c>
      <c r="M96" s="1">
        <f t="shared" si="4"/>
        <v>14.355999999999849</v>
      </c>
      <c r="N96" s="1">
        <f t="array" ref="N96">_xlfn.STDEV.P(IF(D96:L96&lt;&gt;0,D96:L96))</f>
        <v>2.1810492887599326</v>
      </c>
      <c r="O96">
        <v>10.176</v>
      </c>
      <c r="P96">
        <v>10.432</v>
      </c>
      <c r="Q96">
        <v>0</v>
      </c>
      <c r="R96">
        <v>0</v>
      </c>
      <c r="S96">
        <v>0</v>
      </c>
      <c r="T96">
        <v>0</v>
      </c>
      <c r="U96">
        <v>0</v>
      </c>
      <c r="V96">
        <v>0</v>
      </c>
      <c r="W96">
        <v>0</v>
      </c>
      <c r="X96">
        <v>0</v>
      </c>
      <c r="Y96" s="1">
        <f t="shared" si="5"/>
        <v>10.432</v>
      </c>
      <c r="Z96" s="1">
        <f t="array" ref="Z96">_xlfn.STDEV.P(IF(P96:X96&lt;&gt;0,P96:X96))</f>
        <v>0</v>
      </c>
      <c r="AA96">
        <v>26.381644904365199</v>
      </c>
      <c r="AB96">
        <v>29.225298068993499</v>
      </c>
      <c r="AC96">
        <v>33.123784459153903</v>
      </c>
      <c r="AD96">
        <v>28.298144629473299</v>
      </c>
      <c r="AE96">
        <v>15.648952703060299</v>
      </c>
      <c r="AF96">
        <v>19.5073281873963</v>
      </c>
      <c r="AG96">
        <v>0</v>
      </c>
      <c r="AH96">
        <v>0</v>
      </c>
      <c r="AI96">
        <v>0</v>
      </c>
      <c r="AJ96">
        <v>0</v>
      </c>
      <c r="AK96" s="1">
        <f t="shared" si="6"/>
        <v>25.160701609615462</v>
      </c>
      <c r="AL96" s="1">
        <f t="array" ref="AL96">_xlfn.STDEV.P(IF(AB96:AJ96&lt;&gt;0,AB96:AJ96))</f>
        <v>6.5147399005864202</v>
      </c>
      <c r="AM96">
        <v>30.354781656225502</v>
      </c>
      <c r="AN96">
        <v>28.450115692847699</v>
      </c>
      <c r="AO96">
        <v>25.196477269991899</v>
      </c>
      <c r="AP96">
        <v>15.2239262045162</v>
      </c>
      <c r="AQ96">
        <v>0</v>
      </c>
      <c r="AR96">
        <v>0</v>
      </c>
      <c r="AS96">
        <v>0</v>
      </c>
      <c r="AT96">
        <v>0</v>
      </c>
      <c r="AU96">
        <v>0</v>
      </c>
      <c r="AV96">
        <v>0</v>
      </c>
      <c r="AW96" s="1">
        <f t="shared" si="7"/>
        <v>22.956839722451932</v>
      </c>
      <c r="AX96" s="1">
        <f t="array" ref="AX96">_xlfn.STDEV.P(IF(AN96:AV96&lt;&gt;0,AN96:AV96))</f>
        <v>5.6270184143751649</v>
      </c>
    </row>
    <row r="97" spans="1:50" x14ac:dyDescent="0.25">
      <c r="A97" s="25"/>
      <c r="B97" s="1" t="s">
        <v>9</v>
      </c>
      <c r="C97" s="11">
        <v>17.216000000000001</v>
      </c>
      <c r="D97" s="11">
        <v>19.135999999999999</v>
      </c>
      <c r="E97" s="11">
        <v>12.512</v>
      </c>
      <c r="F97" s="11">
        <v>23.808</v>
      </c>
      <c r="G97" s="11">
        <v>19.072000000000099</v>
      </c>
      <c r="H97" s="11">
        <v>11.103999999999999</v>
      </c>
      <c r="I97" s="11">
        <v>10.527999999999199</v>
      </c>
      <c r="J97" s="11">
        <v>15.808</v>
      </c>
      <c r="K97" s="11">
        <v>28.4160000000001</v>
      </c>
      <c r="L97" s="11">
        <v>19.3600000000006</v>
      </c>
      <c r="M97" s="1">
        <f t="shared" si="4"/>
        <v>17.749333333333336</v>
      </c>
      <c r="N97" s="1">
        <f t="array" ref="N97">_xlfn.STDEV.P(IF(D97:L97&lt;&gt;0,D97:L97))</f>
        <v>5.6199871885976433</v>
      </c>
      <c r="O97">
        <v>21.664000000000001</v>
      </c>
      <c r="P97">
        <v>20.448</v>
      </c>
      <c r="Q97">
        <v>15.071999999999999</v>
      </c>
      <c r="R97">
        <v>22.72</v>
      </c>
      <c r="S97">
        <v>14.656000000000001</v>
      </c>
      <c r="T97">
        <v>12.32</v>
      </c>
      <c r="U97">
        <v>16.864000000000001</v>
      </c>
      <c r="V97">
        <v>31.968000000000099</v>
      </c>
      <c r="W97">
        <v>31.1039999999985</v>
      </c>
      <c r="X97">
        <v>20.9600000000001</v>
      </c>
      <c r="Y97" s="1">
        <f t="shared" si="5"/>
        <v>20.67911111111097</v>
      </c>
      <c r="Z97" s="1">
        <f t="array" ref="Z97">_xlfn.STDEV.P(IF(P97:X97&lt;&gt;0,P97:X97))</f>
        <v>6.6043944367776817</v>
      </c>
      <c r="AA97">
        <v>20.945152641360501</v>
      </c>
      <c r="AB97">
        <v>16.1295455296125</v>
      </c>
      <c r="AC97">
        <v>15.6321031812006</v>
      </c>
      <c r="AD97">
        <v>18.480280293716099</v>
      </c>
      <c r="AE97">
        <v>17.025830250887399</v>
      </c>
      <c r="AF97">
        <v>16.587953094752098</v>
      </c>
      <c r="AG97">
        <v>0</v>
      </c>
      <c r="AH97">
        <v>0</v>
      </c>
      <c r="AI97">
        <v>0</v>
      </c>
      <c r="AJ97">
        <v>0</v>
      </c>
      <c r="AK97" s="1">
        <f t="shared" si="6"/>
        <v>16.771142470033737</v>
      </c>
      <c r="AL97" s="1">
        <f t="array" ref="AL97">_xlfn.STDEV.P(IF(AB97:AJ97&lt;&gt;0,AB97:AJ97))</f>
        <v>0.9724848018079576</v>
      </c>
      <c r="AM97">
        <v>36.398947264472703</v>
      </c>
      <c r="AN97">
        <v>32.570945854103599</v>
      </c>
      <c r="AO97">
        <v>33.794826917901602</v>
      </c>
      <c r="AP97">
        <v>28.3587212001129</v>
      </c>
      <c r="AQ97">
        <v>27.716594702072801</v>
      </c>
      <c r="AR97">
        <v>29.413804171366401</v>
      </c>
      <c r="AS97">
        <v>0</v>
      </c>
      <c r="AT97">
        <v>0</v>
      </c>
      <c r="AU97">
        <v>0</v>
      </c>
      <c r="AV97">
        <v>0</v>
      </c>
      <c r="AW97" s="1">
        <f t="shared" si="7"/>
        <v>30.370978569111458</v>
      </c>
      <c r="AX97" s="1">
        <f t="array" ref="AX97">_xlfn.STDEV.P(IF(AN97:AV97&lt;&gt;0,AN97:AV97))</f>
        <v>2.3905526486957527</v>
      </c>
    </row>
    <row r="98" spans="1:50" x14ac:dyDescent="0.25">
      <c r="A98" s="25"/>
      <c r="B98" s="1">
        <v>250</v>
      </c>
      <c r="C98" s="11">
        <v>23.968</v>
      </c>
      <c r="D98" s="11">
        <v>22.56</v>
      </c>
      <c r="E98" s="11">
        <v>24.352</v>
      </c>
      <c r="F98" s="11">
        <v>20.416</v>
      </c>
      <c r="G98" s="11">
        <v>25.76</v>
      </c>
      <c r="H98" s="11">
        <v>23.712</v>
      </c>
      <c r="I98" s="11">
        <v>25.856000000000002</v>
      </c>
      <c r="J98" s="11">
        <v>13.920000000000099</v>
      </c>
      <c r="K98" s="11">
        <v>20.9600000000001</v>
      </c>
      <c r="L98" s="11">
        <v>13.6319999999999</v>
      </c>
      <c r="M98" s="1">
        <f t="shared" si="4"/>
        <v>21.2408888888889</v>
      </c>
      <c r="N98" s="1">
        <f t="array" ref="N98">_xlfn.STDEV.P(IF(D98:L98&lt;&gt;0,D98:L98))</f>
        <v>4.3652289858340199</v>
      </c>
      <c r="O98">
        <v>21.76</v>
      </c>
      <c r="P98">
        <v>21.088000000000001</v>
      </c>
      <c r="Q98">
        <v>16.64</v>
      </c>
      <c r="R98">
        <v>13.568</v>
      </c>
      <c r="S98">
        <v>17.312000000000001</v>
      </c>
      <c r="T98">
        <v>18.496000000000102</v>
      </c>
      <c r="U98">
        <v>18.815999999999999</v>
      </c>
      <c r="V98">
        <v>11.936</v>
      </c>
      <c r="W98">
        <v>16.7360000000001</v>
      </c>
      <c r="X98">
        <v>15.808</v>
      </c>
      <c r="Y98" s="1">
        <f t="shared" si="5"/>
        <v>16.711111111111133</v>
      </c>
      <c r="Z98" s="1">
        <f t="array" ref="Z98">_xlfn.STDEV.P(IF(P98:X98&lt;&gt;0,P98:X98))</f>
        <v>2.5956529662086378</v>
      </c>
      <c r="AA98">
        <v>18.662646038975399</v>
      </c>
      <c r="AB98">
        <v>18.671863536858599</v>
      </c>
      <c r="AC98">
        <v>21.206303043434701</v>
      </c>
      <c r="AD98">
        <v>18.163655421831201</v>
      </c>
      <c r="AE98">
        <v>16.474152575363501</v>
      </c>
      <c r="AF98">
        <v>0</v>
      </c>
      <c r="AG98">
        <v>0</v>
      </c>
      <c r="AH98">
        <v>0</v>
      </c>
      <c r="AI98">
        <v>0</v>
      </c>
      <c r="AJ98">
        <v>0</v>
      </c>
      <c r="AK98" s="1">
        <f t="shared" si="6"/>
        <v>18.628993644371999</v>
      </c>
      <c r="AL98" s="1">
        <f t="array" ref="AL98">_xlfn.STDEV.P(IF(AB98:AJ98&lt;&gt;0,AB98:AJ98))</f>
        <v>1.6958951368098998</v>
      </c>
      <c r="AM98">
        <v>16.629532221081199</v>
      </c>
      <c r="AN98">
        <v>16.077429860477601</v>
      </c>
      <c r="AO98">
        <v>0</v>
      </c>
      <c r="AP98">
        <v>0</v>
      </c>
      <c r="AQ98">
        <v>0</v>
      </c>
      <c r="AR98">
        <v>0</v>
      </c>
      <c r="AS98">
        <v>0</v>
      </c>
      <c r="AT98">
        <v>0</v>
      </c>
      <c r="AU98">
        <v>0</v>
      </c>
      <c r="AV98">
        <v>0</v>
      </c>
      <c r="AW98" s="1">
        <f t="shared" si="7"/>
        <v>16.077429860477601</v>
      </c>
      <c r="AX98" s="1">
        <f t="array" ref="AX98">_xlfn.STDEV.P(IF(AN98:AV98&lt;&gt;0,AN98:AV98))</f>
        <v>0</v>
      </c>
    </row>
    <row r="99" spans="1:50" x14ac:dyDescent="0.25">
      <c r="A99" s="25"/>
      <c r="B99" s="1">
        <v>300</v>
      </c>
      <c r="C99" s="11">
        <v>11.712</v>
      </c>
      <c r="D99" s="11">
        <v>26.880000000000098</v>
      </c>
      <c r="E99" s="11">
        <v>33.728000000000101</v>
      </c>
      <c r="F99" s="11">
        <v>19.552</v>
      </c>
      <c r="G99" s="11">
        <v>23.712000000000099</v>
      </c>
      <c r="H99" s="11">
        <v>20.896000000000001</v>
      </c>
      <c r="I99" s="11">
        <v>22.816000000000098</v>
      </c>
      <c r="J99" s="11">
        <v>20.159999999999702</v>
      </c>
      <c r="K99" s="11">
        <v>23.9679999999999</v>
      </c>
      <c r="L99" s="11">
        <v>16.1280000000001</v>
      </c>
      <c r="M99" s="1">
        <f t="shared" si="4"/>
        <v>23.093333333333348</v>
      </c>
      <c r="N99" s="1">
        <f t="array" ref="N99">_xlfn.STDEV.P(IF(D99:L99&lt;&gt;0,D99:L99))</f>
        <v>4.7510152365339886</v>
      </c>
      <c r="O99">
        <v>13.568</v>
      </c>
      <c r="P99">
        <v>16.928000000000001</v>
      </c>
      <c r="Q99">
        <v>11.872</v>
      </c>
      <c r="R99">
        <v>18.751999999999899</v>
      </c>
      <c r="S99">
        <v>13.984</v>
      </c>
      <c r="T99">
        <v>12.832000000000001</v>
      </c>
      <c r="U99">
        <v>20.736000000000001</v>
      </c>
      <c r="V99">
        <v>14.9760000000001</v>
      </c>
      <c r="W99">
        <v>0</v>
      </c>
      <c r="X99">
        <v>0</v>
      </c>
      <c r="Y99" s="1">
        <f t="shared" si="5"/>
        <v>15.725714285714288</v>
      </c>
      <c r="Z99" s="1">
        <f t="array" ref="Z99">_xlfn.STDEV.P(IF(P99:X99&lt;&gt;0,P99:X99))</f>
        <v>2.9887215477183151</v>
      </c>
      <c r="AA99">
        <v>20.654257371334499</v>
      </c>
      <c r="AB99">
        <v>20.631616928413301</v>
      </c>
      <c r="AC99">
        <v>19.367264203425499</v>
      </c>
      <c r="AD99">
        <v>27.878405022205801</v>
      </c>
      <c r="AE99">
        <v>22.412475290470798</v>
      </c>
      <c r="AF99">
        <v>22.532670080050099</v>
      </c>
      <c r="AG99">
        <v>0</v>
      </c>
      <c r="AH99">
        <v>0</v>
      </c>
      <c r="AI99">
        <v>0</v>
      </c>
      <c r="AJ99">
        <v>0</v>
      </c>
      <c r="AK99" s="1">
        <f t="shared" si="6"/>
        <v>22.564486304913096</v>
      </c>
      <c r="AL99" s="1">
        <f t="array" ref="AL99">_xlfn.STDEV.P(IF(AB99:AJ99&lt;&gt;0,AB99:AJ99))</f>
        <v>2.9058583911650628</v>
      </c>
      <c r="AM99">
        <v>17.988343072027501</v>
      </c>
      <c r="AN99">
        <v>21.8647825313246</v>
      </c>
      <c r="AO99">
        <v>19.350962768802798</v>
      </c>
      <c r="AP99">
        <v>17.915659476494898</v>
      </c>
      <c r="AQ99">
        <v>17.559598064287002</v>
      </c>
      <c r="AR99">
        <v>0</v>
      </c>
      <c r="AS99">
        <v>0</v>
      </c>
      <c r="AT99">
        <v>0</v>
      </c>
      <c r="AU99">
        <v>0</v>
      </c>
      <c r="AV99">
        <v>0</v>
      </c>
      <c r="AW99" s="1">
        <f t="shared" si="7"/>
        <v>19.172750710227323</v>
      </c>
      <c r="AX99" s="1">
        <f t="array" ref="AX99">_xlfn.STDEV.P(IF(AN99:AV99&lt;&gt;0,AN99:AV99))</f>
        <v>1.6927296515283532</v>
      </c>
    </row>
    <row r="100" spans="1:50" x14ac:dyDescent="0.25">
      <c r="A100" s="25"/>
      <c r="B100" s="1">
        <v>350</v>
      </c>
      <c r="C100" s="11">
        <v>28.064</v>
      </c>
      <c r="D100" s="11">
        <v>25.216000000000001</v>
      </c>
      <c r="E100" s="11">
        <v>25.088000000000001</v>
      </c>
      <c r="F100" s="11">
        <v>20.864000000000299</v>
      </c>
      <c r="G100" s="11">
        <v>14.432</v>
      </c>
      <c r="H100" s="11">
        <v>12.1279999999997</v>
      </c>
      <c r="I100" s="11">
        <v>19.1039999999999</v>
      </c>
      <c r="J100" s="11">
        <v>12.608000000000001</v>
      </c>
      <c r="K100" s="11">
        <v>0</v>
      </c>
      <c r="L100" s="11">
        <v>0</v>
      </c>
      <c r="M100" s="1">
        <f t="shared" si="4"/>
        <v>18.49142857142856</v>
      </c>
      <c r="N100" s="1">
        <f t="array" ref="N100">_xlfn.STDEV.P(IF(D100:L100&lt;&gt;0,D100:L100))</f>
        <v>5.1592617095623057</v>
      </c>
      <c r="O100">
        <v>23.007999999999999</v>
      </c>
      <c r="P100">
        <v>17.600000000000001</v>
      </c>
      <c r="Q100">
        <v>21.568000000000001</v>
      </c>
      <c r="R100">
        <v>16.032</v>
      </c>
      <c r="S100">
        <v>10.176</v>
      </c>
      <c r="T100">
        <v>0</v>
      </c>
      <c r="U100">
        <v>0</v>
      </c>
      <c r="V100">
        <v>0</v>
      </c>
      <c r="W100">
        <v>0</v>
      </c>
      <c r="X100">
        <v>0</v>
      </c>
      <c r="Y100" s="1">
        <f t="shared" si="5"/>
        <v>16.344000000000001</v>
      </c>
      <c r="Z100" s="1">
        <f t="array" ref="Z100">_xlfn.STDEV.P(IF(P100:X100&lt;&gt;0,P100:X100))</f>
        <v>4.0929598092334105</v>
      </c>
      <c r="AA100">
        <v>34.419833521688403</v>
      </c>
      <c r="AB100">
        <v>19.950844109840499</v>
      </c>
      <c r="AC100">
        <v>32.930553170362003</v>
      </c>
      <c r="AD100">
        <v>28.967712450009898</v>
      </c>
      <c r="AE100">
        <v>22.259318047394</v>
      </c>
      <c r="AF100">
        <v>26.2779600535893</v>
      </c>
      <c r="AG100">
        <v>21.6307996578633</v>
      </c>
      <c r="AH100">
        <v>0</v>
      </c>
      <c r="AI100">
        <v>0</v>
      </c>
      <c r="AJ100">
        <v>0</v>
      </c>
      <c r="AK100" s="1">
        <f t="shared" si="6"/>
        <v>25.336197914843169</v>
      </c>
      <c r="AL100" s="1">
        <f t="array" ref="AL100">_xlfn.STDEV.P(IF(AB100:AJ100&lt;&gt;0,AB100:AJ100))</f>
        <v>4.5451117892143085</v>
      </c>
      <c r="AM100">
        <v>22.6628616160347</v>
      </c>
      <c r="AN100">
        <v>20.979319798450799</v>
      </c>
      <c r="AO100">
        <v>20.042863303198899</v>
      </c>
      <c r="AP100">
        <v>0</v>
      </c>
      <c r="AQ100">
        <v>0</v>
      </c>
      <c r="AR100">
        <v>0</v>
      </c>
      <c r="AS100">
        <v>0</v>
      </c>
      <c r="AT100">
        <v>0</v>
      </c>
      <c r="AU100">
        <v>0</v>
      </c>
      <c r="AV100">
        <v>0</v>
      </c>
      <c r="AW100" s="1">
        <f t="shared" si="7"/>
        <v>20.511091550824851</v>
      </c>
      <c r="AX100" s="1">
        <f t="array" ref="AX100">_xlfn.STDEV.P(IF(AN100:AV100&lt;&gt;0,AN100:AV100))</f>
        <v>0.46822824762594983</v>
      </c>
    </row>
    <row r="101" spans="1:50" x14ac:dyDescent="0.25">
      <c r="A101" s="25"/>
      <c r="B101" s="1">
        <v>400</v>
      </c>
      <c r="C101" s="11">
        <v>13.375999999999999</v>
      </c>
      <c r="D101" s="11">
        <v>53.856000000000101</v>
      </c>
      <c r="E101" s="11">
        <v>19.519999999999399</v>
      </c>
      <c r="F101" s="11">
        <v>37.376000000000097</v>
      </c>
      <c r="G101" s="11">
        <v>19.615999999999399</v>
      </c>
      <c r="H101" s="11">
        <v>21.824000000000101</v>
      </c>
      <c r="I101" s="11">
        <v>24</v>
      </c>
      <c r="J101" s="11">
        <v>11.3920000000005</v>
      </c>
      <c r="K101" s="11">
        <v>14.912000000000001</v>
      </c>
      <c r="L101" s="11">
        <v>18.303999999999402</v>
      </c>
      <c r="M101" s="1">
        <f t="shared" si="4"/>
        <v>24.533333333333221</v>
      </c>
      <c r="N101" s="1">
        <f t="array" ref="N101">_xlfn.STDEV.P(IF(D101:L101&lt;&gt;0,D101:L101))</f>
        <v>12.408602607331259</v>
      </c>
      <c r="O101">
        <v>15.295999999999999</v>
      </c>
      <c r="P101">
        <v>16.48</v>
      </c>
      <c r="Q101">
        <v>21.056000000000001</v>
      </c>
      <c r="R101">
        <v>15.84</v>
      </c>
      <c r="S101">
        <v>10.752000000000001</v>
      </c>
      <c r="T101">
        <v>0</v>
      </c>
      <c r="U101">
        <v>0</v>
      </c>
      <c r="V101">
        <v>0</v>
      </c>
      <c r="W101">
        <v>0</v>
      </c>
      <c r="X101">
        <v>0</v>
      </c>
      <c r="Y101" s="1">
        <f t="shared" si="5"/>
        <v>16.032</v>
      </c>
      <c r="Z101" s="1">
        <f t="array" ref="Z101">_xlfn.STDEV.P(IF(P101:X101&lt;&gt;0,P101:X101))</f>
        <v>3.652278193128236</v>
      </c>
      <c r="AA101">
        <v>37.875957404067996</v>
      </c>
      <c r="AB101">
        <v>27.288833657954601</v>
      </c>
      <c r="AC101">
        <v>21.3961184955036</v>
      </c>
      <c r="AD101">
        <v>25.048221580417898</v>
      </c>
      <c r="AE101">
        <v>30.948747289612101</v>
      </c>
      <c r="AF101">
        <v>27.6899031266855</v>
      </c>
      <c r="AG101">
        <v>22.0105507473763</v>
      </c>
      <c r="AH101">
        <v>0</v>
      </c>
      <c r="AI101">
        <v>0</v>
      </c>
      <c r="AJ101">
        <v>0</v>
      </c>
      <c r="AK101" s="1">
        <f t="shared" si="6"/>
        <v>25.730395816258333</v>
      </c>
      <c r="AL101" s="1">
        <f t="array" ref="AL101">_xlfn.STDEV.P(IF(AB101:AJ101&lt;&gt;0,AB101:AJ101))</f>
        <v>3.3313700490749327</v>
      </c>
      <c r="AM101">
        <v>22.590513756745199</v>
      </c>
      <c r="AN101">
        <v>17.087031632569801</v>
      </c>
      <c r="AO101">
        <v>19.7238146211117</v>
      </c>
      <c r="AP101">
        <v>17.5380690250093</v>
      </c>
      <c r="AQ101">
        <v>15.2539295889719</v>
      </c>
      <c r="AR101">
        <v>0</v>
      </c>
      <c r="AS101">
        <v>0</v>
      </c>
      <c r="AT101">
        <v>0</v>
      </c>
      <c r="AU101">
        <v>0</v>
      </c>
      <c r="AV101">
        <v>0</v>
      </c>
      <c r="AW101" s="1">
        <f t="shared" si="7"/>
        <v>17.400711216915674</v>
      </c>
      <c r="AX101" s="1">
        <f t="array" ref="AX101">_xlfn.STDEV.P(IF(AN101:AV101&lt;&gt;0,AN101:AV101))</f>
        <v>1.5908129080554829</v>
      </c>
    </row>
    <row r="102" spans="1:50" x14ac:dyDescent="0.25">
      <c r="A102" s="25"/>
      <c r="B102" s="1">
        <v>450</v>
      </c>
      <c r="C102" s="11">
        <v>27.007999999999999</v>
      </c>
      <c r="D102" s="11">
        <v>34.880000000000003</v>
      </c>
      <c r="E102" s="11">
        <v>37.695999999999998</v>
      </c>
      <c r="F102" s="11">
        <v>36.415999999999997</v>
      </c>
      <c r="G102" s="11">
        <v>23.008000000000099</v>
      </c>
      <c r="H102" s="11">
        <v>27.9039999999999</v>
      </c>
      <c r="I102" s="11">
        <v>36.895999999999901</v>
      </c>
      <c r="J102" s="11">
        <v>29.184000000000001</v>
      </c>
      <c r="K102" s="11">
        <v>29.344000000000001</v>
      </c>
      <c r="L102" s="11">
        <v>27.392000000000198</v>
      </c>
      <c r="M102" s="1">
        <f t="shared" si="4"/>
        <v>31.413333333333341</v>
      </c>
      <c r="N102" s="1">
        <f t="array" ref="N102">_xlfn.STDEV.P(IF(D102:L102&lt;&gt;0,D102:L102))</f>
        <v>4.8872194321288136</v>
      </c>
      <c r="O102">
        <v>25.696000000000002</v>
      </c>
      <c r="P102">
        <v>31.808</v>
      </c>
      <c r="Q102">
        <v>34.207999999999899</v>
      </c>
      <c r="R102">
        <v>20.512</v>
      </c>
      <c r="S102">
        <v>20.8960000000001</v>
      </c>
      <c r="T102">
        <v>16.768000000000001</v>
      </c>
      <c r="U102">
        <v>24.256</v>
      </c>
      <c r="V102">
        <v>19.648000000000099</v>
      </c>
      <c r="W102">
        <v>13.536000000000101</v>
      </c>
      <c r="X102">
        <v>14.3680000000001</v>
      </c>
      <c r="Y102" s="1">
        <f t="shared" si="5"/>
        <v>21.777777777777814</v>
      </c>
      <c r="Z102" s="1">
        <f t="array" ref="Z102">_xlfn.STDEV.P(IF(P102:X102&lt;&gt;0,P102:X102))</f>
        <v>6.7995312547226199</v>
      </c>
      <c r="AA102">
        <v>39.766524857472398</v>
      </c>
      <c r="AB102">
        <v>43.749832802857803</v>
      </c>
      <c r="AC102">
        <v>38.722264932662902</v>
      </c>
      <c r="AD102">
        <v>32.151792603975899</v>
      </c>
      <c r="AE102">
        <v>43.192192918586898</v>
      </c>
      <c r="AF102">
        <v>33.240908544606398</v>
      </c>
      <c r="AG102">
        <v>31.6362674350178</v>
      </c>
      <c r="AH102">
        <v>0</v>
      </c>
      <c r="AI102">
        <v>0</v>
      </c>
      <c r="AJ102">
        <v>0</v>
      </c>
      <c r="AK102" s="1">
        <f t="shared" si="6"/>
        <v>37.115543206284613</v>
      </c>
      <c r="AL102" s="1">
        <f t="array" ref="AL102">_xlfn.STDEV.P(IF(AB102:AJ102&lt;&gt;0,AB102:AJ102))</f>
        <v>5.0529711006534006</v>
      </c>
      <c r="AM102">
        <v>34.347826566247598</v>
      </c>
      <c r="AN102">
        <v>22.2459007258574</v>
      </c>
      <c r="AO102">
        <v>24.879572223974002</v>
      </c>
      <c r="AP102">
        <v>20.493246602276798</v>
      </c>
      <c r="AQ102">
        <v>23.517957479470802</v>
      </c>
      <c r="AR102">
        <v>17.7826342601102</v>
      </c>
      <c r="AS102">
        <v>16.207344286541598</v>
      </c>
      <c r="AT102">
        <v>0</v>
      </c>
      <c r="AU102">
        <v>0</v>
      </c>
      <c r="AV102">
        <v>0</v>
      </c>
      <c r="AW102" s="1">
        <f t="shared" si="7"/>
        <v>20.854442596371801</v>
      </c>
      <c r="AX102" s="1">
        <f t="array" ref="AX102">_xlfn.STDEV.P(IF(AN102:AV102&lt;&gt;0,AN102:AV102))</f>
        <v>3.0657823221190457</v>
      </c>
    </row>
    <row r="103" spans="1:50" x14ac:dyDescent="0.25">
      <c r="A103" s="25"/>
      <c r="B103" s="1">
        <v>500</v>
      </c>
      <c r="C103" s="11">
        <v>25.632000000000101</v>
      </c>
      <c r="D103" s="11">
        <v>30.303999999999998</v>
      </c>
      <c r="E103" s="11">
        <v>23.200000000000099</v>
      </c>
      <c r="F103" s="11">
        <v>16.544</v>
      </c>
      <c r="G103" s="11">
        <v>15.2</v>
      </c>
      <c r="H103" s="11">
        <v>25.343999999999902</v>
      </c>
      <c r="I103" s="11">
        <v>15.647999999999101</v>
      </c>
      <c r="J103" s="11">
        <v>22.047999999999998</v>
      </c>
      <c r="K103" s="11">
        <v>59.5519999999999</v>
      </c>
      <c r="L103" s="11">
        <v>17.344000000000399</v>
      </c>
      <c r="M103" s="1">
        <f t="shared" si="4"/>
        <v>25.020444444444379</v>
      </c>
      <c r="N103" s="1">
        <f t="array" ref="N103">_xlfn.STDEV.P(IF(D103:L103&lt;&gt;0,D103:L103))</f>
        <v>13.113437443334497</v>
      </c>
      <c r="O103">
        <v>32.064</v>
      </c>
      <c r="P103">
        <v>19.488</v>
      </c>
      <c r="Q103">
        <v>11.616</v>
      </c>
      <c r="R103">
        <v>14.752000000000001</v>
      </c>
      <c r="S103">
        <v>11.808</v>
      </c>
      <c r="T103">
        <v>25.471999999999898</v>
      </c>
      <c r="U103">
        <v>26.432000000000102</v>
      </c>
      <c r="V103">
        <v>0</v>
      </c>
      <c r="W103">
        <v>0</v>
      </c>
      <c r="X103">
        <v>0</v>
      </c>
      <c r="Y103" s="1">
        <f t="shared" si="5"/>
        <v>18.261333333333333</v>
      </c>
      <c r="Z103" s="1">
        <f t="array" ref="Z103">_xlfn.STDEV.P(IF(P103:X103&lt;&gt;0,P103:X103))</f>
        <v>6.0329595464323242</v>
      </c>
      <c r="AA103">
        <v>25.7887885019978</v>
      </c>
      <c r="AB103">
        <v>25.9052617259768</v>
      </c>
      <c r="AC103">
        <v>29.364214959133299</v>
      </c>
      <c r="AD103">
        <v>38.663446892099699</v>
      </c>
      <c r="AE103">
        <v>38.505283803515603</v>
      </c>
      <c r="AF103">
        <v>43.229859772385602</v>
      </c>
      <c r="AG103">
        <v>23.5266980630328</v>
      </c>
      <c r="AH103">
        <v>30.082014425099899</v>
      </c>
      <c r="AI103">
        <v>0</v>
      </c>
      <c r="AJ103">
        <v>0</v>
      </c>
      <c r="AK103" s="1">
        <f t="shared" si="6"/>
        <v>32.753825663034817</v>
      </c>
      <c r="AL103" s="1">
        <f t="array" ref="AL103">_xlfn.STDEV.P(IF(AB103:AJ103&lt;&gt;0,AB103:AJ103))</f>
        <v>6.8496186779666477</v>
      </c>
      <c r="AM103">
        <v>25.930001428811899</v>
      </c>
      <c r="AN103">
        <v>23.1990902517887</v>
      </c>
      <c r="AO103">
        <v>21.488475782858298</v>
      </c>
      <c r="AP103">
        <v>19.7683286379931</v>
      </c>
      <c r="AQ103">
        <v>15.407061774293799</v>
      </c>
      <c r="AR103">
        <v>15.831485190837601</v>
      </c>
      <c r="AS103">
        <v>16.9242074582864</v>
      </c>
      <c r="AT103">
        <v>17.991087882296799</v>
      </c>
      <c r="AU103">
        <v>0</v>
      </c>
      <c r="AV103">
        <v>0</v>
      </c>
      <c r="AW103" s="1">
        <f t="shared" si="7"/>
        <v>18.65853385405067</v>
      </c>
      <c r="AX103" s="1">
        <f t="array" ref="AX103">_xlfn.STDEV.P(IF(AN103:AV103&lt;&gt;0,AN103:AV103))</f>
        <v>2.7222499933956241</v>
      </c>
    </row>
    <row r="104" spans="1:50" x14ac:dyDescent="0.25">
      <c r="A104" s="25"/>
      <c r="B104" s="1">
        <v>550</v>
      </c>
      <c r="C104" s="11">
        <v>20.448</v>
      </c>
      <c r="D104" s="11">
        <v>32.031999999999996</v>
      </c>
      <c r="E104" s="11">
        <v>12.0320000000001</v>
      </c>
      <c r="F104" s="11">
        <v>27.456</v>
      </c>
      <c r="G104" s="11">
        <v>24.960000000000498</v>
      </c>
      <c r="H104" s="11">
        <v>49.503999999999898</v>
      </c>
      <c r="I104" s="11">
        <v>48.895999999999901</v>
      </c>
      <c r="J104" s="11">
        <v>21.344000000001198</v>
      </c>
      <c r="K104" s="11">
        <v>16.1600000000001</v>
      </c>
      <c r="L104" s="11">
        <v>21.4399999999982</v>
      </c>
      <c r="M104" s="1">
        <f t="shared" si="4"/>
        <v>28.202666666666655</v>
      </c>
      <c r="N104" s="1">
        <f t="array" ref="N104">_xlfn.STDEV.P(IF(D104:L104&lt;&gt;0,D104:L104))</f>
        <v>12.503280849441037</v>
      </c>
      <c r="O104">
        <v>18.783999999999999</v>
      </c>
      <c r="P104">
        <v>27.68</v>
      </c>
      <c r="Q104">
        <v>13.311999999999999</v>
      </c>
      <c r="R104">
        <v>37.247999999999998</v>
      </c>
      <c r="S104">
        <v>52.383999999999901</v>
      </c>
      <c r="T104">
        <v>12.352</v>
      </c>
      <c r="U104">
        <v>13.792</v>
      </c>
      <c r="V104">
        <v>25.983999999999899</v>
      </c>
      <c r="W104">
        <v>0</v>
      </c>
      <c r="X104">
        <v>0</v>
      </c>
      <c r="Y104" s="1">
        <f t="shared" si="5"/>
        <v>26.107428571428546</v>
      </c>
      <c r="Z104" s="1">
        <f t="array" ref="Z104">_xlfn.STDEV.P(IF(P104:X104&lt;&gt;0,P104:X104))</f>
        <v>13.740780502443299</v>
      </c>
      <c r="AA104">
        <v>31.912441366414399</v>
      </c>
      <c r="AB104">
        <v>32.350499942765197</v>
      </c>
      <c r="AC104">
        <v>34.896098962792699</v>
      </c>
      <c r="AD104">
        <v>25.552950930411502</v>
      </c>
      <c r="AE104">
        <v>28.1096277270271</v>
      </c>
      <c r="AF104">
        <v>28.034023717266301</v>
      </c>
      <c r="AG104">
        <v>0</v>
      </c>
      <c r="AH104">
        <v>0</v>
      </c>
      <c r="AI104">
        <v>0</v>
      </c>
      <c r="AJ104">
        <v>0</v>
      </c>
      <c r="AK104" s="1">
        <f t="shared" si="6"/>
        <v>29.78864025605256</v>
      </c>
      <c r="AL104" s="1">
        <f t="array" ref="AL104">_xlfn.STDEV.P(IF(AB104:AJ104&lt;&gt;0,AB104:AJ104))</f>
        <v>3.361192818914589</v>
      </c>
      <c r="AM104">
        <v>21.283332472247199</v>
      </c>
      <c r="AN104">
        <v>23.784778103634299</v>
      </c>
      <c r="AO104">
        <v>27.0107244230826</v>
      </c>
      <c r="AP104">
        <v>17.877825032937402</v>
      </c>
      <c r="AQ104">
        <v>15.620171120632101</v>
      </c>
      <c r="AR104">
        <v>20.1554827688384</v>
      </c>
      <c r="AS104">
        <v>0</v>
      </c>
      <c r="AT104">
        <v>0</v>
      </c>
      <c r="AU104">
        <v>0</v>
      </c>
      <c r="AV104">
        <v>0</v>
      </c>
      <c r="AW104" s="1">
        <f t="shared" si="7"/>
        <v>20.889796289824961</v>
      </c>
      <c r="AX104" s="1">
        <f t="array" ref="AX104">_xlfn.STDEV.P(IF(AN104:AV104&lt;&gt;0,AN104:AV104))</f>
        <v>4.079872976895305</v>
      </c>
    </row>
    <row r="105" spans="1:50" x14ac:dyDescent="0.25">
      <c r="A105" s="25"/>
      <c r="B105" s="1">
        <v>600</v>
      </c>
      <c r="C105" s="11">
        <v>20.256</v>
      </c>
      <c r="D105" s="11">
        <v>35.936</v>
      </c>
      <c r="E105" s="11">
        <v>30.560000000000102</v>
      </c>
      <c r="F105" s="11">
        <v>45.5360000000002</v>
      </c>
      <c r="G105" s="11">
        <v>26.656000000000098</v>
      </c>
      <c r="H105" s="11">
        <v>13.2480000000008</v>
      </c>
      <c r="I105" s="11">
        <v>35.264000000000003</v>
      </c>
      <c r="J105" s="11">
        <v>16.511999999998999</v>
      </c>
      <c r="K105" s="11">
        <v>23.168000000000099</v>
      </c>
      <c r="L105" s="11">
        <v>31.68</v>
      </c>
      <c r="M105" s="1">
        <f t="shared" si="4"/>
        <v>28.728888888888921</v>
      </c>
      <c r="N105" s="1">
        <f t="array" ref="N105">_xlfn.STDEV.P(IF(D105:L105&lt;&gt;0,D105:L105))</f>
        <v>9.5062656816374052</v>
      </c>
      <c r="O105">
        <v>16.32</v>
      </c>
      <c r="P105">
        <v>27.231999999999999</v>
      </c>
      <c r="Q105">
        <v>20.832000000000001</v>
      </c>
      <c r="R105">
        <v>20.704000000000001</v>
      </c>
      <c r="S105">
        <v>25.343999999999799</v>
      </c>
      <c r="T105">
        <v>13.343999999999999</v>
      </c>
      <c r="U105">
        <v>15.7759999999999</v>
      </c>
      <c r="V105">
        <v>0</v>
      </c>
      <c r="W105">
        <v>0</v>
      </c>
      <c r="X105">
        <v>0</v>
      </c>
      <c r="Y105" s="1">
        <f t="shared" si="5"/>
        <v>20.538666666666614</v>
      </c>
      <c r="Z105" s="1">
        <f t="array" ref="Z105">_xlfn.STDEV.P(IF(P105:X105&lt;&gt;0,P105:X105))</f>
        <v>4.8725684762305272</v>
      </c>
      <c r="AA105">
        <v>43.325141534446097</v>
      </c>
      <c r="AB105">
        <v>32.058468793187402</v>
      </c>
      <c r="AC105">
        <v>24.915805887596498</v>
      </c>
      <c r="AD105">
        <v>39.930882439435699</v>
      </c>
      <c r="AE105">
        <v>41.1423455151334</v>
      </c>
      <c r="AF105">
        <v>49.329445503070197</v>
      </c>
      <c r="AG105">
        <v>47.625017262247901</v>
      </c>
      <c r="AH105">
        <v>0</v>
      </c>
      <c r="AI105">
        <v>0</v>
      </c>
      <c r="AJ105">
        <v>0</v>
      </c>
      <c r="AK105" s="1">
        <f t="shared" si="6"/>
        <v>39.16699423344518</v>
      </c>
      <c r="AL105" s="1">
        <f t="array" ref="AL105">_xlfn.STDEV.P(IF(AB105:AJ105&lt;&gt;0,AB105:AJ105))</f>
        <v>8.4943766736610815</v>
      </c>
      <c r="AM105">
        <v>25.3308196388721</v>
      </c>
      <c r="AN105">
        <v>23.015866007155701</v>
      </c>
      <c r="AO105">
        <v>18.533208109379199</v>
      </c>
      <c r="AP105">
        <v>20.562540714456301</v>
      </c>
      <c r="AQ105">
        <v>21.668483438535901</v>
      </c>
      <c r="AR105">
        <v>26.4292588573025</v>
      </c>
      <c r="AS105">
        <v>22.619530249137402</v>
      </c>
      <c r="AT105">
        <v>0</v>
      </c>
      <c r="AU105">
        <v>0</v>
      </c>
      <c r="AV105">
        <v>0</v>
      </c>
      <c r="AW105" s="1">
        <f t="shared" si="7"/>
        <v>22.138147895994504</v>
      </c>
      <c r="AX105" s="1">
        <f t="array" ref="AX105">_xlfn.STDEV.P(IF(AN105:AV105&lt;&gt;0,AN105:AV105))</f>
        <v>2.419175647924718</v>
      </c>
    </row>
    <row r="106" spans="1:50" x14ac:dyDescent="0.25">
      <c r="A106" s="25"/>
      <c r="B106" s="1">
        <v>650</v>
      </c>
      <c r="C106" s="11">
        <v>33.567999999999998</v>
      </c>
      <c r="D106" s="11">
        <v>21.2800000000003</v>
      </c>
      <c r="E106" s="11">
        <v>37.728000000000002</v>
      </c>
      <c r="F106" s="11">
        <v>16.223999999999801</v>
      </c>
      <c r="G106" s="11">
        <v>38.783999999999899</v>
      </c>
      <c r="H106" s="11">
        <v>13.887999999999799</v>
      </c>
      <c r="I106" s="11">
        <v>33.344000000000001</v>
      </c>
      <c r="J106" s="11">
        <v>53.3440000000016</v>
      </c>
      <c r="K106" s="11">
        <v>31.712</v>
      </c>
      <c r="L106" s="11">
        <v>35.2000000000019</v>
      </c>
      <c r="M106" s="1">
        <f t="shared" si="4"/>
        <v>31.278222222222592</v>
      </c>
      <c r="N106" s="1">
        <f t="array" ref="N106">_xlfn.STDEV.P(IF(D106:L106&lt;&gt;0,D106:L106))</f>
        <v>11.707949377123821</v>
      </c>
      <c r="O106">
        <v>28.16</v>
      </c>
      <c r="P106">
        <v>25.312000000000001</v>
      </c>
      <c r="Q106">
        <v>24.96</v>
      </c>
      <c r="R106">
        <v>25.728000000000002</v>
      </c>
      <c r="S106">
        <v>26.271999999999998</v>
      </c>
      <c r="T106">
        <v>11.391999999999999</v>
      </c>
      <c r="U106">
        <v>16.224</v>
      </c>
      <c r="V106">
        <v>18.303999999999899</v>
      </c>
      <c r="W106">
        <v>0</v>
      </c>
      <c r="X106">
        <v>0</v>
      </c>
      <c r="Y106" s="1">
        <f t="shared" si="5"/>
        <v>21.170285714285694</v>
      </c>
      <c r="Z106" s="1">
        <f t="array" ref="Z106">_xlfn.STDEV.P(IF(P106:X106&lt;&gt;0,P106:X106))</f>
        <v>5.4328654295418088</v>
      </c>
      <c r="AA106">
        <v>38.426361581864697</v>
      </c>
      <c r="AB106">
        <v>52.318995805800299</v>
      </c>
      <c r="AC106">
        <v>50.392903758252601</v>
      </c>
      <c r="AD106">
        <v>39.671885186505001</v>
      </c>
      <c r="AE106">
        <v>48.859188604645396</v>
      </c>
      <c r="AF106">
        <v>52.859173289389197</v>
      </c>
      <c r="AG106">
        <v>49.043278102756602</v>
      </c>
      <c r="AH106">
        <v>0</v>
      </c>
      <c r="AI106">
        <v>0</v>
      </c>
      <c r="AJ106">
        <v>0</v>
      </c>
      <c r="AK106" s="1">
        <f t="shared" si="6"/>
        <v>48.857570791224852</v>
      </c>
      <c r="AL106" s="1">
        <f t="array" ref="AL106">_xlfn.STDEV.P(IF(AB106:AJ106&lt;&gt;0,AB106:AJ106))</f>
        <v>4.3734586400262225</v>
      </c>
      <c r="AM106">
        <v>26.3529195789454</v>
      </c>
      <c r="AN106">
        <v>39.745972904146299</v>
      </c>
      <c r="AO106">
        <v>33.698844402576597</v>
      </c>
      <c r="AP106">
        <v>18.9530328653765</v>
      </c>
      <c r="AQ106">
        <v>23.3590334265925</v>
      </c>
      <c r="AR106">
        <v>27.451011090356399</v>
      </c>
      <c r="AS106">
        <v>34.3901596856984</v>
      </c>
      <c r="AT106">
        <v>0</v>
      </c>
      <c r="AU106">
        <v>0</v>
      </c>
      <c r="AV106">
        <v>0</v>
      </c>
      <c r="AW106" s="1">
        <f t="shared" si="7"/>
        <v>29.599675729124446</v>
      </c>
      <c r="AX106" s="1">
        <f t="array" ref="AX106">_xlfn.STDEV.P(IF(AN106:AV106&lt;&gt;0,AN106:AV106))</f>
        <v>7.0665013392024489</v>
      </c>
    </row>
    <row r="107" spans="1:50" x14ac:dyDescent="0.25">
      <c r="A107" s="25"/>
      <c r="B107" s="1">
        <v>700</v>
      </c>
      <c r="C107" s="11">
        <v>63.36</v>
      </c>
      <c r="D107" s="11">
        <v>0</v>
      </c>
      <c r="E107" s="11">
        <v>30.015999999999998</v>
      </c>
      <c r="F107" s="11">
        <v>24.512</v>
      </c>
      <c r="G107" s="11">
        <v>28.384</v>
      </c>
      <c r="H107" s="11">
        <v>21.247999999998498</v>
      </c>
      <c r="I107" s="11">
        <v>30.655999999999999</v>
      </c>
      <c r="J107" s="11">
        <v>45.503999999997497</v>
      </c>
      <c r="K107" s="11">
        <v>27.936</v>
      </c>
      <c r="L107" s="11">
        <v>24.1920000000013</v>
      </c>
      <c r="M107" s="1">
        <f t="shared" si="4"/>
        <v>29.055999999999663</v>
      </c>
      <c r="N107" s="1">
        <f t="array" ref="N107">_xlfn.STDEV.P(IF(D107:L107&lt;&gt;0,D107:L107))</f>
        <v>6.9010468771042941</v>
      </c>
      <c r="O107">
        <v>35.392000000000003</v>
      </c>
      <c r="P107">
        <v>21.536000000000001</v>
      </c>
      <c r="Q107">
        <v>18.815999999999999</v>
      </c>
      <c r="R107">
        <v>14.976000000000001</v>
      </c>
      <c r="S107">
        <v>22.527999999999899</v>
      </c>
      <c r="T107">
        <v>15.36</v>
      </c>
      <c r="U107">
        <v>17.824000000000002</v>
      </c>
      <c r="V107">
        <v>33.312000000000197</v>
      </c>
      <c r="W107">
        <v>0</v>
      </c>
      <c r="X107">
        <v>0</v>
      </c>
      <c r="Y107" s="1">
        <f t="shared" si="5"/>
        <v>20.621714285714297</v>
      </c>
      <c r="Z107" s="1">
        <f t="array" ref="Z107">_xlfn.STDEV.P(IF(P107:X107&lt;&gt;0,P107:X107))</f>
        <v>5.8083773419897176</v>
      </c>
      <c r="AA107">
        <v>34.335394158122199</v>
      </c>
      <c r="AB107">
        <v>46.354912846560801</v>
      </c>
      <c r="AC107">
        <v>43.829218439144498</v>
      </c>
      <c r="AD107">
        <v>44.853369119026901</v>
      </c>
      <c r="AE107">
        <v>38.266953516643497</v>
      </c>
      <c r="AF107">
        <v>27.922157044058</v>
      </c>
      <c r="AG107">
        <v>48.193457843483998</v>
      </c>
      <c r="AH107">
        <v>0</v>
      </c>
      <c r="AI107">
        <v>0</v>
      </c>
      <c r="AJ107">
        <v>0</v>
      </c>
      <c r="AK107" s="1">
        <f t="shared" si="6"/>
        <v>41.570011468152948</v>
      </c>
      <c r="AL107" s="1">
        <f t="array" ref="AL107">_xlfn.STDEV.P(IF(AB107:AJ107&lt;&gt;0,AB107:AJ107))</f>
        <v>6.8291519593287777</v>
      </c>
      <c r="AM107">
        <v>23.259600222141</v>
      </c>
      <c r="AN107">
        <v>28.145169646184701</v>
      </c>
      <c r="AO107">
        <v>22.204634318816002</v>
      </c>
      <c r="AP107">
        <v>22.948204744834499</v>
      </c>
      <c r="AQ107">
        <v>41.655477356674901</v>
      </c>
      <c r="AR107">
        <v>15.5322918775208</v>
      </c>
      <c r="AS107">
        <v>27.127876723116199</v>
      </c>
      <c r="AT107">
        <v>0</v>
      </c>
      <c r="AU107">
        <v>0</v>
      </c>
      <c r="AV107">
        <v>0</v>
      </c>
      <c r="AW107" s="1">
        <f t="shared" si="7"/>
        <v>26.268942444524516</v>
      </c>
      <c r="AX107" s="1">
        <f t="array" ref="AX107">_xlfn.STDEV.P(IF(AN107:AV107&lt;&gt;0,AN107:AV107))</f>
        <v>7.9981770633354987</v>
      </c>
    </row>
    <row r="108" spans="1:50" s="14" customFormat="1" x14ac:dyDescent="0.25">
      <c r="B108" s="15"/>
      <c r="C108" s="15"/>
      <c r="D108" s="15"/>
      <c r="E108" s="15"/>
      <c r="F108" s="15"/>
      <c r="G108" s="15"/>
      <c r="H108" s="15"/>
      <c r="I108" s="15"/>
      <c r="J108" s="15"/>
      <c r="K108" s="15"/>
      <c r="L108" s="15"/>
      <c r="M108" s="1" t="e">
        <f t="shared" si="4"/>
        <v>#DIV/0!</v>
      </c>
      <c r="N108" s="1" t="e">
        <f t="array" ref="N108">_xlfn.STDEV.P(IF(D108:L108&lt;&gt;0,D108:L108))</f>
        <v>#DIV/0!</v>
      </c>
      <c r="Y108" s="1" t="e">
        <f t="shared" si="5"/>
        <v>#DIV/0!</v>
      </c>
      <c r="Z108" s="1" t="e">
        <f t="array" ref="Z108">_xlfn.STDEV.P(IF(P108:X108&lt;&gt;0,P108:X108))</f>
        <v>#DIV/0!</v>
      </c>
      <c r="AK108" s="1" t="e">
        <f t="shared" si="6"/>
        <v>#DIV/0!</v>
      </c>
      <c r="AL108" s="1" t="e">
        <f t="array" ref="AL108">_xlfn.STDEV.P(IF(AB108:AJ108&lt;&gt;0,AB108:AJ108))</f>
        <v>#DIV/0!</v>
      </c>
      <c r="AW108" s="1" t="e">
        <f t="shared" si="7"/>
        <v>#DIV/0!</v>
      </c>
      <c r="AX108" s="1" t="e">
        <f t="array" ref="AX108">_xlfn.STDEV.P(IF(AN108:AV108&lt;&gt;0,AN108:AV108))</f>
        <v>#DIV/0!</v>
      </c>
    </row>
    <row r="109" spans="1:50" x14ac:dyDescent="0.25">
      <c r="A109" s="25">
        <v>1654</v>
      </c>
      <c r="B109" s="1" t="s">
        <v>6</v>
      </c>
      <c r="C109" s="11">
        <v>25.568000000000001</v>
      </c>
      <c r="D109" s="11">
        <v>27.488</v>
      </c>
      <c r="E109" s="11">
        <v>10.9760000000002</v>
      </c>
      <c r="F109" s="11">
        <v>36.159999999999997</v>
      </c>
      <c r="G109" s="11">
        <v>34.08</v>
      </c>
      <c r="H109" s="11">
        <v>19.68</v>
      </c>
      <c r="I109" s="11">
        <v>30.240000000000201</v>
      </c>
      <c r="J109" s="11">
        <v>24.064000000000402</v>
      </c>
      <c r="K109" s="11">
        <v>11.135999999999999</v>
      </c>
      <c r="L109" s="11">
        <v>25.311999999998999</v>
      </c>
      <c r="M109" s="1">
        <f t="shared" si="4"/>
        <v>24.348444444444418</v>
      </c>
      <c r="N109" s="1">
        <f t="array" ref="N109">_xlfn.STDEV.P(IF(D109:L109&lt;&gt;0,D109:L109))</f>
        <v>8.5308455632891924</v>
      </c>
      <c r="O109">
        <v>68.128</v>
      </c>
      <c r="P109">
        <v>34.112000000000002</v>
      </c>
      <c r="Q109">
        <v>49.28</v>
      </c>
      <c r="R109">
        <v>94.88</v>
      </c>
      <c r="S109">
        <v>23.808</v>
      </c>
      <c r="T109">
        <v>64.608000000000501</v>
      </c>
      <c r="U109">
        <v>36.672000000000203</v>
      </c>
      <c r="V109">
        <v>11.616000000000399</v>
      </c>
      <c r="W109">
        <v>12.864000000000001</v>
      </c>
      <c r="X109">
        <v>55.68</v>
      </c>
      <c r="Y109" s="1">
        <f t="shared" si="5"/>
        <v>42.613333333333451</v>
      </c>
      <c r="Z109" s="1">
        <f t="array" ref="Z109">_xlfn.STDEV.P(IF(P109:X109&lt;&gt;0,P109:X109))</f>
        <v>25.249471299195328</v>
      </c>
      <c r="AA109">
        <v>30.861223400111601</v>
      </c>
      <c r="AB109">
        <v>33.286987242947497</v>
      </c>
      <c r="AC109">
        <v>39.236702923918102</v>
      </c>
      <c r="AD109">
        <v>36.240505325482097</v>
      </c>
      <c r="AE109">
        <v>30.8909155308184</v>
      </c>
      <c r="AF109">
        <v>36.414739629980502</v>
      </c>
      <c r="AG109">
        <v>32.756328491517003</v>
      </c>
      <c r="AH109">
        <v>31.390938178713899</v>
      </c>
      <c r="AI109">
        <v>0</v>
      </c>
      <c r="AJ109">
        <v>0</v>
      </c>
      <c r="AK109" s="1">
        <f t="shared" si="6"/>
        <v>34.316731046196786</v>
      </c>
      <c r="AL109" s="1">
        <f t="array" ref="AL109">_xlfn.STDEV.P(IF(AB109:AJ109&lt;&gt;0,AB109:AJ109))</f>
        <v>2.830960842809406</v>
      </c>
      <c r="AM109">
        <v>31.864297524781001</v>
      </c>
      <c r="AN109">
        <v>42.627008833597202</v>
      </c>
      <c r="AO109">
        <v>35.743597656201601</v>
      </c>
      <c r="AP109">
        <v>42.311179097480299</v>
      </c>
      <c r="AQ109">
        <v>32.114107089157201</v>
      </c>
      <c r="AR109">
        <v>29.836860482110701</v>
      </c>
      <c r="AS109">
        <v>36.340653964618298</v>
      </c>
      <c r="AT109">
        <v>33.162749201855299</v>
      </c>
      <c r="AU109">
        <v>0</v>
      </c>
      <c r="AV109">
        <v>0</v>
      </c>
      <c r="AW109" s="1">
        <f t="shared" si="7"/>
        <v>36.019450903574374</v>
      </c>
      <c r="AX109" s="1">
        <f t="array" ref="AX109">_xlfn.STDEV.P(IF(AN109:AV109&lt;&gt;0,AN109:AV109))</f>
        <v>4.5522649170667</v>
      </c>
    </row>
    <row r="110" spans="1:50" x14ac:dyDescent="0.25">
      <c r="A110" s="25"/>
      <c r="B110" s="1" t="s">
        <v>7</v>
      </c>
      <c r="C110" s="11">
        <v>37.024000000000001</v>
      </c>
      <c r="D110" s="11">
        <v>11.52</v>
      </c>
      <c r="E110" s="11">
        <v>26.431999999999999</v>
      </c>
      <c r="F110" s="11">
        <v>30.943999999999999</v>
      </c>
      <c r="G110" s="11">
        <v>37.856000000000002</v>
      </c>
      <c r="H110" s="11">
        <v>10.1760000000003</v>
      </c>
      <c r="I110" s="11">
        <v>15.776</v>
      </c>
      <c r="J110" s="11">
        <v>32.415999999999897</v>
      </c>
      <c r="K110" s="11">
        <v>15.968000000000099</v>
      </c>
      <c r="L110" s="11">
        <v>27.0399999999991</v>
      </c>
      <c r="M110" s="1">
        <f t="shared" si="4"/>
        <v>23.125333333333273</v>
      </c>
      <c r="N110" s="1">
        <f t="array" ref="N110">_xlfn.STDEV.P(IF(D110:L110&lt;&gt;0,D110:L110))</f>
        <v>9.4181170092539066</v>
      </c>
      <c r="O110">
        <v>56.832000000000001</v>
      </c>
      <c r="P110">
        <v>21.344000000000001</v>
      </c>
      <c r="Q110">
        <v>24.352</v>
      </c>
      <c r="R110">
        <v>45.792000000000002</v>
      </c>
      <c r="S110">
        <v>18.400000000000102</v>
      </c>
      <c r="T110">
        <v>28.319999999999901</v>
      </c>
      <c r="U110">
        <v>14.048</v>
      </c>
      <c r="V110">
        <v>18.655999999999999</v>
      </c>
      <c r="W110">
        <v>28.095999999999901</v>
      </c>
      <c r="X110">
        <v>0</v>
      </c>
      <c r="Y110" s="1">
        <f t="shared" si="5"/>
        <v>24.875999999999987</v>
      </c>
      <c r="Z110" s="1">
        <f t="array" ref="Z110">_xlfn.STDEV.P(IF(P110:X110&lt;&gt;0,P110:X110))</f>
        <v>9.1537611941758481</v>
      </c>
      <c r="AA110">
        <v>33.727843321851502</v>
      </c>
      <c r="AB110">
        <v>27.460726097309099</v>
      </c>
      <c r="AC110">
        <v>25.700630212584301</v>
      </c>
      <c r="AD110">
        <v>32.045677795367901</v>
      </c>
      <c r="AE110">
        <v>27.444025628172401</v>
      </c>
      <c r="AF110">
        <v>27.8998385769405</v>
      </c>
      <c r="AG110">
        <v>21.586334998947901</v>
      </c>
      <c r="AH110">
        <v>0</v>
      </c>
      <c r="AI110">
        <v>0</v>
      </c>
      <c r="AJ110">
        <v>0</v>
      </c>
      <c r="AK110" s="1">
        <f t="shared" si="6"/>
        <v>27.022872218220353</v>
      </c>
      <c r="AL110" s="1">
        <f t="array" ref="AL110">_xlfn.STDEV.P(IF(AB110:AJ110&lt;&gt;0,AB110:AJ110))</f>
        <v>3.1002954948494232</v>
      </c>
      <c r="AM110">
        <v>44.286943072008697</v>
      </c>
      <c r="AN110">
        <v>45.450787539717098</v>
      </c>
      <c r="AO110">
        <v>50.269057964115703</v>
      </c>
      <c r="AP110">
        <v>60.135050286635</v>
      </c>
      <c r="AQ110">
        <v>41.2837986226005</v>
      </c>
      <c r="AR110">
        <v>53.8586026982615</v>
      </c>
      <c r="AS110">
        <v>41.617364000830001</v>
      </c>
      <c r="AT110">
        <v>36.377128480738797</v>
      </c>
      <c r="AU110">
        <v>0</v>
      </c>
      <c r="AV110">
        <v>0</v>
      </c>
      <c r="AW110" s="1">
        <f t="shared" si="7"/>
        <v>46.998827084699805</v>
      </c>
      <c r="AX110" s="1">
        <f t="array" ref="AX110">_xlfn.STDEV.P(IF(AN110:AV110&lt;&gt;0,AN110:AV110))</f>
        <v>7.6265503753666319</v>
      </c>
    </row>
    <row r="111" spans="1:50" x14ac:dyDescent="0.25">
      <c r="A111" s="25"/>
      <c r="B111" s="1" t="s">
        <v>8</v>
      </c>
      <c r="C111" s="11">
        <v>37.087999999999901</v>
      </c>
      <c r="D111" s="11">
        <v>28.9920000000001</v>
      </c>
      <c r="E111" s="11">
        <v>40.799999999999997</v>
      </c>
      <c r="F111" s="11">
        <v>37.503999999999998</v>
      </c>
      <c r="G111" s="11">
        <v>38.624000000000002</v>
      </c>
      <c r="H111" s="11">
        <v>38.176000000000002</v>
      </c>
      <c r="I111" s="11">
        <v>11.295999999999401</v>
      </c>
      <c r="J111" s="11">
        <v>34.527999999999999</v>
      </c>
      <c r="K111" s="11">
        <v>21.247999999999902</v>
      </c>
      <c r="L111" s="11">
        <v>16.128</v>
      </c>
      <c r="M111" s="1">
        <f t="shared" si="4"/>
        <v>29.699555555555492</v>
      </c>
      <c r="N111" s="1">
        <f t="array" ref="N111">_xlfn.STDEV.P(IF(D111:L111&lt;&gt;0,D111:L111))</f>
        <v>10.294261174839349</v>
      </c>
      <c r="O111">
        <v>68.959999999999894</v>
      </c>
      <c r="P111">
        <v>43.360000000000099</v>
      </c>
      <c r="Q111">
        <v>88.320000000000107</v>
      </c>
      <c r="R111">
        <v>94.688000000000002</v>
      </c>
      <c r="S111">
        <v>69.343999999999795</v>
      </c>
      <c r="T111">
        <v>93.568000000000097</v>
      </c>
      <c r="U111">
        <v>44.8</v>
      </c>
      <c r="V111">
        <v>34.304000000000002</v>
      </c>
      <c r="W111">
        <v>126.94399999999899</v>
      </c>
      <c r="X111">
        <v>0</v>
      </c>
      <c r="Y111" s="1">
        <f t="shared" si="5"/>
        <v>74.415999999999883</v>
      </c>
      <c r="Z111" s="1">
        <f t="array" ref="Z111">_xlfn.STDEV.P(IF(P111:X111&lt;&gt;0,P111:X111))</f>
        <v>30.01363316894486</v>
      </c>
      <c r="AA111">
        <v>30.074670346081199</v>
      </c>
      <c r="AB111">
        <v>32.556171033588001</v>
      </c>
      <c r="AC111">
        <v>28.5365625162638</v>
      </c>
      <c r="AD111">
        <v>28.2543977261614</v>
      </c>
      <c r="AE111">
        <v>30.991100117739698</v>
      </c>
      <c r="AF111">
        <v>31.992885587639002</v>
      </c>
      <c r="AG111">
        <v>34.527321976955697</v>
      </c>
      <c r="AH111">
        <v>30.820890209481799</v>
      </c>
      <c r="AI111">
        <v>0</v>
      </c>
      <c r="AJ111">
        <v>0</v>
      </c>
      <c r="AK111" s="1">
        <f t="shared" si="6"/>
        <v>31.097047023975627</v>
      </c>
      <c r="AL111" s="1">
        <f t="array" ref="AL111">_xlfn.STDEV.P(IF(AB111:AJ111&lt;&gt;0,AB111:AJ111))</f>
        <v>2.0501769658232121</v>
      </c>
      <c r="AM111">
        <v>36.5482615447509</v>
      </c>
      <c r="AN111">
        <v>31.326771088218401</v>
      </c>
      <c r="AO111">
        <v>41.134998427276201</v>
      </c>
      <c r="AP111">
        <v>27.4096694351651</v>
      </c>
      <c r="AQ111">
        <v>29.554012020804102</v>
      </c>
      <c r="AR111">
        <v>26.9648738800398</v>
      </c>
      <c r="AS111">
        <v>29.077597961669898</v>
      </c>
      <c r="AT111">
        <v>31.438574901031899</v>
      </c>
      <c r="AU111">
        <v>0</v>
      </c>
      <c r="AV111">
        <v>0</v>
      </c>
      <c r="AW111" s="1">
        <f t="shared" si="7"/>
        <v>30.986642530600772</v>
      </c>
      <c r="AX111" s="1">
        <f t="array" ref="AX111">_xlfn.STDEV.P(IF(AN111:AV111&lt;&gt;0,AN111:AV111))</f>
        <v>4.4396798252738909</v>
      </c>
    </row>
    <row r="112" spans="1:50" x14ac:dyDescent="0.25">
      <c r="A112" s="25"/>
      <c r="B112" s="1" t="s">
        <v>9</v>
      </c>
      <c r="C112" s="11">
        <v>44.64</v>
      </c>
      <c r="D112" s="11">
        <v>23.391999999999999</v>
      </c>
      <c r="E112" s="11">
        <v>45.311999999999998</v>
      </c>
      <c r="F112" s="11">
        <v>26.88</v>
      </c>
      <c r="G112" s="11">
        <v>24.384000000000398</v>
      </c>
      <c r="H112" s="11">
        <v>37.184000000000097</v>
      </c>
      <c r="I112" s="11">
        <v>27.999999999999702</v>
      </c>
      <c r="J112" s="11">
        <v>45.728000000000101</v>
      </c>
      <c r="K112" s="11">
        <v>43.136000000000102</v>
      </c>
      <c r="L112" s="11">
        <v>0</v>
      </c>
      <c r="M112" s="1">
        <f t="shared" si="4"/>
        <v>34.252000000000052</v>
      </c>
      <c r="N112" s="1">
        <f t="array" ref="N112">_xlfn.STDEV.P(IF(D112:L112&lt;&gt;0,D112:L112))</f>
        <v>9.0159245782116031</v>
      </c>
      <c r="O112">
        <v>45.856000000000002</v>
      </c>
      <c r="P112">
        <v>16.928000000000001</v>
      </c>
      <c r="Q112">
        <v>44.351999999999997</v>
      </c>
      <c r="R112">
        <v>46.048000000000002</v>
      </c>
      <c r="S112">
        <v>27.295999999999999</v>
      </c>
      <c r="T112">
        <v>25.535999999999799</v>
      </c>
      <c r="U112">
        <v>37.248000000000197</v>
      </c>
      <c r="V112">
        <v>31.456000000000099</v>
      </c>
      <c r="W112">
        <v>0</v>
      </c>
      <c r="X112">
        <v>0</v>
      </c>
      <c r="Y112" s="1">
        <f t="shared" si="5"/>
        <v>32.694857142857153</v>
      </c>
      <c r="Z112" s="1">
        <f t="array" ref="Z112">_xlfn.STDEV.P(IF(P112:X112&lt;&gt;0,P112:X112))</f>
        <v>9.7501059251180031</v>
      </c>
      <c r="AA112">
        <v>0</v>
      </c>
      <c r="AB112">
        <v>0</v>
      </c>
      <c r="AC112">
        <v>0</v>
      </c>
      <c r="AD112">
        <v>0</v>
      </c>
      <c r="AE112">
        <v>0</v>
      </c>
      <c r="AF112">
        <v>0</v>
      </c>
      <c r="AG112">
        <v>0</v>
      </c>
      <c r="AH112">
        <v>0</v>
      </c>
      <c r="AI112">
        <v>0</v>
      </c>
      <c r="AJ112">
        <v>0</v>
      </c>
      <c r="AK112" s="1" t="e">
        <f t="shared" si="6"/>
        <v>#DIV/0!</v>
      </c>
      <c r="AL112" s="1" t="e">
        <f t="array" ref="AL112">_xlfn.STDEV.P(IF(AB112:AJ112&lt;&gt;0,AB112:AJ112))</f>
        <v>#DIV/0!</v>
      </c>
      <c r="AM112">
        <v>0</v>
      </c>
      <c r="AN112">
        <v>0</v>
      </c>
      <c r="AO112">
        <v>0</v>
      </c>
      <c r="AP112">
        <v>0</v>
      </c>
      <c r="AQ112">
        <v>0</v>
      </c>
      <c r="AR112">
        <v>0</v>
      </c>
      <c r="AS112">
        <v>0</v>
      </c>
      <c r="AT112">
        <v>0</v>
      </c>
      <c r="AU112">
        <v>0</v>
      </c>
      <c r="AV112">
        <v>0</v>
      </c>
      <c r="AW112" s="1" t="e">
        <f t="shared" si="7"/>
        <v>#DIV/0!</v>
      </c>
      <c r="AX112" s="1" t="e">
        <f t="array" ref="AX112">_xlfn.STDEV.P(IF(AN112:AV112&lt;&gt;0,AN112:AV112))</f>
        <v>#DIV/0!</v>
      </c>
    </row>
    <row r="113" spans="1:50" x14ac:dyDescent="0.25">
      <c r="A113" s="25"/>
      <c r="B113" s="1">
        <v>250</v>
      </c>
      <c r="C113" s="11">
        <v>18.335999999999999</v>
      </c>
      <c r="D113" s="11">
        <v>17.184000000000001</v>
      </c>
      <c r="E113" s="11">
        <v>21.759999999999899</v>
      </c>
      <c r="F113" s="11">
        <v>17.856000000000101</v>
      </c>
      <c r="G113" s="11">
        <v>22.88</v>
      </c>
      <c r="H113" s="11">
        <v>19.456</v>
      </c>
      <c r="I113" s="11">
        <v>28.127999999999901</v>
      </c>
      <c r="J113" s="11">
        <v>17.984000000000002</v>
      </c>
      <c r="K113" s="11">
        <v>0</v>
      </c>
      <c r="L113" s="11">
        <v>0</v>
      </c>
      <c r="M113" s="1">
        <f t="shared" si="4"/>
        <v>20.749714285714273</v>
      </c>
      <c r="N113" s="1">
        <f t="array" ref="N113">_xlfn.STDEV.P(IF(D113:L113&lt;&gt;0,D113:L113))</f>
        <v>3.5938174575744699</v>
      </c>
      <c r="O113">
        <v>17.184000000000001</v>
      </c>
      <c r="P113">
        <v>14.9439999999998</v>
      </c>
      <c r="Q113">
        <v>18.623999999999999</v>
      </c>
      <c r="R113">
        <v>14.912000000000001</v>
      </c>
      <c r="S113">
        <v>18.496000000000102</v>
      </c>
      <c r="T113">
        <v>10.976000000000001</v>
      </c>
      <c r="U113">
        <v>19.776</v>
      </c>
      <c r="V113">
        <v>16.128000000000199</v>
      </c>
      <c r="W113">
        <v>0</v>
      </c>
      <c r="X113">
        <v>0</v>
      </c>
      <c r="Y113" s="1">
        <f t="shared" si="5"/>
        <v>16.26514285714287</v>
      </c>
      <c r="Z113" s="1">
        <f t="array" ref="Z113">_xlfn.STDEV.P(IF(P113:X113&lt;&gt;0,P113:X113))</f>
        <v>2.788683838483768</v>
      </c>
      <c r="AA113">
        <v>24.591660236506701</v>
      </c>
      <c r="AB113">
        <v>22.765935035484102</v>
      </c>
      <c r="AC113">
        <v>21.9846043240311</v>
      </c>
      <c r="AD113">
        <v>18.992755461661702</v>
      </c>
      <c r="AE113">
        <v>27.612717728196099</v>
      </c>
      <c r="AF113">
        <v>26.450044501207699</v>
      </c>
      <c r="AG113">
        <v>0</v>
      </c>
      <c r="AH113">
        <v>0</v>
      </c>
      <c r="AI113">
        <v>0</v>
      </c>
      <c r="AJ113">
        <v>0</v>
      </c>
      <c r="AK113" s="1">
        <f t="shared" si="6"/>
        <v>23.56121141011614</v>
      </c>
      <c r="AL113" s="1">
        <f t="array" ref="AL113">_xlfn.STDEV.P(IF(AB113:AJ113&lt;&gt;0,AB113:AJ113))</f>
        <v>3.1224671092755343</v>
      </c>
      <c r="AM113">
        <v>27.854199507685799</v>
      </c>
      <c r="AN113">
        <v>25.101349486870401</v>
      </c>
      <c r="AO113">
        <v>26.407759826796799</v>
      </c>
      <c r="AP113">
        <v>18.539372279366699</v>
      </c>
      <c r="AQ113">
        <v>19.603484237811799</v>
      </c>
      <c r="AR113">
        <v>18.724664250519201</v>
      </c>
      <c r="AS113">
        <v>0</v>
      </c>
      <c r="AT113">
        <v>0</v>
      </c>
      <c r="AU113">
        <v>0</v>
      </c>
      <c r="AV113">
        <v>0</v>
      </c>
      <c r="AW113" s="1">
        <f t="shared" si="7"/>
        <v>21.67532601627298</v>
      </c>
      <c r="AX113" s="1">
        <f t="array" ref="AX113">_xlfn.STDEV.P(IF(AN113:AV113&lt;&gt;0,AN113:AV113))</f>
        <v>3.3754023654358116</v>
      </c>
    </row>
    <row r="114" spans="1:50" x14ac:dyDescent="0.25">
      <c r="A114" s="25"/>
      <c r="B114" s="1">
        <v>300</v>
      </c>
      <c r="C114" s="11">
        <v>20.32</v>
      </c>
      <c r="D114" s="11">
        <v>14.111999999999799</v>
      </c>
      <c r="E114" s="11">
        <v>18.527999999999999</v>
      </c>
      <c r="F114" s="11">
        <v>19.328000000000301</v>
      </c>
      <c r="G114" s="11">
        <v>21.792000000000002</v>
      </c>
      <c r="H114" s="11">
        <v>20.096</v>
      </c>
      <c r="I114" s="11">
        <v>18.528000000000102</v>
      </c>
      <c r="J114" s="11">
        <v>17.087999999998601</v>
      </c>
      <c r="K114" s="11">
        <v>15.423999999999999</v>
      </c>
      <c r="L114" s="11">
        <v>16.576000000000001</v>
      </c>
      <c r="M114" s="1">
        <f t="shared" si="4"/>
        <v>17.941333333333201</v>
      </c>
      <c r="N114" s="1">
        <f t="array" ref="N114">_xlfn.STDEV.P(IF(D114:L114&lt;&gt;0,D114:L114))</f>
        <v>2.2527636360702799</v>
      </c>
      <c r="O114">
        <v>27.2</v>
      </c>
      <c r="P114">
        <v>16.032</v>
      </c>
      <c r="Q114">
        <v>19.007999999999999</v>
      </c>
      <c r="R114">
        <v>26.303999999999899</v>
      </c>
      <c r="S114">
        <v>25.472000000000001</v>
      </c>
      <c r="T114">
        <v>21.536000000000001</v>
      </c>
      <c r="U114">
        <v>24</v>
      </c>
      <c r="V114">
        <v>18.720000000000201</v>
      </c>
      <c r="W114">
        <v>0</v>
      </c>
      <c r="X114">
        <v>0</v>
      </c>
      <c r="Y114" s="1">
        <f t="shared" si="5"/>
        <v>21.581714285714298</v>
      </c>
      <c r="Z114" s="1">
        <f t="array" ref="Z114">_xlfn.STDEV.P(IF(P114:X114&lt;&gt;0,P114:X114))</f>
        <v>3.5636506849130849</v>
      </c>
      <c r="AA114">
        <v>37.408704958807398</v>
      </c>
      <c r="AB114">
        <v>33.321236399541</v>
      </c>
      <c r="AC114">
        <v>26.187638068559099</v>
      </c>
      <c r="AD114">
        <v>30.882916844180201</v>
      </c>
      <c r="AE114">
        <v>21.990880659443999</v>
      </c>
      <c r="AF114">
        <v>26.155496963106</v>
      </c>
      <c r="AG114">
        <v>0</v>
      </c>
      <c r="AH114">
        <v>0</v>
      </c>
      <c r="AI114">
        <v>0</v>
      </c>
      <c r="AJ114">
        <v>0</v>
      </c>
      <c r="AK114" s="1">
        <f t="shared" si="6"/>
        <v>27.707633786966063</v>
      </c>
      <c r="AL114" s="1">
        <f t="array" ref="AL114">_xlfn.STDEV.P(IF(AB114:AJ114&lt;&gt;0,AB114:AJ114))</f>
        <v>3.9748141795643712</v>
      </c>
      <c r="AM114">
        <v>41.394530258977397</v>
      </c>
      <c r="AN114">
        <v>35.160495271815599</v>
      </c>
      <c r="AO114">
        <v>25.469836413303199</v>
      </c>
      <c r="AP114">
        <v>26.073428026011999</v>
      </c>
      <c r="AQ114">
        <v>28.731253913042298</v>
      </c>
      <c r="AR114">
        <v>20.8391511106643</v>
      </c>
      <c r="AS114">
        <v>0</v>
      </c>
      <c r="AT114">
        <v>0</v>
      </c>
      <c r="AU114">
        <v>0</v>
      </c>
      <c r="AV114">
        <v>0</v>
      </c>
      <c r="AW114" s="1">
        <f t="shared" si="7"/>
        <v>27.254832946967479</v>
      </c>
      <c r="AX114" s="1">
        <f t="array" ref="AX114">_xlfn.STDEV.P(IF(AN114:AV114&lt;&gt;0,AN114:AV114))</f>
        <v>4.6994088841195669</v>
      </c>
    </row>
    <row r="115" spans="1:50" x14ac:dyDescent="0.25">
      <c r="A115" s="25"/>
      <c r="B115" s="1">
        <v>350</v>
      </c>
      <c r="C115" s="11">
        <v>23.7759999999999</v>
      </c>
      <c r="D115" s="11">
        <v>26.527999999999999</v>
      </c>
      <c r="E115" s="11">
        <v>26.207999999999998</v>
      </c>
      <c r="F115" s="11">
        <v>28.255999999999901</v>
      </c>
      <c r="G115" s="11">
        <v>22.432000000000102</v>
      </c>
      <c r="H115" s="11">
        <v>18.847999999999299</v>
      </c>
      <c r="I115" s="11">
        <v>20.8960000000002</v>
      </c>
      <c r="J115" s="11">
        <v>21.0879999999995</v>
      </c>
      <c r="K115" s="11">
        <v>22.815999999999999</v>
      </c>
      <c r="L115" s="11">
        <v>14.815999999998899</v>
      </c>
      <c r="M115" s="1">
        <f t="shared" si="4"/>
        <v>22.431999999999768</v>
      </c>
      <c r="N115" s="1">
        <f t="array" ref="N115">_xlfn.STDEV.P(IF(D115:L115&lt;&gt;0,D115:L115))</f>
        <v>3.9456863647395113</v>
      </c>
      <c r="O115">
        <v>33.503999999999998</v>
      </c>
      <c r="P115">
        <v>23.135999999999999</v>
      </c>
      <c r="Q115">
        <v>29.824000000000002</v>
      </c>
      <c r="R115">
        <v>19.1359999999999</v>
      </c>
      <c r="S115">
        <v>16.864000000000001</v>
      </c>
      <c r="T115">
        <v>34.719999999999899</v>
      </c>
      <c r="U115">
        <v>18.175999999999998</v>
      </c>
      <c r="V115">
        <v>29.760000000000201</v>
      </c>
      <c r="W115">
        <v>0</v>
      </c>
      <c r="X115">
        <v>0</v>
      </c>
      <c r="Y115" s="1">
        <f t="shared" si="5"/>
        <v>24.516571428571428</v>
      </c>
      <c r="Z115" s="1">
        <f t="array" ref="Z115">_xlfn.STDEV.P(IF(P115:X115&lt;&gt;0,P115:X115))</f>
        <v>6.4297691328725781</v>
      </c>
      <c r="AA115">
        <v>36.224564545461099</v>
      </c>
      <c r="AB115">
        <v>27.876815809327301</v>
      </c>
      <c r="AC115">
        <v>27.557023263479401</v>
      </c>
      <c r="AD115">
        <v>25.4010207986389</v>
      </c>
      <c r="AE115">
        <v>30.3199411205029</v>
      </c>
      <c r="AF115">
        <v>25.2788149543799</v>
      </c>
      <c r="AG115">
        <v>0</v>
      </c>
      <c r="AH115">
        <v>0</v>
      </c>
      <c r="AI115">
        <v>0</v>
      </c>
      <c r="AJ115">
        <v>0</v>
      </c>
      <c r="AK115" s="1">
        <f t="shared" si="6"/>
        <v>27.286723189265683</v>
      </c>
      <c r="AL115" s="1">
        <f t="array" ref="AL115">_xlfn.STDEV.P(IF(AB115:AJ115&lt;&gt;0,AB115:AJ115))</f>
        <v>1.8552224359622118</v>
      </c>
      <c r="AM115">
        <v>25.630182487062999</v>
      </c>
      <c r="AN115">
        <v>31.767333766118298</v>
      </c>
      <c r="AO115">
        <v>29.814130605106499</v>
      </c>
      <c r="AP115">
        <v>23.201931155102201</v>
      </c>
      <c r="AQ115">
        <v>39.148966288696002</v>
      </c>
      <c r="AR115">
        <v>31.236189282666999</v>
      </c>
      <c r="AS115">
        <v>0</v>
      </c>
      <c r="AT115">
        <v>0</v>
      </c>
      <c r="AU115">
        <v>0</v>
      </c>
      <c r="AV115">
        <v>0</v>
      </c>
      <c r="AW115" s="1">
        <f t="shared" si="7"/>
        <v>31.033710219538001</v>
      </c>
      <c r="AX115" s="1">
        <f t="array" ref="AX115">_xlfn.STDEV.P(IF(AN115:AV115&lt;&gt;0,AN115:AV115))</f>
        <v>5.0845003706791045</v>
      </c>
    </row>
    <row r="116" spans="1:50" x14ac:dyDescent="0.25">
      <c r="A116" s="25"/>
      <c r="B116" s="1">
        <v>400</v>
      </c>
      <c r="C116" s="11">
        <v>52.095999999999997</v>
      </c>
      <c r="D116" s="11">
        <v>20.639999999999901</v>
      </c>
      <c r="E116" s="11">
        <v>52.384</v>
      </c>
      <c r="F116" s="11">
        <v>10.751999999999899</v>
      </c>
      <c r="G116" s="11">
        <v>57.600000000000101</v>
      </c>
      <c r="H116" s="11">
        <v>15.9039999999999</v>
      </c>
      <c r="I116" s="11">
        <v>44.576000000000001</v>
      </c>
      <c r="J116" s="11">
        <v>46.783999999999601</v>
      </c>
      <c r="K116" s="11">
        <v>42.463999999999999</v>
      </c>
      <c r="L116" s="11">
        <v>50.591999999999999</v>
      </c>
      <c r="M116" s="1">
        <f t="shared" si="4"/>
        <v>37.96622222222215</v>
      </c>
      <c r="N116" s="1">
        <f t="array" ref="N116">_xlfn.STDEV.P(IF(D116:L116&lt;&gt;0,D116:L116))</f>
        <v>16.404585062162649</v>
      </c>
      <c r="O116">
        <v>48.383999999999901</v>
      </c>
      <c r="P116">
        <v>41.088000000000001</v>
      </c>
      <c r="Q116">
        <v>46.463999999999999</v>
      </c>
      <c r="R116">
        <v>74.528000000000105</v>
      </c>
      <c r="S116">
        <v>35.007999999999797</v>
      </c>
      <c r="T116">
        <v>38.143999999999998</v>
      </c>
      <c r="U116">
        <v>49.152000000000001</v>
      </c>
      <c r="V116">
        <v>0</v>
      </c>
      <c r="W116">
        <v>0</v>
      </c>
      <c r="X116">
        <v>0</v>
      </c>
      <c r="Y116" s="1">
        <f t="shared" si="5"/>
        <v>47.397333333333314</v>
      </c>
      <c r="Z116" s="1">
        <f t="array" ref="Z116">_xlfn.STDEV.P(IF(P116:X116&lt;&gt;0,P116:X116))</f>
        <v>13.031695242327114</v>
      </c>
      <c r="AA116">
        <v>34.359783116203801</v>
      </c>
      <c r="AB116">
        <v>31.946330577729299</v>
      </c>
      <c r="AC116">
        <v>36.446952076027699</v>
      </c>
      <c r="AD116">
        <v>39.168065181935802</v>
      </c>
      <c r="AE116">
        <v>35.210095261507099</v>
      </c>
      <c r="AF116">
        <v>26.5336886063942</v>
      </c>
      <c r="AG116">
        <v>0</v>
      </c>
      <c r="AH116">
        <v>0</v>
      </c>
      <c r="AI116">
        <v>0</v>
      </c>
      <c r="AJ116">
        <v>0</v>
      </c>
      <c r="AK116" s="1">
        <f t="shared" si="6"/>
        <v>33.861026340718823</v>
      </c>
      <c r="AL116" s="1">
        <f t="array" ref="AL116">_xlfn.STDEV.P(IF(AB116:AJ116&lt;&gt;0,AB116:AJ116))</f>
        <v>4.3365331374595435</v>
      </c>
      <c r="AM116">
        <v>37.876069012530301</v>
      </c>
      <c r="AN116">
        <v>25.390504563856901</v>
      </c>
      <c r="AO116">
        <v>32.410322433629503</v>
      </c>
      <c r="AP116">
        <v>28.3393864324653</v>
      </c>
      <c r="AQ116">
        <v>36.5689455849108</v>
      </c>
      <c r="AR116">
        <v>22.3010577708394</v>
      </c>
      <c r="AS116">
        <v>0</v>
      </c>
      <c r="AT116">
        <v>0</v>
      </c>
      <c r="AU116">
        <v>0</v>
      </c>
      <c r="AV116">
        <v>0</v>
      </c>
      <c r="AW116" s="1">
        <f t="shared" si="7"/>
        <v>29.002043357140384</v>
      </c>
      <c r="AX116" s="1">
        <f t="array" ref="AX116">_xlfn.STDEV.P(IF(AN116:AV116&lt;&gt;0,AN116:AV116))</f>
        <v>5.0449957397582548</v>
      </c>
    </row>
    <row r="117" spans="1:50" x14ac:dyDescent="0.25">
      <c r="A117" s="25"/>
      <c r="B117" s="1">
        <v>450</v>
      </c>
      <c r="C117" s="11">
        <v>65.823999999999899</v>
      </c>
      <c r="D117" s="11">
        <v>55.935999999999702</v>
      </c>
      <c r="E117" s="11">
        <v>13.408000000000101</v>
      </c>
      <c r="F117" s="11">
        <v>68.256</v>
      </c>
      <c r="G117" s="11">
        <v>18.9439999999998</v>
      </c>
      <c r="H117" s="11">
        <v>49.2800000000003</v>
      </c>
      <c r="I117" s="11">
        <v>48.447999999999901</v>
      </c>
      <c r="J117" s="11">
        <v>36.6400000000002</v>
      </c>
      <c r="K117" s="11">
        <v>53.503999999999699</v>
      </c>
      <c r="L117" s="11">
        <v>38.272000000000197</v>
      </c>
      <c r="M117" s="1">
        <f t="shared" si="4"/>
        <v>42.520888888888877</v>
      </c>
      <c r="N117" s="1">
        <f t="array" ref="N117">_xlfn.STDEV.P(IF(D117:L117&lt;&gt;0,D117:L117))</f>
        <v>16.665913345938183</v>
      </c>
      <c r="O117">
        <v>98.495999999999896</v>
      </c>
      <c r="P117">
        <v>64.351999999999805</v>
      </c>
      <c r="Q117">
        <v>71.903999999999897</v>
      </c>
      <c r="R117">
        <v>41.952000000000197</v>
      </c>
      <c r="S117">
        <v>37.28</v>
      </c>
      <c r="T117">
        <v>52.575999999999702</v>
      </c>
      <c r="U117">
        <v>39.616</v>
      </c>
      <c r="V117">
        <v>64.288000000000096</v>
      </c>
      <c r="W117">
        <v>0</v>
      </c>
      <c r="X117">
        <v>0</v>
      </c>
      <c r="Y117" s="1">
        <f t="shared" si="5"/>
        <v>53.138285714285658</v>
      </c>
      <c r="Z117" s="1">
        <f t="array" ref="Z117">_xlfn.STDEV.P(IF(P117:X117&lt;&gt;0,P117:X117))</f>
        <v>12.884110587566864</v>
      </c>
      <c r="AA117">
        <v>37.034595711265098</v>
      </c>
      <c r="AB117">
        <v>35.155737478032599</v>
      </c>
      <c r="AC117">
        <v>33.638880876940199</v>
      </c>
      <c r="AD117">
        <v>36.047440572207002</v>
      </c>
      <c r="AE117">
        <v>36.040645196175603</v>
      </c>
      <c r="AF117">
        <v>37.805893322747202</v>
      </c>
      <c r="AG117">
        <v>0</v>
      </c>
      <c r="AH117">
        <v>0</v>
      </c>
      <c r="AI117">
        <v>0</v>
      </c>
      <c r="AJ117">
        <v>0</v>
      </c>
      <c r="AK117" s="1">
        <f t="shared" si="6"/>
        <v>35.737719489220524</v>
      </c>
      <c r="AL117" s="1">
        <f t="array" ref="AL117">_xlfn.STDEV.P(IF(AB117:AJ117&lt;&gt;0,AB117:AJ117))</f>
        <v>1.3571190604077545</v>
      </c>
      <c r="AM117">
        <v>42.143989514416198</v>
      </c>
      <c r="AN117">
        <v>32.422957659145098</v>
      </c>
      <c r="AO117">
        <v>27.915567653864599</v>
      </c>
      <c r="AP117">
        <v>36.375159041843098</v>
      </c>
      <c r="AQ117">
        <v>27.082935213802699</v>
      </c>
      <c r="AR117">
        <v>33.879392493588597</v>
      </c>
      <c r="AS117">
        <v>0</v>
      </c>
      <c r="AT117">
        <v>0</v>
      </c>
      <c r="AU117">
        <v>0</v>
      </c>
      <c r="AV117">
        <v>0</v>
      </c>
      <c r="AW117" s="1">
        <f t="shared" si="7"/>
        <v>31.535202412448818</v>
      </c>
      <c r="AX117" s="1">
        <f t="array" ref="AX117">_xlfn.STDEV.P(IF(AN117:AV117&lt;&gt;0,AN117:AV117))</f>
        <v>3.5392924627009754</v>
      </c>
    </row>
    <row r="118" spans="1:50" x14ac:dyDescent="0.25">
      <c r="A118" s="25"/>
      <c r="B118" s="1">
        <v>500</v>
      </c>
      <c r="C118" s="11">
        <v>75.072000000000003</v>
      </c>
      <c r="D118" s="11">
        <v>77.376000000000005</v>
      </c>
      <c r="E118" s="11">
        <v>14.336000000000301</v>
      </c>
      <c r="F118" s="11">
        <v>34.240000000000101</v>
      </c>
      <c r="G118" s="11">
        <v>17.983999999999799</v>
      </c>
      <c r="H118" s="11">
        <v>30.816000000000098</v>
      </c>
      <c r="I118" s="11">
        <v>38.400000000000098</v>
      </c>
      <c r="J118" s="11">
        <v>10.8800000000002</v>
      </c>
      <c r="K118" s="11">
        <v>59.103999999999999</v>
      </c>
      <c r="L118" s="11">
        <v>28.576000000000001</v>
      </c>
      <c r="M118" s="1">
        <f t="shared" si="4"/>
        <v>34.634666666666732</v>
      </c>
      <c r="N118" s="1">
        <f t="array" ref="N118">_xlfn.STDEV.P(IF(D118:L118&lt;&gt;0,D118:L118))</f>
        <v>20.398141963315034</v>
      </c>
      <c r="O118">
        <v>79.84</v>
      </c>
      <c r="P118">
        <v>80.351999999999904</v>
      </c>
      <c r="Q118">
        <v>24.256</v>
      </c>
      <c r="R118">
        <v>21.888000000000002</v>
      </c>
      <c r="S118">
        <v>16.864000000000001</v>
      </c>
      <c r="T118">
        <v>39.584000000000003</v>
      </c>
      <c r="U118">
        <v>18.624000000000098</v>
      </c>
      <c r="V118">
        <v>18.079999999999998</v>
      </c>
      <c r="W118">
        <v>24.224</v>
      </c>
      <c r="X118">
        <v>0</v>
      </c>
      <c r="Y118" s="1">
        <f t="shared" si="5"/>
        <v>30.484000000000002</v>
      </c>
      <c r="Z118" s="1">
        <f t="array" ref="Z118">_xlfn.STDEV.P(IF(P118:X118&lt;&gt;0,P118:X118))</f>
        <v>20.004741437969109</v>
      </c>
      <c r="AA118">
        <v>24.905103394513802</v>
      </c>
      <c r="AB118">
        <v>38.536361473883801</v>
      </c>
      <c r="AC118">
        <v>39.2389618583924</v>
      </c>
      <c r="AD118">
        <v>47.4682001857377</v>
      </c>
      <c r="AE118">
        <v>48.387290076844103</v>
      </c>
      <c r="AF118">
        <v>43.444391541950502</v>
      </c>
      <c r="AG118">
        <v>0</v>
      </c>
      <c r="AH118">
        <v>0</v>
      </c>
      <c r="AI118">
        <v>0</v>
      </c>
      <c r="AJ118">
        <v>0</v>
      </c>
      <c r="AK118" s="1">
        <f t="shared" si="6"/>
        <v>43.415041027361703</v>
      </c>
      <c r="AL118" s="1">
        <f t="array" ref="AL118">_xlfn.STDEV.P(IF(AB118:AJ118&lt;&gt;0,AB118:AJ118))</f>
        <v>4.059393369382553</v>
      </c>
      <c r="AM118">
        <v>21.020635969382798</v>
      </c>
      <c r="AN118">
        <v>23.886512755919799</v>
      </c>
      <c r="AO118">
        <v>29.936444209571601</v>
      </c>
      <c r="AP118">
        <v>37.264845339357102</v>
      </c>
      <c r="AQ118">
        <v>31.678360799610601</v>
      </c>
      <c r="AR118">
        <v>39.561354460472003</v>
      </c>
      <c r="AS118">
        <v>0</v>
      </c>
      <c r="AT118">
        <v>0</v>
      </c>
      <c r="AU118">
        <v>0</v>
      </c>
      <c r="AV118">
        <v>0</v>
      </c>
      <c r="AW118" s="1">
        <f t="shared" si="7"/>
        <v>32.465503512986217</v>
      </c>
      <c r="AX118" s="1">
        <f t="array" ref="AX118">_xlfn.STDEV.P(IF(AN118:AV118&lt;&gt;0,AN118:AV118))</f>
        <v>5.5497675565113074</v>
      </c>
    </row>
    <row r="119" spans="1:50" x14ac:dyDescent="0.25">
      <c r="A119" s="25"/>
      <c r="B119" s="1">
        <v>550</v>
      </c>
      <c r="C119" s="11">
        <v>35.04</v>
      </c>
      <c r="D119" s="11">
        <v>10.72</v>
      </c>
      <c r="E119" s="11">
        <v>67.936000000000206</v>
      </c>
      <c r="F119" s="11">
        <v>20.768000000000001</v>
      </c>
      <c r="G119" s="11">
        <v>41.344000000000001</v>
      </c>
      <c r="H119" s="11">
        <v>28.352000000000601</v>
      </c>
      <c r="I119" s="11">
        <v>32.928000000000203</v>
      </c>
      <c r="J119" s="11">
        <v>36.9919999999994</v>
      </c>
      <c r="K119" s="11">
        <v>30.655999999999601</v>
      </c>
      <c r="L119" s="11">
        <v>32.4480000000001</v>
      </c>
      <c r="M119" s="1">
        <f t="shared" si="4"/>
        <v>33.571555555555562</v>
      </c>
      <c r="N119" s="1">
        <f t="array" ref="N119">_xlfn.STDEV.P(IF(D119:L119&lt;&gt;0,D119:L119))</f>
        <v>14.819547024949602</v>
      </c>
      <c r="O119">
        <v>31.456</v>
      </c>
      <c r="P119">
        <v>75.296000000000106</v>
      </c>
      <c r="Q119">
        <v>27.0079999999999</v>
      </c>
      <c r="R119">
        <v>34.239999999999903</v>
      </c>
      <c r="S119">
        <v>26.175999999999998</v>
      </c>
      <c r="T119">
        <v>24.8000000000001</v>
      </c>
      <c r="U119">
        <v>26.24</v>
      </c>
      <c r="V119">
        <v>27.135999999999999</v>
      </c>
      <c r="W119">
        <v>0</v>
      </c>
      <c r="X119">
        <v>0</v>
      </c>
      <c r="Y119" s="1">
        <f t="shared" si="5"/>
        <v>34.413714285714285</v>
      </c>
      <c r="Z119" s="1">
        <f t="array" ref="Z119">_xlfn.STDEV.P(IF(P119:X119&lt;&gt;0,P119:X119))</f>
        <v>16.929662199940164</v>
      </c>
      <c r="AA119">
        <v>36.352524399882803</v>
      </c>
      <c r="AB119">
        <v>50.980534881454702</v>
      </c>
      <c r="AC119">
        <v>39.996155529017798</v>
      </c>
      <c r="AD119">
        <v>49.903659558900202</v>
      </c>
      <c r="AE119">
        <v>46.607360125150898</v>
      </c>
      <c r="AF119">
        <v>38.136874485751498</v>
      </c>
      <c r="AG119">
        <v>0</v>
      </c>
      <c r="AH119">
        <v>0</v>
      </c>
      <c r="AI119">
        <v>0</v>
      </c>
      <c r="AJ119">
        <v>0</v>
      </c>
      <c r="AK119" s="1">
        <f t="shared" si="6"/>
        <v>45.124916916055021</v>
      </c>
      <c r="AL119" s="1">
        <f t="array" ref="AL119">_xlfn.STDEV.P(IF(AB119:AJ119&lt;&gt;0,AB119:AJ119))</f>
        <v>5.1857344946370132</v>
      </c>
      <c r="AM119">
        <v>28.036766778895199</v>
      </c>
      <c r="AN119">
        <v>45.228858361533703</v>
      </c>
      <c r="AO119">
        <v>30.2613647172481</v>
      </c>
      <c r="AP119">
        <v>36.723767110659203</v>
      </c>
      <c r="AQ119">
        <v>33.122643442330201</v>
      </c>
      <c r="AR119">
        <v>33.765203079231902</v>
      </c>
      <c r="AS119">
        <v>0</v>
      </c>
      <c r="AT119">
        <v>0</v>
      </c>
      <c r="AU119">
        <v>0</v>
      </c>
      <c r="AV119">
        <v>0</v>
      </c>
      <c r="AW119" s="1">
        <f t="shared" si="7"/>
        <v>35.820367342200619</v>
      </c>
      <c r="AX119" s="1">
        <f t="array" ref="AX119">_xlfn.STDEV.P(IF(AN119:AV119&lt;&gt;0,AN119:AV119))</f>
        <v>5.133025598503635</v>
      </c>
    </row>
    <row r="120" spans="1:50" x14ac:dyDescent="0.25">
      <c r="A120" s="25"/>
      <c r="B120" s="1">
        <v>600</v>
      </c>
      <c r="C120" s="11">
        <v>92.8</v>
      </c>
      <c r="D120" s="11">
        <v>15.68</v>
      </c>
      <c r="E120" s="11">
        <v>46.207999999999998</v>
      </c>
      <c r="F120" s="11">
        <v>86.72</v>
      </c>
      <c r="G120" s="11">
        <v>73.599999999999994</v>
      </c>
      <c r="H120" s="11">
        <v>89.088000000000207</v>
      </c>
      <c r="I120" s="11">
        <v>70.623999999999995</v>
      </c>
      <c r="J120" s="11">
        <v>0</v>
      </c>
      <c r="K120" s="11">
        <v>0</v>
      </c>
      <c r="L120" s="11">
        <v>0</v>
      </c>
      <c r="M120" s="1">
        <f t="shared" si="4"/>
        <v>63.653333333333364</v>
      </c>
      <c r="N120" s="1">
        <f t="array" ref="N120">_xlfn.STDEV.P(IF(D120:L120&lt;&gt;0,D120:L120))</f>
        <v>25.600456107048</v>
      </c>
      <c r="O120">
        <v>94.207999999999998</v>
      </c>
      <c r="P120">
        <v>19.0719999999999</v>
      </c>
      <c r="Q120">
        <v>32.415999999999997</v>
      </c>
      <c r="R120">
        <v>20.16</v>
      </c>
      <c r="S120">
        <v>67.52</v>
      </c>
      <c r="T120">
        <v>12.672000000000001</v>
      </c>
      <c r="U120">
        <v>15.2</v>
      </c>
      <c r="V120">
        <v>38.72</v>
      </c>
      <c r="W120">
        <v>58.976000000000099</v>
      </c>
      <c r="X120">
        <v>49.056000000000303</v>
      </c>
      <c r="Y120" s="1">
        <f t="shared" si="5"/>
        <v>34.865777777777815</v>
      </c>
      <c r="Z120" s="1">
        <f t="array" ref="Z120">_xlfn.STDEV.P(IF(P120:X120&lt;&gt;0,P120:X120))</f>
        <v>18.899823031374808</v>
      </c>
      <c r="AA120">
        <v>32.731340747019999</v>
      </c>
      <c r="AB120">
        <v>46.516929915807701</v>
      </c>
      <c r="AC120">
        <v>38.941199784983397</v>
      </c>
      <c r="AD120">
        <v>48.900704652095001</v>
      </c>
      <c r="AE120">
        <v>28.456160940805098</v>
      </c>
      <c r="AF120">
        <v>36.726042740629502</v>
      </c>
      <c r="AG120">
        <v>0</v>
      </c>
      <c r="AH120">
        <v>0</v>
      </c>
      <c r="AI120">
        <v>0</v>
      </c>
      <c r="AJ120">
        <v>0</v>
      </c>
      <c r="AK120" s="1">
        <f t="shared" si="6"/>
        <v>39.908207606864138</v>
      </c>
      <c r="AL120" s="1">
        <f t="array" ref="AL120">_xlfn.STDEV.P(IF(AB120:AJ120&lt;&gt;0,AB120:AJ120))</f>
        <v>7.3041202601036659</v>
      </c>
      <c r="AM120">
        <v>33.478929925802397</v>
      </c>
      <c r="AN120">
        <v>33.212156263206502</v>
      </c>
      <c r="AO120">
        <v>25.315994836907201</v>
      </c>
      <c r="AP120">
        <v>33.8174378092856</v>
      </c>
      <c r="AQ120">
        <v>27.583594455366701</v>
      </c>
      <c r="AR120">
        <v>36.744626589429203</v>
      </c>
      <c r="AS120">
        <v>0</v>
      </c>
      <c r="AT120">
        <v>0</v>
      </c>
      <c r="AU120">
        <v>0</v>
      </c>
      <c r="AV120">
        <v>0</v>
      </c>
      <c r="AW120" s="1">
        <f t="shared" si="7"/>
        <v>31.334761990839041</v>
      </c>
      <c r="AX120" s="1">
        <f t="array" ref="AX120">_xlfn.STDEV.P(IF(AN120:AV120&lt;&gt;0,AN120:AV120))</f>
        <v>4.2249672041550106</v>
      </c>
    </row>
    <row r="121" spans="1:50" x14ac:dyDescent="0.25">
      <c r="A121" s="25"/>
      <c r="B121" s="1">
        <v>650</v>
      </c>
      <c r="C121" s="11">
        <v>40.32</v>
      </c>
      <c r="D121" s="11">
        <v>46.816000000000102</v>
      </c>
      <c r="E121" s="11">
        <v>41.599999999999902</v>
      </c>
      <c r="F121" s="11">
        <v>47.135999999999697</v>
      </c>
      <c r="G121" s="11">
        <v>44.192</v>
      </c>
      <c r="H121" s="11">
        <v>85.376000000000204</v>
      </c>
      <c r="I121" s="11">
        <v>52.576000000000001</v>
      </c>
      <c r="J121" s="11">
        <v>60.224000000000501</v>
      </c>
      <c r="K121" s="11">
        <v>38.048000000000101</v>
      </c>
      <c r="L121" s="11">
        <v>73.951999999998804</v>
      </c>
      <c r="M121" s="1">
        <f t="shared" si="4"/>
        <v>54.435555555555482</v>
      </c>
      <c r="N121" s="1">
        <f t="array" ref="N121">_xlfn.STDEV.P(IF(D121:L121&lt;&gt;0,D121:L121))</f>
        <v>14.999043577738892</v>
      </c>
      <c r="O121">
        <v>47.168000000000198</v>
      </c>
      <c r="P121">
        <v>42.56</v>
      </c>
      <c r="Q121">
        <v>36.319999999999901</v>
      </c>
      <c r="R121">
        <v>39.136000000000003</v>
      </c>
      <c r="S121">
        <v>20.992000000000001</v>
      </c>
      <c r="T121">
        <v>35.072000000000003</v>
      </c>
      <c r="U121">
        <v>26.015999999999899</v>
      </c>
      <c r="V121">
        <v>39.423999999999801</v>
      </c>
      <c r="W121">
        <v>47.968000000000103</v>
      </c>
      <c r="X121">
        <v>0</v>
      </c>
      <c r="Y121" s="1">
        <f t="shared" si="5"/>
        <v>35.935999999999964</v>
      </c>
      <c r="Z121" s="1">
        <f t="array" ref="Z121">_xlfn.STDEV.P(IF(P121:X121&lt;&gt;0,P121:X121))</f>
        <v>8.1675886282305115</v>
      </c>
      <c r="AA121">
        <v>51.5688169222976</v>
      </c>
      <c r="AB121">
        <v>47.205926184424001</v>
      </c>
      <c r="AC121">
        <v>40.983650775534599</v>
      </c>
      <c r="AD121">
        <v>52.460556494549799</v>
      </c>
      <c r="AE121">
        <v>45.951981551783597</v>
      </c>
      <c r="AF121">
        <v>42.124585624970003</v>
      </c>
      <c r="AG121">
        <v>0</v>
      </c>
      <c r="AH121">
        <v>0</v>
      </c>
      <c r="AI121">
        <v>0</v>
      </c>
      <c r="AJ121">
        <v>0</v>
      </c>
      <c r="AK121" s="1">
        <f t="shared" si="6"/>
        <v>45.745340126252401</v>
      </c>
      <c r="AL121" s="1">
        <f t="array" ref="AL121">_xlfn.STDEV.P(IF(AB121:AJ121&lt;&gt;0,AB121:AJ121))</f>
        <v>4.0756273582459963</v>
      </c>
      <c r="AM121">
        <v>51.059212142278</v>
      </c>
      <c r="AN121">
        <v>45.718834186046102</v>
      </c>
      <c r="AO121">
        <v>43.416245798756101</v>
      </c>
      <c r="AP121">
        <v>41.880882147967803</v>
      </c>
      <c r="AQ121">
        <v>42.400206741535101</v>
      </c>
      <c r="AR121">
        <v>31.594522457874199</v>
      </c>
      <c r="AS121">
        <v>0</v>
      </c>
      <c r="AT121">
        <v>0</v>
      </c>
      <c r="AU121">
        <v>0</v>
      </c>
      <c r="AV121">
        <v>0</v>
      </c>
      <c r="AW121" s="1">
        <f t="shared" si="7"/>
        <v>41.002138266435864</v>
      </c>
      <c r="AX121" s="1">
        <f t="array" ref="AX121">_xlfn.STDEV.P(IF(AN121:AV121&lt;&gt;0,AN121:AV121))</f>
        <v>4.8847754717605669</v>
      </c>
    </row>
    <row r="122" spans="1:50" x14ac:dyDescent="0.25">
      <c r="A122" s="25"/>
      <c r="B122" s="1">
        <v>700</v>
      </c>
      <c r="C122" s="11">
        <v>105.34399999999999</v>
      </c>
      <c r="D122" s="11">
        <v>78.8160000000005</v>
      </c>
      <c r="E122" s="11">
        <v>46.88</v>
      </c>
      <c r="F122" s="11">
        <v>22.4319999999997</v>
      </c>
      <c r="G122" s="11">
        <v>51.679999999999801</v>
      </c>
      <c r="H122" s="11">
        <v>49.888000000000098</v>
      </c>
      <c r="I122" s="11">
        <v>25.5360000000009</v>
      </c>
      <c r="J122" s="11">
        <v>41.279999999999902</v>
      </c>
      <c r="K122" s="11">
        <v>88.352000000000203</v>
      </c>
      <c r="L122" s="11">
        <v>32.032000000001801</v>
      </c>
      <c r="M122" s="1">
        <f t="shared" si="4"/>
        <v>48.544000000000324</v>
      </c>
      <c r="N122" s="1">
        <f t="array" ref="N122">_xlfn.STDEV.P(IF(D122:L122&lt;&gt;0,D122:L122))</f>
        <v>21.218694650394081</v>
      </c>
      <c r="O122">
        <v>101.47199999999999</v>
      </c>
      <c r="P122">
        <v>44.16</v>
      </c>
      <c r="Q122">
        <v>35.7439999999999</v>
      </c>
      <c r="R122">
        <v>38.496000000000002</v>
      </c>
      <c r="S122">
        <v>27.488</v>
      </c>
      <c r="T122">
        <v>62.368000000000002</v>
      </c>
      <c r="U122">
        <v>34.528000000000098</v>
      </c>
      <c r="V122">
        <v>0</v>
      </c>
      <c r="W122">
        <v>0</v>
      </c>
      <c r="X122">
        <v>0</v>
      </c>
      <c r="Y122" s="1">
        <f t="shared" si="5"/>
        <v>40.463999999999999</v>
      </c>
      <c r="Z122" s="1">
        <f t="array" ref="Z122">_xlfn.STDEV.P(IF(P122:X122&lt;&gt;0,P122:X122))</f>
        <v>10.978841226043235</v>
      </c>
      <c r="AA122">
        <v>36.435437717482401</v>
      </c>
      <c r="AB122">
        <v>32.338532565761803</v>
      </c>
      <c r="AC122">
        <v>63.346334421753298</v>
      </c>
      <c r="AD122">
        <v>70.724323670232096</v>
      </c>
      <c r="AE122">
        <v>58.302831360586502</v>
      </c>
      <c r="AF122">
        <v>58.788555467819698</v>
      </c>
      <c r="AG122">
        <v>0</v>
      </c>
      <c r="AH122">
        <v>0</v>
      </c>
      <c r="AI122">
        <v>0</v>
      </c>
      <c r="AJ122">
        <v>0</v>
      </c>
      <c r="AK122" s="1">
        <f t="shared" si="6"/>
        <v>56.700115497230684</v>
      </c>
      <c r="AL122" s="1">
        <f t="array" ref="AL122">_xlfn.STDEV.P(IF(AB122:AJ122&lt;&gt;0,AB122:AJ122))</f>
        <v>12.971257791352409</v>
      </c>
      <c r="AM122">
        <v>35.731221744683502</v>
      </c>
      <c r="AN122">
        <v>59.3962486064801</v>
      </c>
      <c r="AO122">
        <v>49.902961177591202</v>
      </c>
      <c r="AP122">
        <v>43.056305162119997</v>
      </c>
      <c r="AQ122">
        <v>33.415226303949403</v>
      </c>
      <c r="AR122">
        <v>0</v>
      </c>
      <c r="AS122">
        <v>0</v>
      </c>
      <c r="AT122">
        <v>0</v>
      </c>
      <c r="AU122">
        <v>0</v>
      </c>
      <c r="AV122">
        <v>0</v>
      </c>
      <c r="AW122" s="1">
        <f t="shared" si="7"/>
        <v>46.442685312535176</v>
      </c>
      <c r="AX122" s="1">
        <f t="array" ref="AX122">_xlfn.STDEV.P(IF(AN122:AV122&lt;&gt;0,AN122:AV122))</f>
        <v>9.4993495805770252</v>
      </c>
    </row>
    <row r="123" spans="1:50" s="14" customFormat="1" x14ac:dyDescent="0.25">
      <c r="B123" s="15"/>
      <c r="C123" s="15"/>
      <c r="D123" s="15"/>
      <c r="E123" s="15"/>
      <c r="F123" s="15"/>
      <c r="G123" s="15"/>
      <c r="H123" s="15"/>
      <c r="I123" s="15"/>
      <c r="J123" s="15"/>
      <c r="K123" s="15"/>
      <c r="L123" s="15"/>
      <c r="M123" s="1" t="e">
        <f t="shared" si="4"/>
        <v>#DIV/0!</v>
      </c>
      <c r="N123" s="1" t="e">
        <f t="array" ref="N123">_xlfn.STDEV.P(IF(D123:L123&lt;&gt;0,D123:L123))</f>
        <v>#DIV/0!</v>
      </c>
      <c r="Y123" s="1" t="e">
        <f t="shared" si="5"/>
        <v>#DIV/0!</v>
      </c>
      <c r="Z123" s="1" t="e">
        <f t="array" ref="Z123">_xlfn.STDEV.P(IF(P123:X123&lt;&gt;0,P123:X123))</f>
        <v>#DIV/0!</v>
      </c>
      <c r="AK123" s="1" t="e">
        <f t="shared" si="6"/>
        <v>#DIV/0!</v>
      </c>
      <c r="AL123" s="1" t="e">
        <f t="array" ref="AL123">_xlfn.STDEV.P(IF(AB123:AJ123&lt;&gt;0,AB123:AJ123))</f>
        <v>#DIV/0!</v>
      </c>
      <c r="AW123" s="1" t="e">
        <f t="shared" si="7"/>
        <v>#DIV/0!</v>
      </c>
      <c r="AX123" s="1" t="e">
        <f t="array" ref="AX123">_xlfn.STDEV.P(IF(AN123:AV123&lt;&gt;0,AN123:AV123))</f>
        <v>#DIV/0!</v>
      </c>
    </row>
    <row r="124" spans="1:50" x14ac:dyDescent="0.25">
      <c r="A124" s="25">
        <v>1655</v>
      </c>
      <c r="B124" s="1" t="s">
        <v>6</v>
      </c>
      <c r="C124" s="11">
        <v>12.608000000000001</v>
      </c>
      <c r="D124" s="11">
        <v>11.84</v>
      </c>
      <c r="E124" s="11">
        <v>17.856000000000002</v>
      </c>
      <c r="F124" s="11">
        <v>20.8320000000001</v>
      </c>
      <c r="G124" s="11">
        <v>19.936000000000199</v>
      </c>
      <c r="H124" s="11">
        <v>22.08</v>
      </c>
      <c r="I124" s="11">
        <v>18.6879999999997</v>
      </c>
      <c r="J124" s="11">
        <v>0</v>
      </c>
      <c r="K124" s="11">
        <v>0</v>
      </c>
      <c r="L124" s="11">
        <v>0</v>
      </c>
      <c r="M124" s="1">
        <f t="shared" si="4"/>
        <v>18.538666666666668</v>
      </c>
      <c r="N124" s="1">
        <f t="array" ref="N124">_xlfn.STDEV.P(IF(D124:L124&lt;&gt;0,D124:L124))</f>
        <v>3.29427354999889</v>
      </c>
      <c r="O124">
        <v>31.456</v>
      </c>
      <c r="P124">
        <v>29.087999999999901</v>
      </c>
      <c r="Q124">
        <v>19.231999999999999</v>
      </c>
      <c r="R124">
        <v>27.936000000000199</v>
      </c>
      <c r="S124">
        <v>36.672000000000097</v>
      </c>
      <c r="T124">
        <v>56.031999999999996</v>
      </c>
      <c r="U124">
        <v>62.879999999999498</v>
      </c>
      <c r="V124">
        <v>0</v>
      </c>
      <c r="W124">
        <v>0</v>
      </c>
      <c r="X124">
        <v>0</v>
      </c>
      <c r="Y124" s="1">
        <f t="shared" si="5"/>
        <v>38.639999999999951</v>
      </c>
      <c r="Z124" s="1">
        <f t="array" ref="Z124">_xlfn.STDEV.P(IF(P124:X124&lt;&gt;0,P124:X124))</f>
        <v>15.68661357123738</v>
      </c>
      <c r="AA124">
        <v>22.1297367549877</v>
      </c>
      <c r="AB124">
        <v>27.531162959412502</v>
      </c>
      <c r="AC124">
        <v>37.982787311712897</v>
      </c>
      <c r="AD124">
        <v>28.1576500606105</v>
      </c>
      <c r="AE124">
        <v>27.655978437639</v>
      </c>
      <c r="AF124">
        <v>30.734824930783098</v>
      </c>
      <c r="AG124">
        <v>29.208400683280001</v>
      </c>
      <c r="AH124">
        <v>28.535346148404098</v>
      </c>
      <c r="AI124">
        <v>30.666570994698699</v>
      </c>
      <c r="AJ124">
        <v>28.770278573097102</v>
      </c>
      <c r="AK124" s="1">
        <f t="shared" si="6"/>
        <v>29.915888899959768</v>
      </c>
      <c r="AL124" s="1">
        <f t="array" ref="AL124">_xlfn.STDEV.P(IF(AB124:AJ124&lt;&gt;0,AB124:AJ124))</f>
        <v>3.0534753902095231</v>
      </c>
      <c r="AM124">
        <v>20.738553350186901</v>
      </c>
      <c r="AN124">
        <v>18.537840599167801</v>
      </c>
      <c r="AO124">
        <v>34.748008280279201</v>
      </c>
      <c r="AP124">
        <v>20.997959129818799</v>
      </c>
      <c r="AQ124">
        <v>22.8369347555331</v>
      </c>
      <c r="AR124">
        <v>16.451300018249999</v>
      </c>
      <c r="AS124">
        <v>17.266619609228901</v>
      </c>
      <c r="AT124">
        <v>16.800433734280301</v>
      </c>
      <c r="AU124">
        <v>19.2775224313907</v>
      </c>
      <c r="AV124">
        <v>24.935657168024498</v>
      </c>
      <c r="AW124" s="1">
        <f t="shared" si="7"/>
        <v>21.316919525108144</v>
      </c>
      <c r="AX124" s="1">
        <f t="array" ref="AX124">_xlfn.STDEV.P(IF(AN124:AV124&lt;&gt;0,AN124:AV124))</f>
        <v>5.4595668935603152</v>
      </c>
    </row>
    <row r="125" spans="1:50" x14ac:dyDescent="0.25">
      <c r="A125" s="25"/>
      <c r="B125" s="1" t="s">
        <v>7</v>
      </c>
      <c r="C125" s="11">
        <v>0</v>
      </c>
      <c r="D125" s="11">
        <v>0</v>
      </c>
      <c r="E125" s="11">
        <v>0</v>
      </c>
      <c r="F125" s="11">
        <v>0</v>
      </c>
      <c r="G125" s="11">
        <v>0</v>
      </c>
      <c r="H125" s="11">
        <v>0</v>
      </c>
      <c r="I125" s="11">
        <v>0</v>
      </c>
      <c r="J125" s="11">
        <v>0</v>
      </c>
      <c r="K125" s="11">
        <v>0</v>
      </c>
      <c r="L125" s="11">
        <v>0</v>
      </c>
      <c r="M125" s="1" t="e">
        <f t="shared" si="4"/>
        <v>#DIV/0!</v>
      </c>
      <c r="N125" s="1" t="e">
        <f t="array" ref="N125">_xlfn.STDEV.P(IF(D125:L125&lt;&gt;0,D125:L125))</f>
        <v>#DIV/0!</v>
      </c>
      <c r="O125">
        <v>12.16</v>
      </c>
      <c r="P125">
        <v>44.895999999999901</v>
      </c>
      <c r="Q125">
        <v>73.631999999999707</v>
      </c>
      <c r="R125">
        <v>103.104</v>
      </c>
      <c r="S125">
        <v>42.015999999999899</v>
      </c>
      <c r="T125">
        <v>25.439999999999898</v>
      </c>
      <c r="U125">
        <v>0</v>
      </c>
      <c r="V125">
        <v>0</v>
      </c>
      <c r="W125">
        <v>0</v>
      </c>
      <c r="X125">
        <v>0</v>
      </c>
      <c r="Y125" s="1">
        <f t="shared" si="5"/>
        <v>57.817599999999878</v>
      </c>
      <c r="Z125" s="1">
        <f t="array" ref="Z125">_xlfn.STDEV.P(IF(P125:X125&lt;&gt;0,P125:X125))</f>
        <v>27.444199981781235</v>
      </c>
      <c r="AA125">
        <v>28.698836480296301</v>
      </c>
      <c r="AB125">
        <v>33.3940889961059</v>
      </c>
      <c r="AC125">
        <v>36.055309775675802</v>
      </c>
      <c r="AD125">
        <v>33.960601428702603</v>
      </c>
      <c r="AE125">
        <v>41.013648700582699</v>
      </c>
      <c r="AF125">
        <v>33.971870905892203</v>
      </c>
      <c r="AG125">
        <v>37.126318443040198</v>
      </c>
      <c r="AH125">
        <v>31.914539449701302</v>
      </c>
      <c r="AI125">
        <v>0</v>
      </c>
      <c r="AJ125">
        <v>0</v>
      </c>
      <c r="AK125" s="1">
        <f t="shared" si="6"/>
        <v>35.348053957100099</v>
      </c>
      <c r="AL125" s="1">
        <f t="array" ref="AL125">_xlfn.STDEV.P(IF(AB125:AJ125&lt;&gt;0,AB125:AJ125))</f>
        <v>2.807828454836895</v>
      </c>
      <c r="AM125">
        <v>53.805371413880302</v>
      </c>
      <c r="AN125">
        <v>35.7711396762394</v>
      </c>
      <c r="AO125">
        <v>40.536481202598097</v>
      </c>
      <c r="AP125">
        <v>39.264253856198501</v>
      </c>
      <c r="AQ125">
        <v>35.985113088638599</v>
      </c>
      <c r="AR125">
        <v>63.424977633137502</v>
      </c>
      <c r="AS125">
        <v>42.135651629547297</v>
      </c>
      <c r="AT125">
        <v>71.737534499364898</v>
      </c>
      <c r="AU125">
        <v>0</v>
      </c>
      <c r="AV125">
        <v>0</v>
      </c>
      <c r="AW125" s="1">
        <f t="shared" si="7"/>
        <v>46.97930736938919</v>
      </c>
      <c r="AX125" s="1">
        <f t="array" ref="AX125">_xlfn.STDEV.P(IF(AN125:AV125&lt;&gt;0,AN125:AV125))</f>
        <v>13.386657923987686</v>
      </c>
    </row>
    <row r="126" spans="1:50" x14ac:dyDescent="0.25">
      <c r="A126" s="25"/>
      <c r="B126" s="1" t="s">
        <v>8</v>
      </c>
      <c r="C126" s="11">
        <v>12.704000000000001</v>
      </c>
      <c r="D126" s="11">
        <v>12.256</v>
      </c>
      <c r="E126" s="11">
        <v>10.976000000000001</v>
      </c>
      <c r="F126" s="11">
        <v>24.8</v>
      </c>
      <c r="G126" s="11">
        <v>21.344000000000101</v>
      </c>
      <c r="H126" s="11">
        <v>24.672000000000001</v>
      </c>
      <c r="I126" s="11">
        <v>24.48</v>
      </c>
      <c r="J126" s="11">
        <v>23.040000000000099</v>
      </c>
      <c r="K126" s="11">
        <v>24.48</v>
      </c>
      <c r="L126" s="11">
        <v>0</v>
      </c>
      <c r="M126" s="1">
        <f t="shared" si="4"/>
        <v>20.756000000000022</v>
      </c>
      <c r="N126" s="1">
        <f t="array" ref="N126">_xlfn.STDEV.P(IF(D126:L126&lt;&gt;0,D126:L126))</f>
        <v>5.3954395557730264</v>
      </c>
      <c r="O126">
        <v>12.48</v>
      </c>
      <c r="P126">
        <v>15.5519999999999</v>
      </c>
      <c r="Q126">
        <v>26.24</v>
      </c>
      <c r="R126">
        <v>21.2800000000002</v>
      </c>
      <c r="S126">
        <v>25.664000000000101</v>
      </c>
      <c r="T126">
        <v>28.48</v>
      </c>
      <c r="U126">
        <v>40.800000000000303</v>
      </c>
      <c r="V126">
        <v>41.92</v>
      </c>
      <c r="W126">
        <v>0</v>
      </c>
      <c r="X126">
        <v>0</v>
      </c>
      <c r="Y126" s="1">
        <f t="shared" si="5"/>
        <v>28.562285714285785</v>
      </c>
      <c r="Z126" s="1">
        <f t="array" ref="Z126">_xlfn.STDEV.P(IF(P126:X126&lt;&gt;0,P126:X126))</f>
        <v>8.9784602834353198</v>
      </c>
      <c r="AA126">
        <v>37.574867014300203</v>
      </c>
      <c r="AB126">
        <v>32.693065862182799</v>
      </c>
      <c r="AC126">
        <v>37.3800467617043</v>
      </c>
      <c r="AD126">
        <v>34.426801699157799</v>
      </c>
      <c r="AE126">
        <v>42.269692099492502</v>
      </c>
      <c r="AF126">
        <v>28.133752494581799</v>
      </c>
      <c r="AG126">
        <v>28.361678479414</v>
      </c>
      <c r="AH126">
        <v>26.423542712587398</v>
      </c>
      <c r="AI126">
        <v>28.282395938247301</v>
      </c>
      <c r="AJ126">
        <v>30.483778680422201</v>
      </c>
      <c r="AK126" s="1">
        <f t="shared" si="6"/>
        <v>32.050528303087781</v>
      </c>
      <c r="AL126" s="1">
        <f t="array" ref="AL126">_xlfn.STDEV.P(IF(AB126:AJ126&lt;&gt;0,AB126:AJ126))</f>
        <v>4.9007918176181917</v>
      </c>
      <c r="AM126">
        <v>28.935877465750501</v>
      </c>
      <c r="AN126">
        <v>20.477243365736399</v>
      </c>
      <c r="AO126">
        <v>21.905385027882499</v>
      </c>
      <c r="AP126">
        <v>22.375480887597199</v>
      </c>
      <c r="AQ126">
        <v>26.782303025575398</v>
      </c>
      <c r="AR126">
        <v>25.586427517400502</v>
      </c>
      <c r="AS126">
        <v>22.296146293821401</v>
      </c>
      <c r="AT126">
        <v>20.1868913653859</v>
      </c>
      <c r="AU126">
        <v>23.386156503967001</v>
      </c>
      <c r="AV126">
        <v>22.570972803935501</v>
      </c>
      <c r="AW126" s="1">
        <f t="shared" si="7"/>
        <v>22.840778532366862</v>
      </c>
      <c r="AX126" s="1">
        <f t="array" ref="AX126">_xlfn.STDEV.P(IF(AN126:AV126&lt;&gt;0,AN126:AV126))</f>
        <v>2.0402052920469664</v>
      </c>
    </row>
    <row r="127" spans="1:50" x14ac:dyDescent="0.25">
      <c r="A127" s="25"/>
      <c r="B127" s="1" t="s">
        <v>9</v>
      </c>
      <c r="C127" s="11">
        <v>0</v>
      </c>
      <c r="D127" s="11">
        <v>0</v>
      </c>
      <c r="E127" s="11">
        <v>0</v>
      </c>
      <c r="F127" s="11">
        <v>0</v>
      </c>
      <c r="G127" s="11">
        <v>0</v>
      </c>
      <c r="H127" s="11">
        <v>0</v>
      </c>
      <c r="I127" s="11">
        <v>0</v>
      </c>
      <c r="J127" s="11">
        <v>0</v>
      </c>
      <c r="K127" s="11">
        <v>0</v>
      </c>
      <c r="L127" s="11">
        <v>0</v>
      </c>
      <c r="M127" s="1" t="e">
        <f t="shared" si="4"/>
        <v>#DIV/0!</v>
      </c>
      <c r="N127" s="1" t="e">
        <f t="array" ref="N127">_xlfn.STDEV.P(IF(D127:L127&lt;&gt;0,D127:L127))</f>
        <v>#DIV/0!</v>
      </c>
      <c r="O127">
        <v>0</v>
      </c>
      <c r="P127">
        <v>0</v>
      </c>
      <c r="Q127">
        <v>0</v>
      </c>
      <c r="R127">
        <v>0</v>
      </c>
      <c r="S127">
        <v>0</v>
      </c>
      <c r="T127">
        <v>0</v>
      </c>
      <c r="U127">
        <v>0</v>
      </c>
      <c r="V127">
        <v>0</v>
      </c>
      <c r="W127">
        <v>0</v>
      </c>
      <c r="X127">
        <v>0</v>
      </c>
      <c r="Y127" s="1" t="e">
        <f t="shared" si="5"/>
        <v>#DIV/0!</v>
      </c>
      <c r="Z127" s="1" t="e">
        <f t="array" ref="Z127">_xlfn.STDEV.P(IF(P127:X127&lt;&gt;0,P127:X127))</f>
        <v>#DIV/0!</v>
      </c>
      <c r="AA127">
        <v>23.5663249331038</v>
      </c>
      <c r="AB127">
        <v>36.175458367408901</v>
      </c>
      <c r="AC127">
        <v>35.788589656737201</v>
      </c>
      <c r="AD127">
        <v>43.7512563854254</v>
      </c>
      <c r="AE127">
        <v>38.6029373313931</v>
      </c>
      <c r="AF127">
        <v>35.095110368416698</v>
      </c>
      <c r="AG127">
        <v>35.423393669320902</v>
      </c>
      <c r="AH127">
        <v>33.746727746283099</v>
      </c>
      <c r="AI127">
        <v>31.675613088125001</v>
      </c>
      <c r="AJ127">
        <v>28.614876117556701</v>
      </c>
      <c r="AK127" s="1">
        <f t="shared" si="6"/>
        <v>35.430440303407444</v>
      </c>
      <c r="AL127" s="1">
        <f t="array" ref="AL127">_xlfn.STDEV.P(IF(AB127:AJ127&lt;&gt;0,AB127:AJ127))</f>
        <v>3.9928000050336907</v>
      </c>
      <c r="AM127">
        <v>22.0852582750625</v>
      </c>
      <c r="AN127">
        <v>31.378761101195899</v>
      </c>
      <c r="AO127">
        <v>33.803684035646299</v>
      </c>
      <c r="AP127">
        <v>45.718094871054603</v>
      </c>
      <c r="AQ127">
        <v>39.333171796509703</v>
      </c>
      <c r="AR127">
        <v>46.278992025952803</v>
      </c>
      <c r="AS127">
        <v>58.133192770342298</v>
      </c>
      <c r="AT127">
        <v>43.849095980059502</v>
      </c>
      <c r="AU127">
        <v>41.0197076948782</v>
      </c>
      <c r="AV127">
        <v>31.648683353112901</v>
      </c>
      <c r="AW127" s="1">
        <f t="shared" si="7"/>
        <v>41.240375958750256</v>
      </c>
      <c r="AX127" s="1">
        <f t="array" ref="AX127">_xlfn.STDEV.P(IF(AN127:AV127&lt;&gt;0,AN127:AV127))</f>
        <v>8.0681322505269808</v>
      </c>
    </row>
    <row r="128" spans="1:50" x14ac:dyDescent="0.25">
      <c r="A128" s="25"/>
      <c r="B128" s="1">
        <v>250</v>
      </c>
      <c r="C128" s="11">
        <v>17.28</v>
      </c>
      <c r="D128" s="11">
        <v>13.728</v>
      </c>
      <c r="E128" s="11">
        <v>11.84</v>
      </c>
      <c r="F128" s="11">
        <v>15.840000000000099</v>
      </c>
      <c r="G128" s="11">
        <v>12.5760000000001</v>
      </c>
      <c r="H128" s="11">
        <v>0</v>
      </c>
      <c r="I128" s="11">
        <v>0</v>
      </c>
      <c r="J128" s="11">
        <v>0</v>
      </c>
      <c r="K128" s="11">
        <v>0</v>
      </c>
      <c r="L128" s="11">
        <v>0</v>
      </c>
      <c r="M128" s="1">
        <f t="shared" si="4"/>
        <v>13.49600000000005</v>
      </c>
      <c r="N128" s="1">
        <f t="array" ref="N128">_xlfn.STDEV.P(IF(D128:L128&lt;&gt;0,D128:L128))</f>
        <v>1.511364946000826</v>
      </c>
      <c r="O128">
        <v>28.864000000000001</v>
      </c>
      <c r="P128">
        <v>12.064</v>
      </c>
      <c r="Q128">
        <v>18.559999999999899</v>
      </c>
      <c r="R128">
        <v>14.9440000000001</v>
      </c>
      <c r="S128">
        <v>13.600000000000099</v>
      </c>
      <c r="T128">
        <v>0</v>
      </c>
      <c r="U128">
        <v>0</v>
      </c>
      <c r="V128">
        <v>0</v>
      </c>
      <c r="W128">
        <v>0</v>
      </c>
      <c r="X128">
        <v>0</v>
      </c>
      <c r="Y128" s="1">
        <f t="shared" si="5"/>
        <v>14.792000000000025</v>
      </c>
      <c r="Z128" s="1">
        <f t="array" ref="Z128">_xlfn.STDEV.P(IF(P128:X128&lt;&gt;0,P128:X128))</f>
        <v>2.4022789180275854</v>
      </c>
      <c r="AA128">
        <v>32.901112846874298</v>
      </c>
      <c r="AB128">
        <v>34.9373278461971</v>
      </c>
      <c r="AC128">
        <v>16.524249223046802</v>
      </c>
      <c r="AD128">
        <v>37.2117206086849</v>
      </c>
      <c r="AE128">
        <v>31.852781506123598</v>
      </c>
      <c r="AF128">
        <v>31.182301651360302</v>
      </c>
      <c r="AG128">
        <v>24.394016752922699</v>
      </c>
      <c r="AH128">
        <v>31.294449155254501</v>
      </c>
      <c r="AI128">
        <v>31.634108346510601</v>
      </c>
      <c r="AJ128">
        <v>0</v>
      </c>
      <c r="AK128" s="1">
        <f t="shared" si="6"/>
        <v>29.878869386262565</v>
      </c>
      <c r="AL128" s="1">
        <f t="array" ref="AL128">_xlfn.STDEV.P(IF(AB128:AJ128&lt;&gt;0,AB128:AJ128))</f>
        <v>6.1080703967258687</v>
      </c>
      <c r="AM128">
        <v>46.670517418758401</v>
      </c>
      <c r="AN128">
        <v>26.6348739059178</v>
      </c>
      <c r="AO128">
        <v>15.1703091990665</v>
      </c>
      <c r="AP128">
        <v>24.597214845836302</v>
      </c>
      <c r="AQ128">
        <v>25.2904735571665</v>
      </c>
      <c r="AR128">
        <v>25.354223458671299</v>
      </c>
      <c r="AS128">
        <v>21.453332501072399</v>
      </c>
      <c r="AT128">
        <v>22.218661844025501</v>
      </c>
      <c r="AU128">
        <v>17.9518637732948</v>
      </c>
      <c r="AV128">
        <v>0</v>
      </c>
      <c r="AW128" s="1">
        <f t="shared" si="7"/>
        <v>22.333869135631385</v>
      </c>
      <c r="AX128" s="1">
        <f t="array" ref="AX128">_xlfn.STDEV.P(IF(AN128:AV128&lt;&gt;0,AN128:AV128))</f>
        <v>3.7548735868405245</v>
      </c>
    </row>
    <row r="129" spans="1:50" x14ac:dyDescent="0.25">
      <c r="A129" s="25"/>
      <c r="B129" s="1">
        <v>300</v>
      </c>
      <c r="C129" s="11">
        <v>19.936</v>
      </c>
      <c r="D129" s="11">
        <v>31.519999999999801</v>
      </c>
      <c r="E129" s="11">
        <v>18.240000000000101</v>
      </c>
      <c r="F129" s="11">
        <v>45.472000000000001</v>
      </c>
      <c r="G129" s="11">
        <v>19.9679999999999</v>
      </c>
      <c r="H129" s="11">
        <v>29.823999999999899</v>
      </c>
      <c r="I129" s="11">
        <v>0</v>
      </c>
      <c r="J129" s="11">
        <v>0</v>
      </c>
      <c r="K129" s="11">
        <v>0</v>
      </c>
      <c r="L129" s="11">
        <v>0</v>
      </c>
      <c r="M129" s="1">
        <f t="shared" si="4"/>
        <v>29.004799999999943</v>
      </c>
      <c r="N129" s="1">
        <f t="array" ref="N129">_xlfn.STDEV.P(IF(D129:L129&lt;&gt;0,D129:L129))</f>
        <v>9.7540829276769738</v>
      </c>
      <c r="O129">
        <v>18.975999999999999</v>
      </c>
      <c r="P129">
        <v>15.9679999999999</v>
      </c>
      <c r="Q129">
        <v>19.6479999999999</v>
      </c>
      <c r="R129">
        <v>68.064000000000306</v>
      </c>
      <c r="S129">
        <v>13.12</v>
      </c>
      <c r="T129">
        <v>26.784000000000098</v>
      </c>
      <c r="U129">
        <v>0</v>
      </c>
      <c r="V129">
        <v>0</v>
      </c>
      <c r="W129">
        <v>0</v>
      </c>
      <c r="X129">
        <v>0</v>
      </c>
      <c r="Y129" s="1">
        <f t="shared" si="5"/>
        <v>28.716800000000042</v>
      </c>
      <c r="Z129" s="1">
        <f t="array" ref="Z129">_xlfn.STDEV.P(IF(P129:X129&lt;&gt;0,P129:X129))</f>
        <v>20.198876546976706</v>
      </c>
      <c r="AA129">
        <v>47.608861821755397</v>
      </c>
      <c r="AB129">
        <v>51.588867200257297</v>
      </c>
      <c r="AC129">
        <v>42.144945375949803</v>
      </c>
      <c r="AD129">
        <v>44.442085402279602</v>
      </c>
      <c r="AE129">
        <v>40.896468714782003</v>
      </c>
      <c r="AF129">
        <v>43.889360473252097</v>
      </c>
      <c r="AG129">
        <v>40.649556782527</v>
      </c>
      <c r="AH129">
        <v>37.083496857465001</v>
      </c>
      <c r="AI129">
        <v>40.783074367055399</v>
      </c>
      <c r="AJ129">
        <v>0</v>
      </c>
      <c r="AK129" s="1">
        <f t="shared" si="6"/>
        <v>42.684731896696022</v>
      </c>
      <c r="AL129" s="1">
        <f t="array" ref="AL129">_xlfn.STDEV.P(IF(AB129:AJ129&lt;&gt;0,AB129:AJ129))</f>
        <v>3.9756190496106756</v>
      </c>
      <c r="AM129">
        <v>39.455624784913503</v>
      </c>
      <c r="AN129">
        <v>23.654410856601402</v>
      </c>
      <c r="AO129">
        <v>32.231836705990801</v>
      </c>
      <c r="AP129">
        <v>30.3027699172242</v>
      </c>
      <c r="AQ129">
        <v>27.056296688110201</v>
      </c>
      <c r="AR129">
        <v>35.261357007843799</v>
      </c>
      <c r="AS129">
        <v>28.5410129353067</v>
      </c>
      <c r="AT129">
        <v>31.221199551738302</v>
      </c>
      <c r="AU129">
        <v>0</v>
      </c>
      <c r="AV129">
        <v>0</v>
      </c>
      <c r="AW129" s="1">
        <f t="shared" si="7"/>
        <v>29.752697666116486</v>
      </c>
      <c r="AX129" s="1">
        <f t="array" ref="AX129">_xlfn.STDEV.P(IF(AN129:AV129&lt;&gt;0,AN129:AV129))</f>
        <v>3.4821667212880056</v>
      </c>
    </row>
    <row r="130" spans="1:50" x14ac:dyDescent="0.25">
      <c r="A130" s="25"/>
      <c r="B130" s="1">
        <v>350</v>
      </c>
      <c r="C130" s="11">
        <v>30.783999999999999</v>
      </c>
      <c r="D130" s="11">
        <v>36.607999999999898</v>
      </c>
      <c r="E130" s="11">
        <v>0</v>
      </c>
      <c r="F130" s="11">
        <v>22.207999999999998</v>
      </c>
      <c r="G130" s="11">
        <v>29.92</v>
      </c>
      <c r="H130" s="11">
        <v>30.944000000000099</v>
      </c>
      <c r="I130" s="11">
        <v>27.263999999999999</v>
      </c>
      <c r="J130" s="11">
        <v>0</v>
      </c>
      <c r="K130" s="11">
        <v>29.664000000000001</v>
      </c>
      <c r="L130" s="11">
        <v>36.380000000000003</v>
      </c>
      <c r="M130" s="1">
        <f t="shared" si="4"/>
        <v>30.426857142857141</v>
      </c>
      <c r="N130" s="1">
        <f t="array" ref="N130">_xlfn.STDEV.P(IF(D130:L130&lt;&gt;0,D130:L130))</f>
        <v>4.6645472427226764</v>
      </c>
      <c r="O130">
        <v>70.176000000000002</v>
      </c>
      <c r="P130">
        <v>85.215999999999994</v>
      </c>
      <c r="Q130">
        <v>22.463999999999999</v>
      </c>
      <c r="R130">
        <v>25.12</v>
      </c>
      <c r="S130">
        <v>24.544</v>
      </c>
      <c r="T130">
        <v>19.648</v>
      </c>
      <c r="U130">
        <v>25.056000000000001</v>
      </c>
      <c r="V130">
        <v>30.559999999999899</v>
      </c>
      <c r="W130">
        <v>0</v>
      </c>
      <c r="X130">
        <v>0</v>
      </c>
      <c r="Y130" s="1">
        <f t="shared" si="5"/>
        <v>33.229714285714273</v>
      </c>
      <c r="Z130" s="1">
        <f t="array" ref="Z130">_xlfn.STDEV.P(IF(P130:X130&lt;&gt;0,P130:X130))</f>
        <v>21.441227135153078</v>
      </c>
      <c r="AA130">
        <v>45.743321755697004</v>
      </c>
      <c r="AB130">
        <v>44.7741095524214</v>
      </c>
      <c r="AC130">
        <v>31.629619819806798</v>
      </c>
      <c r="AD130">
        <v>31.8079880755127</v>
      </c>
      <c r="AE130">
        <v>38.3654960878319</v>
      </c>
      <c r="AF130">
        <v>39.097923273493201</v>
      </c>
      <c r="AG130">
        <v>43.441423456743898</v>
      </c>
      <c r="AH130">
        <v>53.742632344473201</v>
      </c>
      <c r="AI130">
        <v>0</v>
      </c>
      <c r="AJ130">
        <v>0</v>
      </c>
      <c r="AK130" s="1">
        <f t="shared" si="6"/>
        <v>40.408456087183303</v>
      </c>
      <c r="AL130" s="1">
        <f t="array" ref="AL130">_xlfn.STDEV.P(IF(AB130:AJ130&lt;&gt;0,AB130:AJ130))</f>
        <v>7.2010443265217754</v>
      </c>
      <c r="AM130">
        <v>59.667528682799002</v>
      </c>
      <c r="AN130">
        <v>32.568293578451097</v>
      </c>
      <c r="AO130">
        <v>23.884361357856498</v>
      </c>
      <c r="AP130">
        <v>26.308234768268399</v>
      </c>
      <c r="AQ130">
        <v>23.610187247498398</v>
      </c>
      <c r="AR130">
        <v>29.854179644042802</v>
      </c>
      <c r="AS130">
        <v>33.059257476588101</v>
      </c>
      <c r="AT130">
        <v>68.896937182327903</v>
      </c>
      <c r="AU130">
        <v>0</v>
      </c>
      <c r="AV130">
        <v>0</v>
      </c>
      <c r="AW130" s="1">
        <f t="shared" si="7"/>
        <v>34.025921607861889</v>
      </c>
      <c r="AX130" s="1">
        <f t="array" ref="AX130">_xlfn.STDEV.P(IF(AN130:AV130&lt;&gt;0,AN130:AV130))</f>
        <v>14.674330035553028</v>
      </c>
    </row>
    <row r="131" spans="1:50" x14ac:dyDescent="0.25">
      <c r="A131" s="25"/>
      <c r="B131" s="1">
        <v>400</v>
      </c>
      <c r="C131" s="11">
        <v>38.304000000000002</v>
      </c>
      <c r="D131" s="11">
        <v>39.776000000000003</v>
      </c>
      <c r="E131" s="11">
        <v>31.648</v>
      </c>
      <c r="F131" s="11">
        <v>29.0560000000002</v>
      </c>
      <c r="G131" s="11">
        <v>34.335999999999999</v>
      </c>
      <c r="H131" s="11">
        <v>29.055999999999798</v>
      </c>
      <c r="I131" s="11">
        <v>36.448000000000697</v>
      </c>
      <c r="J131" s="11">
        <v>33.151999999999902</v>
      </c>
      <c r="K131" s="11">
        <v>33.951999999999501</v>
      </c>
      <c r="L131" s="11">
        <v>39.36</v>
      </c>
      <c r="M131" s="1">
        <f t="shared" si="4"/>
        <v>34.08711111111112</v>
      </c>
      <c r="N131" s="1">
        <f t="array" ref="N131">_xlfn.STDEV.P(IF(D131:L131&lt;&gt;0,D131:L131))</f>
        <v>3.7008807493606182</v>
      </c>
      <c r="O131">
        <v>29.344000000000001</v>
      </c>
      <c r="P131">
        <v>31.263999999999999</v>
      </c>
      <c r="Q131">
        <v>22.72</v>
      </c>
      <c r="R131">
        <v>23.04</v>
      </c>
      <c r="S131">
        <v>30.463999999999999</v>
      </c>
      <c r="T131">
        <v>25.119999999999798</v>
      </c>
      <c r="U131">
        <v>20.0640000000001</v>
      </c>
      <c r="V131">
        <v>18.848000000000098</v>
      </c>
      <c r="W131">
        <v>20.832000000000001</v>
      </c>
      <c r="X131">
        <v>25.472000000000001</v>
      </c>
      <c r="Y131" s="1">
        <f t="shared" si="5"/>
        <v>24.202666666666669</v>
      </c>
      <c r="Z131" s="1">
        <f t="array" ref="Z131">_xlfn.STDEV.P(IF(P131:X131&lt;&gt;0,P131:X131))</f>
        <v>4.1127435557733545</v>
      </c>
      <c r="AA131">
        <v>54.393405276213898</v>
      </c>
      <c r="AB131">
        <v>54.763682915117798</v>
      </c>
      <c r="AC131">
        <v>38.510955772045101</v>
      </c>
      <c r="AD131">
        <v>39.439073902464401</v>
      </c>
      <c r="AE131">
        <v>35.566150130204399</v>
      </c>
      <c r="AF131">
        <v>30.237595671008901</v>
      </c>
      <c r="AG131">
        <v>28.005987727488801</v>
      </c>
      <c r="AH131">
        <v>45.040138554167399</v>
      </c>
      <c r="AI131">
        <v>45.287180971459698</v>
      </c>
      <c r="AJ131">
        <v>45.502216496718297</v>
      </c>
      <c r="AK131" s="1">
        <f t="shared" si="6"/>
        <v>40.261442460074974</v>
      </c>
      <c r="AL131" s="1">
        <f t="array" ref="AL131">_xlfn.STDEV.P(IF(AB131:AJ131&lt;&gt;0,AB131:AJ131))</f>
        <v>7.9045318476115138</v>
      </c>
      <c r="AM131">
        <v>56.680137109704297</v>
      </c>
      <c r="AN131">
        <v>42.243223658998097</v>
      </c>
      <c r="AO131">
        <v>31.896695406689101</v>
      </c>
      <c r="AP131">
        <v>53.177347198224901</v>
      </c>
      <c r="AQ131">
        <v>30.548679168849102</v>
      </c>
      <c r="AR131">
        <v>28.745439050402702</v>
      </c>
      <c r="AS131">
        <v>25.366150999839199</v>
      </c>
      <c r="AT131">
        <v>33.194345157764303</v>
      </c>
      <c r="AU131">
        <v>47.901147224930398</v>
      </c>
      <c r="AV131">
        <v>49.071685502361397</v>
      </c>
      <c r="AW131" s="1">
        <f t="shared" si="7"/>
        <v>38.016079263117689</v>
      </c>
      <c r="AX131" s="1">
        <f t="array" ref="AX131">_xlfn.STDEV.P(IF(AN131:AV131&lt;&gt;0,AN131:AV131))</f>
        <v>9.6038030130616203</v>
      </c>
    </row>
    <row r="132" spans="1:50" x14ac:dyDescent="0.25">
      <c r="A132" s="25"/>
      <c r="B132" s="1">
        <v>450</v>
      </c>
      <c r="C132" s="11">
        <v>46.655999999999999</v>
      </c>
      <c r="D132" s="11">
        <v>0</v>
      </c>
      <c r="E132" s="11">
        <v>40.255999999999901</v>
      </c>
      <c r="F132" s="11">
        <v>0</v>
      </c>
      <c r="G132" s="11">
        <v>36.736000000000097</v>
      </c>
      <c r="H132" s="11">
        <v>0</v>
      </c>
      <c r="I132" s="11">
        <v>31.904000000000099</v>
      </c>
      <c r="J132" s="11">
        <v>0</v>
      </c>
      <c r="K132" s="11">
        <v>37.440000000000097</v>
      </c>
      <c r="L132" s="11">
        <v>26.5</v>
      </c>
      <c r="M132" s="1">
        <f t="shared" ref="M132:M195" si="8">AVERAGEIF(D132:L132,"&lt;&gt;0",D132:L132)</f>
        <v>34.567200000000035</v>
      </c>
      <c r="N132" s="1">
        <f t="array" ref="N132">_xlfn.STDEV.P(IF(D132:L132&lt;&gt;0,D132:L132))</f>
        <v>4.8475038690031065</v>
      </c>
      <c r="O132">
        <v>95.775999999999996</v>
      </c>
      <c r="P132">
        <v>32.959999999999901</v>
      </c>
      <c r="Q132">
        <v>29.728000000000101</v>
      </c>
      <c r="R132">
        <v>22.271999999999899</v>
      </c>
      <c r="S132">
        <v>25.376000000000001</v>
      </c>
      <c r="T132">
        <v>17.440000000000101</v>
      </c>
      <c r="U132">
        <v>0</v>
      </c>
      <c r="V132">
        <v>0</v>
      </c>
      <c r="W132">
        <v>0</v>
      </c>
      <c r="X132">
        <v>0</v>
      </c>
      <c r="Y132" s="1">
        <f t="shared" ref="Y132:Y195" si="9">AVERAGEIF(P132:X132,"&lt;&gt;0",P132:X132)</f>
        <v>25.555199999999999</v>
      </c>
      <c r="Z132" s="1">
        <f t="array" ref="Z132">_xlfn.STDEV.P(IF(P132:X132&lt;&gt;0,P132:X132))</f>
        <v>5.4573126866617985</v>
      </c>
      <c r="AA132">
        <v>59.0166955813567</v>
      </c>
      <c r="AB132">
        <v>67.021313495694201</v>
      </c>
      <c r="AC132">
        <v>50.009858034347602</v>
      </c>
      <c r="AD132">
        <v>44.975332256054799</v>
      </c>
      <c r="AE132">
        <v>41.905066348064203</v>
      </c>
      <c r="AF132">
        <v>55.502782963970503</v>
      </c>
      <c r="AG132">
        <v>40.8422995498711</v>
      </c>
      <c r="AH132">
        <v>47.446789598801097</v>
      </c>
      <c r="AI132">
        <v>62.335163446918202</v>
      </c>
      <c r="AJ132">
        <v>52.809395195645699</v>
      </c>
      <c r="AK132" s="1">
        <f t="shared" ref="AK132:AK195" si="10">AVERAGEIF(AB132:AJ132,"&lt;&gt;0",AB132:AJ132)</f>
        <v>51.42755565437416</v>
      </c>
      <c r="AL132" s="1">
        <f t="array" ref="AL132">_xlfn.STDEV.P(IF(AB132:AJ132&lt;&gt;0,AB132:AJ132))</f>
        <v>8.4516346256669621</v>
      </c>
      <c r="AM132">
        <v>43.176733858966998</v>
      </c>
      <c r="AN132">
        <v>37.966814038438002</v>
      </c>
      <c r="AO132">
        <v>59.255630276872601</v>
      </c>
      <c r="AP132">
        <v>48.365139403198498</v>
      </c>
      <c r="AQ132">
        <v>34.707340528214203</v>
      </c>
      <c r="AR132">
        <v>29.3292557086721</v>
      </c>
      <c r="AS132">
        <v>26.166373680687599</v>
      </c>
      <c r="AT132">
        <v>39.336951402176197</v>
      </c>
      <c r="AU132">
        <v>36.227996834937798</v>
      </c>
      <c r="AV132">
        <v>33.066420390169398</v>
      </c>
      <c r="AW132" s="1">
        <f t="shared" ref="AW132:AW195" si="11">AVERAGEIF(AN132:AV132,"&lt;&gt;0",AN132:AV132)</f>
        <v>38.269102473707377</v>
      </c>
      <c r="AX132" s="1">
        <f t="array" ref="AX132">_xlfn.STDEV.P(IF(AN132:AV132&lt;&gt;0,AN132:AV132))</f>
        <v>9.5097205018739466</v>
      </c>
    </row>
    <row r="133" spans="1:50" x14ac:dyDescent="0.25">
      <c r="A133" s="25"/>
      <c r="B133" s="1">
        <v>500</v>
      </c>
      <c r="C133" s="11">
        <v>27.712</v>
      </c>
      <c r="D133" s="11">
        <v>22.495999999999999</v>
      </c>
      <c r="E133" s="11">
        <v>0</v>
      </c>
      <c r="F133" s="11">
        <v>22.271999999999998</v>
      </c>
      <c r="G133" s="11">
        <v>0</v>
      </c>
      <c r="H133" s="11">
        <v>25.055999999999901</v>
      </c>
      <c r="I133" s="11">
        <v>20.8</v>
      </c>
      <c r="J133" s="11">
        <v>25.631999999999898</v>
      </c>
      <c r="K133" s="11">
        <v>0</v>
      </c>
      <c r="L133" s="11">
        <v>0</v>
      </c>
      <c r="M133" s="1">
        <f t="shared" si="8"/>
        <v>23.251199999999962</v>
      </c>
      <c r="N133" s="1">
        <f t="array" ref="N133">_xlfn.STDEV.P(IF(D133:L133&lt;&gt;0,D133:L133))</f>
        <v>1.8145551961844071</v>
      </c>
      <c r="O133">
        <v>32.671999999999997</v>
      </c>
      <c r="P133">
        <v>59.903999999999797</v>
      </c>
      <c r="Q133">
        <v>32.4480000000001</v>
      </c>
      <c r="R133">
        <v>42.464000000000098</v>
      </c>
      <c r="S133">
        <v>48.543999999999997</v>
      </c>
      <c r="T133">
        <v>50.8479999999998</v>
      </c>
      <c r="U133">
        <v>40</v>
      </c>
      <c r="V133">
        <v>81.215999999999795</v>
      </c>
      <c r="W133">
        <v>0</v>
      </c>
      <c r="X133">
        <v>0</v>
      </c>
      <c r="Y133" s="1">
        <f t="shared" si="9"/>
        <v>50.774857142857073</v>
      </c>
      <c r="Z133" s="1">
        <f t="array" ref="Z133">_xlfn.STDEV.P(IF(P133:X133&lt;&gt;0,P133:X133))</f>
        <v>14.813257029996215</v>
      </c>
      <c r="AA133">
        <v>55.560601283696698</v>
      </c>
      <c r="AB133">
        <v>43.9164737502172</v>
      </c>
      <c r="AC133">
        <v>59.900398217217599</v>
      </c>
      <c r="AD133">
        <v>58.008183702718199</v>
      </c>
      <c r="AE133">
        <v>50.2351648398623</v>
      </c>
      <c r="AF133">
        <v>47.739802915653001</v>
      </c>
      <c r="AG133">
        <v>49.2041822288286</v>
      </c>
      <c r="AH133">
        <v>50.183332742115901</v>
      </c>
      <c r="AI133">
        <v>51.472337422920198</v>
      </c>
      <c r="AJ133">
        <v>50.546897369985302</v>
      </c>
      <c r="AK133" s="1">
        <f t="shared" si="10"/>
        <v>51.245197021057585</v>
      </c>
      <c r="AL133" s="1">
        <f t="array" ref="AL133">_xlfn.STDEV.P(IF(AB133:AJ133&lt;&gt;0,AB133:AJ133))</f>
        <v>4.6368229846400597</v>
      </c>
      <c r="AM133">
        <v>49.013342390567303</v>
      </c>
      <c r="AN133">
        <v>33.859825039933597</v>
      </c>
      <c r="AO133">
        <v>44.160463827451103</v>
      </c>
      <c r="AP133">
        <v>43.219009878625002</v>
      </c>
      <c r="AQ133">
        <v>34.554386551881102</v>
      </c>
      <c r="AR133">
        <v>32.961675206304399</v>
      </c>
      <c r="AS133">
        <v>34.237593010496902</v>
      </c>
      <c r="AT133">
        <v>35.012166856079098</v>
      </c>
      <c r="AU133">
        <v>35.393787904217099</v>
      </c>
      <c r="AV133">
        <v>28.718023862392201</v>
      </c>
      <c r="AW133" s="1">
        <f t="shared" si="11"/>
        <v>35.790770237486726</v>
      </c>
      <c r="AX133" s="1">
        <f t="array" ref="AX133">_xlfn.STDEV.P(IF(AN133:AV133&lt;&gt;0,AN133:AV133))</f>
        <v>4.6150888592484893</v>
      </c>
    </row>
    <row r="134" spans="1:50" x14ac:dyDescent="0.25">
      <c r="A134" s="25"/>
      <c r="B134" s="1">
        <v>550</v>
      </c>
      <c r="C134" s="11">
        <v>27.456</v>
      </c>
      <c r="D134" s="11">
        <v>63.52</v>
      </c>
      <c r="E134" s="11">
        <v>43.327999999999903</v>
      </c>
      <c r="F134" s="11">
        <v>0</v>
      </c>
      <c r="G134" s="11">
        <v>36.32</v>
      </c>
      <c r="H134" s="11">
        <v>0</v>
      </c>
      <c r="I134" s="11">
        <v>63.52</v>
      </c>
      <c r="J134" s="11">
        <v>0</v>
      </c>
      <c r="K134" s="11">
        <v>0</v>
      </c>
      <c r="L134" s="11">
        <v>0</v>
      </c>
      <c r="M134" s="1">
        <f t="shared" si="8"/>
        <v>51.671999999999976</v>
      </c>
      <c r="N134" s="1">
        <f t="array" ref="N134">_xlfn.STDEV.P(IF(D134:L134&lt;&gt;0,D134:L134))</f>
        <v>12.104301384218765</v>
      </c>
      <c r="O134">
        <v>43.103999999999999</v>
      </c>
      <c r="P134">
        <v>53.344000000000001</v>
      </c>
      <c r="Q134">
        <v>47.967999999999797</v>
      </c>
      <c r="R134">
        <v>37.408000000000001</v>
      </c>
      <c r="S134">
        <v>65.087999999999099</v>
      </c>
      <c r="T134">
        <v>88.032000000000096</v>
      </c>
      <c r="U134">
        <v>58.656000000000397</v>
      </c>
      <c r="V134">
        <v>0</v>
      </c>
      <c r="W134">
        <v>0</v>
      </c>
      <c r="X134">
        <v>0</v>
      </c>
      <c r="Y134" s="1">
        <f t="shared" si="9"/>
        <v>58.415999999999904</v>
      </c>
      <c r="Z134" s="1">
        <f t="array" ref="Z134">_xlfn.STDEV.P(IF(P134:X134&lt;&gt;0,P134:X134))</f>
        <v>15.80033012313347</v>
      </c>
      <c r="AA134">
        <v>47.832522723490001</v>
      </c>
      <c r="AB134">
        <v>35.568096110791103</v>
      </c>
      <c r="AC134">
        <v>70.287364885820296</v>
      </c>
      <c r="AD134">
        <v>63.688805091435</v>
      </c>
      <c r="AE134">
        <v>63.321341584654597</v>
      </c>
      <c r="AF134">
        <v>37.827256181722902</v>
      </c>
      <c r="AG134">
        <v>48.292412545870903</v>
      </c>
      <c r="AH134">
        <v>48.636646864573301</v>
      </c>
      <c r="AI134">
        <v>58.521860006822202</v>
      </c>
      <c r="AJ134">
        <v>0</v>
      </c>
      <c r="AK134" s="1">
        <f t="shared" si="10"/>
        <v>53.267972908961283</v>
      </c>
      <c r="AL134" s="1">
        <f t="array" ref="AL134">_xlfn.STDEV.P(IF(AB134:AJ134&lt;&gt;0,AB134:AJ134))</f>
        <v>11.857664987156724</v>
      </c>
      <c r="AM134">
        <v>41.043865552779501</v>
      </c>
      <c r="AN134">
        <v>30.089737826048701</v>
      </c>
      <c r="AO134">
        <v>41.551557873760601</v>
      </c>
      <c r="AP134">
        <v>35.671866928649401</v>
      </c>
      <c r="AQ134">
        <v>38.237916446273701</v>
      </c>
      <c r="AR134">
        <v>22.9922396293403</v>
      </c>
      <c r="AS134">
        <v>29.566290931409402</v>
      </c>
      <c r="AT134">
        <v>33.849344028232103</v>
      </c>
      <c r="AU134">
        <v>29.231164985269199</v>
      </c>
      <c r="AV134">
        <v>0</v>
      </c>
      <c r="AW134" s="1">
        <f t="shared" si="11"/>
        <v>32.648764831122925</v>
      </c>
      <c r="AX134" s="1">
        <f t="array" ref="AX134">_xlfn.STDEV.P(IF(AN134:AV134&lt;&gt;0,AN134:AV134))</f>
        <v>5.5006546050440592</v>
      </c>
    </row>
    <row r="135" spans="1:50" x14ac:dyDescent="0.25">
      <c r="A135" s="25"/>
      <c r="B135" s="1">
        <v>600</v>
      </c>
      <c r="C135" s="11">
        <v>46.975999999999999</v>
      </c>
      <c r="D135" s="11">
        <v>68.575999999999993</v>
      </c>
      <c r="E135" s="11">
        <v>41.311999999999898</v>
      </c>
      <c r="F135" s="11">
        <v>85.759999999999906</v>
      </c>
      <c r="G135" s="11">
        <v>92.96</v>
      </c>
      <c r="H135" s="11">
        <v>52.16</v>
      </c>
      <c r="I135" s="11">
        <v>52.383999999999901</v>
      </c>
      <c r="J135" s="11">
        <v>56.447999999999602</v>
      </c>
      <c r="K135" s="11">
        <v>53.439999999999799</v>
      </c>
      <c r="L135" s="11">
        <v>46.92</v>
      </c>
      <c r="M135" s="1">
        <f t="shared" si="8"/>
        <v>61.106666666666555</v>
      </c>
      <c r="N135" s="1">
        <f t="array" ref="N135">_xlfn.STDEV.P(IF(D135:L135&lt;&gt;0,D135:L135))</f>
        <v>16.693018101390017</v>
      </c>
      <c r="O135">
        <v>39.712000000000003</v>
      </c>
      <c r="P135">
        <v>57.92</v>
      </c>
      <c r="Q135">
        <v>30.911999999999999</v>
      </c>
      <c r="R135">
        <v>67.647999999999897</v>
      </c>
      <c r="S135">
        <v>82.463999999999999</v>
      </c>
      <c r="T135">
        <v>26.176000000000101</v>
      </c>
      <c r="U135">
        <v>24.575999999999901</v>
      </c>
      <c r="V135">
        <v>35.840000000000202</v>
      </c>
      <c r="W135">
        <v>31.391999999999999</v>
      </c>
      <c r="X135">
        <v>45.472000000000001</v>
      </c>
      <c r="Y135" s="1">
        <f t="shared" si="9"/>
        <v>44.711111111111123</v>
      </c>
      <c r="Z135" s="1">
        <f t="array" ref="Z135">_xlfn.STDEV.P(IF(P135:X135&lt;&gt;0,P135:X135))</f>
        <v>19.212030469615428</v>
      </c>
      <c r="AA135">
        <v>80.499815563686894</v>
      </c>
      <c r="AB135">
        <v>68.953211004161005</v>
      </c>
      <c r="AC135">
        <v>59.541241462103102</v>
      </c>
      <c r="AD135">
        <v>71.854194867520405</v>
      </c>
      <c r="AE135">
        <v>72.968610834406405</v>
      </c>
      <c r="AF135">
        <v>71.414471523008999</v>
      </c>
      <c r="AG135">
        <v>66.375120873938897</v>
      </c>
      <c r="AH135">
        <v>70.349451963409095</v>
      </c>
      <c r="AI135">
        <v>69.422650789666903</v>
      </c>
      <c r="AJ135">
        <v>68.316826919602804</v>
      </c>
      <c r="AK135" s="1">
        <f t="shared" si="10"/>
        <v>68.799531137535297</v>
      </c>
      <c r="AL135" s="1">
        <f t="array" ref="AL135">_xlfn.STDEV.P(IF(AB135:AJ135&lt;&gt;0,AB135:AJ135))</f>
        <v>3.7740481598078706</v>
      </c>
      <c r="AM135">
        <v>52.714589457562603</v>
      </c>
      <c r="AN135">
        <v>44.182447508878802</v>
      </c>
      <c r="AO135">
        <v>39.5986546469858</v>
      </c>
      <c r="AP135">
        <v>52.432753810918697</v>
      </c>
      <c r="AQ135">
        <v>45.731798626856701</v>
      </c>
      <c r="AR135">
        <v>51.0599589382524</v>
      </c>
      <c r="AS135">
        <v>48.015256389095903</v>
      </c>
      <c r="AT135">
        <v>43.114112661081599</v>
      </c>
      <c r="AU135">
        <v>74.9633967044429</v>
      </c>
      <c r="AV135">
        <v>0</v>
      </c>
      <c r="AW135" s="1">
        <f t="shared" si="11"/>
        <v>49.887297410814099</v>
      </c>
      <c r="AX135" s="1">
        <f t="array" ref="AX135">_xlfn.STDEV.P(IF(AN135:AV135&lt;&gt;0,AN135:AV135))</f>
        <v>10.257408669081981</v>
      </c>
    </row>
    <row r="136" spans="1:50" x14ac:dyDescent="0.25">
      <c r="A136" s="25"/>
      <c r="B136" s="1">
        <v>650</v>
      </c>
      <c r="C136" s="11">
        <v>80.256</v>
      </c>
      <c r="D136" s="11">
        <v>73.92</v>
      </c>
      <c r="E136" s="11">
        <v>56</v>
      </c>
      <c r="F136" s="11">
        <v>67.010000000000005</v>
      </c>
      <c r="G136" s="11">
        <v>49.727999999999398</v>
      </c>
      <c r="H136" s="11">
        <v>60.48</v>
      </c>
      <c r="I136" s="11">
        <v>99.647999999999897</v>
      </c>
      <c r="J136" s="11">
        <v>64.671999999997695</v>
      </c>
      <c r="K136" s="11">
        <v>0</v>
      </c>
      <c r="L136" s="11">
        <v>0</v>
      </c>
      <c r="M136" s="1">
        <f t="shared" si="8"/>
        <v>67.351142857142435</v>
      </c>
      <c r="N136" s="1">
        <f t="array" ref="N136">_xlfn.STDEV.P(IF(D136:L136&lt;&gt;0,D136:L136))</f>
        <v>15.024585864780626</v>
      </c>
      <c r="O136">
        <v>87.328000000000003</v>
      </c>
      <c r="P136">
        <v>21.792000000000002</v>
      </c>
      <c r="Q136">
        <v>36.223999999999997</v>
      </c>
      <c r="R136">
        <v>42.335999999999999</v>
      </c>
      <c r="S136">
        <v>36.064</v>
      </c>
      <c r="T136">
        <v>95.904000000000096</v>
      </c>
      <c r="U136">
        <v>57.632000000000197</v>
      </c>
      <c r="V136">
        <v>53.471999999999902</v>
      </c>
      <c r="W136">
        <v>93.951999999999899</v>
      </c>
      <c r="X136">
        <v>0</v>
      </c>
      <c r="Y136" s="1">
        <f t="shared" si="9"/>
        <v>54.672000000000011</v>
      </c>
      <c r="Z136" s="1">
        <f t="array" ref="Z136">_xlfn.STDEV.P(IF(P136:X136&lt;&gt;0,P136:X136))</f>
        <v>25.428958610214455</v>
      </c>
      <c r="AA136">
        <v>97.782866540545399</v>
      </c>
      <c r="AB136">
        <v>79.380495418485793</v>
      </c>
      <c r="AC136">
        <v>75.417053547983599</v>
      </c>
      <c r="AD136">
        <v>68.165832775661997</v>
      </c>
      <c r="AE136">
        <v>71.939611040579507</v>
      </c>
      <c r="AF136">
        <v>79.823513080209693</v>
      </c>
      <c r="AG136">
        <v>59.521021600716203</v>
      </c>
      <c r="AH136">
        <v>62.3879336231265</v>
      </c>
      <c r="AI136">
        <v>66.2568084320162</v>
      </c>
      <c r="AJ136">
        <v>66.663905658962506</v>
      </c>
      <c r="AK136" s="1">
        <f t="shared" si="10"/>
        <v>69.95068613086022</v>
      </c>
      <c r="AL136" s="1">
        <f t="array" ref="AL136">_xlfn.STDEV.P(IF(AB136:AJ136&lt;&gt;0,AB136:AJ136))</f>
        <v>6.7809987607274529</v>
      </c>
      <c r="AM136">
        <v>105.003507883426</v>
      </c>
      <c r="AN136">
        <v>68.998479984288906</v>
      </c>
      <c r="AO136">
        <v>63.874960682302103</v>
      </c>
      <c r="AP136">
        <v>51.793180698999898</v>
      </c>
      <c r="AQ136">
        <v>51.554953417958998</v>
      </c>
      <c r="AR136">
        <v>51.139714272809798</v>
      </c>
      <c r="AS136">
        <v>48.325753121299101</v>
      </c>
      <c r="AT136">
        <v>45.377504021111399</v>
      </c>
      <c r="AU136">
        <v>50.729758934227398</v>
      </c>
      <c r="AV136">
        <v>48.634430102911097</v>
      </c>
      <c r="AW136" s="1">
        <f t="shared" si="11"/>
        <v>53.380970581767627</v>
      </c>
      <c r="AX136" s="1">
        <f t="array" ref="AX136">_xlfn.STDEV.P(IF(AN136:AV136&lt;&gt;0,AN136:AV136))</f>
        <v>7.3339268220630744</v>
      </c>
    </row>
    <row r="137" spans="1:50" x14ac:dyDescent="0.25">
      <c r="A137" s="25"/>
      <c r="B137" s="1">
        <v>700</v>
      </c>
      <c r="C137" s="11">
        <v>36.832000000000001</v>
      </c>
      <c r="D137" s="11">
        <v>0</v>
      </c>
      <c r="E137" s="11">
        <v>34.368000000000002</v>
      </c>
      <c r="F137" s="11">
        <v>0</v>
      </c>
      <c r="G137" s="11">
        <v>39.264000000000003</v>
      </c>
      <c r="H137" s="11">
        <v>0</v>
      </c>
      <c r="I137" s="11">
        <v>48.8</v>
      </c>
      <c r="J137" s="11">
        <v>41.119999999999898</v>
      </c>
      <c r="K137" s="11">
        <v>31.872</v>
      </c>
      <c r="L137" s="11">
        <v>0</v>
      </c>
      <c r="M137" s="1">
        <f t="shared" si="8"/>
        <v>39.084799999999987</v>
      </c>
      <c r="N137" s="1">
        <f t="array" ref="N137">_xlfn.STDEV.P(IF(D137:L137&lt;&gt;0,D137:L137))</f>
        <v>5.8793188176862445</v>
      </c>
      <c r="O137">
        <v>44.8</v>
      </c>
      <c r="P137">
        <v>67.808000000000007</v>
      </c>
      <c r="Q137">
        <v>63.04</v>
      </c>
      <c r="R137">
        <v>54.079999999999899</v>
      </c>
      <c r="S137">
        <v>34.143999999999998</v>
      </c>
      <c r="T137">
        <v>52.6399999999987</v>
      </c>
      <c r="U137">
        <v>56.000000000000703</v>
      </c>
      <c r="V137">
        <v>0</v>
      </c>
      <c r="W137">
        <v>0</v>
      </c>
      <c r="X137">
        <v>0</v>
      </c>
      <c r="Y137" s="1">
        <f t="shared" si="9"/>
        <v>54.618666666666549</v>
      </c>
      <c r="Z137" s="1">
        <f t="array" ref="Z137">_xlfn.STDEV.P(IF(P137:X137&lt;&gt;0,P137:X137))</f>
        <v>10.568843435095307</v>
      </c>
      <c r="AA137">
        <v>56.676964841458798</v>
      </c>
      <c r="AB137">
        <v>58.930104922917003</v>
      </c>
      <c r="AC137">
        <v>56.589370792467598</v>
      </c>
      <c r="AD137">
        <v>68.984223265953503</v>
      </c>
      <c r="AE137">
        <v>61.968199139280699</v>
      </c>
      <c r="AF137">
        <v>72.602236693134998</v>
      </c>
      <c r="AG137">
        <v>70.979833308001702</v>
      </c>
      <c r="AH137">
        <v>58.5824468666518</v>
      </c>
      <c r="AI137">
        <v>52.853581923858997</v>
      </c>
      <c r="AJ137">
        <v>65.980780469653098</v>
      </c>
      <c r="AK137" s="1">
        <f t="shared" si="10"/>
        <v>63.052308597991036</v>
      </c>
      <c r="AL137" s="1">
        <f t="array" ref="AL137">_xlfn.STDEV.P(IF(AB137:AJ137&lt;&gt;0,AB137:AJ137))</f>
        <v>6.512734917815731</v>
      </c>
      <c r="AM137">
        <v>78.864284883207901</v>
      </c>
      <c r="AN137">
        <v>57.971308257337498</v>
      </c>
      <c r="AO137">
        <v>59.640389033674097</v>
      </c>
      <c r="AP137">
        <v>46.411111632978802</v>
      </c>
      <c r="AQ137">
        <v>53.426679403149201</v>
      </c>
      <c r="AR137">
        <v>48.835346372293699</v>
      </c>
      <c r="AS137">
        <v>44.231502991838298</v>
      </c>
      <c r="AT137">
        <v>42.495686491822298</v>
      </c>
      <c r="AU137">
        <v>39.0209048530701</v>
      </c>
      <c r="AV137">
        <v>44.643475301261802</v>
      </c>
      <c r="AW137" s="1">
        <f t="shared" si="11"/>
        <v>48.519600481936195</v>
      </c>
      <c r="AX137" s="1">
        <f t="array" ref="AX137">_xlfn.STDEV.P(IF(AN137:AV137&lt;&gt;0,AN137:AV137))</f>
        <v>6.6796244657206962</v>
      </c>
    </row>
    <row r="138" spans="1:50" s="14" customFormat="1" x14ac:dyDescent="0.25">
      <c r="B138" s="15"/>
      <c r="C138" s="15"/>
      <c r="D138" s="15"/>
      <c r="E138" s="15"/>
      <c r="F138" s="15"/>
      <c r="G138" s="15"/>
      <c r="H138" s="15"/>
      <c r="I138" s="15"/>
      <c r="J138" s="15"/>
      <c r="K138" s="15"/>
      <c r="L138" s="15"/>
      <c r="M138" s="1" t="e">
        <f t="shared" si="8"/>
        <v>#DIV/0!</v>
      </c>
      <c r="N138" s="1" t="e">
        <f t="array" ref="N138">_xlfn.STDEV.P(IF(D138:L138&lt;&gt;0,D138:L138))</f>
        <v>#DIV/0!</v>
      </c>
      <c r="Y138" s="1" t="e">
        <f t="shared" si="9"/>
        <v>#DIV/0!</v>
      </c>
      <c r="Z138" s="1" t="e">
        <f t="array" ref="Z138">_xlfn.STDEV.P(IF(P138:X138&lt;&gt;0,P138:X138))</f>
        <v>#DIV/0!</v>
      </c>
      <c r="AK138" s="1" t="e">
        <f t="shared" si="10"/>
        <v>#DIV/0!</v>
      </c>
      <c r="AL138" s="1" t="e">
        <f t="array" ref="AL138">_xlfn.STDEV.P(IF(AB138:AJ138&lt;&gt;0,AB138:AJ138))</f>
        <v>#DIV/0!</v>
      </c>
      <c r="AW138" s="1" t="e">
        <f t="shared" si="11"/>
        <v>#DIV/0!</v>
      </c>
      <c r="AX138" s="1" t="e">
        <f t="array" ref="AX138">_xlfn.STDEV.P(IF(AN138:AV138&lt;&gt;0,AN138:AV138))</f>
        <v>#DIV/0!</v>
      </c>
    </row>
    <row r="139" spans="1:50" x14ac:dyDescent="0.25">
      <c r="A139" s="25">
        <v>1656</v>
      </c>
      <c r="B139" s="1" t="s">
        <v>6</v>
      </c>
      <c r="C139" s="11">
        <v>34.432000000000002</v>
      </c>
      <c r="D139" s="11">
        <v>30.72</v>
      </c>
      <c r="E139" s="11">
        <v>32.159999999999997</v>
      </c>
      <c r="F139" s="11">
        <v>33.984000000000002</v>
      </c>
      <c r="G139" s="11">
        <v>33.664000000000101</v>
      </c>
      <c r="H139" s="11">
        <v>26.367999999999999</v>
      </c>
      <c r="I139" s="11">
        <v>37.311999999999998</v>
      </c>
      <c r="J139" s="11">
        <v>0</v>
      </c>
      <c r="K139" s="11">
        <v>0</v>
      </c>
      <c r="L139" s="11">
        <v>0</v>
      </c>
      <c r="M139" s="1">
        <f t="shared" si="8"/>
        <v>32.368000000000016</v>
      </c>
      <c r="N139" s="1">
        <f t="array" ref="N139">_xlfn.STDEV.P(IF(D139:L139&lt;&gt;0,D139:L139))</f>
        <v>3.3539373876088026</v>
      </c>
      <c r="O139">
        <v>48.576000000000001</v>
      </c>
      <c r="P139">
        <v>47.264000000000003</v>
      </c>
      <c r="Q139">
        <v>30.943999999999999</v>
      </c>
      <c r="R139">
        <v>37.44</v>
      </c>
      <c r="S139">
        <v>47.391999999999904</v>
      </c>
      <c r="T139">
        <v>23.456</v>
      </c>
      <c r="U139">
        <v>58.208000000000197</v>
      </c>
      <c r="V139">
        <v>0</v>
      </c>
      <c r="W139">
        <v>0</v>
      </c>
      <c r="X139">
        <v>0</v>
      </c>
      <c r="Y139" s="1">
        <f t="shared" si="9"/>
        <v>40.784000000000013</v>
      </c>
      <c r="Z139" s="1">
        <f t="array" ref="Z139">_xlfn.STDEV.P(IF(P139:X139&lt;&gt;0,P139:X139))</f>
        <v>11.529089007087007</v>
      </c>
      <c r="AA139">
        <v>39.514319252397399</v>
      </c>
      <c r="AB139">
        <v>36.926307592104699</v>
      </c>
      <c r="AC139">
        <v>30.169894059344699</v>
      </c>
      <c r="AD139">
        <v>32.930984043206898</v>
      </c>
      <c r="AE139">
        <v>32.903204808821897</v>
      </c>
      <c r="AF139">
        <v>32.529960655787001</v>
      </c>
      <c r="AG139">
        <v>0</v>
      </c>
      <c r="AH139">
        <v>0</v>
      </c>
      <c r="AI139">
        <v>0</v>
      </c>
      <c r="AJ139">
        <v>0</v>
      </c>
      <c r="AK139" s="1">
        <f t="shared" si="10"/>
        <v>33.092070231853043</v>
      </c>
      <c r="AL139" s="1">
        <f t="array" ref="AL139">_xlfn.STDEV.P(IF(AB139:AJ139&lt;&gt;0,AB139:AJ139))</f>
        <v>2.1733879451961409</v>
      </c>
      <c r="AM139">
        <v>89.856519139273104</v>
      </c>
      <c r="AN139">
        <v>56.168845181781698</v>
      </c>
      <c r="AO139">
        <v>31.489506182317101</v>
      </c>
      <c r="AP139">
        <v>24.695452552103902</v>
      </c>
      <c r="AQ139">
        <v>35.758843776753203</v>
      </c>
      <c r="AR139">
        <v>30.8503058805812</v>
      </c>
      <c r="AS139">
        <v>30.200331051311199</v>
      </c>
      <c r="AT139">
        <v>0</v>
      </c>
      <c r="AU139">
        <v>0</v>
      </c>
      <c r="AV139">
        <v>0</v>
      </c>
      <c r="AW139" s="1">
        <f t="shared" si="11"/>
        <v>34.860547437474715</v>
      </c>
      <c r="AX139" s="1">
        <f t="array" ref="AX139">_xlfn.STDEV.P(IF(AN139:AV139&lt;&gt;0,AN139:AV139))</f>
        <v>10.061007374647501</v>
      </c>
    </row>
    <row r="140" spans="1:50" x14ac:dyDescent="0.25">
      <c r="A140" s="25"/>
      <c r="B140" s="1" t="s">
        <v>7</v>
      </c>
      <c r="C140" s="11">
        <v>34.847999999999999</v>
      </c>
      <c r="D140" s="11">
        <v>32.896000000000001</v>
      </c>
      <c r="E140" s="11">
        <v>25.216000000000001</v>
      </c>
      <c r="F140" s="11">
        <v>30.175999999999899</v>
      </c>
      <c r="G140" s="11">
        <v>31.456</v>
      </c>
      <c r="H140" s="11">
        <v>32.352000000000103</v>
      </c>
      <c r="I140" s="11">
        <v>36.799999999999997</v>
      </c>
      <c r="J140" s="11">
        <v>0</v>
      </c>
      <c r="K140" s="11">
        <v>0</v>
      </c>
      <c r="L140" s="11">
        <v>0</v>
      </c>
      <c r="M140" s="1">
        <f t="shared" si="8"/>
        <v>31.48266666666667</v>
      </c>
      <c r="N140" s="1">
        <f t="array" ref="N140">_xlfn.STDEV.P(IF(D140:L140&lt;&gt;0,D140:L140))</f>
        <v>3.4642576244974603</v>
      </c>
      <c r="O140">
        <v>90.304000000000002</v>
      </c>
      <c r="P140">
        <v>39.167999999999999</v>
      </c>
      <c r="Q140">
        <v>40.256</v>
      </c>
      <c r="R140">
        <v>40.704000000000001</v>
      </c>
      <c r="S140">
        <v>39.808</v>
      </c>
      <c r="T140">
        <v>44.575999999999901</v>
      </c>
      <c r="U140">
        <v>55.2959999999999</v>
      </c>
      <c r="V140">
        <v>0</v>
      </c>
      <c r="W140">
        <v>0</v>
      </c>
      <c r="X140">
        <v>0</v>
      </c>
      <c r="Y140" s="1">
        <f t="shared" si="9"/>
        <v>43.301333333333304</v>
      </c>
      <c r="Z140" s="1">
        <f t="array" ref="Z140">_xlfn.STDEV.P(IF(P140:X140&lt;&gt;0,P140:X140))</f>
        <v>5.6392201194451363</v>
      </c>
      <c r="AA140">
        <v>27.234345657919601</v>
      </c>
      <c r="AB140">
        <v>28.702372171394199</v>
      </c>
      <c r="AC140">
        <v>40.5247251958261</v>
      </c>
      <c r="AD140">
        <v>36.0256730958628</v>
      </c>
      <c r="AE140">
        <v>33.8393608553299</v>
      </c>
      <c r="AF140">
        <v>30.7465436297393</v>
      </c>
      <c r="AG140">
        <v>26.810545192671999</v>
      </c>
      <c r="AH140">
        <v>0</v>
      </c>
      <c r="AI140">
        <v>0</v>
      </c>
      <c r="AJ140">
        <v>0</v>
      </c>
      <c r="AK140" s="1">
        <f t="shared" si="10"/>
        <v>32.774870023470719</v>
      </c>
      <c r="AL140" s="1">
        <f t="array" ref="AL140">_xlfn.STDEV.P(IF(AB140:AJ140&lt;&gt;0,AB140:AJ140))</f>
        <v>4.6194089438120649</v>
      </c>
      <c r="AM140">
        <v>54.013975688430897</v>
      </c>
      <c r="AN140">
        <v>49.691145451726598</v>
      </c>
      <c r="AO140">
        <v>56.650047604402801</v>
      </c>
      <c r="AP140">
        <v>44.527657615240003</v>
      </c>
      <c r="AQ140">
        <v>48.246753693862701</v>
      </c>
      <c r="AR140">
        <v>27.219951329201599</v>
      </c>
      <c r="AS140">
        <v>0</v>
      </c>
      <c r="AT140">
        <v>0</v>
      </c>
      <c r="AU140">
        <v>0</v>
      </c>
      <c r="AV140">
        <v>0</v>
      </c>
      <c r="AW140" s="1">
        <f t="shared" si="11"/>
        <v>45.267111138886733</v>
      </c>
      <c r="AX140" s="1">
        <f t="array" ref="AX140">_xlfn.STDEV.P(IF(AN140:AV140&lt;&gt;0,AN140:AV140))</f>
        <v>9.8414263259400947</v>
      </c>
    </row>
    <row r="141" spans="1:50" x14ac:dyDescent="0.25">
      <c r="A141" s="25"/>
      <c r="B141" s="1" t="s">
        <v>8</v>
      </c>
      <c r="C141" s="11">
        <v>0</v>
      </c>
      <c r="D141" s="11">
        <v>0</v>
      </c>
      <c r="E141" s="11">
        <v>0</v>
      </c>
      <c r="F141" s="11">
        <v>0</v>
      </c>
      <c r="G141" s="11">
        <v>0</v>
      </c>
      <c r="H141" s="11">
        <v>0</v>
      </c>
      <c r="I141" s="11">
        <v>0</v>
      </c>
      <c r="J141" s="11">
        <v>0</v>
      </c>
      <c r="K141" s="11">
        <v>0</v>
      </c>
      <c r="L141" s="11">
        <v>0</v>
      </c>
      <c r="M141" s="1" t="e">
        <f t="shared" si="8"/>
        <v>#DIV/0!</v>
      </c>
      <c r="N141" s="1" t="e">
        <f t="array" ref="N141">_xlfn.STDEV.P(IF(D141:L141&lt;&gt;0,D141:L141))</f>
        <v>#DIV/0!</v>
      </c>
      <c r="O141">
        <v>57.823999999999998</v>
      </c>
      <c r="P141">
        <v>56.448</v>
      </c>
      <c r="Q141">
        <v>56.0640000000001</v>
      </c>
      <c r="R141">
        <v>30.208000000000101</v>
      </c>
      <c r="S141">
        <v>47.295999999999999</v>
      </c>
      <c r="T141">
        <v>63.904000000000103</v>
      </c>
      <c r="U141">
        <v>49.216000000000001</v>
      </c>
      <c r="V141">
        <v>0</v>
      </c>
      <c r="W141">
        <v>0</v>
      </c>
      <c r="X141">
        <v>0</v>
      </c>
      <c r="Y141" s="1">
        <f t="shared" si="9"/>
        <v>50.522666666666716</v>
      </c>
      <c r="Z141" s="1">
        <f t="array" ref="Z141">_xlfn.STDEV.P(IF(P141:X141&lt;&gt;0,P141:X141))</f>
        <v>10.564724868900061</v>
      </c>
      <c r="AA141">
        <v>44.597798568846599</v>
      </c>
      <c r="AB141">
        <v>38.646461504927103</v>
      </c>
      <c r="AC141">
        <v>29.8417387075832</v>
      </c>
      <c r="AD141">
        <v>33.0719921139018</v>
      </c>
      <c r="AE141">
        <v>36.362450393779397</v>
      </c>
      <c r="AF141">
        <v>0</v>
      </c>
      <c r="AG141">
        <v>0</v>
      </c>
      <c r="AH141">
        <v>0</v>
      </c>
      <c r="AI141">
        <v>0</v>
      </c>
      <c r="AJ141">
        <v>0</v>
      </c>
      <c r="AK141" s="1">
        <f t="shared" si="10"/>
        <v>34.480660680047876</v>
      </c>
      <c r="AL141" s="1">
        <f t="array" ref="AL141">_xlfn.STDEV.P(IF(AB141:AJ141&lt;&gt;0,AB141:AJ141))</f>
        <v>3.3316277266200456</v>
      </c>
      <c r="AM141">
        <v>80.509394065150403</v>
      </c>
      <c r="AN141">
        <v>48.395995621603298</v>
      </c>
      <c r="AO141">
        <v>38.662685217994003</v>
      </c>
      <c r="AP141">
        <v>38.613925445736598</v>
      </c>
      <c r="AQ141">
        <v>36.783233750233002</v>
      </c>
      <c r="AR141">
        <v>0</v>
      </c>
      <c r="AS141">
        <v>0</v>
      </c>
      <c r="AT141">
        <v>0</v>
      </c>
      <c r="AU141">
        <v>0</v>
      </c>
      <c r="AV141">
        <v>0</v>
      </c>
      <c r="AW141" s="1">
        <f t="shared" si="11"/>
        <v>40.613960008891723</v>
      </c>
      <c r="AX141" s="1">
        <f t="array" ref="AX141">_xlfn.STDEV.P(IF(AN141:AV141&lt;&gt;0,AN141:AV141))</f>
        <v>4.5563733799398376</v>
      </c>
    </row>
    <row r="142" spans="1:50" x14ac:dyDescent="0.25">
      <c r="A142" s="25"/>
      <c r="B142" s="1" t="s">
        <v>9</v>
      </c>
      <c r="C142" s="11">
        <v>0</v>
      </c>
      <c r="D142" s="11">
        <v>0</v>
      </c>
      <c r="E142" s="11">
        <v>0</v>
      </c>
      <c r="F142" s="11">
        <v>0</v>
      </c>
      <c r="G142" s="11">
        <v>0</v>
      </c>
      <c r="H142" s="11">
        <v>0</v>
      </c>
      <c r="I142" s="11">
        <v>0</v>
      </c>
      <c r="J142" s="11">
        <v>0</v>
      </c>
      <c r="K142" s="11">
        <v>0</v>
      </c>
      <c r="L142" s="11">
        <v>0</v>
      </c>
      <c r="M142" s="1" t="e">
        <f t="shared" si="8"/>
        <v>#DIV/0!</v>
      </c>
      <c r="N142" s="1" t="e">
        <f t="array" ref="N142">_xlfn.STDEV.P(IF(D142:L142&lt;&gt;0,D142:L142))</f>
        <v>#DIV/0!</v>
      </c>
      <c r="O142">
        <v>70.111999999999995</v>
      </c>
      <c r="P142">
        <v>52.768000000000001</v>
      </c>
      <c r="Q142">
        <v>37.311999999999998</v>
      </c>
      <c r="R142">
        <v>56.768000000000001</v>
      </c>
      <c r="S142">
        <v>40.352000000000103</v>
      </c>
      <c r="T142">
        <v>41.503999999999998</v>
      </c>
      <c r="U142">
        <v>49.311999999999898</v>
      </c>
      <c r="V142">
        <v>0</v>
      </c>
      <c r="W142">
        <v>0</v>
      </c>
      <c r="X142">
        <v>0</v>
      </c>
      <c r="Y142" s="1">
        <f t="shared" si="9"/>
        <v>46.335999999999991</v>
      </c>
      <c r="Z142" s="1">
        <f t="array" ref="Z142">_xlfn.STDEV.P(IF(P142:X142&lt;&gt;0,P142:X142))</f>
        <v>7.0668578590488362</v>
      </c>
      <c r="AA142">
        <v>39.185380196181001</v>
      </c>
      <c r="AB142">
        <v>36.691979724785</v>
      </c>
      <c r="AC142">
        <v>36.841690748020604</v>
      </c>
      <c r="AD142">
        <v>34.308555467016497</v>
      </c>
      <c r="AE142">
        <v>0</v>
      </c>
      <c r="AF142">
        <v>0</v>
      </c>
      <c r="AG142">
        <v>0</v>
      </c>
      <c r="AH142">
        <v>0</v>
      </c>
      <c r="AI142">
        <v>0</v>
      </c>
      <c r="AJ142">
        <v>0</v>
      </c>
      <c r="AK142" s="1">
        <f t="shared" si="10"/>
        <v>35.947408646607364</v>
      </c>
      <c r="AL142" s="1">
        <f t="array" ref="AL142">_xlfn.STDEV.P(IF(AB142:AJ142&lt;&gt;0,AB142:AJ142))</f>
        <v>1.1604548406582915</v>
      </c>
      <c r="AM142">
        <v>66.592046262344397</v>
      </c>
      <c r="AN142">
        <v>53.064364271718802</v>
      </c>
      <c r="AO142">
        <v>48.110971955802697</v>
      </c>
      <c r="AP142">
        <v>51.085570725749101</v>
      </c>
      <c r="AQ142">
        <v>0</v>
      </c>
      <c r="AR142">
        <v>0</v>
      </c>
      <c r="AS142">
        <v>0</v>
      </c>
      <c r="AT142">
        <v>0</v>
      </c>
      <c r="AU142">
        <v>0</v>
      </c>
      <c r="AV142">
        <v>0</v>
      </c>
      <c r="AW142" s="1">
        <f t="shared" si="11"/>
        <v>50.7536356510902</v>
      </c>
      <c r="AX142" s="1">
        <f t="array" ref="AX142">_xlfn.STDEV.P(IF(AN142:AV142&lt;&gt;0,AN142:AV142))</f>
        <v>2.0357896959469701</v>
      </c>
    </row>
    <row r="143" spans="1:50" x14ac:dyDescent="0.25">
      <c r="A143" s="25"/>
      <c r="B143" s="1">
        <v>250</v>
      </c>
      <c r="C143" s="11">
        <v>21.792000000000002</v>
      </c>
      <c r="D143" s="11">
        <v>25.856000000000002</v>
      </c>
      <c r="E143" s="11">
        <v>29.567999999999898</v>
      </c>
      <c r="F143" s="11">
        <v>33.023999999999901</v>
      </c>
      <c r="G143" s="11">
        <v>30.656000000000098</v>
      </c>
      <c r="H143" s="11">
        <v>31.295999999999999</v>
      </c>
      <c r="I143" s="11">
        <v>37.408000000000001</v>
      </c>
      <c r="J143" s="11">
        <v>0</v>
      </c>
      <c r="K143" s="11">
        <v>0</v>
      </c>
      <c r="L143" s="11">
        <v>0</v>
      </c>
      <c r="M143" s="1">
        <f t="shared" si="8"/>
        <v>31.301333333333314</v>
      </c>
      <c r="N143" s="1">
        <f t="array" ref="N143">_xlfn.STDEV.P(IF(D143:L143&lt;&gt;0,D143:L143))</f>
        <v>3.4959867785155745</v>
      </c>
      <c r="O143">
        <v>29.248000000000001</v>
      </c>
      <c r="P143">
        <v>27.231999999999999</v>
      </c>
      <c r="Q143">
        <v>35.936</v>
      </c>
      <c r="R143">
        <v>38.048000000000002</v>
      </c>
      <c r="S143">
        <v>30.8479999999999</v>
      </c>
      <c r="T143">
        <v>37.055999999999898</v>
      </c>
      <c r="U143">
        <v>42.720000000000098</v>
      </c>
      <c r="V143">
        <v>0</v>
      </c>
      <c r="W143">
        <v>0</v>
      </c>
      <c r="X143">
        <v>0</v>
      </c>
      <c r="Y143" s="1">
        <f t="shared" si="9"/>
        <v>35.306666666666651</v>
      </c>
      <c r="Z143" s="1">
        <f t="array" ref="Z143">_xlfn.STDEV.P(IF(P143:X143&lt;&gt;0,P143:X143))</f>
        <v>5.0167817926989384</v>
      </c>
      <c r="AA143">
        <v>35.451012599800997</v>
      </c>
      <c r="AB143">
        <v>33.193614479357301</v>
      </c>
      <c r="AC143">
        <v>39.832066146498398</v>
      </c>
      <c r="AD143">
        <v>38.944556436964199</v>
      </c>
      <c r="AE143">
        <v>34.956799925323303</v>
      </c>
      <c r="AF143">
        <v>36.320546081502599</v>
      </c>
      <c r="AG143">
        <v>32.800547115931302</v>
      </c>
      <c r="AH143">
        <v>0</v>
      </c>
      <c r="AI143">
        <v>0</v>
      </c>
      <c r="AJ143">
        <v>0</v>
      </c>
      <c r="AK143" s="1">
        <f t="shared" si="10"/>
        <v>36.008021697596185</v>
      </c>
      <c r="AL143" s="1">
        <f t="array" ref="AL143">_xlfn.STDEV.P(IF(AB143:AJ143&lt;&gt;0,AB143:AJ143))</f>
        <v>2.6663980732389114</v>
      </c>
      <c r="AM143">
        <v>63.410502329558398</v>
      </c>
      <c r="AN143">
        <v>27.846080437477699</v>
      </c>
      <c r="AO143">
        <v>36.257117771156103</v>
      </c>
      <c r="AP143">
        <v>32.967862087509602</v>
      </c>
      <c r="AQ143">
        <v>35.511018711762603</v>
      </c>
      <c r="AR143">
        <v>31.413564580254</v>
      </c>
      <c r="AS143">
        <v>23.238756076657801</v>
      </c>
      <c r="AT143">
        <v>0</v>
      </c>
      <c r="AU143">
        <v>0</v>
      </c>
      <c r="AV143">
        <v>0</v>
      </c>
      <c r="AW143" s="1">
        <f t="shared" si="11"/>
        <v>31.205733277469633</v>
      </c>
      <c r="AX143" s="1">
        <f t="array" ref="AX143">_xlfn.STDEV.P(IF(AN143:AV143&lt;&gt;0,AN143:AV143))</f>
        <v>4.5085151415756952</v>
      </c>
    </row>
    <row r="144" spans="1:50" x14ac:dyDescent="0.25">
      <c r="A144" s="25"/>
      <c r="B144" s="1">
        <v>300</v>
      </c>
      <c r="C144" s="11">
        <v>29.632000000000001</v>
      </c>
      <c r="D144" s="11">
        <v>36.512</v>
      </c>
      <c r="E144" s="11">
        <v>28.704000000000001</v>
      </c>
      <c r="F144" s="11">
        <v>37.504000000000097</v>
      </c>
      <c r="G144" s="11">
        <v>37.855999999999902</v>
      </c>
      <c r="H144" s="11">
        <v>36.895999999999901</v>
      </c>
      <c r="I144" s="11">
        <v>42.303999999999903</v>
      </c>
      <c r="J144" s="11">
        <v>0</v>
      </c>
      <c r="K144" s="11">
        <v>0</v>
      </c>
      <c r="L144" s="11">
        <v>0</v>
      </c>
      <c r="M144" s="1">
        <f t="shared" si="8"/>
        <v>36.629333333333307</v>
      </c>
      <c r="N144" s="1">
        <f t="array" ref="N144">_xlfn.STDEV.P(IF(D144:L144&lt;&gt;0,D144:L144))</f>
        <v>4.0283863877349582</v>
      </c>
      <c r="O144">
        <v>55.968000000000004</v>
      </c>
      <c r="P144">
        <v>43.776000000000003</v>
      </c>
      <c r="Q144">
        <v>35.392000000000003</v>
      </c>
      <c r="R144">
        <v>49.28</v>
      </c>
      <c r="S144">
        <v>38.271999999999998</v>
      </c>
      <c r="T144">
        <v>64.000000000000099</v>
      </c>
      <c r="U144">
        <v>117.024</v>
      </c>
      <c r="V144">
        <v>0</v>
      </c>
      <c r="W144">
        <v>0</v>
      </c>
      <c r="X144">
        <v>0</v>
      </c>
      <c r="Y144" s="1">
        <f t="shared" si="9"/>
        <v>57.957333333333345</v>
      </c>
      <c r="Z144" s="1">
        <f t="array" ref="Z144">_xlfn.STDEV.P(IF(P144:X144&lt;&gt;0,P144:X144))</f>
        <v>27.9836198436792</v>
      </c>
      <c r="AA144">
        <v>53.944097391915399</v>
      </c>
      <c r="AB144">
        <v>48.334300746079698</v>
      </c>
      <c r="AC144">
        <v>37.174122464049098</v>
      </c>
      <c r="AD144">
        <v>36.425975487623703</v>
      </c>
      <c r="AE144">
        <v>36.438130262997099</v>
      </c>
      <c r="AF144">
        <v>38.982418734567403</v>
      </c>
      <c r="AG144">
        <v>44.374094676957903</v>
      </c>
      <c r="AH144">
        <v>44.079786289533097</v>
      </c>
      <c r="AI144">
        <v>40.498151792174397</v>
      </c>
      <c r="AJ144">
        <v>0</v>
      </c>
      <c r="AK144" s="1">
        <f t="shared" si="10"/>
        <v>40.788372556747795</v>
      </c>
      <c r="AL144" s="1">
        <f t="array" ref="AL144">_xlfn.STDEV.P(IF(AB144:AJ144&lt;&gt;0,AB144:AJ144))</f>
        <v>4.1078500605234272</v>
      </c>
      <c r="AM144">
        <v>60.643440653870798</v>
      </c>
      <c r="AN144">
        <v>47.6155188787721</v>
      </c>
      <c r="AO144">
        <v>38.0702236898439</v>
      </c>
      <c r="AP144">
        <v>33.364271530159002</v>
      </c>
      <c r="AQ144">
        <v>37.186207103044403</v>
      </c>
      <c r="AR144">
        <v>39.7236241178285</v>
      </c>
      <c r="AS144">
        <v>42.4307437572783</v>
      </c>
      <c r="AT144">
        <v>31.690578836598299</v>
      </c>
      <c r="AU144">
        <v>34.010626552436896</v>
      </c>
      <c r="AV144">
        <v>0</v>
      </c>
      <c r="AW144" s="1">
        <f t="shared" si="11"/>
        <v>38.011474308245177</v>
      </c>
      <c r="AX144" s="1">
        <f t="array" ref="AX144">_xlfn.STDEV.P(IF(AN144:AV144&lt;&gt;0,AN144:AV144))</f>
        <v>4.9109645817470753</v>
      </c>
    </row>
    <row r="145" spans="1:50" x14ac:dyDescent="0.25">
      <c r="A145" s="25"/>
      <c r="B145" s="1">
        <v>350</v>
      </c>
      <c r="C145" s="11">
        <v>31.776</v>
      </c>
      <c r="D145" s="11">
        <v>42.015999999999899</v>
      </c>
      <c r="E145" s="11">
        <v>50.752000000000002</v>
      </c>
      <c r="F145" s="11">
        <v>41.792000000000002</v>
      </c>
      <c r="G145" s="11">
        <v>43.968000000000103</v>
      </c>
      <c r="H145" s="11">
        <v>44.16</v>
      </c>
      <c r="I145" s="11">
        <v>46.656000000000098</v>
      </c>
      <c r="J145" s="11">
        <v>0</v>
      </c>
      <c r="K145" s="11">
        <v>0</v>
      </c>
      <c r="L145" s="11">
        <v>0</v>
      </c>
      <c r="M145" s="1">
        <f t="shared" si="8"/>
        <v>44.890666666666682</v>
      </c>
      <c r="N145" s="1">
        <f t="array" ref="N145">_xlfn.STDEV.P(IF(D145:L145&lt;&gt;0,D145:L145))</f>
        <v>3.074688638256295</v>
      </c>
      <c r="O145">
        <v>40.479999999999997</v>
      </c>
      <c r="P145">
        <v>48.064</v>
      </c>
      <c r="Q145">
        <v>55.6799999999999</v>
      </c>
      <c r="R145">
        <v>66.016000000000204</v>
      </c>
      <c r="S145">
        <v>61.280000000000101</v>
      </c>
      <c r="T145">
        <v>90.207999999999899</v>
      </c>
      <c r="U145">
        <v>45.599999999999902</v>
      </c>
      <c r="V145">
        <v>0</v>
      </c>
      <c r="W145">
        <v>0</v>
      </c>
      <c r="X145">
        <v>0</v>
      </c>
      <c r="Y145" s="1">
        <f t="shared" si="9"/>
        <v>61.141333333333336</v>
      </c>
      <c r="Z145" s="1">
        <f t="array" ref="Z145">_xlfn.STDEV.P(IF(P145:X145&lt;&gt;0,P145:X145))</f>
        <v>14.781906537686124</v>
      </c>
      <c r="AA145">
        <v>42.1792314260857</v>
      </c>
      <c r="AB145">
        <v>40.487902741634002</v>
      </c>
      <c r="AC145">
        <v>56.492597218025999</v>
      </c>
      <c r="AD145">
        <v>54.928335998142799</v>
      </c>
      <c r="AE145">
        <v>51.039219444920199</v>
      </c>
      <c r="AF145">
        <v>47.138488575152699</v>
      </c>
      <c r="AG145">
        <v>52.0879225270482</v>
      </c>
      <c r="AH145">
        <v>48.334734198602398</v>
      </c>
      <c r="AI145">
        <v>46.443107125011899</v>
      </c>
      <c r="AJ145">
        <v>44.837030419128297</v>
      </c>
      <c r="AK145" s="1">
        <f t="shared" si="10"/>
        <v>49.087704249740732</v>
      </c>
      <c r="AL145" s="1">
        <f t="array" ref="AL145">_xlfn.STDEV.P(IF(AB145:AJ145&lt;&gt;0,AB145:AJ145))</f>
        <v>4.774239368735925</v>
      </c>
      <c r="AM145">
        <v>62.050592389269298</v>
      </c>
      <c r="AN145">
        <v>51.470196101222299</v>
      </c>
      <c r="AO145">
        <v>46.782126373379398</v>
      </c>
      <c r="AP145">
        <v>49.501029868577298</v>
      </c>
      <c r="AQ145">
        <v>46.855544133519501</v>
      </c>
      <c r="AR145">
        <v>42.711904419184201</v>
      </c>
      <c r="AS145">
        <v>44.173837911839698</v>
      </c>
      <c r="AT145">
        <v>40.736453187950502</v>
      </c>
      <c r="AU145">
        <v>37.590738605068097</v>
      </c>
      <c r="AV145">
        <v>35.314108402237601</v>
      </c>
      <c r="AW145" s="1">
        <f t="shared" si="11"/>
        <v>43.903993222553169</v>
      </c>
      <c r="AX145" s="1">
        <f t="array" ref="AX145">_xlfn.STDEV.P(IF(AN145:AV145&lt;&gt;0,AN145:AV145))</f>
        <v>5.0633767308408091</v>
      </c>
    </row>
    <row r="146" spans="1:50" x14ac:dyDescent="0.25">
      <c r="A146" s="25"/>
      <c r="B146" s="1">
        <v>400</v>
      </c>
      <c r="C146" s="11">
        <v>32.256</v>
      </c>
      <c r="D146" s="11">
        <v>47.968000000000103</v>
      </c>
      <c r="E146" s="11">
        <v>33.984000000000002</v>
      </c>
      <c r="F146" s="11">
        <v>30.623999999999601</v>
      </c>
      <c r="G146" s="11">
        <v>49.536000000000101</v>
      </c>
      <c r="H146" s="11">
        <v>50.207999999999799</v>
      </c>
      <c r="I146" s="11">
        <v>50.080000000000098</v>
      </c>
      <c r="J146" s="11">
        <v>0</v>
      </c>
      <c r="K146" s="11">
        <v>0</v>
      </c>
      <c r="L146" s="11">
        <v>0</v>
      </c>
      <c r="M146" s="1">
        <f t="shared" si="8"/>
        <v>43.733333333333285</v>
      </c>
      <c r="N146" s="1">
        <f t="array" ref="N146">_xlfn.STDEV.P(IF(D146:L146&lt;&gt;0,D146:L146))</f>
        <v>8.1721982898661558</v>
      </c>
      <c r="O146">
        <v>30.591999999999999</v>
      </c>
      <c r="P146">
        <v>61.92</v>
      </c>
      <c r="Q146">
        <v>49.408000000000001</v>
      </c>
      <c r="R146">
        <v>61.407999999999902</v>
      </c>
      <c r="S146">
        <v>52.384</v>
      </c>
      <c r="T146">
        <v>58.816000000000003</v>
      </c>
      <c r="U146">
        <v>60.031999999999996</v>
      </c>
      <c r="V146">
        <v>0</v>
      </c>
      <c r="W146">
        <v>0</v>
      </c>
      <c r="X146">
        <v>0</v>
      </c>
      <c r="Y146" s="1">
        <f t="shared" si="9"/>
        <v>57.327999999999982</v>
      </c>
      <c r="Z146" s="1">
        <f t="array" ref="Z146">_xlfn.STDEV.P(IF(P146:X146&lt;&gt;0,P146:X146))</f>
        <v>4.7333596243401148</v>
      </c>
      <c r="AA146">
        <v>50.353968120262998</v>
      </c>
      <c r="AB146">
        <v>65.505739532131599</v>
      </c>
      <c r="AC146">
        <v>62.161410282360798</v>
      </c>
      <c r="AD146">
        <v>56.661931164015002</v>
      </c>
      <c r="AE146">
        <v>50.805713739677799</v>
      </c>
      <c r="AF146">
        <v>47.537496531023898</v>
      </c>
      <c r="AG146">
        <v>51.656114433340399</v>
      </c>
      <c r="AH146">
        <v>51.3195300375451</v>
      </c>
      <c r="AI146">
        <v>0</v>
      </c>
      <c r="AJ146">
        <v>0</v>
      </c>
      <c r="AK146" s="1">
        <f t="shared" si="10"/>
        <v>55.092562245727812</v>
      </c>
      <c r="AL146" s="1">
        <f t="array" ref="AL146">_xlfn.STDEV.P(IF(AB146:AJ146&lt;&gt;0,AB146:AJ146))</f>
        <v>6.1221707896478819</v>
      </c>
      <c r="AM146">
        <v>119.582742680482</v>
      </c>
      <c r="AN146">
        <v>56.232549554435003</v>
      </c>
      <c r="AO146">
        <v>55.555921896432899</v>
      </c>
      <c r="AP146">
        <v>52.513159325952103</v>
      </c>
      <c r="AQ146">
        <v>44.132731265076799</v>
      </c>
      <c r="AR146">
        <v>47.340010809208401</v>
      </c>
      <c r="AS146">
        <v>47.482129115378697</v>
      </c>
      <c r="AT146">
        <v>0</v>
      </c>
      <c r="AU146">
        <v>0</v>
      </c>
      <c r="AV146">
        <v>0</v>
      </c>
      <c r="AW146" s="1">
        <f t="shared" si="11"/>
        <v>50.542750327747314</v>
      </c>
      <c r="AX146" s="1">
        <f t="array" ref="AX146">_xlfn.STDEV.P(IF(AN146:AV146&lt;&gt;0,AN146:AV146))</f>
        <v>4.511125193162469</v>
      </c>
    </row>
    <row r="147" spans="1:50" x14ac:dyDescent="0.25">
      <c r="A147" s="25"/>
      <c r="B147" s="1">
        <v>450</v>
      </c>
      <c r="C147" s="11">
        <v>66.975999999999999</v>
      </c>
      <c r="D147" s="11">
        <v>46.944000000000003</v>
      </c>
      <c r="E147" s="11">
        <v>62.463999999999899</v>
      </c>
      <c r="F147" s="11">
        <v>52.127999999999901</v>
      </c>
      <c r="G147" s="11">
        <v>27.263999999999498</v>
      </c>
      <c r="H147" s="11">
        <v>54.112000000000201</v>
      </c>
      <c r="I147" s="11">
        <v>53.407999999999902</v>
      </c>
      <c r="J147" s="11">
        <v>49.024000000000001</v>
      </c>
      <c r="K147" s="11">
        <v>0</v>
      </c>
      <c r="L147" s="11">
        <v>0</v>
      </c>
      <c r="M147" s="1">
        <f t="shared" si="8"/>
        <v>49.334857142857054</v>
      </c>
      <c r="N147" s="1">
        <f t="array" ref="N147">_xlfn.STDEV.P(IF(D147:L147&lt;&gt;0,D147:L147))</f>
        <v>10.089054825171178</v>
      </c>
      <c r="O147">
        <v>128.89599999999999</v>
      </c>
      <c r="P147">
        <v>115.264</v>
      </c>
      <c r="Q147">
        <v>90.912000000000006</v>
      </c>
      <c r="R147">
        <v>48.031999999999996</v>
      </c>
      <c r="S147">
        <v>110.65600000000001</v>
      </c>
      <c r="T147">
        <v>71.296000000000006</v>
      </c>
      <c r="U147">
        <v>60.48</v>
      </c>
      <c r="V147">
        <v>53.695999999999998</v>
      </c>
      <c r="W147">
        <v>0</v>
      </c>
      <c r="X147">
        <v>0</v>
      </c>
      <c r="Y147" s="1">
        <f t="shared" si="9"/>
        <v>78.619428571428571</v>
      </c>
      <c r="Z147" s="1">
        <f t="array" ref="Z147">_xlfn.STDEV.P(IF(P147:X147&lt;&gt;0,P147:X147))</f>
        <v>25.240877813901914</v>
      </c>
      <c r="AA147">
        <v>54.394276128321501</v>
      </c>
      <c r="AB147">
        <v>58.766689723591902</v>
      </c>
      <c r="AC147">
        <v>60.6061397699102</v>
      </c>
      <c r="AD147">
        <v>51.200141241124904</v>
      </c>
      <c r="AE147">
        <v>56.7914970389348</v>
      </c>
      <c r="AF147">
        <v>55.319568991271296</v>
      </c>
      <c r="AG147">
        <v>57.172560556476903</v>
      </c>
      <c r="AH147">
        <v>62.507034359686301</v>
      </c>
      <c r="AI147">
        <v>0</v>
      </c>
      <c r="AJ147">
        <v>0</v>
      </c>
      <c r="AK147" s="1">
        <f t="shared" si="10"/>
        <v>57.480518811570903</v>
      </c>
      <c r="AL147" s="1">
        <f t="array" ref="AL147">_xlfn.STDEV.P(IF(AB147:AJ147&lt;&gt;0,AB147:AJ147))</f>
        <v>3.4094833372489126</v>
      </c>
      <c r="AM147">
        <v>60.2148764853752</v>
      </c>
      <c r="AN147">
        <v>65.589932034964207</v>
      </c>
      <c r="AO147">
        <v>56.395891045070101</v>
      </c>
      <c r="AP147">
        <v>44.363535107661697</v>
      </c>
      <c r="AQ147">
        <v>57.312625593702897</v>
      </c>
      <c r="AR147">
        <v>63.960240207987397</v>
      </c>
      <c r="AS147">
        <v>48.307827746620198</v>
      </c>
      <c r="AT147">
        <v>57.212485481107898</v>
      </c>
      <c r="AU147">
        <v>0</v>
      </c>
      <c r="AV147">
        <v>0</v>
      </c>
      <c r="AW147" s="1">
        <f t="shared" si="11"/>
        <v>56.163219602444904</v>
      </c>
      <c r="AX147" s="1">
        <f t="array" ref="AX147">_xlfn.STDEV.P(IF(AN147:AV147&lt;&gt;0,AN147:AV147))</f>
        <v>7.102035945625917</v>
      </c>
    </row>
    <row r="148" spans="1:50" x14ac:dyDescent="0.25">
      <c r="A148" s="25"/>
      <c r="B148" s="1">
        <v>500</v>
      </c>
      <c r="C148" s="11">
        <v>34.783999999999999</v>
      </c>
      <c r="D148" s="11">
        <v>47.135999999999903</v>
      </c>
      <c r="E148" s="11">
        <v>56.064</v>
      </c>
      <c r="F148" s="11">
        <v>59.392000000000202</v>
      </c>
      <c r="G148" s="11">
        <v>61.0240000000001</v>
      </c>
      <c r="H148" s="11">
        <v>78.56</v>
      </c>
      <c r="I148" s="11">
        <v>56.192000000000498</v>
      </c>
      <c r="J148" s="11">
        <v>58.88</v>
      </c>
      <c r="K148" s="11">
        <v>0</v>
      </c>
      <c r="L148" s="11">
        <v>0</v>
      </c>
      <c r="M148" s="1">
        <f t="shared" si="8"/>
        <v>59.606857142857244</v>
      </c>
      <c r="N148" s="1">
        <f t="array" ref="N148">_xlfn.STDEV.P(IF(D148:L148&lt;&gt;0,D148:L148))</f>
        <v>8.7956138976613847</v>
      </c>
      <c r="O148">
        <v>37.024000000000001</v>
      </c>
      <c r="P148">
        <v>56.095999999999997</v>
      </c>
      <c r="Q148">
        <v>65.087999999999994</v>
      </c>
      <c r="R148">
        <v>71.712000000000103</v>
      </c>
      <c r="S148">
        <v>66.176000000000002</v>
      </c>
      <c r="T148">
        <v>67.616</v>
      </c>
      <c r="U148">
        <v>94.912000000000205</v>
      </c>
      <c r="V148">
        <v>58.048000000000101</v>
      </c>
      <c r="W148">
        <v>0</v>
      </c>
      <c r="X148">
        <v>0</v>
      </c>
      <c r="Y148" s="1">
        <f t="shared" si="9"/>
        <v>68.52114285714292</v>
      </c>
      <c r="Z148" s="1">
        <f t="array" ref="Z148">_xlfn.STDEV.P(IF(P148:X148&lt;&gt;0,P148:X148))</f>
        <v>11.885376698502492</v>
      </c>
      <c r="AA148">
        <v>44.521461692206202</v>
      </c>
      <c r="AB148">
        <v>61.519244115407503</v>
      </c>
      <c r="AC148">
        <v>65.351643302066805</v>
      </c>
      <c r="AD148">
        <v>0</v>
      </c>
      <c r="AE148">
        <v>0</v>
      </c>
      <c r="AF148">
        <v>0</v>
      </c>
      <c r="AG148">
        <v>0</v>
      </c>
      <c r="AH148">
        <v>0</v>
      </c>
      <c r="AI148">
        <v>0</v>
      </c>
      <c r="AJ148">
        <v>0</v>
      </c>
      <c r="AK148" s="1">
        <f t="shared" si="10"/>
        <v>63.435443708737154</v>
      </c>
      <c r="AL148" s="1">
        <f t="array" ref="AL148">_xlfn.STDEV.P(IF(AB148:AJ148&lt;&gt;0,AB148:AJ148))</f>
        <v>1.916199593329651</v>
      </c>
      <c r="AM148">
        <v>30.9502182562005</v>
      </c>
      <c r="AN148">
        <v>40.938815008653798</v>
      </c>
      <c r="AO148">
        <v>59.661376287226901</v>
      </c>
      <c r="AP148">
        <v>0</v>
      </c>
      <c r="AQ148">
        <v>0</v>
      </c>
      <c r="AR148">
        <v>0</v>
      </c>
      <c r="AS148">
        <v>0</v>
      </c>
      <c r="AT148">
        <v>0</v>
      </c>
      <c r="AU148">
        <v>0</v>
      </c>
      <c r="AV148">
        <v>0</v>
      </c>
      <c r="AW148" s="1">
        <f t="shared" si="11"/>
        <v>50.300095647940353</v>
      </c>
      <c r="AX148" s="1">
        <f t="array" ref="AX148">_xlfn.STDEV.P(IF(AN148:AV148&lt;&gt;0,AN148:AV148))</f>
        <v>9.3612806392865178</v>
      </c>
    </row>
    <row r="149" spans="1:50" x14ac:dyDescent="0.25">
      <c r="A149" s="25"/>
      <c r="B149" s="1">
        <v>550</v>
      </c>
      <c r="C149" s="11">
        <v>41.311999999999998</v>
      </c>
      <c r="D149" s="11">
        <v>62.335999999999999</v>
      </c>
      <c r="E149" s="11">
        <v>68.095999999999904</v>
      </c>
      <c r="F149" s="11">
        <v>67.103999999999999</v>
      </c>
      <c r="G149" s="11">
        <v>63.680000000000099</v>
      </c>
      <c r="H149" s="11">
        <v>56.543999999999997</v>
      </c>
      <c r="I149" s="11">
        <v>56.480000000000103</v>
      </c>
      <c r="J149" s="11">
        <v>51.4239999999999</v>
      </c>
      <c r="K149" s="11">
        <v>0</v>
      </c>
      <c r="L149" s="11">
        <v>0</v>
      </c>
      <c r="M149" s="1">
        <f t="shared" si="8"/>
        <v>60.809142857142866</v>
      </c>
      <c r="N149" s="1">
        <f t="array" ref="N149">_xlfn.STDEV.P(IF(D149:L149&lt;&gt;0,D149:L149))</f>
        <v>5.7110226111709759</v>
      </c>
      <c r="O149">
        <v>41.472000000000001</v>
      </c>
      <c r="P149">
        <v>71.903999999999996</v>
      </c>
      <c r="Q149">
        <v>71.712000000000003</v>
      </c>
      <c r="R149">
        <v>68.191999999999894</v>
      </c>
      <c r="S149">
        <v>60.096000000000103</v>
      </c>
      <c r="T149">
        <v>63.5519999999999</v>
      </c>
      <c r="U149">
        <v>69.024000000000001</v>
      </c>
      <c r="V149">
        <v>69.727999999999895</v>
      </c>
      <c r="W149">
        <v>0</v>
      </c>
      <c r="X149">
        <v>0</v>
      </c>
      <c r="Y149" s="1">
        <f t="shared" si="9"/>
        <v>67.743999999999971</v>
      </c>
      <c r="Z149" s="1">
        <f t="array" ref="Z149">_xlfn.STDEV.P(IF(P149:X149&lt;&gt;0,P149:X149))</f>
        <v>4.0512917164070519</v>
      </c>
      <c r="AA149">
        <v>70.370234791623602</v>
      </c>
      <c r="AB149">
        <v>64.585623261471</v>
      </c>
      <c r="AC149">
        <v>72.503064044740896</v>
      </c>
      <c r="AD149">
        <v>76.742512399756805</v>
      </c>
      <c r="AE149">
        <v>71.349120245616803</v>
      </c>
      <c r="AF149">
        <v>76.901514349743493</v>
      </c>
      <c r="AG149">
        <v>77.096402035265299</v>
      </c>
      <c r="AH149">
        <v>77.582785836052693</v>
      </c>
      <c r="AI149">
        <v>71.7038255362326</v>
      </c>
      <c r="AJ149">
        <v>0</v>
      </c>
      <c r="AK149" s="1">
        <f t="shared" si="10"/>
        <v>73.558105963609947</v>
      </c>
      <c r="AL149" s="1">
        <f t="array" ref="AL149">_xlfn.STDEV.P(IF(AB149:AJ149&lt;&gt;0,AB149:AJ149))</f>
        <v>4.1828958905551463</v>
      </c>
      <c r="AM149">
        <v>62.329941996399903</v>
      </c>
      <c r="AN149">
        <v>66.278911070815596</v>
      </c>
      <c r="AO149">
        <v>76.001017996911997</v>
      </c>
      <c r="AP149">
        <v>77.294760109944505</v>
      </c>
      <c r="AQ149">
        <v>80.0067429314159</v>
      </c>
      <c r="AR149">
        <v>78.4080509772608</v>
      </c>
      <c r="AS149">
        <v>76.290813665067205</v>
      </c>
      <c r="AT149">
        <v>63.165763149305498</v>
      </c>
      <c r="AU149">
        <v>64.177562068675002</v>
      </c>
      <c r="AV149">
        <v>0</v>
      </c>
      <c r="AW149" s="1">
        <f t="shared" si="11"/>
        <v>72.70295274617456</v>
      </c>
      <c r="AX149" s="1">
        <f t="array" ref="AX149">_xlfn.STDEV.P(IF(AN149:AV149&lt;&gt;0,AN149:AV149))</f>
        <v>6.4772366329241304</v>
      </c>
    </row>
    <row r="150" spans="1:50" x14ac:dyDescent="0.25">
      <c r="A150" s="25"/>
      <c r="B150" s="1">
        <v>600</v>
      </c>
      <c r="C150" s="11">
        <v>47.648000000000003</v>
      </c>
      <c r="D150" s="11">
        <v>75.007999999999896</v>
      </c>
      <c r="E150" s="11">
        <v>72.000000000000099</v>
      </c>
      <c r="F150" s="11">
        <v>60.991999999999997</v>
      </c>
      <c r="G150" s="11">
        <v>57.535999999999902</v>
      </c>
      <c r="H150" s="11">
        <v>66.528000000000006</v>
      </c>
      <c r="I150" s="11">
        <v>37.3119999999995</v>
      </c>
      <c r="J150" s="11">
        <v>0</v>
      </c>
      <c r="K150" s="11">
        <v>0</v>
      </c>
      <c r="L150" s="11">
        <v>0</v>
      </c>
      <c r="M150" s="1">
        <f t="shared" si="8"/>
        <v>61.562666666666566</v>
      </c>
      <c r="N150" s="1">
        <f t="array" ref="N150">_xlfn.STDEV.P(IF(D150:L150&lt;&gt;0,D150:L150))</f>
        <v>12.376079005709359</v>
      </c>
      <c r="O150">
        <v>42.944000000000003</v>
      </c>
      <c r="P150">
        <v>83.199999999999903</v>
      </c>
      <c r="Q150">
        <v>33.408000000000101</v>
      </c>
      <c r="R150">
        <v>61.824000000000098</v>
      </c>
      <c r="S150">
        <v>68.576000000000107</v>
      </c>
      <c r="T150">
        <v>53.632000000000197</v>
      </c>
      <c r="U150">
        <v>0</v>
      </c>
      <c r="V150">
        <v>0</v>
      </c>
      <c r="W150">
        <v>0</v>
      </c>
      <c r="X150">
        <v>0</v>
      </c>
      <c r="Y150" s="1">
        <f t="shared" si="9"/>
        <v>60.128000000000078</v>
      </c>
      <c r="Z150" s="1">
        <f t="array" ref="Z150">_xlfn.STDEV.P(IF(P150:X150&lt;&gt;0,P150:X150))</f>
        <v>16.508898933605451</v>
      </c>
      <c r="AA150">
        <v>74.313567234425705</v>
      </c>
      <c r="AB150">
        <v>85.696165566996598</v>
      </c>
      <c r="AC150">
        <v>75.122544998760205</v>
      </c>
      <c r="AD150">
        <v>85.679746750139898</v>
      </c>
      <c r="AE150">
        <v>87.8029634559133</v>
      </c>
      <c r="AF150">
        <v>96.646161810066701</v>
      </c>
      <c r="AG150">
        <v>83.843970679015499</v>
      </c>
      <c r="AH150">
        <v>78.819494112033894</v>
      </c>
      <c r="AI150">
        <v>81.267391295849905</v>
      </c>
      <c r="AJ150">
        <v>81.049525192565696</v>
      </c>
      <c r="AK150" s="1">
        <f t="shared" si="10"/>
        <v>83.99199598459353</v>
      </c>
      <c r="AL150" s="1">
        <f t="array" ref="AL150">_xlfn.STDEV.P(IF(AB150:AJ150&lt;&gt;0,AB150:AJ150))</f>
        <v>5.792039895819717</v>
      </c>
      <c r="AM150">
        <v>75.363247889699693</v>
      </c>
      <c r="AN150">
        <v>73.086750336720996</v>
      </c>
      <c r="AO150">
        <v>74.405858433084404</v>
      </c>
      <c r="AP150">
        <v>83.164540861693894</v>
      </c>
      <c r="AQ150">
        <v>79.244684042298701</v>
      </c>
      <c r="AR150">
        <v>84.316159532486495</v>
      </c>
      <c r="AS150">
        <v>79.584945332692897</v>
      </c>
      <c r="AT150">
        <v>72.304034834216907</v>
      </c>
      <c r="AU150">
        <v>72.140789036205305</v>
      </c>
      <c r="AV150">
        <v>70.787412994834199</v>
      </c>
      <c r="AW150" s="1">
        <f t="shared" si="11"/>
        <v>76.559463933803755</v>
      </c>
      <c r="AX150" s="1">
        <f t="array" ref="AX150">_xlfn.STDEV.P(IF(AN150:AV150&lt;&gt;0,AN150:AV150))</f>
        <v>4.8051477680422101</v>
      </c>
    </row>
    <row r="151" spans="1:50" x14ac:dyDescent="0.25">
      <c r="A151" s="25"/>
      <c r="B151" s="1">
        <v>650</v>
      </c>
      <c r="C151" s="11">
        <v>55.616</v>
      </c>
      <c r="D151" s="11">
        <v>66.784000000000006</v>
      </c>
      <c r="E151" s="11">
        <v>75.776000000000096</v>
      </c>
      <c r="F151" s="11">
        <v>71.552000000000305</v>
      </c>
      <c r="G151" s="11">
        <v>79.488000000000298</v>
      </c>
      <c r="H151" s="11">
        <v>71.456000000000202</v>
      </c>
      <c r="I151" s="11">
        <v>48.127999999999702</v>
      </c>
      <c r="J151" s="11">
        <v>23.296000000000301</v>
      </c>
      <c r="K151" s="11">
        <v>0</v>
      </c>
      <c r="L151" s="11">
        <v>0</v>
      </c>
      <c r="M151" s="1">
        <f t="shared" si="8"/>
        <v>62.354285714285837</v>
      </c>
      <c r="N151" s="1">
        <f t="array" ref="N151">_xlfn.STDEV.P(IF(D151:L151&lt;&gt;0,D151:L151))</f>
        <v>18.47277915292268</v>
      </c>
      <c r="O151">
        <v>75.52</v>
      </c>
      <c r="P151">
        <v>83.36</v>
      </c>
      <c r="Q151">
        <v>83.968000000000004</v>
      </c>
      <c r="R151">
        <v>94.495999999999995</v>
      </c>
      <c r="S151">
        <v>79.680000000000206</v>
      </c>
      <c r="T151">
        <v>83.903999999999996</v>
      </c>
      <c r="U151">
        <v>63.808</v>
      </c>
      <c r="V151">
        <v>0</v>
      </c>
      <c r="W151">
        <v>0</v>
      </c>
      <c r="X151">
        <v>0</v>
      </c>
      <c r="Y151" s="1">
        <f t="shared" si="9"/>
        <v>81.536000000000044</v>
      </c>
      <c r="Z151" s="1">
        <f t="array" ref="Z151">_xlfn.STDEV.P(IF(P151:X151&lt;&gt;0,P151:X151))</f>
        <v>9.1336132317208012</v>
      </c>
      <c r="AA151">
        <v>74.540853451722796</v>
      </c>
      <c r="AB151">
        <v>86.210700017788497</v>
      </c>
      <c r="AC151">
        <v>76.119983450308894</v>
      </c>
      <c r="AD151">
        <v>67.680327730804805</v>
      </c>
      <c r="AE151">
        <v>78.985846682385898</v>
      </c>
      <c r="AF151">
        <v>83.937176744771705</v>
      </c>
      <c r="AG151">
        <v>86.201050260474204</v>
      </c>
      <c r="AH151">
        <v>78.061839419194499</v>
      </c>
      <c r="AI151">
        <v>65.068900674237696</v>
      </c>
      <c r="AJ151">
        <v>54.100203563619701</v>
      </c>
      <c r="AK151" s="1">
        <f t="shared" si="10"/>
        <v>75.151780949287328</v>
      </c>
      <c r="AL151" s="1">
        <f t="array" ref="AL151">_xlfn.STDEV.P(IF(AB151:AJ151&lt;&gt;0,AB151:AJ151))</f>
        <v>10.254165209247128</v>
      </c>
      <c r="AM151">
        <v>70.208664282106696</v>
      </c>
      <c r="AN151">
        <v>70.159155245455807</v>
      </c>
      <c r="AO151">
        <v>57.867099967516999</v>
      </c>
      <c r="AP151">
        <v>74.269831494511905</v>
      </c>
      <c r="AQ151">
        <v>66.533883462183496</v>
      </c>
      <c r="AR151">
        <v>67.522530713678705</v>
      </c>
      <c r="AS151">
        <v>61.191479788927701</v>
      </c>
      <c r="AT151">
        <v>54.629711070177201</v>
      </c>
      <c r="AU151">
        <v>46.805386926913201</v>
      </c>
      <c r="AV151">
        <v>0</v>
      </c>
      <c r="AW151" s="1">
        <f t="shared" si="11"/>
        <v>62.372384833670637</v>
      </c>
      <c r="AX151" s="1">
        <f t="array" ref="AX151">_xlfn.STDEV.P(IF(AN151:AV151&lt;&gt;0,AN151:AV151))</f>
        <v>8.4409541314996996</v>
      </c>
    </row>
    <row r="152" spans="1:50" x14ac:dyDescent="0.25">
      <c r="A152" s="25"/>
      <c r="B152" s="1">
        <v>700</v>
      </c>
      <c r="C152" s="11">
        <v>47.392000000000003</v>
      </c>
      <c r="D152" s="11">
        <v>89.760000000000204</v>
      </c>
      <c r="E152" s="11">
        <v>72.223999999999705</v>
      </c>
      <c r="F152" s="11">
        <v>62.495999999999903</v>
      </c>
      <c r="G152" s="11">
        <v>97.631999999999906</v>
      </c>
      <c r="H152" s="11">
        <v>67.456000000000003</v>
      </c>
      <c r="I152" s="11">
        <v>82.944000000000102</v>
      </c>
      <c r="J152" s="11">
        <v>0</v>
      </c>
      <c r="K152" s="11">
        <v>0</v>
      </c>
      <c r="L152" s="11">
        <v>0</v>
      </c>
      <c r="M152" s="1">
        <f t="shared" si="8"/>
        <v>78.751999999999967</v>
      </c>
      <c r="N152" s="1">
        <f t="array" ref="N152">_xlfn.STDEV.P(IF(D152:L152&lt;&gt;0,D152:L152))</f>
        <v>12.447725789610525</v>
      </c>
      <c r="O152">
        <v>54.176000000000002</v>
      </c>
      <c r="P152">
        <v>99.232000000000099</v>
      </c>
      <c r="Q152">
        <v>90.463999999999999</v>
      </c>
      <c r="R152">
        <v>95.007999999999498</v>
      </c>
      <c r="S152">
        <v>93.087999999999894</v>
      </c>
      <c r="T152">
        <v>78.304000000000002</v>
      </c>
      <c r="U152">
        <v>91.807999999999694</v>
      </c>
      <c r="V152">
        <v>0</v>
      </c>
      <c r="W152">
        <v>0</v>
      </c>
      <c r="X152">
        <v>0</v>
      </c>
      <c r="Y152" s="1">
        <f t="shared" si="9"/>
        <v>91.317333333333195</v>
      </c>
      <c r="Z152" s="1">
        <f t="array" ref="Z152">_xlfn.STDEV.P(IF(P152:X152&lt;&gt;0,P152:X152))</f>
        <v>6.4512790118617884</v>
      </c>
      <c r="AA152">
        <v>85.502365690995305</v>
      </c>
      <c r="AB152">
        <v>85.333946444929595</v>
      </c>
      <c r="AC152">
        <v>84.564738839002999</v>
      </c>
      <c r="AD152">
        <v>76.610342809541095</v>
      </c>
      <c r="AE152">
        <v>81.482078310884802</v>
      </c>
      <c r="AF152">
        <v>73.761588342404096</v>
      </c>
      <c r="AG152">
        <v>83.182640995133596</v>
      </c>
      <c r="AH152">
        <v>76.551503265658496</v>
      </c>
      <c r="AI152">
        <v>82.472051916387201</v>
      </c>
      <c r="AJ152">
        <v>72.631900720285003</v>
      </c>
      <c r="AK152" s="1">
        <f t="shared" si="10"/>
        <v>79.621199071580762</v>
      </c>
      <c r="AL152" s="1">
        <f t="array" ref="AL152">_xlfn.STDEV.P(IF(AB152:AJ152&lt;&gt;0,AB152:AJ152))</f>
        <v>4.5095181703334841</v>
      </c>
      <c r="AM152">
        <v>81.820005778651094</v>
      </c>
      <c r="AN152">
        <v>78.489182732964196</v>
      </c>
      <c r="AO152">
        <v>73.696308904922205</v>
      </c>
      <c r="AP152">
        <v>69.761938568216095</v>
      </c>
      <c r="AQ152">
        <v>70.661452649293096</v>
      </c>
      <c r="AR152">
        <v>68.624690372161695</v>
      </c>
      <c r="AS152">
        <v>68.198432128468596</v>
      </c>
      <c r="AT152">
        <v>69.987260554490504</v>
      </c>
      <c r="AU152">
        <v>57.493837443845003</v>
      </c>
      <c r="AV152">
        <v>61.625015271787099</v>
      </c>
      <c r="AW152" s="1">
        <f t="shared" si="11"/>
        <v>68.726457625127608</v>
      </c>
      <c r="AX152" s="1">
        <f t="array" ref="AX152">_xlfn.STDEV.P(IF(AN152:AV152&lt;&gt;0,AN152:AV152))</f>
        <v>5.8052436159223753</v>
      </c>
    </row>
    <row r="153" spans="1:50" s="14" customFormat="1" x14ac:dyDescent="0.25">
      <c r="B153" s="15"/>
      <c r="C153" s="15"/>
      <c r="D153" s="15"/>
      <c r="E153" s="15"/>
      <c r="F153" s="15"/>
      <c r="G153" s="15"/>
      <c r="H153" s="15"/>
      <c r="I153" s="15"/>
      <c r="J153" s="15"/>
      <c r="K153" s="15"/>
      <c r="L153" s="15"/>
      <c r="M153" s="1" t="e">
        <f t="shared" si="8"/>
        <v>#DIV/0!</v>
      </c>
      <c r="N153" s="1" t="e">
        <f t="array" ref="N153">_xlfn.STDEV.P(IF(D153:L153&lt;&gt;0,D153:L153))</f>
        <v>#DIV/0!</v>
      </c>
      <c r="Y153" s="1" t="e">
        <f t="shared" si="9"/>
        <v>#DIV/0!</v>
      </c>
      <c r="Z153" s="1" t="e">
        <f t="array" ref="Z153">_xlfn.STDEV.P(IF(P153:X153&lt;&gt;0,P153:X153))</f>
        <v>#DIV/0!</v>
      </c>
      <c r="AK153" s="1" t="e">
        <f t="shared" si="10"/>
        <v>#DIV/0!</v>
      </c>
      <c r="AL153" s="1" t="e">
        <f t="array" ref="AL153">_xlfn.STDEV.P(IF(AB153:AJ153&lt;&gt;0,AB153:AJ153))</f>
        <v>#DIV/0!</v>
      </c>
      <c r="AW153" s="1" t="e">
        <f t="shared" si="11"/>
        <v>#DIV/0!</v>
      </c>
      <c r="AX153" s="1" t="e">
        <f t="array" ref="AX153">_xlfn.STDEV.P(IF(AN153:AV153&lt;&gt;0,AN153:AV153))</f>
        <v>#DIV/0!</v>
      </c>
    </row>
    <row r="154" spans="1:50" x14ac:dyDescent="0.25">
      <c r="A154" s="25">
        <v>1657</v>
      </c>
      <c r="B154" s="1" t="s">
        <v>6</v>
      </c>
      <c r="C154" s="11">
        <v>11.327999999999999</v>
      </c>
      <c r="D154" s="11">
        <v>13.728</v>
      </c>
      <c r="E154" s="11">
        <v>10.431999999999899</v>
      </c>
      <c r="F154" s="11">
        <v>10.335999999999901</v>
      </c>
      <c r="G154" s="11">
        <v>12.8639999999998</v>
      </c>
      <c r="H154" s="11">
        <v>15.0079999999999</v>
      </c>
      <c r="I154" s="11">
        <v>17.4080000000003</v>
      </c>
      <c r="J154" s="11">
        <v>0</v>
      </c>
      <c r="K154" s="11">
        <v>0</v>
      </c>
      <c r="L154" s="11">
        <v>0</v>
      </c>
      <c r="M154" s="1">
        <f t="shared" si="8"/>
        <v>13.295999999999966</v>
      </c>
      <c r="N154" s="1">
        <f t="array" ref="N154">_xlfn.STDEV.P(IF(D154:L154&lt;&gt;0,D154:L154))</f>
        <v>2.4892044244431273</v>
      </c>
      <c r="O154">
        <v>19.6159999999999</v>
      </c>
      <c r="P154">
        <v>20.096</v>
      </c>
      <c r="Q154">
        <v>39.360000000000099</v>
      </c>
      <c r="R154">
        <v>17.984000000000002</v>
      </c>
      <c r="S154">
        <v>29.440000000000101</v>
      </c>
      <c r="T154">
        <v>21.568000000000001</v>
      </c>
      <c r="U154">
        <v>24.672000000000001</v>
      </c>
      <c r="V154">
        <v>20.992000000000001</v>
      </c>
      <c r="W154">
        <v>28.448000000000199</v>
      </c>
      <c r="X154">
        <v>0</v>
      </c>
      <c r="Y154" s="1">
        <f t="shared" si="9"/>
        <v>25.32000000000005</v>
      </c>
      <c r="Z154" s="1">
        <f t="array" ref="Z154">_xlfn.STDEV.P(IF(P154:X154&lt;&gt;0,P154:X154))</f>
        <v>6.5020808976819726</v>
      </c>
      <c r="AA154">
        <v>21.454521817684899</v>
      </c>
      <c r="AB154">
        <v>25.523794827764799</v>
      </c>
      <c r="AC154">
        <v>16.6526601813258</v>
      </c>
      <c r="AD154">
        <v>31.4112549887471</v>
      </c>
      <c r="AE154">
        <v>0</v>
      </c>
      <c r="AF154">
        <v>0</v>
      </c>
      <c r="AG154">
        <v>0</v>
      </c>
      <c r="AH154">
        <v>0</v>
      </c>
      <c r="AI154">
        <v>0</v>
      </c>
      <c r="AJ154">
        <v>0</v>
      </c>
      <c r="AK154" s="1">
        <f t="shared" si="10"/>
        <v>24.529236665945902</v>
      </c>
      <c r="AL154" s="1">
        <f t="array" ref="AL154">_xlfn.STDEV.P(IF(AB154:AJ154&lt;&gt;0,AB154:AJ154))</f>
        <v>6.0660744926375054</v>
      </c>
      <c r="AM154">
        <v>29.248000000000001</v>
      </c>
      <c r="AN154">
        <v>22.207999999999998</v>
      </c>
      <c r="AO154">
        <v>19.071999999999999</v>
      </c>
      <c r="AP154">
        <v>17.408000000000001</v>
      </c>
      <c r="AQ154">
        <v>20.256</v>
      </c>
      <c r="AR154">
        <v>24.544</v>
      </c>
      <c r="AS154">
        <v>17.920000000000002</v>
      </c>
      <c r="AT154">
        <v>20.607999999999901</v>
      </c>
      <c r="AU154">
        <v>51.4879999999999</v>
      </c>
      <c r="AV154">
        <v>26.016000000000201</v>
      </c>
      <c r="AW154" s="1">
        <f t="shared" si="11"/>
        <v>24.391111111111108</v>
      </c>
      <c r="AX154" s="1">
        <f t="array" ref="AX154">_xlfn.STDEV.P(IF(AN154:AV154&lt;&gt;0,AN154:AV154))</f>
        <v>9.955535238074491</v>
      </c>
    </row>
    <row r="155" spans="1:50" x14ac:dyDescent="0.25">
      <c r="A155" s="25"/>
      <c r="B155" s="1" t="s">
        <v>7</v>
      </c>
      <c r="C155" s="11">
        <v>11.4133333333333</v>
      </c>
      <c r="D155" s="11">
        <v>16.032</v>
      </c>
      <c r="E155" s="11">
        <v>14.112</v>
      </c>
      <c r="F155" s="11">
        <v>12.224</v>
      </c>
      <c r="G155" s="11">
        <v>11.263999999999999</v>
      </c>
      <c r="H155" s="11">
        <v>11.584</v>
      </c>
      <c r="I155" s="11">
        <v>17.1200000000001</v>
      </c>
      <c r="J155" s="11">
        <v>16.031999999999801</v>
      </c>
      <c r="K155" s="11">
        <v>11.5839999999999</v>
      </c>
      <c r="L155" s="11">
        <v>0</v>
      </c>
      <c r="M155" s="1">
        <f t="shared" si="8"/>
        <v>13.743999999999975</v>
      </c>
      <c r="N155" s="1">
        <f t="array" ref="N155">_xlfn.STDEV.P(IF(D155:L155&lt;&gt;0,D155:L155))</f>
        <v>2.2303219498538822</v>
      </c>
      <c r="O155">
        <v>46.368000000000102</v>
      </c>
      <c r="P155">
        <v>20.864000000000001</v>
      </c>
      <c r="Q155">
        <v>16.096</v>
      </c>
      <c r="R155">
        <v>16.064</v>
      </c>
      <c r="S155">
        <v>15.103999999999999</v>
      </c>
      <c r="T155">
        <v>24.6080000000001</v>
      </c>
      <c r="U155">
        <v>54.463999999999999</v>
      </c>
      <c r="V155">
        <v>38.72</v>
      </c>
      <c r="W155">
        <v>22.56</v>
      </c>
      <c r="X155">
        <v>0</v>
      </c>
      <c r="Y155" s="1">
        <f t="shared" si="9"/>
        <v>26.060000000000013</v>
      </c>
      <c r="Z155" s="1">
        <f t="array" ref="Z155">_xlfn.STDEV.P(IF(P155:X155&lt;&gt;0,P155:X155))</f>
        <v>12.882423995506432</v>
      </c>
      <c r="AA155">
        <v>19.006205107552201</v>
      </c>
      <c r="AB155">
        <v>31.384387579357298</v>
      </c>
      <c r="AC155">
        <v>20.8911908465031</v>
      </c>
      <c r="AD155">
        <v>15.266936344789601</v>
      </c>
      <c r="AE155">
        <v>23.530442695930599</v>
      </c>
      <c r="AF155">
        <v>0</v>
      </c>
      <c r="AG155">
        <v>0</v>
      </c>
      <c r="AH155">
        <v>0</v>
      </c>
      <c r="AI155">
        <v>0</v>
      </c>
      <c r="AJ155">
        <v>0</v>
      </c>
      <c r="AK155" s="1">
        <f t="shared" si="10"/>
        <v>22.768239366645151</v>
      </c>
      <c r="AL155" s="1">
        <f t="array" ref="AL155">_xlfn.STDEV.P(IF(AB155:AJ155&lt;&gt;0,AB155:AJ155))</f>
        <v>5.8011167483352484</v>
      </c>
      <c r="AM155">
        <v>34.655999999999999</v>
      </c>
      <c r="AN155">
        <v>25.344000000000101</v>
      </c>
      <c r="AO155">
        <v>22.527999999999999</v>
      </c>
      <c r="AP155">
        <v>25.664000000000001</v>
      </c>
      <c r="AQ155">
        <v>19.968000000000099</v>
      </c>
      <c r="AR155">
        <v>27.0399999999999</v>
      </c>
      <c r="AS155">
        <v>35.744000000000398</v>
      </c>
      <c r="AT155">
        <v>29.311999999999902</v>
      </c>
      <c r="AU155">
        <v>0</v>
      </c>
      <c r="AV155">
        <v>0</v>
      </c>
      <c r="AW155" s="1">
        <f t="shared" si="11"/>
        <v>26.514285714285769</v>
      </c>
      <c r="AX155" s="1">
        <f t="array" ref="AX155">_xlfn.STDEV.P(IF(AN155:AV155&lt;&gt;0,AN155:AV155))</f>
        <v>4.6923660103950517</v>
      </c>
    </row>
    <row r="156" spans="1:50" x14ac:dyDescent="0.25">
      <c r="A156" s="25"/>
      <c r="B156" s="1" t="s">
        <v>8</v>
      </c>
      <c r="C156" s="11">
        <v>10.592000000000001</v>
      </c>
      <c r="D156" s="11">
        <v>11.103999999999999</v>
      </c>
      <c r="E156" s="11">
        <v>10.496</v>
      </c>
      <c r="F156" s="11">
        <v>15.6159999999999</v>
      </c>
      <c r="G156" s="11">
        <v>10.655999999999899</v>
      </c>
      <c r="H156" s="11">
        <v>10.976000000000001</v>
      </c>
      <c r="I156" s="11">
        <v>0</v>
      </c>
      <c r="J156" s="11">
        <v>0</v>
      </c>
      <c r="K156" s="11">
        <v>0</v>
      </c>
      <c r="L156" s="11">
        <v>0</v>
      </c>
      <c r="M156" s="1">
        <f t="shared" si="8"/>
        <v>11.76959999999996</v>
      </c>
      <c r="N156" s="1">
        <f t="array" ref="N156">_xlfn.STDEV.P(IF(D156:L156&lt;&gt;0,D156:L156))</f>
        <v>1.9354471938029971</v>
      </c>
      <c r="O156">
        <v>20.16</v>
      </c>
      <c r="P156">
        <v>19.2</v>
      </c>
      <c r="Q156">
        <v>21.152000000000001</v>
      </c>
      <c r="R156">
        <v>16.128</v>
      </c>
      <c r="S156">
        <v>12.544</v>
      </c>
      <c r="T156">
        <v>15.616000000000099</v>
      </c>
      <c r="U156">
        <v>29.696000000000101</v>
      </c>
      <c r="V156">
        <v>12.384</v>
      </c>
      <c r="W156">
        <v>17.599999999999898</v>
      </c>
      <c r="X156">
        <v>0</v>
      </c>
      <c r="Y156" s="1">
        <f t="shared" si="9"/>
        <v>18.040000000000013</v>
      </c>
      <c r="Z156" s="1">
        <f t="array" ref="Z156">_xlfn.STDEV.P(IF(P156:X156&lt;&gt;0,P156:X156))</f>
        <v>5.2298894825799351</v>
      </c>
      <c r="AA156">
        <v>20.313797343646002</v>
      </c>
      <c r="AB156">
        <v>19.508030102032802</v>
      </c>
      <c r="AC156">
        <v>21.012624937926699</v>
      </c>
      <c r="AD156">
        <v>17.517279100244998</v>
      </c>
      <c r="AE156">
        <v>0</v>
      </c>
      <c r="AF156">
        <v>0</v>
      </c>
      <c r="AG156">
        <v>0</v>
      </c>
      <c r="AH156">
        <v>0</v>
      </c>
      <c r="AI156">
        <v>0</v>
      </c>
      <c r="AJ156">
        <v>0</v>
      </c>
      <c r="AK156" s="1">
        <f t="shared" si="10"/>
        <v>19.345978046734832</v>
      </c>
      <c r="AL156" s="1">
        <f t="array" ref="AL156">_xlfn.STDEV.P(IF(AB156:AJ156&lt;&gt;0,AB156:AJ156))</f>
        <v>1.431562382554906</v>
      </c>
      <c r="AM156">
        <v>41.887999999999998</v>
      </c>
      <c r="AN156">
        <v>60.191999999999901</v>
      </c>
      <c r="AO156">
        <v>36.415999999999997</v>
      </c>
      <c r="AP156">
        <v>36.000000000000099</v>
      </c>
      <c r="AQ156">
        <v>40.1920000000001</v>
      </c>
      <c r="AR156">
        <v>42.176000000000002</v>
      </c>
      <c r="AS156">
        <v>33.504000000000097</v>
      </c>
      <c r="AT156">
        <v>0</v>
      </c>
      <c r="AU156">
        <v>0</v>
      </c>
      <c r="AV156">
        <v>0</v>
      </c>
      <c r="AW156" s="1">
        <f t="shared" si="11"/>
        <v>41.41333333333337</v>
      </c>
      <c r="AX156" s="1">
        <f t="array" ref="AX156">_xlfn.STDEV.P(IF(AN156:AV156&lt;&gt;0,AN156:AV156))</f>
        <v>8.8651631808004954</v>
      </c>
    </row>
    <row r="157" spans="1:50" x14ac:dyDescent="0.25">
      <c r="A157" s="25"/>
      <c r="B157" s="1" t="s">
        <v>9</v>
      </c>
      <c r="C157" s="11">
        <v>10.592000000000001</v>
      </c>
      <c r="D157" s="11">
        <v>16.031999999999901</v>
      </c>
      <c r="E157" s="11">
        <v>17.920000000000101</v>
      </c>
      <c r="F157" s="11">
        <v>13.375999999999999</v>
      </c>
      <c r="G157" s="11">
        <v>17.376000000000101</v>
      </c>
      <c r="H157" s="11">
        <v>22.463999999999899</v>
      </c>
      <c r="I157" s="11">
        <v>14.3679999999998</v>
      </c>
      <c r="J157" s="11">
        <v>20.2560000000001</v>
      </c>
      <c r="K157" s="11">
        <v>0</v>
      </c>
      <c r="L157" s="11">
        <v>0</v>
      </c>
      <c r="M157" s="1">
        <f t="shared" si="8"/>
        <v>17.398857142857128</v>
      </c>
      <c r="N157" s="1">
        <f t="array" ref="N157">_xlfn.STDEV.P(IF(D157:L157&lt;&gt;0,D157:L157))</f>
        <v>2.9599426359582472</v>
      </c>
      <c r="O157">
        <v>23.0719999999999</v>
      </c>
      <c r="P157">
        <v>33.567999999999998</v>
      </c>
      <c r="Q157">
        <v>55.808</v>
      </c>
      <c r="R157">
        <v>30.912000000000099</v>
      </c>
      <c r="S157">
        <v>32.319999999999901</v>
      </c>
      <c r="T157">
        <v>33.727999999999902</v>
      </c>
      <c r="U157">
        <v>25.247999999999902</v>
      </c>
      <c r="V157">
        <v>41.4080000000003</v>
      </c>
      <c r="W157">
        <v>40.831999999999901</v>
      </c>
      <c r="X157">
        <v>0</v>
      </c>
      <c r="Y157" s="1">
        <f t="shared" si="9"/>
        <v>36.728000000000002</v>
      </c>
      <c r="Z157" s="1">
        <f t="array" ref="Z157">_xlfn.STDEV.P(IF(P157:X157&lt;&gt;0,P157:X157))</f>
        <v>8.7093623187923779</v>
      </c>
      <c r="AA157">
        <v>23.038000115917299</v>
      </c>
      <c r="AB157">
        <v>19.880896753723899</v>
      </c>
      <c r="AC157">
        <v>25.324316645092999</v>
      </c>
      <c r="AD157">
        <v>20.957949700305999</v>
      </c>
      <c r="AE157">
        <v>0</v>
      </c>
      <c r="AF157">
        <v>0</v>
      </c>
      <c r="AG157">
        <v>0</v>
      </c>
      <c r="AH157">
        <v>0</v>
      </c>
      <c r="AI157">
        <v>0</v>
      </c>
      <c r="AJ157">
        <v>0</v>
      </c>
      <c r="AK157" s="1">
        <f t="shared" si="10"/>
        <v>22.054387699707632</v>
      </c>
      <c r="AL157" s="1">
        <f t="array" ref="AL157">_xlfn.STDEV.P(IF(AB157:AJ157&lt;&gt;0,AB157:AJ157))</f>
        <v>2.3536265978750208</v>
      </c>
      <c r="AM157">
        <v>39.2959999999999</v>
      </c>
      <c r="AN157">
        <v>17.664000000000001</v>
      </c>
      <c r="AO157">
        <v>24.032</v>
      </c>
      <c r="AP157">
        <v>42.879999999999903</v>
      </c>
      <c r="AQ157">
        <v>33.760000000000097</v>
      </c>
      <c r="AR157">
        <v>29.984000000000002</v>
      </c>
      <c r="AS157">
        <v>26.559999999999899</v>
      </c>
      <c r="AT157">
        <v>32.416000000000103</v>
      </c>
      <c r="AU157">
        <v>10.688000000000001</v>
      </c>
      <c r="AV157">
        <v>0</v>
      </c>
      <c r="AW157" s="1">
        <f t="shared" si="11"/>
        <v>27.248000000000001</v>
      </c>
      <c r="AX157" s="1">
        <f t="array" ref="AX157">_xlfn.STDEV.P(IF(AN157:AV157&lt;&gt;0,AN157:AV157))</f>
        <v>9.3398483927738329</v>
      </c>
    </row>
    <row r="158" spans="1:50" x14ac:dyDescent="0.25">
      <c r="A158" s="25"/>
      <c r="B158" s="1">
        <v>250</v>
      </c>
      <c r="C158" s="11">
        <v>15.584</v>
      </c>
      <c r="D158" s="11">
        <v>11.872</v>
      </c>
      <c r="E158" s="11">
        <v>14.08</v>
      </c>
      <c r="F158" s="11">
        <v>12</v>
      </c>
      <c r="G158" s="11">
        <v>13.89</v>
      </c>
      <c r="H158" s="11">
        <v>13.760000000000099</v>
      </c>
      <c r="I158" s="11">
        <v>13.375999999999999</v>
      </c>
      <c r="J158" s="11">
        <v>14.912000000000001</v>
      </c>
      <c r="K158" s="11">
        <v>17.279999999999902</v>
      </c>
      <c r="L158" s="11">
        <v>10.719999999999899</v>
      </c>
      <c r="M158" s="1">
        <f t="shared" si="8"/>
        <v>13.543333333333324</v>
      </c>
      <c r="N158" s="1">
        <f t="array" ref="N158">_xlfn.STDEV.P(IF(D158:L158&lt;&gt;0,D158:L158))</f>
        <v>1.8094045674997181</v>
      </c>
      <c r="O158">
        <v>29.248000000000001</v>
      </c>
      <c r="P158">
        <v>22.207999999999998</v>
      </c>
      <c r="Q158">
        <v>19.071999999999999</v>
      </c>
      <c r="R158">
        <v>17.408000000000001</v>
      </c>
      <c r="S158">
        <v>20.256</v>
      </c>
      <c r="T158">
        <v>24.544</v>
      </c>
      <c r="U158">
        <v>17.920000000000002</v>
      </c>
      <c r="V158">
        <v>20.607999999999901</v>
      </c>
      <c r="W158">
        <v>51.4879999999999</v>
      </c>
      <c r="X158">
        <v>26.016000000000201</v>
      </c>
      <c r="Y158" s="1">
        <f t="shared" si="9"/>
        <v>24.391111111111108</v>
      </c>
      <c r="Z158" s="1">
        <f t="array" ref="Z158">_xlfn.STDEV.P(IF(P158:X158&lt;&gt;0,P158:X158))</f>
        <v>9.955535238074491</v>
      </c>
      <c r="AA158">
        <v>47.475936020528898</v>
      </c>
      <c r="AB158">
        <v>40.0841543139667</v>
      </c>
      <c r="AC158">
        <v>36.951377024375702</v>
      </c>
      <c r="AD158">
        <v>48.455110787746598</v>
      </c>
      <c r="AE158">
        <v>42.873899478797497</v>
      </c>
      <c r="AF158">
        <v>45.407624403568597</v>
      </c>
      <c r="AG158">
        <v>0</v>
      </c>
      <c r="AH158">
        <v>0</v>
      </c>
      <c r="AI158">
        <v>0</v>
      </c>
      <c r="AJ158">
        <v>0</v>
      </c>
      <c r="AK158" s="1">
        <f t="shared" si="10"/>
        <v>42.754433201691015</v>
      </c>
      <c r="AL158" s="1">
        <f t="array" ref="AL158">_xlfn.STDEV.P(IF(AB158:AJ158&lt;&gt;0,AB158:AJ158))</f>
        <v>4.0089218256420622</v>
      </c>
      <c r="AM158">
        <v>43.36</v>
      </c>
      <c r="AN158">
        <v>32.704000000000001</v>
      </c>
      <c r="AO158">
        <v>26.591999999999999</v>
      </c>
      <c r="AP158">
        <v>35.200000000000003</v>
      </c>
      <c r="AQ158">
        <v>32.928000000000097</v>
      </c>
      <c r="AR158">
        <v>34.111999999999803</v>
      </c>
      <c r="AS158">
        <v>40.64</v>
      </c>
      <c r="AT158">
        <v>36.063999999999901</v>
      </c>
      <c r="AU158">
        <v>0</v>
      </c>
      <c r="AV158">
        <v>0</v>
      </c>
      <c r="AW158" s="1">
        <f t="shared" si="11"/>
        <v>34.034285714285694</v>
      </c>
      <c r="AX158" s="1">
        <f t="array" ref="AX158">_xlfn.STDEV.P(IF(AN158:AV158&lt;&gt;0,AN158:AV158))</f>
        <v>3.9188423113496293</v>
      </c>
    </row>
    <row r="159" spans="1:50" x14ac:dyDescent="0.25">
      <c r="A159" s="25"/>
      <c r="B159" s="1">
        <v>300</v>
      </c>
      <c r="C159" s="11">
        <v>24.416</v>
      </c>
      <c r="D159" s="11">
        <v>11.8719999999997</v>
      </c>
      <c r="E159" s="11">
        <v>15.135999999999999</v>
      </c>
      <c r="F159" s="11">
        <v>16.735999999999901</v>
      </c>
      <c r="G159" s="11">
        <v>11.968</v>
      </c>
      <c r="H159" s="11">
        <v>14.4320000000001</v>
      </c>
      <c r="I159" s="11">
        <v>18.527999999999899</v>
      </c>
      <c r="J159" s="11">
        <v>17.5040000000003</v>
      </c>
      <c r="K159" s="11">
        <v>15.0079999999999</v>
      </c>
      <c r="L159" s="11">
        <v>0</v>
      </c>
      <c r="M159" s="1">
        <f t="shared" si="8"/>
        <v>15.147999999999975</v>
      </c>
      <c r="N159" s="1">
        <f t="array" ref="N159">_xlfn.STDEV.P(IF(D159:L159&lt;&gt;0,D159:L159))</f>
        <v>2.2603610331095951</v>
      </c>
      <c r="O159">
        <v>34.655999999999999</v>
      </c>
      <c r="P159">
        <v>25.344000000000101</v>
      </c>
      <c r="Q159">
        <v>22.527999999999999</v>
      </c>
      <c r="R159">
        <v>25.664000000000001</v>
      </c>
      <c r="S159">
        <v>19.968000000000099</v>
      </c>
      <c r="T159">
        <v>27.0399999999999</v>
      </c>
      <c r="U159">
        <v>35.744000000000398</v>
      </c>
      <c r="V159">
        <v>29.311999999999902</v>
      </c>
      <c r="W159">
        <v>0</v>
      </c>
      <c r="X159">
        <v>0</v>
      </c>
      <c r="Y159" s="1">
        <f t="shared" si="9"/>
        <v>26.514285714285769</v>
      </c>
      <c r="Z159" s="1">
        <f t="array" ref="Z159">_xlfn.STDEV.P(IF(P159:X159&lt;&gt;0,P159:X159))</f>
        <v>4.6923660103950517</v>
      </c>
      <c r="AA159">
        <v>35.027254399600302</v>
      </c>
      <c r="AB159">
        <v>26.556806281148699</v>
      </c>
      <c r="AC159">
        <v>33.5087367838847</v>
      </c>
      <c r="AD159">
        <v>32.654160599782301</v>
      </c>
      <c r="AE159">
        <v>26.943413471610999</v>
      </c>
      <c r="AF159">
        <v>0</v>
      </c>
      <c r="AG159">
        <v>0</v>
      </c>
      <c r="AH159">
        <v>0</v>
      </c>
      <c r="AI159">
        <v>0</v>
      </c>
      <c r="AJ159">
        <v>0</v>
      </c>
      <c r="AK159" s="1">
        <f t="shared" si="10"/>
        <v>29.915779284106673</v>
      </c>
      <c r="AL159" s="1">
        <f t="array" ref="AL159">_xlfn.STDEV.P(IF(AB159:AJ159&lt;&gt;0,AB159:AJ159))</f>
        <v>3.1829912811358136</v>
      </c>
      <c r="AM159">
        <v>53.247999999999998</v>
      </c>
      <c r="AN159">
        <v>75.168000000000106</v>
      </c>
      <c r="AO159">
        <v>75.583999999999804</v>
      </c>
      <c r="AP159">
        <v>86.6880000000004</v>
      </c>
      <c r="AQ159">
        <v>58.816000000000102</v>
      </c>
      <c r="AR159">
        <v>37.792000000000002</v>
      </c>
      <c r="AS159">
        <v>64.735999999999706</v>
      </c>
      <c r="AT159">
        <v>30.0480000000003</v>
      </c>
      <c r="AU159">
        <v>0</v>
      </c>
      <c r="AV159">
        <v>0</v>
      </c>
      <c r="AW159" s="1">
        <f t="shared" si="11"/>
        <v>61.261714285714334</v>
      </c>
      <c r="AX159" s="1">
        <f t="array" ref="AX159">_xlfn.STDEV.P(IF(AN159:AV159&lt;&gt;0,AN159:AV159))</f>
        <v>19.22864040743309</v>
      </c>
    </row>
    <row r="160" spans="1:50" x14ac:dyDescent="0.25">
      <c r="A160" s="25"/>
      <c r="B160" s="1">
        <v>350</v>
      </c>
      <c r="C160" s="11">
        <v>21.1200000000001</v>
      </c>
      <c r="D160" s="11">
        <v>18.5599999999998</v>
      </c>
      <c r="E160" s="11">
        <v>14.816000000000001</v>
      </c>
      <c r="F160" s="11">
        <v>11.327999999999999</v>
      </c>
      <c r="G160" s="11">
        <v>20.32</v>
      </c>
      <c r="H160" s="11">
        <v>13.0880000000001</v>
      </c>
      <c r="I160" s="11">
        <v>12.096</v>
      </c>
      <c r="J160" s="11">
        <v>16.736000000000001</v>
      </c>
      <c r="K160" s="11">
        <v>0</v>
      </c>
      <c r="L160" s="11">
        <v>0</v>
      </c>
      <c r="M160" s="1">
        <f t="shared" si="8"/>
        <v>15.277714285714273</v>
      </c>
      <c r="N160" s="1">
        <f t="array" ref="N160">_xlfn.STDEV.P(IF(D160:L160&lt;&gt;0,D160:L160))</f>
        <v>3.14088748669564</v>
      </c>
      <c r="O160">
        <v>41.887999999999998</v>
      </c>
      <c r="P160">
        <v>60.191999999999901</v>
      </c>
      <c r="Q160">
        <v>36.415999999999997</v>
      </c>
      <c r="R160">
        <v>36.000000000000099</v>
      </c>
      <c r="S160">
        <v>40.1920000000001</v>
      </c>
      <c r="T160">
        <v>42.176000000000002</v>
      </c>
      <c r="U160">
        <v>33.504000000000097</v>
      </c>
      <c r="V160">
        <v>56.223999999999997</v>
      </c>
      <c r="W160">
        <v>0</v>
      </c>
      <c r="X160">
        <v>0</v>
      </c>
      <c r="Y160" s="1">
        <f t="shared" si="9"/>
        <v>43.529142857142894</v>
      </c>
      <c r="Z160" s="1">
        <f t="array" ref="Z160">_xlfn.STDEV.P(IF(P160:X160&lt;&gt;0,P160:X160))</f>
        <v>9.7068900923676207</v>
      </c>
      <c r="AA160">
        <v>24.260573828853101</v>
      </c>
      <c r="AB160">
        <v>35.821954943067702</v>
      </c>
      <c r="AC160">
        <v>30.436849902005299</v>
      </c>
      <c r="AD160">
        <v>32.3378736787772</v>
      </c>
      <c r="AE160">
        <v>34.132555253664101</v>
      </c>
      <c r="AF160">
        <v>32.021774157167997</v>
      </c>
      <c r="AG160">
        <v>34.581454381043201</v>
      </c>
      <c r="AH160">
        <v>0</v>
      </c>
      <c r="AI160">
        <v>0</v>
      </c>
      <c r="AJ160">
        <v>0</v>
      </c>
      <c r="AK160" s="1">
        <f t="shared" si="10"/>
        <v>33.222077052620925</v>
      </c>
      <c r="AL160" s="1">
        <f t="array" ref="AL160">_xlfn.STDEV.P(IF(AB160:AJ160&lt;&gt;0,AB160:AJ160))</f>
        <v>1.7989012965563655</v>
      </c>
      <c r="AM160">
        <v>44.1280000000001</v>
      </c>
      <c r="AN160">
        <v>27.0079999999999</v>
      </c>
      <c r="AO160">
        <v>24.063999999999901</v>
      </c>
      <c r="AP160">
        <v>23.744000000000099</v>
      </c>
      <c r="AQ160">
        <v>30.815999999999999</v>
      </c>
      <c r="AR160">
        <v>45.375999999999998</v>
      </c>
      <c r="AS160">
        <v>30.367999999999501</v>
      </c>
      <c r="AT160">
        <v>45.567999999999998</v>
      </c>
      <c r="AU160">
        <v>0</v>
      </c>
      <c r="AV160">
        <v>0</v>
      </c>
      <c r="AW160" s="1">
        <f t="shared" si="11"/>
        <v>32.420571428571343</v>
      </c>
      <c r="AX160" s="1">
        <f t="array" ref="AX160">_xlfn.STDEV.P(IF(AN160:AV160&lt;&gt;0,AN160:AV160))</f>
        <v>8.6346214551345515</v>
      </c>
    </row>
    <row r="161" spans="1:50" x14ac:dyDescent="0.25">
      <c r="A161" s="25"/>
      <c r="B161" s="1">
        <v>400</v>
      </c>
      <c r="C161" s="11">
        <v>13.536</v>
      </c>
      <c r="D161" s="11">
        <v>24.83</v>
      </c>
      <c r="E161" s="11">
        <v>16.672000000000001</v>
      </c>
      <c r="F161" s="11">
        <v>0</v>
      </c>
      <c r="G161" s="11">
        <v>25.568000000000101</v>
      </c>
      <c r="H161" s="11">
        <v>17.664000000000001</v>
      </c>
      <c r="I161" s="11">
        <v>0</v>
      </c>
      <c r="J161" s="11">
        <v>14.112</v>
      </c>
      <c r="K161" s="11">
        <v>14.655999999999899</v>
      </c>
      <c r="L161" s="11">
        <v>23.264000000000198</v>
      </c>
      <c r="M161" s="1">
        <f t="shared" si="8"/>
        <v>19.538000000000029</v>
      </c>
      <c r="N161" s="1">
        <f t="array" ref="N161">_xlfn.STDEV.P(IF(D161:L161&lt;&gt;0,D161:L161))</f>
        <v>4.5237543194627374</v>
      </c>
      <c r="O161">
        <v>39.2959999999999</v>
      </c>
      <c r="P161">
        <v>17.664000000000001</v>
      </c>
      <c r="Q161">
        <v>24.032</v>
      </c>
      <c r="R161">
        <v>42.879999999999903</v>
      </c>
      <c r="S161">
        <v>33.760000000000097</v>
      </c>
      <c r="T161">
        <v>29.984000000000002</v>
      </c>
      <c r="U161">
        <v>26.559999999999899</v>
      </c>
      <c r="V161">
        <v>32.416000000000103</v>
      </c>
      <c r="W161">
        <v>10.688000000000001</v>
      </c>
      <c r="X161">
        <v>0</v>
      </c>
      <c r="Y161" s="1">
        <f t="shared" si="9"/>
        <v>27.248000000000001</v>
      </c>
      <c r="Z161" s="1">
        <f t="array" ref="Z161">_xlfn.STDEV.P(IF(P161:X161&lt;&gt;0,P161:X161))</f>
        <v>9.3398483927738329</v>
      </c>
      <c r="AA161">
        <v>50.317437859718403</v>
      </c>
      <c r="AB161">
        <v>41.499494047117103</v>
      </c>
      <c r="AC161">
        <v>41.571418636494698</v>
      </c>
      <c r="AD161">
        <v>46.683380515983202</v>
      </c>
      <c r="AE161">
        <v>50.767957227429001</v>
      </c>
      <c r="AF161">
        <v>0</v>
      </c>
      <c r="AG161">
        <v>0</v>
      </c>
      <c r="AH161">
        <v>0</v>
      </c>
      <c r="AI161">
        <v>0</v>
      </c>
      <c r="AJ161">
        <v>0</v>
      </c>
      <c r="AK161" s="1">
        <f t="shared" si="10"/>
        <v>45.130562606756001</v>
      </c>
      <c r="AL161" s="1">
        <f t="array" ref="AL161">_xlfn.STDEV.P(IF(AB161:AJ161&lt;&gt;0,AB161:AJ161))</f>
        <v>3.8743911216556048</v>
      </c>
      <c r="AM161">
        <v>53.599999999999902</v>
      </c>
      <c r="AN161">
        <v>35.647999999999897</v>
      </c>
      <c r="AO161">
        <v>27.36</v>
      </c>
      <c r="AP161">
        <v>26.8799999999999</v>
      </c>
      <c r="AQ161">
        <v>27.231999999999999</v>
      </c>
      <c r="AR161">
        <v>36.768000000000299</v>
      </c>
      <c r="AS161">
        <v>27.103999999999999</v>
      </c>
      <c r="AT161">
        <v>0</v>
      </c>
      <c r="AU161">
        <v>0</v>
      </c>
      <c r="AV161">
        <v>0</v>
      </c>
      <c r="AW161" s="1">
        <f t="shared" si="11"/>
        <v>30.165333333333347</v>
      </c>
      <c r="AX161" s="1">
        <f t="array" ref="AX161">_xlfn.STDEV.P(IF(AN161:AV161&lt;&gt;0,AN161:AV161))</f>
        <v>4.2874692872240523</v>
      </c>
    </row>
    <row r="162" spans="1:50" x14ac:dyDescent="0.25">
      <c r="A162" s="25"/>
      <c r="B162" s="1">
        <v>450</v>
      </c>
      <c r="C162" s="11">
        <v>32.543999999999997</v>
      </c>
      <c r="D162" s="11">
        <v>24.86</v>
      </c>
      <c r="E162" s="11">
        <v>25.152000000000001</v>
      </c>
      <c r="F162" s="11">
        <v>20.99</v>
      </c>
      <c r="G162" s="11">
        <v>14.336</v>
      </c>
      <c r="H162" s="11">
        <v>22.72</v>
      </c>
      <c r="I162" s="11">
        <v>17.472000000000101</v>
      </c>
      <c r="J162" s="11">
        <v>22.847999999999999</v>
      </c>
      <c r="K162" s="11">
        <v>0</v>
      </c>
      <c r="L162" s="11">
        <v>0</v>
      </c>
      <c r="M162" s="1">
        <f t="shared" si="8"/>
        <v>21.196857142857159</v>
      </c>
      <c r="N162" s="1">
        <f t="array" ref="N162">_xlfn.STDEV.P(IF(D162:L162&lt;&gt;0,D162:L162))</f>
        <v>3.6858168092052881</v>
      </c>
      <c r="O162" s="11">
        <v>43.36</v>
      </c>
      <c r="P162">
        <v>32.704000000000001</v>
      </c>
      <c r="Q162">
        <v>26.591999999999999</v>
      </c>
      <c r="R162">
        <v>35.200000000000003</v>
      </c>
      <c r="S162">
        <v>32.928000000000097</v>
      </c>
      <c r="T162">
        <v>34.111999999999803</v>
      </c>
      <c r="U162">
        <v>40.64</v>
      </c>
      <c r="V162">
        <v>36.063999999999901</v>
      </c>
      <c r="W162">
        <v>0</v>
      </c>
      <c r="X162">
        <v>0</v>
      </c>
      <c r="Y162" s="1">
        <f t="shared" si="9"/>
        <v>34.034285714285694</v>
      </c>
      <c r="Z162" s="1">
        <f t="array" ref="Z162">_xlfn.STDEV.P(IF(P162:X162&lt;&gt;0,P162:X162))</f>
        <v>3.9188423113496293</v>
      </c>
      <c r="AA162">
        <v>37.990966054047398</v>
      </c>
      <c r="AB162">
        <v>41.287234799030202</v>
      </c>
      <c r="AC162">
        <v>42.014533737672799</v>
      </c>
      <c r="AD162">
        <v>46.4611824416357</v>
      </c>
      <c r="AE162">
        <v>48.098150257096997</v>
      </c>
      <c r="AF162">
        <v>17.857654895582201</v>
      </c>
      <c r="AG162">
        <v>0</v>
      </c>
      <c r="AH162">
        <v>0</v>
      </c>
      <c r="AI162">
        <v>0</v>
      </c>
      <c r="AJ162">
        <v>0</v>
      </c>
      <c r="AK162" s="1">
        <f t="shared" si="10"/>
        <v>39.143751226203584</v>
      </c>
      <c r="AL162" s="1">
        <f t="array" ref="AL162">_xlfn.STDEV.P(IF(AB162:AJ162&lt;&gt;0,AB162:AJ162))</f>
        <v>10.951345786237155</v>
      </c>
      <c r="AM162">
        <v>20.064</v>
      </c>
      <c r="AN162">
        <v>36.607999999999997</v>
      </c>
      <c r="AO162">
        <v>35.584000000000103</v>
      </c>
      <c r="AP162">
        <v>29.216000000000101</v>
      </c>
      <c r="AQ162">
        <v>45.311999999999998</v>
      </c>
      <c r="AR162">
        <v>43.936000000000099</v>
      </c>
      <c r="AS162">
        <v>41.984000000000101</v>
      </c>
      <c r="AT162">
        <v>27.840000000000298</v>
      </c>
      <c r="AU162">
        <v>0</v>
      </c>
      <c r="AV162">
        <v>0</v>
      </c>
      <c r="AW162" s="1">
        <f t="shared" si="11"/>
        <v>37.211428571428669</v>
      </c>
      <c r="AX162" s="1">
        <f t="array" ref="AX162">_xlfn.STDEV.P(IF(AN162:AV162&lt;&gt;0,AN162:AV162))</f>
        <v>6.418497351007999</v>
      </c>
    </row>
    <row r="163" spans="1:50" x14ac:dyDescent="0.25">
      <c r="A163" s="25"/>
      <c r="B163" s="1">
        <v>500</v>
      </c>
      <c r="C163" s="11">
        <v>30.111999999999998</v>
      </c>
      <c r="D163" s="11">
        <v>0</v>
      </c>
      <c r="E163" s="11">
        <v>24.992000000000001</v>
      </c>
      <c r="F163" s="11">
        <v>41.06</v>
      </c>
      <c r="G163" s="11">
        <v>39.680000000000099</v>
      </c>
      <c r="H163" s="11">
        <v>25.92</v>
      </c>
      <c r="I163" s="11">
        <v>23.711999999999801</v>
      </c>
      <c r="J163" s="11">
        <v>0</v>
      </c>
      <c r="K163" s="11">
        <v>32.096000000000203</v>
      </c>
      <c r="L163" s="11">
        <v>0</v>
      </c>
      <c r="M163" s="1">
        <f t="shared" si="8"/>
        <v>31.24333333333335</v>
      </c>
      <c r="N163" s="1">
        <f t="array" ref="N163">_xlfn.STDEV.P(IF(D163:L163&lt;&gt;0,D163:L163))</f>
        <v>6.9810380953616056</v>
      </c>
      <c r="O163" s="11">
        <v>53.247999999999998</v>
      </c>
      <c r="P163">
        <v>75.168000000000106</v>
      </c>
      <c r="Q163">
        <v>75.583999999999804</v>
      </c>
      <c r="R163">
        <v>86.6880000000004</v>
      </c>
      <c r="S163">
        <v>58.816000000000102</v>
      </c>
      <c r="T163">
        <v>37.792000000000002</v>
      </c>
      <c r="U163">
        <v>64.735999999999706</v>
      </c>
      <c r="V163">
        <v>30.0480000000003</v>
      </c>
      <c r="W163">
        <v>0</v>
      </c>
      <c r="X163">
        <v>0</v>
      </c>
      <c r="Y163" s="1">
        <f t="shared" si="9"/>
        <v>61.261714285714334</v>
      </c>
      <c r="Z163" s="1">
        <f t="array" ref="Z163">_xlfn.STDEV.P(IF(P163:X163&lt;&gt;0,P163:X163))</f>
        <v>19.22864040743309</v>
      </c>
      <c r="AA163">
        <v>38.770059815984403</v>
      </c>
      <c r="AB163">
        <v>36.878059137556598</v>
      </c>
      <c r="AC163">
        <v>43.200486905579098</v>
      </c>
      <c r="AD163">
        <v>34.300124375062502</v>
      </c>
      <c r="AE163">
        <v>27.496431535456502</v>
      </c>
      <c r="AF163">
        <v>44.127907012386402</v>
      </c>
      <c r="AG163">
        <v>54.256653657206201</v>
      </c>
      <c r="AH163">
        <v>0</v>
      </c>
      <c r="AI163">
        <v>0</v>
      </c>
      <c r="AJ163">
        <v>0</v>
      </c>
      <c r="AK163" s="1">
        <f t="shared" si="10"/>
        <v>40.043277103874551</v>
      </c>
      <c r="AL163" s="1">
        <f t="array" ref="AL163">_xlfn.STDEV.P(IF(AB163:AJ163&lt;&gt;0,AB163:AJ163))</f>
        <v>8.4567329194630467</v>
      </c>
      <c r="AM163">
        <v>24.896000000000001</v>
      </c>
      <c r="AN163">
        <v>35.007999999999903</v>
      </c>
      <c r="AO163">
        <v>26.975999999999999</v>
      </c>
      <c r="AP163">
        <v>105.631999999999</v>
      </c>
      <c r="AQ163">
        <v>40.384000000000199</v>
      </c>
      <c r="AR163">
        <v>39.999999999999801</v>
      </c>
      <c r="AS163">
        <v>69.183999999999898</v>
      </c>
      <c r="AT163">
        <v>54.656000000000503</v>
      </c>
      <c r="AU163">
        <v>0</v>
      </c>
      <c r="AV163">
        <v>0</v>
      </c>
      <c r="AW163" s="1">
        <f t="shared" si="11"/>
        <v>53.119999999999898</v>
      </c>
      <c r="AX163" s="1">
        <f t="array" ref="AX163">_xlfn.STDEV.P(IF(AN163:AV163&lt;&gt;0,AN163:AV163))</f>
        <v>24.968022154061376</v>
      </c>
    </row>
    <row r="164" spans="1:50" x14ac:dyDescent="0.25">
      <c r="A164" s="25"/>
      <c r="B164" s="1">
        <v>550</v>
      </c>
      <c r="C164" s="11">
        <v>49.887999999999998</v>
      </c>
      <c r="D164" s="11">
        <v>45.15</v>
      </c>
      <c r="E164" s="11">
        <v>45.600000000000101</v>
      </c>
      <c r="F164" s="11">
        <v>43.86</v>
      </c>
      <c r="G164" s="11">
        <v>34.207999999999998</v>
      </c>
      <c r="H164" s="11">
        <v>30.527999999999999</v>
      </c>
      <c r="I164" s="11">
        <v>35.072000000000003</v>
      </c>
      <c r="J164" s="11">
        <v>0</v>
      </c>
      <c r="K164" s="11">
        <v>0</v>
      </c>
      <c r="L164" s="11">
        <v>41.407999999999802</v>
      </c>
      <c r="M164" s="1">
        <f t="shared" si="8"/>
        <v>39.403714285714273</v>
      </c>
      <c r="N164" s="1">
        <f t="array" ref="N164">_xlfn.STDEV.P(IF(D164:L164&lt;&gt;0,D164:L164))</f>
        <v>5.6039131663071098</v>
      </c>
      <c r="O164" s="11">
        <v>44.1280000000001</v>
      </c>
      <c r="P164">
        <v>27.0079999999999</v>
      </c>
      <c r="Q164">
        <v>24.063999999999901</v>
      </c>
      <c r="R164">
        <v>23.744000000000099</v>
      </c>
      <c r="S164">
        <v>30.815999999999999</v>
      </c>
      <c r="T164">
        <v>45.375999999999998</v>
      </c>
      <c r="U164">
        <v>30.367999999999501</v>
      </c>
      <c r="V164">
        <v>45.567999999999998</v>
      </c>
      <c r="W164">
        <v>0</v>
      </c>
      <c r="X164">
        <v>0</v>
      </c>
      <c r="Y164" s="1">
        <f t="shared" si="9"/>
        <v>32.420571428571343</v>
      </c>
      <c r="Z164" s="1">
        <f t="array" ref="Z164">_xlfn.STDEV.P(IF(P164:X164&lt;&gt;0,P164:X164))</f>
        <v>8.6346214551345515</v>
      </c>
      <c r="AA164">
        <v>43.695295900268903</v>
      </c>
      <c r="AB164">
        <v>69.047434526852101</v>
      </c>
      <c r="AC164">
        <v>44.751955319430003</v>
      </c>
      <c r="AD164">
        <v>44.852536714896203</v>
      </c>
      <c r="AE164">
        <v>46.4404385318538</v>
      </c>
      <c r="AF164">
        <v>55.396832085509203</v>
      </c>
      <c r="AG164">
        <v>0</v>
      </c>
      <c r="AH164">
        <v>0</v>
      </c>
      <c r="AI164">
        <v>0</v>
      </c>
      <c r="AJ164">
        <v>0</v>
      </c>
      <c r="AK164" s="1">
        <f t="shared" si="10"/>
        <v>52.097839435708259</v>
      </c>
      <c r="AL164" s="1">
        <f t="array" ref="AL164">_xlfn.STDEV.P(IF(AB164:AJ164&lt;&gt;0,AB164:AJ164))</f>
        <v>9.3448888298373998</v>
      </c>
      <c r="AM164">
        <v>19.6159999999999</v>
      </c>
      <c r="AN164">
        <v>20.096</v>
      </c>
      <c r="AO164">
        <v>39.360000000000099</v>
      </c>
      <c r="AP164">
        <v>17.984000000000002</v>
      </c>
      <c r="AQ164">
        <v>29.440000000000101</v>
      </c>
      <c r="AR164">
        <v>21.568000000000001</v>
      </c>
      <c r="AS164">
        <v>24.672000000000001</v>
      </c>
      <c r="AT164">
        <v>20.992000000000001</v>
      </c>
      <c r="AU164">
        <v>28.448000000000199</v>
      </c>
      <c r="AV164">
        <v>0</v>
      </c>
      <c r="AW164" s="1">
        <f t="shared" si="11"/>
        <v>25.32000000000005</v>
      </c>
      <c r="AX164" s="1">
        <f t="array" ref="AX164">_xlfn.STDEV.P(IF(AN164:AV164&lt;&gt;0,AN164:AV164))</f>
        <v>6.5020808976819726</v>
      </c>
    </row>
    <row r="165" spans="1:50" x14ac:dyDescent="0.25">
      <c r="A165" s="25"/>
      <c r="B165" s="1">
        <v>600</v>
      </c>
      <c r="C165" s="11">
        <v>44.992000000000097</v>
      </c>
      <c r="D165" s="11">
        <v>28.19</v>
      </c>
      <c r="E165" s="11">
        <v>21.184000000000101</v>
      </c>
      <c r="F165" s="11">
        <v>20.77</v>
      </c>
      <c r="G165" s="11">
        <v>29.0240000000001</v>
      </c>
      <c r="H165" s="11">
        <v>0</v>
      </c>
      <c r="I165" s="11">
        <v>19.0399999999999</v>
      </c>
      <c r="J165" s="11">
        <v>0</v>
      </c>
      <c r="K165" s="11">
        <v>17.632000000000101</v>
      </c>
      <c r="L165" s="11">
        <v>0</v>
      </c>
      <c r="M165" s="1">
        <f t="shared" si="8"/>
        <v>22.640000000000033</v>
      </c>
      <c r="N165" s="1">
        <f t="array" ref="N165">_xlfn.STDEV.P(IF(D165:L165&lt;&gt;0,D165:L165))</f>
        <v>4.3820629844857422</v>
      </c>
      <c r="O165" s="11">
        <v>53.599999999999902</v>
      </c>
      <c r="P165">
        <v>35.647999999999897</v>
      </c>
      <c r="Q165">
        <v>27.36</v>
      </c>
      <c r="R165">
        <v>26.8799999999999</v>
      </c>
      <c r="S165">
        <v>27.231999999999999</v>
      </c>
      <c r="T165">
        <v>36.768000000000299</v>
      </c>
      <c r="U165">
        <v>27.103999999999999</v>
      </c>
      <c r="V165">
        <v>0</v>
      </c>
      <c r="W165">
        <v>0</v>
      </c>
      <c r="X165">
        <v>0</v>
      </c>
      <c r="Y165" s="1">
        <f t="shared" si="9"/>
        <v>30.165333333333347</v>
      </c>
      <c r="Z165" s="1">
        <f t="array" ref="Z165">_xlfn.STDEV.P(IF(P165:X165&lt;&gt;0,P165:X165))</f>
        <v>4.2874692872240523</v>
      </c>
      <c r="AA165">
        <v>45.158025808369402</v>
      </c>
      <c r="AB165">
        <v>44.601259751256897</v>
      </c>
      <c r="AC165">
        <v>52.326852272873403</v>
      </c>
      <c r="AD165">
        <v>52.656370356489802</v>
      </c>
      <c r="AE165">
        <v>44.424659377714903</v>
      </c>
      <c r="AF165">
        <v>0</v>
      </c>
      <c r="AG165">
        <v>0</v>
      </c>
      <c r="AH165">
        <v>0</v>
      </c>
      <c r="AI165">
        <v>0</v>
      </c>
      <c r="AJ165">
        <v>0</v>
      </c>
      <c r="AK165" s="1">
        <f t="shared" si="10"/>
        <v>48.502285439583751</v>
      </c>
      <c r="AL165" s="1">
        <f t="array" ref="AL165">_xlfn.STDEV.P(IF(AB165:AJ165&lt;&gt;0,AB165:AJ165))</f>
        <v>3.9915150219115936</v>
      </c>
      <c r="AM165">
        <v>46.368000000000102</v>
      </c>
      <c r="AN165">
        <v>20.864000000000001</v>
      </c>
      <c r="AO165">
        <v>16.096</v>
      </c>
      <c r="AP165">
        <v>16.064</v>
      </c>
      <c r="AQ165">
        <v>15.103999999999999</v>
      </c>
      <c r="AR165">
        <v>24.6080000000001</v>
      </c>
      <c r="AS165">
        <v>54.463999999999999</v>
      </c>
      <c r="AT165">
        <v>38.72</v>
      </c>
      <c r="AU165">
        <v>22.56</v>
      </c>
      <c r="AV165">
        <v>0</v>
      </c>
      <c r="AW165" s="1">
        <f t="shared" si="11"/>
        <v>26.060000000000013</v>
      </c>
      <c r="AX165" s="1">
        <f t="array" ref="AX165">_xlfn.STDEV.P(IF(AN165:AV165&lt;&gt;0,AN165:AV165))</f>
        <v>12.882423995506432</v>
      </c>
    </row>
    <row r="166" spans="1:50" x14ac:dyDescent="0.25">
      <c r="A166" s="25"/>
      <c r="B166" s="1">
        <v>650</v>
      </c>
      <c r="C166" s="11">
        <v>36.671999999999997</v>
      </c>
      <c r="D166" s="11">
        <v>29.41</v>
      </c>
      <c r="E166" s="11">
        <v>32.735999999999997</v>
      </c>
      <c r="F166" s="11">
        <v>27.07</v>
      </c>
      <c r="G166" s="11">
        <v>32.639999999999901</v>
      </c>
      <c r="H166" s="11">
        <v>21.312000000000101</v>
      </c>
      <c r="I166" s="11">
        <v>30.271999999999899</v>
      </c>
      <c r="J166" s="11">
        <v>0</v>
      </c>
      <c r="K166" s="11">
        <v>0</v>
      </c>
      <c r="L166" s="11">
        <v>0</v>
      </c>
      <c r="M166" s="1">
        <f t="shared" si="8"/>
        <v>28.906666666666652</v>
      </c>
      <c r="N166" s="1">
        <f t="array" ref="N166">_xlfn.STDEV.P(IF(D166:L166&lt;&gt;0,D166:L166))</f>
        <v>3.9109111754451384</v>
      </c>
      <c r="O166">
        <v>20.064</v>
      </c>
      <c r="P166">
        <v>36.607999999999997</v>
      </c>
      <c r="Q166">
        <v>35.584000000000103</v>
      </c>
      <c r="R166">
        <v>29.216000000000101</v>
      </c>
      <c r="S166">
        <v>45.311999999999998</v>
      </c>
      <c r="T166">
        <v>43.936000000000099</v>
      </c>
      <c r="U166">
        <v>41.984000000000101</v>
      </c>
      <c r="V166">
        <v>27.840000000000298</v>
      </c>
      <c r="W166">
        <v>0</v>
      </c>
      <c r="X166">
        <v>0</v>
      </c>
      <c r="Y166" s="1">
        <f t="shared" si="9"/>
        <v>37.211428571428669</v>
      </c>
      <c r="Z166" s="1">
        <f t="array" ref="Z166">_xlfn.STDEV.P(IF(P166:X166&lt;&gt;0,P166:X166))</f>
        <v>6.418497351007999</v>
      </c>
      <c r="AA166">
        <v>63.2054842296454</v>
      </c>
      <c r="AB166">
        <v>48.768848657268201</v>
      </c>
      <c r="AC166">
        <v>51.6184079358151</v>
      </c>
      <c r="AD166">
        <v>51.189230381176003</v>
      </c>
      <c r="AE166">
        <v>28.107609973884401</v>
      </c>
      <c r="AF166">
        <v>0</v>
      </c>
      <c r="AG166">
        <v>0</v>
      </c>
      <c r="AH166">
        <v>0</v>
      </c>
      <c r="AI166">
        <v>0</v>
      </c>
      <c r="AJ166">
        <v>0</v>
      </c>
      <c r="AK166" s="1">
        <f t="shared" si="10"/>
        <v>44.921024237035923</v>
      </c>
      <c r="AL166" s="1">
        <f t="array" ref="AL166">_xlfn.STDEV.P(IF(AB166:AJ166&lt;&gt;0,AB166:AJ166))</f>
        <v>9.7678299615036526</v>
      </c>
      <c r="AM166">
        <v>20.16</v>
      </c>
      <c r="AN166">
        <v>19.2</v>
      </c>
      <c r="AO166">
        <v>21.152000000000001</v>
      </c>
      <c r="AP166">
        <v>16.128</v>
      </c>
      <c r="AQ166">
        <v>12.544</v>
      </c>
      <c r="AR166">
        <v>15.616000000000099</v>
      </c>
      <c r="AS166">
        <v>29.696000000000101</v>
      </c>
      <c r="AT166">
        <v>12.384</v>
      </c>
      <c r="AU166">
        <v>17.599999999999898</v>
      </c>
      <c r="AV166">
        <v>0</v>
      </c>
      <c r="AW166" s="1">
        <f t="shared" si="11"/>
        <v>18.040000000000013</v>
      </c>
      <c r="AX166" s="1">
        <f t="array" ref="AX166">_xlfn.STDEV.P(IF(AN166:AV166&lt;&gt;0,AN166:AV166))</f>
        <v>5.2298894825799351</v>
      </c>
    </row>
    <row r="167" spans="1:50" x14ac:dyDescent="0.25">
      <c r="A167" s="25"/>
      <c r="B167" s="1">
        <v>700</v>
      </c>
      <c r="C167" s="11">
        <v>58.400000000000198</v>
      </c>
      <c r="D167" s="11">
        <v>29.728000000000002</v>
      </c>
      <c r="E167" s="11">
        <v>47.23</v>
      </c>
      <c r="F167" s="11">
        <v>36.1280000000001</v>
      </c>
      <c r="G167" s="11">
        <v>64.960000000000306</v>
      </c>
      <c r="H167" s="11">
        <v>57.152000000000903</v>
      </c>
      <c r="I167" s="11">
        <v>45.983999999998801</v>
      </c>
      <c r="J167" s="11">
        <v>38.9119999999998</v>
      </c>
      <c r="K167" s="11">
        <v>42.82</v>
      </c>
      <c r="L167" s="11">
        <v>0</v>
      </c>
      <c r="M167" s="1">
        <f t="shared" si="8"/>
        <v>45.364249999999984</v>
      </c>
      <c r="N167" s="1">
        <f t="array" ref="N167">_xlfn.STDEV.P(IF(D167:L167&lt;&gt;0,D167:L167))</f>
        <v>10.634348519655736</v>
      </c>
      <c r="O167">
        <v>24.896000000000001</v>
      </c>
      <c r="P167">
        <v>35.007999999999903</v>
      </c>
      <c r="Q167">
        <v>26.975999999999999</v>
      </c>
      <c r="R167">
        <v>105.631999999999</v>
      </c>
      <c r="S167">
        <v>40.384000000000199</v>
      </c>
      <c r="T167">
        <v>39.999999999999801</v>
      </c>
      <c r="U167">
        <v>69.183999999999898</v>
      </c>
      <c r="V167">
        <v>54.656000000000503</v>
      </c>
      <c r="W167">
        <v>0</v>
      </c>
      <c r="X167">
        <v>0</v>
      </c>
      <c r="Y167" s="1">
        <f t="shared" si="9"/>
        <v>53.119999999999898</v>
      </c>
      <c r="Z167" s="1">
        <f t="array" ref="Z167">_xlfn.STDEV.P(IF(P167:X167&lt;&gt;0,P167:X167))</f>
        <v>24.968022154061376</v>
      </c>
      <c r="AA167">
        <v>43.618388824119897</v>
      </c>
      <c r="AB167">
        <v>60.175634676739897</v>
      </c>
      <c r="AC167">
        <v>47.390096022742902</v>
      </c>
      <c r="AD167">
        <v>48.672036785386801</v>
      </c>
      <c r="AE167">
        <v>61.847040503199601</v>
      </c>
      <c r="AF167">
        <v>0</v>
      </c>
      <c r="AG167">
        <v>0</v>
      </c>
      <c r="AH167">
        <v>0</v>
      </c>
      <c r="AI167">
        <v>0</v>
      </c>
      <c r="AJ167">
        <v>0</v>
      </c>
      <c r="AK167" s="1">
        <f t="shared" si="10"/>
        <v>54.5212019970173</v>
      </c>
      <c r="AL167" s="1">
        <f t="array" ref="AL167">_xlfn.STDEV.P(IF(AB167:AJ167&lt;&gt;0,AB167:AJ167))</f>
        <v>6.5327238736506184</v>
      </c>
      <c r="AM167">
        <v>23.0719999999999</v>
      </c>
      <c r="AN167">
        <v>33.567999999999998</v>
      </c>
      <c r="AO167">
        <v>55.808</v>
      </c>
      <c r="AP167">
        <v>30.912000000000099</v>
      </c>
      <c r="AQ167">
        <v>32.319999999999901</v>
      </c>
      <c r="AR167">
        <v>33.727999999999902</v>
      </c>
      <c r="AS167">
        <v>25.247999999999902</v>
      </c>
      <c r="AT167">
        <v>41.4080000000003</v>
      </c>
      <c r="AU167">
        <v>40.831999999999901</v>
      </c>
      <c r="AV167">
        <v>0</v>
      </c>
      <c r="AW167" s="1">
        <f t="shared" si="11"/>
        <v>36.728000000000002</v>
      </c>
      <c r="AX167" s="1">
        <f t="array" ref="AX167">_xlfn.STDEV.P(IF(AN167:AV167&lt;&gt;0,AN167:AV167))</f>
        <v>8.7093623187923779</v>
      </c>
    </row>
    <row r="168" spans="1:50" s="14" customFormat="1" x14ac:dyDescent="0.25">
      <c r="B168" s="15"/>
      <c r="C168" s="15"/>
      <c r="D168" s="15"/>
      <c r="E168" s="15"/>
      <c r="F168" s="15"/>
      <c r="G168" s="15"/>
      <c r="H168" s="15"/>
      <c r="I168" s="15"/>
      <c r="J168" s="15"/>
      <c r="K168" s="15"/>
      <c r="L168" s="15"/>
      <c r="M168" s="1" t="e">
        <f t="shared" si="8"/>
        <v>#DIV/0!</v>
      </c>
      <c r="N168" s="1" t="e">
        <f t="array" ref="N168">_xlfn.STDEV.P(IF(D168:L168&lt;&gt;0,D168:L168))</f>
        <v>#DIV/0!</v>
      </c>
      <c r="Y168" s="1" t="e">
        <f t="shared" si="9"/>
        <v>#DIV/0!</v>
      </c>
      <c r="Z168" s="1" t="e">
        <f t="array" ref="Z168">_xlfn.STDEV.P(IF(P168:X168&lt;&gt;0,P168:X168))</f>
        <v>#DIV/0!</v>
      </c>
      <c r="AK168" s="1" t="e">
        <f t="shared" si="10"/>
        <v>#DIV/0!</v>
      </c>
      <c r="AL168" s="1" t="e">
        <f t="array" ref="AL168">_xlfn.STDEV.P(IF(AB168:AJ168&lt;&gt;0,AB168:AJ168))</f>
        <v>#DIV/0!</v>
      </c>
      <c r="AW168" s="1" t="e">
        <f t="shared" si="11"/>
        <v>#DIV/0!</v>
      </c>
      <c r="AX168" s="1" t="e">
        <f t="array" ref="AX168">_xlfn.STDEV.P(IF(AN168:AV168&lt;&gt;0,AN168:AV168))</f>
        <v>#DIV/0!</v>
      </c>
    </row>
    <row r="169" spans="1:50" x14ac:dyDescent="0.25">
      <c r="A169" s="25">
        <v>1658</v>
      </c>
      <c r="B169" s="1" t="s">
        <v>6</v>
      </c>
      <c r="C169" s="11">
        <v>17.152000000000001</v>
      </c>
      <c r="D169" s="11">
        <v>12.128</v>
      </c>
      <c r="E169" s="11">
        <v>13.472</v>
      </c>
      <c r="F169" s="11">
        <v>12.3519999999998</v>
      </c>
      <c r="G169" s="11">
        <v>14.656000000000001</v>
      </c>
      <c r="H169" s="11">
        <v>0</v>
      </c>
      <c r="I169" s="11">
        <v>0</v>
      </c>
      <c r="J169" s="11">
        <v>0</v>
      </c>
      <c r="K169" s="11">
        <v>0</v>
      </c>
      <c r="L169" s="11">
        <v>0</v>
      </c>
      <c r="M169" s="1">
        <f t="shared" si="8"/>
        <v>13.15199999999995</v>
      </c>
      <c r="N169" s="1">
        <f t="array" ref="N169">_xlfn.STDEV.P(IF(D169:L169&lt;&gt;0,D169:L169))</f>
        <v>1.0066022054416932</v>
      </c>
      <c r="O169">
        <v>14.656000000000001</v>
      </c>
      <c r="P169">
        <v>31.968</v>
      </c>
      <c r="Q169">
        <v>29.216000000000101</v>
      </c>
      <c r="R169">
        <v>44.224000000000103</v>
      </c>
      <c r="S169">
        <v>19.4559999999999</v>
      </c>
      <c r="T169">
        <v>32</v>
      </c>
      <c r="U169">
        <v>0</v>
      </c>
      <c r="V169">
        <v>0</v>
      </c>
      <c r="W169">
        <v>0</v>
      </c>
      <c r="X169">
        <v>0</v>
      </c>
      <c r="Y169" s="1">
        <f t="shared" si="9"/>
        <v>31.372800000000019</v>
      </c>
      <c r="Z169" s="1">
        <f t="array" ref="Z169">_xlfn.STDEV.P(IF(P169:X169&lt;&gt;0,P169:X169))</f>
        <v>7.9064896483838503</v>
      </c>
      <c r="AA169">
        <v>21.018710980094699</v>
      </c>
      <c r="AB169">
        <v>15.5117959991059</v>
      </c>
      <c r="AC169">
        <v>21.386335122724201</v>
      </c>
      <c r="AD169">
        <v>18.797541976611001</v>
      </c>
      <c r="AE169">
        <v>0</v>
      </c>
      <c r="AF169">
        <v>0</v>
      </c>
      <c r="AG169">
        <v>0</v>
      </c>
      <c r="AH169">
        <v>0</v>
      </c>
      <c r="AI169">
        <v>0</v>
      </c>
      <c r="AJ169">
        <v>0</v>
      </c>
      <c r="AK169" s="1">
        <f t="shared" si="10"/>
        <v>18.565224366147035</v>
      </c>
      <c r="AL169" s="1">
        <f t="array" ref="AL169">_xlfn.STDEV.P(IF(AB169:AJ169&lt;&gt;0,AB169:AJ169))</f>
        <v>2.4038900533412093</v>
      </c>
      <c r="AM169">
        <v>53.885258252133298</v>
      </c>
      <c r="AN169">
        <v>21.0472843988398</v>
      </c>
      <c r="AO169">
        <v>23.752117338659701</v>
      </c>
      <c r="AP169">
        <v>24.829284088591098</v>
      </c>
      <c r="AQ169">
        <v>0</v>
      </c>
      <c r="AR169">
        <v>0</v>
      </c>
      <c r="AS169">
        <v>0</v>
      </c>
      <c r="AT169">
        <v>0</v>
      </c>
      <c r="AU169">
        <v>0</v>
      </c>
      <c r="AV169">
        <v>0</v>
      </c>
      <c r="AW169" s="1">
        <f t="shared" si="11"/>
        <v>23.209561942030202</v>
      </c>
      <c r="AX169" s="1">
        <f t="array" ref="AX169">_xlfn.STDEV.P(IF(AN169:AV169&lt;&gt;0,AN169:AV169))</f>
        <v>1.5909442022749838</v>
      </c>
    </row>
    <row r="170" spans="1:50" x14ac:dyDescent="0.25">
      <c r="A170" s="25"/>
      <c r="B170" s="1" t="s">
        <v>7</v>
      </c>
      <c r="C170" s="11">
        <v>20.384</v>
      </c>
      <c r="D170" s="11">
        <v>10.72</v>
      </c>
      <c r="E170" s="11">
        <v>15.2</v>
      </c>
      <c r="F170" s="11">
        <v>10.048</v>
      </c>
      <c r="G170" s="11">
        <v>0</v>
      </c>
      <c r="H170" s="11">
        <v>0</v>
      </c>
      <c r="I170" s="11">
        <v>0</v>
      </c>
      <c r="J170" s="11">
        <v>0</v>
      </c>
      <c r="K170" s="11">
        <v>0</v>
      </c>
      <c r="L170" s="11">
        <v>0</v>
      </c>
      <c r="M170" s="1">
        <f t="shared" si="8"/>
        <v>11.989333333333335</v>
      </c>
      <c r="N170" s="1">
        <f t="array" ref="N170">_xlfn.STDEV.P(IF(D170:L170&lt;&gt;0,D170:L170))</f>
        <v>2.2867999961129479</v>
      </c>
      <c r="O170">
        <v>17.536000000000001</v>
      </c>
      <c r="P170">
        <v>43.936</v>
      </c>
      <c r="Q170">
        <v>19.007999999999999</v>
      </c>
      <c r="R170">
        <v>17.664000000000001</v>
      </c>
      <c r="S170">
        <v>20.255999999999901</v>
      </c>
      <c r="T170">
        <v>26.783999999999999</v>
      </c>
      <c r="U170">
        <v>0</v>
      </c>
      <c r="V170">
        <v>0</v>
      </c>
      <c r="W170">
        <v>0</v>
      </c>
      <c r="X170">
        <v>0</v>
      </c>
      <c r="Y170" s="1">
        <f t="shared" si="9"/>
        <v>25.529599999999981</v>
      </c>
      <c r="Z170" s="1">
        <f t="array" ref="Z170">_xlfn.STDEV.P(IF(P170:X170&lt;&gt;0,P170:X170))</f>
        <v>9.7219223119710332</v>
      </c>
      <c r="AA170">
        <v>18.021354655466901</v>
      </c>
      <c r="AB170">
        <v>19.070458515227401</v>
      </c>
      <c r="AC170">
        <v>18.682208018912501</v>
      </c>
      <c r="AD170">
        <v>15.151096639659199</v>
      </c>
      <c r="AE170">
        <v>0</v>
      </c>
      <c r="AF170">
        <v>0</v>
      </c>
      <c r="AG170">
        <v>0</v>
      </c>
      <c r="AH170">
        <v>0</v>
      </c>
      <c r="AI170">
        <v>0</v>
      </c>
      <c r="AJ170">
        <v>0</v>
      </c>
      <c r="AK170" s="1">
        <f t="shared" si="10"/>
        <v>17.634587724599701</v>
      </c>
      <c r="AL170" s="1">
        <f t="array" ref="AL170">_xlfn.STDEV.P(IF(AB170:AJ170&lt;&gt;0,AB170:AJ170))</f>
        <v>1.7632319924325333</v>
      </c>
      <c r="AM170">
        <v>37.1917470255379</v>
      </c>
      <c r="AN170">
        <v>39.741714897444403</v>
      </c>
      <c r="AO170">
        <v>30.922454649587699</v>
      </c>
      <c r="AP170">
        <v>26.1459406936128</v>
      </c>
      <c r="AQ170">
        <v>0</v>
      </c>
      <c r="AR170">
        <v>0</v>
      </c>
      <c r="AS170">
        <v>0</v>
      </c>
      <c r="AT170">
        <v>0</v>
      </c>
      <c r="AU170">
        <v>0</v>
      </c>
      <c r="AV170">
        <v>0</v>
      </c>
      <c r="AW170" s="1">
        <f t="shared" si="11"/>
        <v>32.270036746881637</v>
      </c>
      <c r="AX170" s="1">
        <f t="array" ref="AX170">_xlfn.STDEV.P(IF(AN170:AV170&lt;&gt;0,AN170:AV170))</f>
        <v>5.6316517519050846</v>
      </c>
    </row>
    <row r="171" spans="1:50" x14ac:dyDescent="0.25">
      <c r="A171" s="25"/>
      <c r="B171" s="1" t="s">
        <v>8</v>
      </c>
      <c r="C171" s="11">
        <v>11.007999999999999</v>
      </c>
      <c r="D171" s="11">
        <v>18.207999999999899</v>
      </c>
      <c r="E171" s="11">
        <v>18.88</v>
      </c>
      <c r="F171" s="11">
        <v>10.816000000000001</v>
      </c>
      <c r="G171" s="11">
        <v>14.6239999999998</v>
      </c>
      <c r="H171" s="11">
        <v>0</v>
      </c>
      <c r="I171" s="11">
        <v>0</v>
      </c>
      <c r="J171" s="11">
        <v>0</v>
      </c>
      <c r="K171" s="11">
        <v>0</v>
      </c>
      <c r="L171" s="11">
        <v>0</v>
      </c>
      <c r="M171" s="1">
        <f t="shared" si="8"/>
        <v>15.631999999999923</v>
      </c>
      <c r="N171" s="1">
        <f t="array" ref="N171">_xlfn.STDEV.P(IF(D171:L171&lt;&gt;0,D171:L171))</f>
        <v>3.2169550820612978</v>
      </c>
      <c r="O171">
        <v>21.184000000000001</v>
      </c>
      <c r="P171">
        <v>38.912000000000099</v>
      </c>
      <c r="Q171">
        <v>21.599999999999799</v>
      </c>
      <c r="R171">
        <v>33.312000000000197</v>
      </c>
      <c r="S171">
        <v>31.423999999999801</v>
      </c>
      <c r="T171">
        <v>27.232000000000099</v>
      </c>
      <c r="U171">
        <v>0</v>
      </c>
      <c r="V171">
        <v>0</v>
      </c>
      <c r="W171">
        <v>0</v>
      </c>
      <c r="X171">
        <v>0</v>
      </c>
      <c r="Y171" s="1">
        <f t="shared" si="9"/>
        <v>30.496000000000002</v>
      </c>
      <c r="Z171" s="1">
        <f t="array" ref="Z171">_xlfn.STDEV.P(IF(P171:X171&lt;&gt;0,P171:X171))</f>
        <v>5.8208694883153509</v>
      </c>
      <c r="AA171">
        <v>15.1691437181557</v>
      </c>
      <c r="AB171">
        <v>20.6277612400004</v>
      </c>
      <c r="AC171">
        <v>18.073643859420699</v>
      </c>
      <c r="AD171">
        <v>20.824532281166299</v>
      </c>
      <c r="AE171">
        <v>0</v>
      </c>
      <c r="AF171">
        <v>0</v>
      </c>
      <c r="AG171">
        <v>0</v>
      </c>
      <c r="AH171">
        <v>0</v>
      </c>
      <c r="AI171">
        <v>0</v>
      </c>
      <c r="AJ171">
        <v>0</v>
      </c>
      <c r="AK171" s="1">
        <f t="shared" si="10"/>
        <v>19.841979126862466</v>
      </c>
      <c r="AL171" s="1">
        <f t="array" ref="AL171">_xlfn.STDEV.P(IF(AB171:AJ171&lt;&gt;0,AB171:AJ171))</f>
        <v>1.2529796285173294</v>
      </c>
      <c r="AM171">
        <v>33.737460833773397</v>
      </c>
      <c r="AN171">
        <v>28.777605785146601</v>
      </c>
      <c r="AO171">
        <v>23.482823315098202</v>
      </c>
      <c r="AP171">
        <v>24.589890557303899</v>
      </c>
      <c r="AQ171">
        <v>0</v>
      </c>
      <c r="AR171">
        <v>0</v>
      </c>
      <c r="AS171">
        <v>0</v>
      </c>
      <c r="AT171">
        <v>0</v>
      </c>
      <c r="AU171">
        <v>0</v>
      </c>
      <c r="AV171">
        <v>0</v>
      </c>
      <c r="AW171" s="1">
        <f t="shared" si="11"/>
        <v>25.616773219182903</v>
      </c>
      <c r="AX171" s="1">
        <f t="array" ref="AX171">_xlfn.STDEV.P(IF(AN171:AV171&lt;&gt;0,AN171:AV171))</f>
        <v>2.2802845366655067</v>
      </c>
    </row>
    <row r="172" spans="1:50" x14ac:dyDescent="0.25">
      <c r="A172" s="25"/>
      <c r="B172" s="1" t="s">
        <v>9</v>
      </c>
      <c r="C172" s="11">
        <v>14.624000000000001</v>
      </c>
      <c r="D172" s="11">
        <v>11.52</v>
      </c>
      <c r="E172" s="11">
        <v>12.384</v>
      </c>
      <c r="F172" s="11">
        <v>12.3520000000001</v>
      </c>
      <c r="G172" s="11">
        <v>11.0400000000001</v>
      </c>
      <c r="H172" s="11">
        <v>0</v>
      </c>
      <c r="I172" s="11">
        <v>0</v>
      </c>
      <c r="J172" s="11">
        <v>0</v>
      </c>
      <c r="K172" s="11">
        <v>0</v>
      </c>
      <c r="L172" s="11">
        <v>0</v>
      </c>
      <c r="M172" s="1">
        <f t="shared" si="8"/>
        <v>11.82400000000005</v>
      </c>
      <c r="N172" s="1">
        <f t="array" ref="N172">_xlfn.STDEV.P(IF(D172:L172&lt;&gt;0,D172:L172))</f>
        <v>0.5699684201778088</v>
      </c>
      <c r="O172">
        <v>25.504000000000001</v>
      </c>
      <c r="P172">
        <v>25.824000000000002</v>
      </c>
      <c r="Q172">
        <v>37.119999999999997</v>
      </c>
      <c r="R172">
        <v>57.12</v>
      </c>
      <c r="S172">
        <v>33.535999999999902</v>
      </c>
      <c r="T172">
        <v>24.32</v>
      </c>
      <c r="U172">
        <v>0</v>
      </c>
      <c r="V172">
        <v>0</v>
      </c>
      <c r="W172">
        <v>0</v>
      </c>
      <c r="X172">
        <v>0</v>
      </c>
      <c r="Y172" s="1">
        <f t="shared" si="9"/>
        <v>35.583999999999982</v>
      </c>
      <c r="Z172" s="1">
        <f t="array" ref="Z172">_xlfn.STDEV.P(IF(P172:X172&lt;&gt;0,P172:X172))</f>
        <v>11.768501960742498</v>
      </c>
      <c r="AA172">
        <v>16.354659864566901</v>
      </c>
      <c r="AB172">
        <v>23.513357928098198</v>
      </c>
      <c r="AC172">
        <v>17.9647022272692</v>
      </c>
      <c r="AD172">
        <v>18.243586095494301</v>
      </c>
      <c r="AE172">
        <v>0</v>
      </c>
      <c r="AF172">
        <v>0</v>
      </c>
      <c r="AG172">
        <v>0</v>
      </c>
      <c r="AH172">
        <v>0</v>
      </c>
      <c r="AI172">
        <v>0</v>
      </c>
      <c r="AJ172">
        <v>0</v>
      </c>
      <c r="AK172" s="1">
        <f t="shared" si="10"/>
        <v>19.9072154169539</v>
      </c>
      <c r="AL172" s="1">
        <f t="array" ref="AL172">_xlfn.STDEV.P(IF(AB172:AJ172&lt;&gt;0,AB172:AJ172))</f>
        <v>2.5524683362058962</v>
      </c>
      <c r="AM172">
        <v>25.9795800968656</v>
      </c>
      <c r="AN172">
        <v>34.04627263706</v>
      </c>
      <c r="AO172">
        <v>23.585115376257399</v>
      </c>
      <c r="AP172">
        <v>29.3447411630045</v>
      </c>
      <c r="AQ172">
        <v>0</v>
      </c>
      <c r="AR172">
        <v>0</v>
      </c>
      <c r="AS172">
        <v>0</v>
      </c>
      <c r="AT172">
        <v>0</v>
      </c>
      <c r="AU172">
        <v>0</v>
      </c>
      <c r="AV172">
        <v>0</v>
      </c>
      <c r="AW172" s="1">
        <f t="shared" si="11"/>
        <v>28.992043058773969</v>
      </c>
      <c r="AX172" s="1">
        <f t="array" ref="AX172">_xlfn.STDEV.P(IF(AN172:AV172&lt;&gt;0,AN172:AV172))</f>
        <v>4.278025227707781</v>
      </c>
    </row>
    <row r="173" spans="1:50" x14ac:dyDescent="0.25">
      <c r="A173" s="25"/>
      <c r="B173" s="1">
        <v>250</v>
      </c>
      <c r="C173" s="11">
        <v>16.16</v>
      </c>
      <c r="D173" s="11">
        <v>13.28</v>
      </c>
      <c r="E173" s="11">
        <v>18.080000000000101</v>
      </c>
      <c r="F173" s="11">
        <v>24.448</v>
      </c>
      <c r="G173" s="11">
        <v>11.9359999999999</v>
      </c>
      <c r="H173" s="11">
        <v>11.712</v>
      </c>
      <c r="I173" s="11">
        <v>0</v>
      </c>
      <c r="J173" s="11">
        <v>0</v>
      </c>
      <c r="K173" s="11">
        <v>0</v>
      </c>
      <c r="L173" s="11">
        <v>0</v>
      </c>
      <c r="M173" s="1">
        <f t="shared" si="8"/>
        <v>15.891200000000001</v>
      </c>
      <c r="N173" s="1">
        <f t="array" ref="N173">_xlfn.STDEV.P(IF(D173:L173&lt;&gt;0,D173:L173))</f>
        <v>4.856693459546344</v>
      </c>
      <c r="O173">
        <v>66.976000000000099</v>
      </c>
      <c r="P173">
        <v>32.511999999999901</v>
      </c>
      <c r="Q173">
        <v>31.488000000000099</v>
      </c>
      <c r="R173">
        <v>47.519999999999897</v>
      </c>
      <c r="S173">
        <v>20.8960000000002</v>
      </c>
      <c r="T173">
        <v>16.896000000000001</v>
      </c>
      <c r="U173">
        <v>0</v>
      </c>
      <c r="V173">
        <v>0</v>
      </c>
      <c r="W173">
        <v>0</v>
      </c>
      <c r="X173">
        <v>0</v>
      </c>
      <c r="Y173" s="1">
        <f t="shared" si="9"/>
        <v>29.862400000000026</v>
      </c>
      <c r="Z173" s="1">
        <f t="array" ref="Z173">_xlfn.STDEV.P(IF(P173:X173&lt;&gt;0,P173:X173))</f>
        <v>10.676868934289599</v>
      </c>
      <c r="AA173">
        <v>15.5369424016164</v>
      </c>
      <c r="AB173">
        <v>27.776563760102501</v>
      </c>
      <c r="AC173">
        <v>23.969963355948199</v>
      </c>
      <c r="AD173">
        <v>24.335845925019999</v>
      </c>
      <c r="AE173">
        <v>22.284738951025801</v>
      </c>
      <c r="AF173">
        <v>22.6698455258629</v>
      </c>
      <c r="AG173">
        <v>0</v>
      </c>
      <c r="AH173">
        <v>0</v>
      </c>
      <c r="AI173">
        <v>0</v>
      </c>
      <c r="AJ173">
        <v>0</v>
      </c>
      <c r="AK173" s="1">
        <f t="shared" si="10"/>
        <v>24.207391503591879</v>
      </c>
      <c r="AL173" s="1">
        <f t="array" ref="AL173">_xlfn.STDEV.P(IF(AB173:AJ173&lt;&gt;0,AB173:AJ173))</f>
        <v>1.9428074393435126</v>
      </c>
      <c r="AM173">
        <v>41.419328876723199</v>
      </c>
      <c r="AN173">
        <v>30.7101738434149</v>
      </c>
      <c r="AO173">
        <v>35.4459946524778</v>
      </c>
      <c r="AP173">
        <v>27.3941166851288</v>
      </c>
      <c r="AQ173">
        <v>29.788236165569099</v>
      </c>
      <c r="AR173">
        <v>28.731482181703299</v>
      </c>
      <c r="AS173">
        <v>0</v>
      </c>
      <c r="AT173">
        <v>0</v>
      </c>
      <c r="AU173">
        <v>0</v>
      </c>
      <c r="AV173">
        <v>0</v>
      </c>
      <c r="AW173" s="1">
        <f t="shared" si="11"/>
        <v>30.414000705658783</v>
      </c>
      <c r="AX173" s="1">
        <f t="array" ref="AX173">_xlfn.STDEV.P(IF(AN173:AV173&lt;&gt;0,AN173:AV173))</f>
        <v>2.7477565739668739</v>
      </c>
    </row>
    <row r="174" spans="1:50" x14ac:dyDescent="0.25">
      <c r="A174" s="25"/>
      <c r="B174" s="1">
        <v>300</v>
      </c>
      <c r="C174" s="11">
        <v>17.248000000000001</v>
      </c>
      <c r="D174" s="11">
        <v>16.064</v>
      </c>
      <c r="E174" s="11">
        <v>16.48</v>
      </c>
      <c r="F174" s="11">
        <v>10.6240000000001</v>
      </c>
      <c r="G174" s="11">
        <v>16.607999999999699</v>
      </c>
      <c r="H174" s="11">
        <v>0</v>
      </c>
      <c r="I174" s="11">
        <v>0</v>
      </c>
      <c r="J174" s="11">
        <v>0</v>
      </c>
      <c r="K174" s="11">
        <v>0</v>
      </c>
      <c r="L174" s="11">
        <v>0</v>
      </c>
      <c r="M174" s="1">
        <f t="shared" si="8"/>
        <v>14.943999999999949</v>
      </c>
      <c r="N174" s="1">
        <f t="array" ref="N174">_xlfn.STDEV.P(IF(D174:L174&lt;&gt;0,D174:L174))</f>
        <v>2.5022485887696115</v>
      </c>
      <c r="O174">
        <v>16.608000000000001</v>
      </c>
      <c r="P174">
        <v>24.543999999999901</v>
      </c>
      <c r="Q174">
        <v>19.520000000000099</v>
      </c>
      <c r="R174">
        <v>24.128</v>
      </c>
      <c r="S174">
        <v>22.719999999999899</v>
      </c>
      <c r="T174">
        <v>35.840000000000003</v>
      </c>
      <c r="U174">
        <v>0</v>
      </c>
      <c r="V174">
        <v>0</v>
      </c>
      <c r="W174">
        <v>0</v>
      </c>
      <c r="X174">
        <v>0</v>
      </c>
      <c r="Y174" s="1">
        <f t="shared" si="9"/>
        <v>25.350399999999983</v>
      </c>
      <c r="Z174" s="1">
        <f t="array" ref="Z174">_xlfn.STDEV.P(IF(P174:X174&lt;&gt;0,P174:X174))</f>
        <v>5.5333320738954361</v>
      </c>
      <c r="AA174">
        <v>29.0506109256415</v>
      </c>
      <c r="AB174">
        <v>19.715629232738301</v>
      </c>
      <c r="AC174">
        <v>25.170412386139301</v>
      </c>
      <c r="AD174">
        <v>28.679565957580898</v>
      </c>
      <c r="AE174">
        <v>0</v>
      </c>
      <c r="AF174">
        <v>0</v>
      </c>
      <c r="AG174">
        <v>0</v>
      </c>
      <c r="AH174">
        <v>0</v>
      </c>
      <c r="AI174">
        <v>0</v>
      </c>
      <c r="AJ174">
        <v>0</v>
      </c>
      <c r="AK174" s="1">
        <f t="shared" si="10"/>
        <v>24.521869192152831</v>
      </c>
      <c r="AL174" s="1">
        <f t="array" ref="AL174">_xlfn.STDEV.P(IF(AB174:AJ174&lt;&gt;0,AB174:AJ174))</f>
        <v>3.6881338196613989</v>
      </c>
      <c r="AM174">
        <v>38.446448030759001</v>
      </c>
      <c r="AN174">
        <v>21.912911604287601</v>
      </c>
      <c r="AO174">
        <v>26.048610128968999</v>
      </c>
      <c r="AP174">
        <v>28.591055859532201</v>
      </c>
      <c r="AQ174">
        <v>0</v>
      </c>
      <c r="AR174">
        <v>0</v>
      </c>
      <c r="AS174">
        <v>0</v>
      </c>
      <c r="AT174">
        <v>0</v>
      </c>
      <c r="AU174">
        <v>0</v>
      </c>
      <c r="AV174">
        <v>0</v>
      </c>
      <c r="AW174" s="1">
        <f t="shared" si="11"/>
        <v>25.517525864262936</v>
      </c>
      <c r="AX174" s="1">
        <f t="array" ref="AX174">_xlfn.STDEV.P(IF(AN174:AV174&lt;&gt;0,AN174:AV174))</f>
        <v>2.7520829136768059</v>
      </c>
    </row>
    <row r="175" spans="1:50" x14ac:dyDescent="0.25">
      <c r="A175" s="25"/>
      <c r="B175" s="1">
        <v>350</v>
      </c>
      <c r="C175" s="11">
        <v>24.64</v>
      </c>
      <c r="D175" s="11">
        <v>20.736000000000001</v>
      </c>
      <c r="E175" s="11">
        <v>17.791999999999899</v>
      </c>
      <c r="F175" s="11">
        <v>19.0719999999999</v>
      </c>
      <c r="G175" s="11">
        <v>14.656000000000301</v>
      </c>
      <c r="H175" s="11">
        <v>17.088000000000001</v>
      </c>
      <c r="I175" s="11">
        <v>0</v>
      </c>
      <c r="J175" s="11">
        <v>0</v>
      </c>
      <c r="K175" s="11">
        <v>0</v>
      </c>
      <c r="L175" s="11">
        <v>0</v>
      </c>
      <c r="M175" s="1">
        <f t="shared" si="8"/>
        <v>17.868800000000022</v>
      </c>
      <c r="N175" s="1">
        <f t="array" ref="N175">_xlfn.STDEV.P(IF(D175:L175&lt;&gt;0,D175:L175))</f>
        <v>2.0300816141228188</v>
      </c>
      <c r="O175">
        <v>25.056000000000001</v>
      </c>
      <c r="P175">
        <v>48.607999999999997</v>
      </c>
      <c r="Q175">
        <v>23.392000000000099</v>
      </c>
      <c r="R175">
        <v>24.224</v>
      </c>
      <c r="S175">
        <v>29.9520000000004</v>
      </c>
      <c r="T175">
        <v>30.080000000000201</v>
      </c>
      <c r="U175">
        <v>0</v>
      </c>
      <c r="V175">
        <v>0</v>
      </c>
      <c r="W175">
        <v>0</v>
      </c>
      <c r="X175">
        <v>0</v>
      </c>
      <c r="Y175" s="1">
        <f t="shared" si="9"/>
        <v>31.251200000000143</v>
      </c>
      <c r="Z175" s="1">
        <f t="array" ref="Z175">_xlfn.STDEV.P(IF(P175:X175&lt;&gt;0,P175:X175))</f>
        <v>9.1155548465246596</v>
      </c>
      <c r="AA175">
        <v>30.662607800367901</v>
      </c>
      <c r="AB175">
        <v>31.020693830346801</v>
      </c>
      <c r="AC175">
        <v>25.970863061407499</v>
      </c>
      <c r="AD175">
        <v>29.8501409667529</v>
      </c>
      <c r="AE175">
        <v>0</v>
      </c>
      <c r="AF175">
        <v>0</v>
      </c>
      <c r="AG175">
        <v>0</v>
      </c>
      <c r="AH175">
        <v>0</v>
      </c>
      <c r="AI175">
        <v>0</v>
      </c>
      <c r="AJ175">
        <v>0</v>
      </c>
      <c r="AK175" s="1">
        <f t="shared" si="10"/>
        <v>28.947232619502401</v>
      </c>
      <c r="AL175" s="1">
        <f t="array" ref="AL175">_xlfn.STDEV.P(IF(AB175:AJ175&lt;&gt;0,AB175:AJ175))</f>
        <v>2.1581829257321226</v>
      </c>
      <c r="AM175">
        <v>56.326885001234103</v>
      </c>
      <c r="AN175">
        <v>36.056483245317501</v>
      </c>
      <c r="AO175">
        <v>32.465930307193403</v>
      </c>
      <c r="AP175">
        <v>28.884772662371098</v>
      </c>
      <c r="AQ175">
        <v>0</v>
      </c>
      <c r="AR175">
        <v>0</v>
      </c>
      <c r="AS175">
        <v>0</v>
      </c>
      <c r="AT175">
        <v>0</v>
      </c>
      <c r="AU175">
        <v>0</v>
      </c>
      <c r="AV175">
        <v>0</v>
      </c>
      <c r="AW175" s="1">
        <f t="shared" si="11"/>
        <v>32.469062071627327</v>
      </c>
      <c r="AX175" s="1">
        <f t="array" ref="AX175">_xlfn.STDEV.P(IF(AN175:AV175&lt;&gt;0,AN175:AV175))</f>
        <v>2.9278394226628062</v>
      </c>
    </row>
    <row r="176" spans="1:50" x14ac:dyDescent="0.25">
      <c r="A176" s="25"/>
      <c r="B176" s="1">
        <v>400</v>
      </c>
      <c r="C176" s="11">
        <v>20.8</v>
      </c>
      <c r="D176" s="11">
        <v>17.984000000000002</v>
      </c>
      <c r="E176" s="11">
        <v>12.32</v>
      </c>
      <c r="F176" s="11">
        <v>30.8799999999998</v>
      </c>
      <c r="G176" s="11">
        <v>14.272</v>
      </c>
      <c r="H176" s="11">
        <v>38.9759999999999</v>
      </c>
      <c r="I176" s="11">
        <v>39.295999999999999</v>
      </c>
      <c r="J176" s="11">
        <v>22.88</v>
      </c>
      <c r="K176" s="11">
        <v>0</v>
      </c>
      <c r="L176" s="11">
        <v>0</v>
      </c>
      <c r="M176" s="1">
        <f t="shared" si="8"/>
        <v>25.229714285714241</v>
      </c>
      <c r="N176" s="1">
        <f t="array" ref="N176">_xlfn.STDEV.P(IF(D176:L176&lt;&gt;0,D176:L176))</f>
        <v>10.443728476449163</v>
      </c>
      <c r="O176">
        <v>14.496</v>
      </c>
      <c r="P176">
        <v>23.904</v>
      </c>
      <c r="Q176">
        <v>27.1039999999999</v>
      </c>
      <c r="R176">
        <v>24.256</v>
      </c>
      <c r="S176">
        <v>71.232000000000497</v>
      </c>
      <c r="T176">
        <v>42.9759999999999</v>
      </c>
      <c r="U176">
        <v>51.488000000000099</v>
      </c>
      <c r="V176">
        <v>0</v>
      </c>
      <c r="W176">
        <v>0</v>
      </c>
      <c r="X176">
        <v>0</v>
      </c>
      <c r="Y176" s="1">
        <f t="shared" si="9"/>
        <v>40.160000000000061</v>
      </c>
      <c r="Z176" s="1">
        <f t="array" ref="Z176">_xlfn.STDEV.P(IF(P176:X176&lt;&gt;0,P176:X176))</f>
        <v>17.269320156470339</v>
      </c>
      <c r="AA176">
        <v>31.1268865863894</v>
      </c>
      <c r="AB176">
        <v>29.2418950564625</v>
      </c>
      <c r="AC176">
        <v>31.141480803836501</v>
      </c>
      <c r="AD176">
        <v>28.630432365654801</v>
      </c>
      <c r="AE176">
        <v>36.662929021726001</v>
      </c>
      <c r="AF176">
        <v>0</v>
      </c>
      <c r="AG176">
        <v>0</v>
      </c>
      <c r="AH176">
        <v>0</v>
      </c>
      <c r="AI176">
        <v>0</v>
      </c>
      <c r="AJ176">
        <v>0</v>
      </c>
      <c r="AK176" s="1">
        <f t="shared" si="10"/>
        <v>31.419184311919949</v>
      </c>
      <c r="AL176" s="1">
        <f t="array" ref="AL176">_xlfn.STDEV.P(IF(AB176:AJ176&lt;&gt;0,AB176:AJ176))</f>
        <v>3.1659004935306259</v>
      </c>
      <c r="AM176">
        <v>66.496432132698402</v>
      </c>
      <c r="AN176">
        <v>41.105535013668202</v>
      </c>
      <c r="AO176">
        <v>30.4216073280631</v>
      </c>
      <c r="AP176">
        <v>46.031358335700901</v>
      </c>
      <c r="AQ176">
        <v>41.648746071846901</v>
      </c>
      <c r="AR176">
        <v>0</v>
      </c>
      <c r="AS176">
        <v>0</v>
      </c>
      <c r="AT176">
        <v>0</v>
      </c>
      <c r="AU176">
        <v>0</v>
      </c>
      <c r="AV176">
        <v>0</v>
      </c>
      <c r="AW176" s="1">
        <f t="shared" si="11"/>
        <v>39.801811687319777</v>
      </c>
      <c r="AX176" s="1">
        <f t="array" ref="AX176">_xlfn.STDEV.P(IF(AN176:AV176&lt;&gt;0,AN176:AV176))</f>
        <v>5.7425244100088149</v>
      </c>
    </row>
    <row r="177" spans="1:50" x14ac:dyDescent="0.25">
      <c r="A177" s="25"/>
      <c r="B177" s="1">
        <v>450</v>
      </c>
      <c r="C177" s="11">
        <v>24.608000000000001</v>
      </c>
      <c r="D177" s="11">
        <v>30.143999999999998</v>
      </c>
      <c r="E177" s="11">
        <v>44.384</v>
      </c>
      <c r="F177" s="11">
        <v>34.175999999999803</v>
      </c>
      <c r="G177" s="11">
        <v>41.855999999999902</v>
      </c>
      <c r="H177" s="11">
        <v>32.768000000000001</v>
      </c>
      <c r="I177" s="11">
        <v>38.7199999999997</v>
      </c>
      <c r="J177" s="11">
        <v>0</v>
      </c>
      <c r="K177" s="11">
        <v>0</v>
      </c>
      <c r="L177" s="11">
        <v>0</v>
      </c>
      <c r="M177" s="1">
        <f t="shared" si="8"/>
        <v>37.007999999999896</v>
      </c>
      <c r="N177" s="1">
        <f t="array" ref="N177">_xlfn.STDEV.P(IF(D177:L177&lt;&gt;0,D177:L177))</f>
        <v>5.0654342360749389</v>
      </c>
      <c r="O177">
        <v>35.167999999999999</v>
      </c>
      <c r="P177">
        <v>45.12</v>
      </c>
      <c r="Q177">
        <v>41.472000000000001</v>
      </c>
      <c r="R177">
        <v>73.343999999999895</v>
      </c>
      <c r="S177">
        <v>107.263999999999</v>
      </c>
      <c r="T177">
        <v>54.335999999999601</v>
      </c>
      <c r="U177">
        <v>76.703999999999297</v>
      </c>
      <c r="V177">
        <v>0</v>
      </c>
      <c r="W177">
        <v>0</v>
      </c>
      <c r="X177">
        <v>0</v>
      </c>
      <c r="Y177" s="1">
        <f t="shared" si="9"/>
        <v>66.37333333333298</v>
      </c>
      <c r="Z177" s="1">
        <f t="array" ref="Z177">_xlfn.STDEV.P(IF(P177:X177&lt;&gt;0,P177:X177))</f>
        <v>22.524199805739432</v>
      </c>
      <c r="AA177">
        <v>32.532057271768103</v>
      </c>
      <c r="AB177">
        <v>44.188408498797799</v>
      </c>
      <c r="AC177">
        <v>32.2416869989178</v>
      </c>
      <c r="AD177">
        <v>31.978714591507501</v>
      </c>
      <c r="AE177">
        <v>34.314327892695303</v>
      </c>
      <c r="AF177">
        <v>29.547953087322199</v>
      </c>
      <c r="AG177">
        <v>30.802553616765501</v>
      </c>
      <c r="AH177">
        <v>0</v>
      </c>
      <c r="AI177">
        <v>0</v>
      </c>
      <c r="AJ177">
        <v>0</v>
      </c>
      <c r="AK177" s="1">
        <f t="shared" si="10"/>
        <v>33.845607447667682</v>
      </c>
      <c r="AL177" s="1">
        <f t="array" ref="AL177">_xlfn.STDEV.P(IF(AB177:AJ177&lt;&gt;0,AB177:AJ177))</f>
        <v>4.8473548078636277</v>
      </c>
      <c r="AM177">
        <v>52.243379702874101</v>
      </c>
      <c r="AN177">
        <v>46.4084270968807</v>
      </c>
      <c r="AO177">
        <v>31.291778777345399</v>
      </c>
      <c r="AP177">
        <v>37.289782572582801</v>
      </c>
      <c r="AQ177">
        <v>36.779764478000203</v>
      </c>
      <c r="AR177">
        <v>33.863025042422102</v>
      </c>
      <c r="AS177">
        <v>36.483066028015301</v>
      </c>
      <c r="AT177">
        <v>0</v>
      </c>
      <c r="AU177">
        <v>0</v>
      </c>
      <c r="AV177">
        <v>0</v>
      </c>
      <c r="AW177" s="1">
        <f t="shared" si="11"/>
        <v>37.019307332541082</v>
      </c>
      <c r="AX177" s="1">
        <f t="array" ref="AX177">_xlfn.STDEV.P(IF(AN177:AV177&lt;&gt;0,AN177:AV177))</f>
        <v>4.6786815016970076</v>
      </c>
    </row>
    <row r="178" spans="1:50" x14ac:dyDescent="0.25">
      <c r="A178" s="25"/>
      <c r="B178" s="1">
        <v>500</v>
      </c>
      <c r="C178" s="11">
        <v>36.671999999999997</v>
      </c>
      <c r="D178" s="11">
        <v>39.840000000000003</v>
      </c>
      <c r="E178" s="11">
        <v>30.88</v>
      </c>
      <c r="F178" s="11">
        <v>27.232000000000198</v>
      </c>
      <c r="G178" s="11">
        <v>23.68</v>
      </c>
      <c r="H178" s="11">
        <v>34.720000000000503</v>
      </c>
      <c r="I178" s="11">
        <v>25.152000000000001</v>
      </c>
      <c r="J178" s="11">
        <v>0</v>
      </c>
      <c r="K178" s="11">
        <v>0</v>
      </c>
      <c r="L178" s="11">
        <v>0</v>
      </c>
      <c r="M178" s="1">
        <f t="shared" si="8"/>
        <v>30.250666666666785</v>
      </c>
      <c r="N178" s="1">
        <f t="array" ref="N178">_xlfn.STDEV.P(IF(D178:L178&lt;&gt;0,D178:L178))</f>
        <v>5.6363215742973205</v>
      </c>
      <c r="O178">
        <v>92.672000000000097</v>
      </c>
      <c r="P178">
        <v>62.112000000000101</v>
      </c>
      <c r="Q178">
        <v>48.351999999999997</v>
      </c>
      <c r="R178">
        <v>71.680000000000206</v>
      </c>
      <c r="S178">
        <v>52.416000000000103</v>
      </c>
      <c r="T178">
        <v>75.807999999999694</v>
      </c>
      <c r="U178">
        <v>21.791999999999899</v>
      </c>
      <c r="V178">
        <v>0</v>
      </c>
      <c r="W178">
        <v>0</v>
      </c>
      <c r="X178">
        <v>0</v>
      </c>
      <c r="Y178" s="1">
        <f t="shared" si="9"/>
        <v>55.360000000000007</v>
      </c>
      <c r="Z178" s="1">
        <f t="array" ref="Z178">_xlfn.STDEV.P(IF(P178:X178&lt;&gt;0,P178:X178))</f>
        <v>17.863568288558692</v>
      </c>
      <c r="AA178">
        <v>31.861864648872899</v>
      </c>
      <c r="AB178">
        <v>27.5347955790802</v>
      </c>
      <c r="AC178">
        <v>26.948403847327899</v>
      </c>
      <c r="AD178">
        <v>42.264641707606998</v>
      </c>
      <c r="AE178">
        <v>0</v>
      </c>
      <c r="AF178">
        <v>0</v>
      </c>
      <c r="AG178">
        <v>0</v>
      </c>
      <c r="AH178">
        <v>0</v>
      </c>
      <c r="AI178">
        <v>0</v>
      </c>
      <c r="AJ178">
        <v>0</v>
      </c>
      <c r="AK178" s="1">
        <f t="shared" si="10"/>
        <v>32.249280378005032</v>
      </c>
      <c r="AL178" s="1">
        <f t="array" ref="AL178">_xlfn.STDEV.P(IF(AB178:AJ178&lt;&gt;0,AB178:AJ178))</f>
        <v>7.0859749146997855</v>
      </c>
      <c r="AM178">
        <v>45.7321767138816</v>
      </c>
      <c r="AN178">
        <v>30.233167829626499</v>
      </c>
      <c r="AO178">
        <v>28.6698077896773</v>
      </c>
      <c r="AP178">
        <v>41.584255864099603</v>
      </c>
      <c r="AQ178">
        <v>0</v>
      </c>
      <c r="AR178">
        <v>0</v>
      </c>
      <c r="AS178">
        <v>0</v>
      </c>
      <c r="AT178">
        <v>0</v>
      </c>
      <c r="AU178">
        <v>0</v>
      </c>
      <c r="AV178">
        <v>0</v>
      </c>
      <c r="AW178" s="1">
        <f t="shared" si="11"/>
        <v>33.495743827801135</v>
      </c>
      <c r="AX178" s="1">
        <f t="array" ref="AX178">_xlfn.STDEV.P(IF(AN178:AV178&lt;&gt;0,AN178:AV178))</f>
        <v>5.754942448286573</v>
      </c>
    </row>
    <row r="179" spans="1:50" x14ac:dyDescent="0.25">
      <c r="A179" s="25"/>
      <c r="B179" s="1">
        <v>550</v>
      </c>
      <c r="C179" s="11">
        <v>44.863999999999997</v>
      </c>
      <c r="D179" s="11">
        <v>25.407999999999902</v>
      </c>
      <c r="E179" s="11">
        <v>10.495999999999899</v>
      </c>
      <c r="F179" s="11">
        <v>44.415999999999897</v>
      </c>
      <c r="G179" s="11">
        <v>27.839999999999801</v>
      </c>
      <c r="H179" s="11">
        <v>29.632000000000001</v>
      </c>
      <c r="I179" s="11">
        <v>0</v>
      </c>
      <c r="J179" s="11">
        <v>0</v>
      </c>
      <c r="K179" s="11">
        <v>0</v>
      </c>
      <c r="L179" s="11">
        <v>0</v>
      </c>
      <c r="M179" s="1">
        <f t="shared" si="8"/>
        <v>27.558399999999899</v>
      </c>
      <c r="N179" s="1">
        <f t="array" ref="N179">_xlfn.STDEV.P(IF(D179:L179&lt;&gt;0,D179:L179))</f>
        <v>10.810249832450696</v>
      </c>
      <c r="O179">
        <v>33.951999999999998</v>
      </c>
      <c r="P179">
        <v>24.448</v>
      </c>
      <c r="Q179">
        <v>36.768000000000001</v>
      </c>
      <c r="R179">
        <v>26.175999999999899</v>
      </c>
      <c r="S179">
        <v>25.760000000000201</v>
      </c>
      <c r="T179">
        <v>0</v>
      </c>
      <c r="U179">
        <v>0</v>
      </c>
      <c r="V179">
        <v>0</v>
      </c>
      <c r="W179">
        <v>0</v>
      </c>
      <c r="X179">
        <v>0</v>
      </c>
      <c r="Y179" s="1">
        <f t="shared" si="9"/>
        <v>28.288000000000025</v>
      </c>
      <c r="Z179" s="1">
        <f t="array" ref="Z179">_xlfn.STDEV.P(IF(P179:X179&lt;&gt;0,P179:X179))</f>
        <v>4.9372899448989029</v>
      </c>
      <c r="AA179">
        <v>44.780881219523401</v>
      </c>
      <c r="AB179">
        <v>51.5794795739573</v>
      </c>
      <c r="AC179">
        <v>31.524164605053599</v>
      </c>
      <c r="AD179">
        <v>17.2349562521702</v>
      </c>
      <c r="AE179">
        <v>49.561165155186401</v>
      </c>
      <c r="AF179">
        <v>53.245193862376198</v>
      </c>
      <c r="AG179">
        <v>0</v>
      </c>
      <c r="AH179">
        <v>0</v>
      </c>
      <c r="AI179">
        <v>0</v>
      </c>
      <c r="AJ179">
        <v>0</v>
      </c>
      <c r="AK179" s="1">
        <f t="shared" si="10"/>
        <v>40.62899188974874</v>
      </c>
      <c r="AL179" s="1">
        <f t="array" ref="AL179">_xlfn.STDEV.P(IF(AB179:AJ179&lt;&gt;0,AB179:AJ179))</f>
        <v>14.064453315193994</v>
      </c>
      <c r="AM179">
        <v>48.147981030226397</v>
      </c>
      <c r="AN179">
        <v>58.073875898689003</v>
      </c>
      <c r="AO179">
        <v>36.472606336083203</v>
      </c>
      <c r="AP179">
        <v>56.210705535676098</v>
      </c>
      <c r="AQ179">
        <v>49.707947028264002</v>
      </c>
      <c r="AR179">
        <v>0</v>
      </c>
      <c r="AS179">
        <v>0</v>
      </c>
      <c r="AT179">
        <v>0</v>
      </c>
      <c r="AU179">
        <v>0</v>
      </c>
      <c r="AV179">
        <v>0</v>
      </c>
      <c r="AW179" s="1">
        <f t="shared" si="11"/>
        <v>50.116283699678078</v>
      </c>
      <c r="AX179" s="1">
        <f t="array" ref="AX179">_xlfn.STDEV.P(IF(AN179:AV179&lt;&gt;0,AN179:AV179))</f>
        <v>8.4673183765573103</v>
      </c>
    </row>
    <row r="180" spans="1:50" x14ac:dyDescent="0.25">
      <c r="A180" s="25"/>
      <c r="B180" s="1">
        <v>600</v>
      </c>
      <c r="C180" s="11">
        <v>32.991999999999997</v>
      </c>
      <c r="D180" s="11">
        <v>32.863999999999898</v>
      </c>
      <c r="E180" s="11">
        <v>66.335999999999999</v>
      </c>
      <c r="F180" s="11">
        <v>63.616</v>
      </c>
      <c r="G180" s="11">
        <v>11.8719999999999</v>
      </c>
      <c r="H180" s="11">
        <v>56.191999999999702</v>
      </c>
      <c r="I180" s="11">
        <v>30.047999999999899</v>
      </c>
      <c r="J180" s="11">
        <v>0</v>
      </c>
      <c r="K180" s="11">
        <v>0</v>
      </c>
      <c r="L180" s="11">
        <v>0</v>
      </c>
      <c r="M180" s="1">
        <f t="shared" si="8"/>
        <v>43.487999999999907</v>
      </c>
      <c r="N180" s="1">
        <f t="array" ref="N180">_xlfn.STDEV.P(IF(D180:L180&lt;&gt;0,D180:L180))</f>
        <v>19.92332609447195</v>
      </c>
      <c r="O180">
        <v>41.792000000000002</v>
      </c>
      <c r="P180">
        <v>59.648000000000103</v>
      </c>
      <c r="Q180">
        <v>42.016000000000098</v>
      </c>
      <c r="R180">
        <v>80.800000000000097</v>
      </c>
      <c r="S180">
        <v>74.0799999999997</v>
      </c>
      <c r="T180">
        <v>58.560000000000301</v>
      </c>
      <c r="U180">
        <v>12.992000000000001</v>
      </c>
      <c r="V180">
        <v>0</v>
      </c>
      <c r="W180">
        <v>0</v>
      </c>
      <c r="X180">
        <v>0</v>
      </c>
      <c r="Y180" s="1">
        <f t="shared" si="9"/>
        <v>54.682666666666712</v>
      </c>
      <c r="Z180" s="1">
        <f t="array" ref="Z180">_xlfn.STDEV.P(IF(P180:X180&lt;&gt;0,P180:X180))</f>
        <v>22.348064872725679</v>
      </c>
      <c r="AA180">
        <v>49.774102812335002</v>
      </c>
      <c r="AB180">
        <v>31.270569885365202</v>
      </c>
      <c r="AC180">
        <v>30.944373589643298</v>
      </c>
      <c r="AD180">
        <v>27.296378718712301</v>
      </c>
      <c r="AE180">
        <v>30.062899083724702</v>
      </c>
      <c r="AF180">
        <v>0</v>
      </c>
      <c r="AG180">
        <v>0</v>
      </c>
      <c r="AH180">
        <v>0</v>
      </c>
      <c r="AI180">
        <v>0</v>
      </c>
      <c r="AJ180">
        <v>0</v>
      </c>
      <c r="AK180" s="1">
        <f t="shared" si="10"/>
        <v>29.893555319361376</v>
      </c>
      <c r="AL180" s="1">
        <f t="array" ref="AL180">_xlfn.STDEV.P(IF(AB180:AJ180&lt;&gt;0,AB180:AJ180))</f>
        <v>1.5632011832800683</v>
      </c>
      <c r="AM180">
        <v>59.991466420183102</v>
      </c>
      <c r="AN180">
        <v>43.318995071606899</v>
      </c>
      <c r="AO180">
        <v>41.3696971223182</v>
      </c>
      <c r="AP180">
        <v>37.798264160909298</v>
      </c>
      <c r="AQ180">
        <v>41.264185591636497</v>
      </c>
      <c r="AR180">
        <v>0</v>
      </c>
      <c r="AS180">
        <v>0</v>
      </c>
      <c r="AT180">
        <v>0</v>
      </c>
      <c r="AU180">
        <v>0</v>
      </c>
      <c r="AV180">
        <v>0</v>
      </c>
      <c r="AW180" s="1">
        <f t="shared" si="11"/>
        <v>40.937785486617727</v>
      </c>
      <c r="AX180" s="1">
        <f t="array" ref="AX180">_xlfn.STDEV.P(IF(AN180:AV180&lt;&gt;0,AN180:AV180))</f>
        <v>1.9887079933861609</v>
      </c>
    </row>
    <row r="181" spans="1:50" x14ac:dyDescent="0.25">
      <c r="A181" s="25"/>
      <c r="B181" s="1">
        <v>650</v>
      </c>
      <c r="C181" s="11">
        <v>74.207999999999998</v>
      </c>
      <c r="D181" s="11">
        <v>42.72</v>
      </c>
      <c r="E181" s="11">
        <v>59.423999999999999</v>
      </c>
      <c r="F181" s="11">
        <v>59.616000000000099</v>
      </c>
      <c r="G181" s="11">
        <v>48.607999999999898</v>
      </c>
      <c r="H181" s="11">
        <v>0</v>
      </c>
      <c r="I181" s="11">
        <v>0</v>
      </c>
      <c r="J181" s="11">
        <v>0</v>
      </c>
      <c r="K181" s="11">
        <v>0</v>
      </c>
      <c r="L181" s="11">
        <v>0</v>
      </c>
      <c r="M181" s="1">
        <f t="shared" si="8"/>
        <v>52.591999999999999</v>
      </c>
      <c r="N181" s="1">
        <f t="array" ref="N181">_xlfn.STDEV.P(IF(D181:L181&lt;&gt;0,D181:L181))</f>
        <v>7.2343182125201331</v>
      </c>
      <c r="O181">
        <v>52.991999999999997</v>
      </c>
      <c r="P181">
        <v>74.911999999999793</v>
      </c>
      <c r="Q181">
        <v>39.712000000000003</v>
      </c>
      <c r="R181">
        <v>69.439999999999898</v>
      </c>
      <c r="S181">
        <v>130.592000000003</v>
      </c>
      <c r="T181">
        <v>0</v>
      </c>
      <c r="U181">
        <v>0</v>
      </c>
      <c r="V181">
        <v>0</v>
      </c>
      <c r="W181">
        <v>0</v>
      </c>
      <c r="X181">
        <v>0</v>
      </c>
      <c r="Y181" s="1">
        <f t="shared" si="9"/>
        <v>78.664000000000669</v>
      </c>
      <c r="Z181" s="1">
        <f t="array" ref="Z181">_xlfn.STDEV.P(IF(P181:X181&lt;&gt;0,P181:X181))</f>
        <v>32.836470455883031</v>
      </c>
      <c r="AA181">
        <v>35.247559697945498</v>
      </c>
      <c r="AB181">
        <v>52.0729722177703</v>
      </c>
      <c r="AC181">
        <v>46.5887861234947</v>
      </c>
      <c r="AD181">
        <v>44.498644051287897</v>
      </c>
      <c r="AE181">
        <v>34.079697911170399</v>
      </c>
      <c r="AF181">
        <v>0</v>
      </c>
      <c r="AG181">
        <v>0</v>
      </c>
      <c r="AH181">
        <v>0</v>
      </c>
      <c r="AI181">
        <v>0</v>
      </c>
      <c r="AJ181">
        <v>0</v>
      </c>
      <c r="AK181" s="1">
        <f t="shared" si="10"/>
        <v>44.310025075930824</v>
      </c>
      <c r="AL181" s="1">
        <f t="array" ref="AL181">_xlfn.STDEV.P(IF(AB181:AJ181&lt;&gt;0,AB181:AJ181))</f>
        <v>6.5221022541583231</v>
      </c>
      <c r="AM181">
        <v>43.260691424871901</v>
      </c>
      <c r="AN181">
        <v>53.274678166847004</v>
      </c>
      <c r="AO181">
        <v>52.380417487879697</v>
      </c>
      <c r="AP181">
        <v>45.383071198116397</v>
      </c>
      <c r="AQ181">
        <v>36.0590658582027</v>
      </c>
      <c r="AR181">
        <v>0</v>
      </c>
      <c r="AS181">
        <v>0</v>
      </c>
      <c r="AT181">
        <v>0</v>
      </c>
      <c r="AU181">
        <v>0</v>
      </c>
      <c r="AV181">
        <v>0</v>
      </c>
      <c r="AW181" s="1">
        <f t="shared" si="11"/>
        <v>46.774308177761448</v>
      </c>
      <c r="AX181" s="1">
        <f t="array" ref="AX181">_xlfn.STDEV.P(IF(AN181:AV181&lt;&gt;0,AN181:AV181))</f>
        <v>6.8999135844659891</v>
      </c>
    </row>
    <row r="182" spans="1:50" x14ac:dyDescent="0.25">
      <c r="A182" s="25"/>
      <c r="B182" s="1">
        <v>700</v>
      </c>
      <c r="C182" s="11">
        <v>39.744</v>
      </c>
      <c r="D182" s="11">
        <v>33.855999999999902</v>
      </c>
      <c r="E182" s="11">
        <v>39.840000000000202</v>
      </c>
      <c r="F182" s="11">
        <v>51.391999999999797</v>
      </c>
      <c r="G182" s="11">
        <v>66.528000000000105</v>
      </c>
      <c r="H182" s="11">
        <v>77.28</v>
      </c>
      <c r="I182" s="11">
        <v>0</v>
      </c>
      <c r="J182" s="11">
        <v>0</v>
      </c>
      <c r="K182" s="11">
        <v>0</v>
      </c>
      <c r="L182" s="11">
        <v>0</v>
      </c>
      <c r="M182" s="1">
        <f t="shared" si="8"/>
        <v>53.779200000000003</v>
      </c>
      <c r="N182" s="1">
        <f t="array" ref="N182">_xlfn.STDEV.P(IF(D182:L182&lt;&gt;0,D182:L182))</f>
        <v>16.19724310368899</v>
      </c>
      <c r="O182">
        <v>23.744</v>
      </c>
      <c r="P182">
        <v>78.368000000000194</v>
      </c>
      <c r="Q182">
        <v>145.216000000001</v>
      </c>
      <c r="R182">
        <v>111.29600000000001</v>
      </c>
      <c r="S182">
        <v>79.487999999999303</v>
      </c>
      <c r="T182">
        <v>154.24</v>
      </c>
      <c r="U182">
        <v>0</v>
      </c>
      <c r="V182">
        <v>0</v>
      </c>
      <c r="W182">
        <v>0</v>
      </c>
      <c r="X182">
        <v>0</v>
      </c>
      <c r="Y182" s="1">
        <f t="shared" si="9"/>
        <v>113.72160000000011</v>
      </c>
      <c r="Z182" s="1">
        <f t="array" ref="Z182">_xlfn.STDEV.P(IF(P182:X182&lt;&gt;0,P182:X182))</f>
        <v>31.816152838456397</v>
      </c>
      <c r="AA182">
        <v>51.547211058713899</v>
      </c>
      <c r="AB182">
        <v>50.666537279773898</v>
      </c>
      <c r="AC182">
        <v>26.9614368949604</v>
      </c>
      <c r="AD182">
        <v>51.385446057879498</v>
      </c>
      <c r="AE182">
        <v>52.294343089429702</v>
      </c>
      <c r="AF182">
        <v>18.3963891650241</v>
      </c>
      <c r="AG182">
        <v>53.276885827770201</v>
      </c>
      <c r="AH182">
        <v>0</v>
      </c>
      <c r="AI182">
        <v>0</v>
      </c>
      <c r="AJ182">
        <v>0</v>
      </c>
      <c r="AK182" s="1">
        <f t="shared" si="10"/>
        <v>42.163506385806301</v>
      </c>
      <c r="AL182" s="1">
        <f t="array" ref="AL182">_xlfn.STDEV.P(IF(AB182:AJ182&lt;&gt;0,AB182:AJ182))</f>
        <v>14.020613030027038</v>
      </c>
      <c r="AM182">
        <v>56.36880386979</v>
      </c>
      <c r="AN182">
        <v>48.241070921858103</v>
      </c>
      <c r="AO182">
        <v>58.572716823612197</v>
      </c>
      <c r="AP182">
        <v>58.011471837079</v>
      </c>
      <c r="AQ182">
        <v>62.698370561849103</v>
      </c>
      <c r="AR182">
        <v>0</v>
      </c>
      <c r="AS182">
        <v>0</v>
      </c>
      <c r="AT182">
        <v>0</v>
      </c>
      <c r="AU182">
        <v>0</v>
      </c>
      <c r="AV182">
        <v>0</v>
      </c>
      <c r="AW182" s="1">
        <f t="shared" si="11"/>
        <v>56.880907536099599</v>
      </c>
      <c r="AX182" s="1">
        <f t="array" ref="AX182">_xlfn.STDEV.P(IF(AN182:AV182&lt;&gt;0,AN182:AV182))</f>
        <v>5.3063652126647263</v>
      </c>
    </row>
    <row r="183" spans="1:50" s="14" customFormat="1" x14ac:dyDescent="0.25">
      <c r="B183" s="15"/>
      <c r="C183" s="15"/>
      <c r="D183" s="15"/>
      <c r="E183" s="15"/>
      <c r="F183" s="15"/>
      <c r="G183" s="15"/>
      <c r="H183" s="15"/>
      <c r="I183" s="15"/>
      <c r="J183" s="15"/>
      <c r="K183" s="15"/>
      <c r="L183" s="15"/>
      <c r="M183" s="1" t="e">
        <f t="shared" si="8"/>
        <v>#DIV/0!</v>
      </c>
      <c r="N183" s="1" t="e">
        <f t="array" ref="N183">_xlfn.STDEV.P(IF(D183:L183&lt;&gt;0,D183:L183))</f>
        <v>#DIV/0!</v>
      </c>
      <c r="Y183" s="1" t="e">
        <f t="shared" si="9"/>
        <v>#DIV/0!</v>
      </c>
      <c r="Z183" s="1" t="e">
        <f t="array" ref="Z183">_xlfn.STDEV.P(IF(P183:X183&lt;&gt;0,P183:X183))</f>
        <v>#DIV/0!</v>
      </c>
      <c r="AK183" s="1" t="e">
        <f t="shared" si="10"/>
        <v>#DIV/0!</v>
      </c>
      <c r="AL183" s="1" t="e">
        <f t="array" ref="AL183">_xlfn.STDEV.P(IF(AB183:AJ183&lt;&gt;0,AB183:AJ183))</f>
        <v>#DIV/0!</v>
      </c>
      <c r="AW183" s="1" t="e">
        <f t="shared" si="11"/>
        <v>#DIV/0!</v>
      </c>
      <c r="AX183" s="1" t="e">
        <f t="array" ref="AX183">_xlfn.STDEV.P(IF(AN183:AV183&lt;&gt;0,AN183:AV183))</f>
        <v>#DIV/0!</v>
      </c>
    </row>
    <row r="184" spans="1:50" x14ac:dyDescent="0.25">
      <c r="A184" s="25">
        <v>1660</v>
      </c>
      <c r="B184" s="1" t="s">
        <v>6</v>
      </c>
      <c r="C184" s="11">
        <v>15.712</v>
      </c>
      <c r="D184" s="11">
        <v>19.552000000000099</v>
      </c>
      <c r="E184" s="11">
        <v>12.224</v>
      </c>
      <c r="F184" s="11">
        <v>22.239999999999899</v>
      </c>
      <c r="G184" s="11">
        <v>0</v>
      </c>
      <c r="H184" s="11">
        <v>0</v>
      </c>
      <c r="I184" s="11">
        <v>0</v>
      </c>
      <c r="J184" s="11">
        <v>0</v>
      </c>
      <c r="K184" s="11">
        <v>0</v>
      </c>
      <c r="L184" s="11">
        <v>0</v>
      </c>
      <c r="M184" s="1">
        <f t="shared" si="8"/>
        <v>18.005333333333333</v>
      </c>
      <c r="N184" s="1">
        <f t="array" ref="N184">_xlfn.STDEV.P(IF(D184:L184&lt;&gt;0,D184:L184))</f>
        <v>4.2327451559898259</v>
      </c>
      <c r="O184">
        <v>17.248000000000001</v>
      </c>
      <c r="P184">
        <v>28.352000000000199</v>
      </c>
      <c r="Q184">
        <v>17.728000000000002</v>
      </c>
      <c r="R184">
        <v>10.816000000000001</v>
      </c>
      <c r="S184">
        <v>19.648</v>
      </c>
      <c r="T184">
        <v>29.567999999999699</v>
      </c>
      <c r="U184">
        <v>0</v>
      </c>
      <c r="V184">
        <v>0</v>
      </c>
      <c r="W184">
        <v>0</v>
      </c>
      <c r="X184">
        <v>0</v>
      </c>
      <c r="Y184" s="1">
        <f t="shared" si="9"/>
        <v>21.222399999999979</v>
      </c>
      <c r="Z184" s="1">
        <f t="array" ref="Z184">_xlfn.STDEV.P(IF(P184:X184&lt;&gt;0,P184:X184))</f>
        <v>6.978007784461095</v>
      </c>
      <c r="AA184">
        <v>24.869623460721101</v>
      </c>
      <c r="AB184">
        <v>22.920920309146702</v>
      </c>
      <c r="AC184">
        <v>19.7360992413433</v>
      </c>
      <c r="AD184">
        <v>20.061518971225599</v>
      </c>
      <c r="AE184">
        <v>19.478804542974</v>
      </c>
      <c r="AF184">
        <v>0</v>
      </c>
      <c r="AG184">
        <v>0</v>
      </c>
      <c r="AH184">
        <v>0</v>
      </c>
      <c r="AI184">
        <v>0</v>
      </c>
      <c r="AJ184">
        <v>0</v>
      </c>
      <c r="AK184" s="1">
        <f t="shared" si="10"/>
        <v>20.549335766172401</v>
      </c>
      <c r="AL184" s="1">
        <f t="array" ref="AL184">_xlfn.STDEV.P(IF(AB184:AJ184&lt;&gt;0,AB184:AJ184))</f>
        <v>1.3847174093534003</v>
      </c>
      <c r="AM184">
        <v>22.177147579217898</v>
      </c>
      <c r="AN184">
        <v>12.74</v>
      </c>
      <c r="AO184">
        <v>7.4119999999999999</v>
      </c>
      <c r="AP184">
        <v>11.87</v>
      </c>
      <c r="AQ184">
        <v>9.4870000000000001</v>
      </c>
      <c r="AR184">
        <v>11.87</v>
      </c>
      <c r="AS184">
        <v>0</v>
      </c>
      <c r="AT184">
        <v>0</v>
      </c>
      <c r="AU184">
        <v>0</v>
      </c>
      <c r="AV184">
        <v>0</v>
      </c>
      <c r="AW184" s="1">
        <f t="shared" si="11"/>
        <v>10.675799999999999</v>
      </c>
      <c r="AX184" s="1">
        <f t="array" ref="AX184">_xlfn.STDEV.P(IF(AN184:AV184&lt;&gt;0,AN184:AV184))</f>
        <v>1.9585088613534576</v>
      </c>
    </row>
    <row r="185" spans="1:50" x14ac:dyDescent="0.25">
      <c r="A185" s="25"/>
      <c r="B185" s="1" t="s">
        <v>7</v>
      </c>
      <c r="C185" s="11">
        <v>26.463999999999999</v>
      </c>
      <c r="D185" s="11">
        <v>11.327999999999999</v>
      </c>
      <c r="E185" s="11">
        <v>16.0320000000001</v>
      </c>
      <c r="F185" s="11">
        <v>24.0640000000001</v>
      </c>
      <c r="G185" s="11">
        <v>25.119999999999798</v>
      </c>
      <c r="H185" s="11">
        <v>0</v>
      </c>
      <c r="I185" s="11">
        <v>0</v>
      </c>
      <c r="J185" s="11">
        <v>0</v>
      </c>
      <c r="K185" s="11">
        <v>0</v>
      </c>
      <c r="L185" s="11">
        <v>0</v>
      </c>
      <c r="M185" s="1">
        <f t="shared" si="8"/>
        <v>19.135999999999999</v>
      </c>
      <c r="N185" s="1">
        <f t="array" ref="N185">_xlfn.STDEV.P(IF(D185:L185&lt;&gt;0,D185:L185))</f>
        <v>5.7160545833642518</v>
      </c>
      <c r="O185">
        <v>49.344000000000001</v>
      </c>
      <c r="P185">
        <v>22.431999999999999</v>
      </c>
      <c r="Q185">
        <v>23.2</v>
      </c>
      <c r="R185">
        <v>35.679999999999801</v>
      </c>
      <c r="S185">
        <v>36.3200000000001</v>
      </c>
      <c r="T185">
        <v>46.751999999999597</v>
      </c>
      <c r="U185">
        <v>0</v>
      </c>
      <c r="V185">
        <v>0</v>
      </c>
      <c r="W185">
        <v>0</v>
      </c>
      <c r="X185">
        <v>0</v>
      </c>
      <c r="Y185" s="1">
        <f t="shared" si="9"/>
        <v>32.876799999999903</v>
      </c>
      <c r="Z185" s="1">
        <f t="array" ref="Z185">_xlfn.STDEV.P(IF(P185:X185&lt;&gt;0,P185:X185))</f>
        <v>9.1100937075310924</v>
      </c>
      <c r="AA185">
        <v>20.078230036633901</v>
      </c>
      <c r="AB185">
        <v>21.778183456777398</v>
      </c>
      <c r="AC185">
        <v>25.460209946161001</v>
      </c>
      <c r="AD185">
        <v>22.520156044773302</v>
      </c>
      <c r="AE185">
        <v>22.772574037616</v>
      </c>
      <c r="AF185">
        <v>23.448114280101301</v>
      </c>
      <c r="AG185">
        <v>0</v>
      </c>
      <c r="AH185">
        <v>0</v>
      </c>
      <c r="AI185">
        <v>0</v>
      </c>
      <c r="AJ185">
        <v>0</v>
      </c>
      <c r="AK185" s="1">
        <f t="shared" si="10"/>
        <v>23.195847553085798</v>
      </c>
      <c r="AL185" s="1">
        <f t="array" ref="AL185">_xlfn.STDEV.P(IF(AB185:AJ185&lt;&gt;0,AB185:AJ185))</f>
        <v>1.2519158535618968</v>
      </c>
      <c r="AM185">
        <v>24.4153309146898</v>
      </c>
      <c r="AN185">
        <v>23.3722090877372</v>
      </c>
      <c r="AO185">
        <v>27.532760552288799</v>
      </c>
      <c r="AP185">
        <v>22.134718286099002</v>
      </c>
      <c r="AQ185">
        <v>26.920139279318999</v>
      </c>
      <c r="AR185">
        <v>26.4805495868561</v>
      </c>
      <c r="AS185">
        <v>0</v>
      </c>
      <c r="AT185">
        <v>0</v>
      </c>
      <c r="AU185">
        <v>0</v>
      </c>
      <c r="AV185">
        <v>0</v>
      </c>
      <c r="AW185" s="1">
        <f t="shared" si="11"/>
        <v>25.28807535846002</v>
      </c>
      <c r="AX185" s="1">
        <f t="array" ref="AX185">_xlfn.STDEV.P(IF(AN185:AV185&lt;&gt;0,AN185:AV185))</f>
        <v>2.1325310520437992</v>
      </c>
    </row>
    <row r="186" spans="1:50" x14ac:dyDescent="0.25">
      <c r="A186" s="25"/>
      <c r="B186" s="1" t="s">
        <v>8</v>
      </c>
      <c r="C186" s="11">
        <v>10.08</v>
      </c>
      <c r="D186" s="11">
        <v>13.407999999999999</v>
      </c>
      <c r="E186" s="11">
        <v>10.72</v>
      </c>
      <c r="F186" s="11">
        <v>19.584</v>
      </c>
      <c r="G186" s="11">
        <v>0</v>
      </c>
      <c r="H186" s="11">
        <v>0</v>
      </c>
      <c r="I186" s="11">
        <v>0</v>
      </c>
      <c r="J186" s="11">
        <v>0</v>
      </c>
      <c r="K186" s="11">
        <v>0</v>
      </c>
      <c r="L186" s="11">
        <v>0</v>
      </c>
      <c r="M186" s="1">
        <f t="shared" si="8"/>
        <v>14.570666666666668</v>
      </c>
      <c r="N186" s="1">
        <f t="array" ref="N186">_xlfn.STDEV.P(IF(D186:L186&lt;&gt;0,D186:L186))</f>
        <v>3.7109270479969712</v>
      </c>
      <c r="O186">
        <v>19.04</v>
      </c>
      <c r="P186">
        <v>16.64</v>
      </c>
      <c r="Q186">
        <v>16.448</v>
      </c>
      <c r="R186">
        <v>16.8</v>
      </c>
      <c r="S186">
        <v>24.127999999999901</v>
      </c>
      <c r="T186">
        <v>19.904</v>
      </c>
      <c r="U186">
        <v>0</v>
      </c>
      <c r="V186">
        <v>0</v>
      </c>
      <c r="W186">
        <v>0</v>
      </c>
      <c r="X186">
        <v>0</v>
      </c>
      <c r="Y186" s="1">
        <f t="shared" si="9"/>
        <v>18.783999999999981</v>
      </c>
      <c r="Z186" s="1">
        <f t="array" ref="Z186">_xlfn.STDEV.P(IF(P186:X186&lt;&gt;0,P186:X186))</f>
        <v>2.9598183728059801</v>
      </c>
      <c r="AA186">
        <v>23.277692407124398</v>
      </c>
      <c r="AB186">
        <v>20.012997397500602</v>
      </c>
      <c r="AC186">
        <v>22.726030035091998</v>
      </c>
      <c r="AD186">
        <v>23.123870288065302</v>
      </c>
      <c r="AE186">
        <v>25.0813737937947</v>
      </c>
      <c r="AF186">
        <v>0</v>
      </c>
      <c r="AG186">
        <v>0</v>
      </c>
      <c r="AH186">
        <v>0</v>
      </c>
      <c r="AI186">
        <v>0</v>
      </c>
      <c r="AJ186">
        <v>0</v>
      </c>
      <c r="AK186" s="1">
        <f t="shared" si="10"/>
        <v>22.736067878613149</v>
      </c>
      <c r="AL186" s="1">
        <f t="array" ref="AL186">_xlfn.STDEV.P(IF(AB186:AJ186&lt;&gt;0,AB186:AJ186))</f>
        <v>1.8073505573056063</v>
      </c>
      <c r="AM186">
        <v>14.55</v>
      </c>
      <c r="AN186">
        <v>11.99</v>
      </c>
      <c r="AO186">
        <v>11.21</v>
      </c>
      <c r="AP186">
        <v>12.48</v>
      </c>
      <c r="AQ186">
        <v>12</v>
      </c>
      <c r="AR186">
        <v>0</v>
      </c>
      <c r="AS186">
        <v>0</v>
      </c>
      <c r="AT186">
        <v>0</v>
      </c>
      <c r="AU186">
        <v>0</v>
      </c>
      <c r="AV186">
        <v>0</v>
      </c>
      <c r="AW186" s="1">
        <f t="shared" si="11"/>
        <v>11.920000000000002</v>
      </c>
      <c r="AX186" s="1">
        <f t="array" ref="AX186">_xlfn.STDEV.P(IF(AN186:AV186&lt;&gt;0,AN186:AV186))</f>
        <v>0.45524718560360133</v>
      </c>
    </row>
    <row r="187" spans="1:50" x14ac:dyDescent="0.25">
      <c r="A187" s="25"/>
      <c r="B187" s="1" t="s">
        <v>9</v>
      </c>
      <c r="C187" s="11">
        <v>11.84</v>
      </c>
      <c r="D187" s="11">
        <v>7.52</v>
      </c>
      <c r="E187" s="11">
        <v>7.6479999999999997</v>
      </c>
      <c r="F187" s="11">
        <v>6.5919999999999996</v>
      </c>
      <c r="G187" s="11">
        <v>0</v>
      </c>
      <c r="H187" s="11">
        <v>0</v>
      </c>
      <c r="I187" s="11">
        <v>0</v>
      </c>
      <c r="J187" s="11">
        <v>0</v>
      </c>
      <c r="K187" s="11">
        <v>0</v>
      </c>
      <c r="L187" s="11">
        <v>0</v>
      </c>
      <c r="M187" s="1">
        <f t="shared" si="8"/>
        <v>7.253333333333333</v>
      </c>
      <c r="N187" s="1">
        <f t="array" ref="N187">_xlfn.STDEV.P(IF(D187:L187&lt;&gt;0,D187:L187))</f>
        <v>0.47054389333573926</v>
      </c>
      <c r="O187">
        <v>38.015999999999998</v>
      </c>
      <c r="P187">
        <v>12.736000000000001</v>
      </c>
      <c r="Q187">
        <v>24.064</v>
      </c>
      <c r="R187">
        <v>13.632</v>
      </c>
      <c r="S187">
        <v>18.559999999999999</v>
      </c>
      <c r="T187">
        <v>0</v>
      </c>
      <c r="U187">
        <v>0</v>
      </c>
      <c r="V187">
        <v>0</v>
      </c>
      <c r="W187">
        <v>0</v>
      </c>
      <c r="X187">
        <v>0</v>
      </c>
      <c r="Y187" s="1">
        <f t="shared" si="9"/>
        <v>17.247999999999998</v>
      </c>
      <c r="Z187" s="1">
        <f t="array" ref="Z187">_xlfn.STDEV.P(IF(P187:X187&lt;&gt;0,P187:X187))</f>
        <v>4.5169901483178023</v>
      </c>
      <c r="AA187">
        <v>26.073220426628598</v>
      </c>
      <c r="AB187">
        <v>23.478015597621599</v>
      </c>
      <c r="AC187">
        <v>24.155816618706499</v>
      </c>
      <c r="AD187">
        <v>20.3574846503777</v>
      </c>
      <c r="AE187">
        <v>19.802797286297999</v>
      </c>
      <c r="AF187">
        <v>29.009286680470801</v>
      </c>
      <c r="AG187">
        <v>0</v>
      </c>
      <c r="AH187">
        <v>0</v>
      </c>
      <c r="AI187">
        <v>0</v>
      </c>
      <c r="AJ187">
        <v>0</v>
      </c>
      <c r="AK187" s="1">
        <f t="shared" si="10"/>
        <v>23.36068016669492</v>
      </c>
      <c r="AL187" s="1">
        <f t="array" ref="AL187">_xlfn.STDEV.P(IF(AB187:AJ187&lt;&gt;0,AB187:AJ187))</f>
        <v>3.293341131070056</v>
      </c>
      <c r="AM187">
        <v>56.3502438429107</v>
      </c>
      <c r="AN187">
        <v>32.564278684177303</v>
      </c>
      <c r="AO187">
        <v>32.062899506501402</v>
      </c>
      <c r="AP187">
        <v>28.3445114107809</v>
      </c>
      <c r="AQ187">
        <v>26.272786682724099</v>
      </c>
      <c r="AR187">
        <v>33.683711777798401</v>
      </c>
      <c r="AS187">
        <v>0</v>
      </c>
      <c r="AT187">
        <v>0</v>
      </c>
      <c r="AU187">
        <v>0</v>
      </c>
      <c r="AV187">
        <v>0</v>
      </c>
      <c r="AW187" s="1">
        <f t="shared" si="11"/>
        <v>30.585637612396418</v>
      </c>
      <c r="AX187" s="1">
        <f t="array" ref="AX187">_xlfn.STDEV.P(IF(AN187:AV187&lt;&gt;0,AN187:AV187))</f>
        <v>2.8042366705464441</v>
      </c>
    </row>
    <row r="188" spans="1:50" x14ac:dyDescent="0.25">
      <c r="A188" s="25"/>
      <c r="B188" s="1">
        <v>250</v>
      </c>
      <c r="C188" s="11">
        <v>23.648</v>
      </c>
      <c r="D188" s="11">
        <v>19.391999999999999</v>
      </c>
      <c r="E188" s="11">
        <v>23.36</v>
      </c>
      <c r="F188" s="11">
        <v>23.7119999999999</v>
      </c>
      <c r="G188" s="11">
        <v>0</v>
      </c>
      <c r="H188" s="11">
        <v>11.2</v>
      </c>
      <c r="I188" s="11">
        <v>24.384000000000199</v>
      </c>
      <c r="J188" s="11">
        <v>0</v>
      </c>
      <c r="K188" s="11">
        <v>0</v>
      </c>
      <c r="L188" s="11">
        <v>0</v>
      </c>
      <c r="M188" s="1">
        <f t="shared" si="8"/>
        <v>20.409600000000019</v>
      </c>
      <c r="N188" s="1">
        <f t="array" ref="N188">_xlfn.STDEV.P(IF(D188:L188&lt;&gt;0,D188:L188))</f>
        <v>4.9246076635606348</v>
      </c>
      <c r="O188">
        <v>43.776000000000003</v>
      </c>
      <c r="P188">
        <v>23.776</v>
      </c>
      <c r="Q188">
        <v>20.16</v>
      </c>
      <c r="R188">
        <v>25.727999999999899</v>
      </c>
      <c r="S188">
        <v>10.752000000000001</v>
      </c>
      <c r="T188">
        <v>30.784000000000699</v>
      </c>
      <c r="U188">
        <v>0</v>
      </c>
      <c r="V188">
        <v>0</v>
      </c>
      <c r="W188">
        <v>0</v>
      </c>
      <c r="X188">
        <v>0</v>
      </c>
      <c r="Y188" s="1">
        <f t="shared" si="9"/>
        <v>22.240000000000119</v>
      </c>
      <c r="Z188" s="1">
        <f t="array" ref="Z188">_xlfn.STDEV.P(IF(P188:X188&lt;&gt;0,P188:X188))</f>
        <v>6.690678889320739</v>
      </c>
      <c r="AA188">
        <v>29.915467322027599</v>
      </c>
      <c r="AB188">
        <v>25.866375135206798</v>
      </c>
      <c r="AC188">
        <v>25.302701247065599</v>
      </c>
      <c r="AD188">
        <v>24.9048304986594</v>
      </c>
      <c r="AE188">
        <v>26.278776992722499</v>
      </c>
      <c r="AF188">
        <v>27.5713462366543</v>
      </c>
      <c r="AG188">
        <v>24.5246378473928</v>
      </c>
      <c r="AH188">
        <v>0</v>
      </c>
      <c r="AI188">
        <v>0</v>
      </c>
      <c r="AJ188">
        <v>0</v>
      </c>
      <c r="AK188" s="1">
        <f t="shared" si="10"/>
        <v>25.741444659616899</v>
      </c>
      <c r="AL188" s="1">
        <f t="array" ref="AL188">_xlfn.STDEV.P(IF(AB188:AJ188&lt;&gt;0,AB188:AJ188))</f>
        <v>1.0021569484718571</v>
      </c>
      <c r="AM188">
        <v>19.997133879303099</v>
      </c>
      <c r="AN188">
        <v>16.393626564296898</v>
      </c>
      <c r="AO188">
        <v>0</v>
      </c>
      <c r="AP188">
        <v>0</v>
      </c>
      <c r="AQ188">
        <v>0</v>
      </c>
      <c r="AR188">
        <v>0</v>
      </c>
      <c r="AS188">
        <v>0</v>
      </c>
      <c r="AT188">
        <v>0</v>
      </c>
      <c r="AU188">
        <v>0</v>
      </c>
      <c r="AV188">
        <v>0</v>
      </c>
      <c r="AW188" s="1">
        <f t="shared" si="11"/>
        <v>16.393626564296898</v>
      </c>
      <c r="AX188" s="1">
        <f t="array" ref="AX188">_xlfn.STDEV.P(IF(AN188:AV188&lt;&gt;0,AN188:AV188))</f>
        <v>0</v>
      </c>
    </row>
    <row r="189" spans="1:50" x14ac:dyDescent="0.25">
      <c r="A189" s="25"/>
      <c r="B189" s="1">
        <v>300</v>
      </c>
      <c r="C189" s="11">
        <v>15.135999999999999</v>
      </c>
      <c r="D189" s="11">
        <v>13.856</v>
      </c>
      <c r="E189" s="11">
        <v>30.688000000000098</v>
      </c>
      <c r="F189" s="11">
        <v>29.696000000000101</v>
      </c>
      <c r="G189" s="11">
        <v>13.8560000000007</v>
      </c>
      <c r="H189" s="11">
        <v>0</v>
      </c>
      <c r="I189" s="11">
        <v>20.927999999999901</v>
      </c>
      <c r="J189" s="11">
        <v>0</v>
      </c>
      <c r="K189" s="11">
        <v>16.896000000000502</v>
      </c>
      <c r="L189" s="11">
        <v>0</v>
      </c>
      <c r="M189" s="1">
        <f t="shared" si="8"/>
        <v>20.986666666666881</v>
      </c>
      <c r="N189" s="1">
        <f t="array" ref="N189">_xlfn.STDEV.P(IF(D189:L189&lt;&gt;0,D189:L189))</f>
        <v>6.9329907607674821</v>
      </c>
      <c r="O189">
        <v>19.103999999999999</v>
      </c>
      <c r="P189">
        <v>17.056000000000001</v>
      </c>
      <c r="Q189">
        <v>38.624000000000102</v>
      </c>
      <c r="R189">
        <v>39.3599999999998</v>
      </c>
      <c r="S189">
        <v>18.687999999999899</v>
      </c>
      <c r="T189">
        <v>34.111999999999902</v>
      </c>
      <c r="U189">
        <v>22.400000000000102</v>
      </c>
      <c r="V189">
        <v>27.552000000000199</v>
      </c>
      <c r="W189">
        <v>0</v>
      </c>
      <c r="X189">
        <v>0</v>
      </c>
      <c r="Y189" s="1">
        <f t="shared" si="9"/>
        <v>28.256</v>
      </c>
      <c r="Z189" s="1">
        <f t="array" ref="Z189">_xlfn.STDEV.P(IF(P189:X189&lt;&gt;0,P189:X189))</f>
        <v>8.5928704001797502</v>
      </c>
      <c r="AA189">
        <v>22.2531123807195</v>
      </c>
      <c r="AB189">
        <v>27.314993259414798</v>
      </c>
      <c r="AC189">
        <v>20.529284220272299</v>
      </c>
      <c r="AD189">
        <v>26.074703446804399</v>
      </c>
      <c r="AE189">
        <v>20.946896306251102</v>
      </c>
      <c r="AF189">
        <v>23.916292441609201</v>
      </c>
      <c r="AG189">
        <v>29.1357152065078</v>
      </c>
      <c r="AH189">
        <v>0</v>
      </c>
      <c r="AI189">
        <v>0</v>
      </c>
      <c r="AJ189">
        <v>0</v>
      </c>
      <c r="AK189" s="1">
        <f t="shared" si="10"/>
        <v>24.652980813476599</v>
      </c>
      <c r="AL189" s="1">
        <f t="array" ref="AL189">_xlfn.STDEV.P(IF(AB189:AJ189&lt;&gt;0,AB189:AJ189))</f>
        <v>3.1750369780434058</v>
      </c>
      <c r="AM189">
        <v>30.6497085929125</v>
      </c>
      <c r="AN189">
        <v>20.770566879122001</v>
      </c>
      <c r="AO189">
        <v>16.309129457497299</v>
      </c>
      <c r="AP189">
        <v>16.052909747232501</v>
      </c>
      <c r="AQ189">
        <v>17.771341945182002</v>
      </c>
      <c r="AR189">
        <v>0</v>
      </c>
      <c r="AS189">
        <v>0</v>
      </c>
      <c r="AT189">
        <v>0</v>
      </c>
      <c r="AU189">
        <v>0</v>
      </c>
      <c r="AV189">
        <v>0</v>
      </c>
      <c r="AW189" s="1">
        <f t="shared" si="11"/>
        <v>17.72598700725845</v>
      </c>
      <c r="AX189" s="1">
        <f t="array" ref="AX189">_xlfn.STDEV.P(IF(AN189:AV189&lt;&gt;0,AN189:AV189))</f>
        <v>1.8760461415489016</v>
      </c>
    </row>
    <row r="190" spans="1:50" x14ac:dyDescent="0.25">
      <c r="A190" s="25"/>
      <c r="B190" s="1">
        <v>350</v>
      </c>
      <c r="C190" s="11">
        <v>39.648000000000003</v>
      </c>
      <c r="D190" s="11">
        <v>37.76</v>
      </c>
      <c r="E190" s="11">
        <v>0</v>
      </c>
      <c r="F190" s="11">
        <v>33.951999999999899</v>
      </c>
      <c r="G190" s="11">
        <v>16.2240000000001</v>
      </c>
      <c r="H190" s="11">
        <v>28.608000000000299</v>
      </c>
      <c r="I190" s="11">
        <v>0</v>
      </c>
      <c r="J190" s="11">
        <v>37.408000000000001</v>
      </c>
      <c r="K190" s="11">
        <v>0</v>
      </c>
      <c r="L190" s="11">
        <v>0</v>
      </c>
      <c r="M190" s="1">
        <f t="shared" si="8"/>
        <v>30.790400000000062</v>
      </c>
      <c r="N190" s="1">
        <f t="array" ref="N190">_xlfn.STDEV.P(IF(D190:L190&lt;&gt;0,D190:L190))</f>
        <v>7.9913271388423883</v>
      </c>
      <c r="O190">
        <v>60.287999999999997</v>
      </c>
      <c r="P190">
        <v>81.92</v>
      </c>
      <c r="Q190">
        <v>50.879999999999697</v>
      </c>
      <c r="R190">
        <v>21.119999999999902</v>
      </c>
      <c r="S190">
        <v>32.800000000000502</v>
      </c>
      <c r="T190">
        <v>65.951999999999998</v>
      </c>
      <c r="U190">
        <v>0</v>
      </c>
      <c r="V190">
        <v>0</v>
      </c>
      <c r="W190">
        <v>0</v>
      </c>
      <c r="X190">
        <v>0</v>
      </c>
      <c r="Y190" s="1">
        <f t="shared" si="9"/>
        <v>50.534400000000019</v>
      </c>
      <c r="Z190" s="1">
        <f t="array" ref="Z190">_xlfn.STDEV.P(IF(P190:X190&lt;&gt;0,P190:X190))</f>
        <v>21.920737155488133</v>
      </c>
      <c r="AA190">
        <v>33.734775789346301</v>
      </c>
      <c r="AB190">
        <v>37.463652457865699</v>
      </c>
      <c r="AC190">
        <v>31.957801035975599</v>
      </c>
      <c r="AD190">
        <v>37.637838322252399</v>
      </c>
      <c r="AE190">
        <v>31.003723521351201</v>
      </c>
      <c r="AF190">
        <v>35.0041360132618</v>
      </c>
      <c r="AG190">
        <v>33.3342010276831</v>
      </c>
      <c r="AH190">
        <v>24.094601118146102</v>
      </c>
      <c r="AI190">
        <v>0</v>
      </c>
      <c r="AJ190">
        <v>0</v>
      </c>
      <c r="AK190" s="1">
        <f t="shared" si="10"/>
        <v>32.927993356647981</v>
      </c>
      <c r="AL190" s="1">
        <f t="array" ref="AL190">_xlfn.STDEV.P(IF(AB190:AJ190&lt;&gt;0,AB190:AJ190))</f>
        <v>4.3078520014115611</v>
      </c>
      <c r="AM190">
        <v>31.761460533906298</v>
      </c>
      <c r="AN190">
        <v>33.576772689560599</v>
      </c>
      <c r="AO190">
        <v>34.661489694319499</v>
      </c>
      <c r="AP190">
        <v>32.877842593425797</v>
      </c>
      <c r="AQ190">
        <v>24.202820002659099</v>
      </c>
      <c r="AR190">
        <v>27.1388752544926</v>
      </c>
      <c r="AS190">
        <v>23.050006648543</v>
      </c>
      <c r="AT190">
        <v>18.677450748895499</v>
      </c>
      <c r="AU190">
        <v>0</v>
      </c>
      <c r="AV190">
        <v>0</v>
      </c>
      <c r="AW190" s="1">
        <f t="shared" si="11"/>
        <v>27.740751090270866</v>
      </c>
      <c r="AX190" s="1">
        <f t="array" ref="AX190">_xlfn.STDEV.P(IF(AN190:AV190&lt;&gt;0,AN190:AV190))</f>
        <v>5.6741416901928536</v>
      </c>
    </row>
    <row r="191" spans="1:50" x14ac:dyDescent="0.25">
      <c r="A191" s="25"/>
      <c r="B191" s="1">
        <v>400</v>
      </c>
      <c r="C191" s="11">
        <v>44.48</v>
      </c>
      <c r="D191" s="11">
        <v>38.976000000000099</v>
      </c>
      <c r="E191" s="11">
        <v>42.815999999999903</v>
      </c>
      <c r="F191" s="11">
        <v>42.111999999998901</v>
      </c>
      <c r="G191" s="11">
        <v>45.12</v>
      </c>
      <c r="H191" s="11">
        <v>30.08</v>
      </c>
      <c r="I191" s="11">
        <v>45.472000000000001</v>
      </c>
      <c r="J191" s="11">
        <v>0</v>
      </c>
      <c r="K191" s="11">
        <v>0</v>
      </c>
      <c r="L191" s="11">
        <v>0</v>
      </c>
      <c r="M191" s="1">
        <f t="shared" si="8"/>
        <v>40.762666666666483</v>
      </c>
      <c r="N191" s="1">
        <f t="array" ref="N191">_xlfn.STDEV.P(IF(D191:L191&lt;&gt;0,D191:L191))</f>
        <v>5.236293175732329</v>
      </c>
      <c r="O191">
        <v>57.887999999999899</v>
      </c>
      <c r="P191">
        <v>43.616000000000099</v>
      </c>
      <c r="Q191">
        <v>55.423999999999602</v>
      </c>
      <c r="R191">
        <v>36.319999999999098</v>
      </c>
      <c r="S191">
        <v>39.968000000000004</v>
      </c>
      <c r="T191">
        <v>20.768000000000001</v>
      </c>
      <c r="U191">
        <v>36.448000000000199</v>
      </c>
      <c r="V191">
        <v>0</v>
      </c>
      <c r="W191">
        <v>0</v>
      </c>
      <c r="X191">
        <v>0</v>
      </c>
      <c r="Y191" s="1">
        <f t="shared" si="9"/>
        <v>38.757333333333172</v>
      </c>
      <c r="Z191" s="1">
        <f t="array" ref="Z191">_xlfn.STDEV.P(IF(P191:X191&lt;&gt;0,P191:X191))</f>
        <v>10.309703045620994</v>
      </c>
      <c r="AA191">
        <v>41.238644131977203</v>
      </c>
      <c r="AB191">
        <v>40.588576624628402</v>
      </c>
      <c r="AC191">
        <v>41.211301252405399</v>
      </c>
      <c r="AD191">
        <v>35.729872137380603</v>
      </c>
      <c r="AE191">
        <v>40.924520875290099</v>
      </c>
      <c r="AF191">
        <v>30.939465329938098</v>
      </c>
      <c r="AG191">
        <v>37.4755591796009</v>
      </c>
      <c r="AH191">
        <v>0</v>
      </c>
      <c r="AI191">
        <v>0</v>
      </c>
      <c r="AJ191">
        <v>0</v>
      </c>
      <c r="AK191" s="1">
        <f t="shared" si="10"/>
        <v>37.811549233207252</v>
      </c>
      <c r="AL191" s="1">
        <f t="array" ref="AL191">_xlfn.STDEV.P(IF(AB191:AJ191&lt;&gt;0,AB191:AJ191))</f>
        <v>3.6658921922259684</v>
      </c>
      <c r="AM191">
        <v>28.018592833236099</v>
      </c>
      <c r="AN191">
        <v>27.931862177238699</v>
      </c>
      <c r="AO191">
        <v>23.524152059413499</v>
      </c>
      <c r="AP191">
        <v>17.999425790081101</v>
      </c>
      <c r="AQ191">
        <v>19.0236087188125</v>
      </c>
      <c r="AR191">
        <v>16.1011737240988</v>
      </c>
      <c r="AS191">
        <v>0</v>
      </c>
      <c r="AT191">
        <v>0</v>
      </c>
      <c r="AU191">
        <v>0</v>
      </c>
      <c r="AV191">
        <v>0</v>
      </c>
      <c r="AW191" s="1">
        <f t="shared" si="11"/>
        <v>20.916044493928919</v>
      </c>
      <c r="AX191" s="1">
        <f t="array" ref="AX191">_xlfn.STDEV.P(IF(AN191:AV191&lt;&gt;0,AN191:AV191))</f>
        <v>4.2730523328253298</v>
      </c>
    </row>
    <row r="192" spans="1:50" x14ac:dyDescent="0.25">
      <c r="A192" s="25"/>
      <c r="B192" s="1">
        <v>450</v>
      </c>
      <c r="C192" s="11">
        <v>46.207999999999998</v>
      </c>
      <c r="D192" s="11">
        <v>45.792000000000002</v>
      </c>
      <c r="E192" s="11">
        <v>29.056000000000001</v>
      </c>
      <c r="F192" s="11">
        <v>34.239999999999597</v>
      </c>
      <c r="G192" s="11">
        <v>48.128</v>
      </c>
      <c r="H192" s="11">
        <v>0</v>
      </c>
      <c r="I192" s="11">
        <v>0</v>
      </c>
      <c r="J192" s="11">
        <v>0</v>
      </c>
      <c r="K192" s="11">
        <v>0</v>
      </c>
      <c r="L192" s="11">
        <v>0</v>
      </c>
      <c r="M192" s="1">
        <f t="shared" si="8"/>
        <v>39.303999999999903</v>
      </c>
      <c r="N192" s="1">
        <f t="array" ref="N192">_xlfn.STDEV.P(IF(D192:L192&lt;&gt;0,D192:L192))</f>
        <v>7.915534094424757</v>
      </c>
      <c r="O192">
        <v>40.479999999999997</v>
      </c>
      <c r="P192">
        <v>55.456000000000003</v>
      </c>
      <c r="Q192">
        <v>32.256</v>
      </c>
      <c r="R192">
        <v>30.6239999999997</v>
      </c>
      <c r="S192">
        <v>45.631999999999998</v>
      </c>
      <c r="T192">
        <v>0</v>
      </c>
      <c r="U192">
        <v>0</v>
      </c>
      <c r="V192">
        <v>0</v>
      </c>
      <c r="W192">
        <v>0</v>
      </c>
      <c r="X192">
        <v>0</v>
      </c>
      <c r="Y192" s="1">
        <f t="shared" si="9"/>
        <v>40.991999999999926</v>
      </c>
      <c r="Z192" s="1">
        <f t="array" ref="Z192">_xlfn.STDEV.P(IF(P192:X192&lt;&gt;0,P192:X192))</f>
        <v>10.180250684536292</v>
      </c>
      <c r="AA192">
        <v>44.644777160060301</v>
      </c>
      <c r="AB192">
        <v>33.440440556635998</v>
      </c>
      <c r="AC192">
        <v>29.599125986823498</v>
      </c>
      <c r="AD192">
        <v>39.4158107592338</v>
      </c>
      <c r="AE192">
        <v>40.643762570353402</v>
      </c>
      <c r="AF192">
        <v>41.344754041584501</v>
      </c>
      <c r="AG192">
        <v>0</v>
      </c>
      <c r="AH192">
        <v>0</v>
      </c>
      <c r="AI192">
        <v>0</v>
      </c>
      <c r="AJ192">
        <v>0</v>
      </c>
      <c r="AK192" s="1">
        <f t="shared" si="10"/>
        <v>36.888778782926245</v>
      </c>
      <c r="AL192" s="1">
        <f t="array" ref="AL192">_xlfn.STDEV.P(IF(AB192:AJ192&lt;&gt;0,AB192:AJ192))</f>
        <v>4.5906771563576214</v>
      </c>
      <c r="AM192">
        <v>23.544332583438798</v>
      </c>
      <c r="AN192">
        <v>18.448294834961398</v>
      </c>
      <c r="AO192">
        <v>20.419102723220298</v>
      </c>
      <c r="AP192">
        <v>20.764777225752599</v>
      </c>
      <c r="AQ192">
        <v>19.9859808401762</v>
      </c>
      <c r="AR192">
        <v>0</v>
      </c>
      <c r="AS192">
        <v>0</v>
      </c>
      <c r="AT192">
        <v>0</v>
      </c>
      <c r="AU192">
        <v>0</v>
      </c>
      <c r="AV192">
        <v>0</v>
      </c>
      <c r="AW192" s="1">
        <f t="shared" si="11"/>
        <v>19.904538906027621</v>
      </c>
      <c r="AX192" s="1">
        <f t="array" ref="AX192">_xlfn.STDEV.P(IF(AN192:AV192&lt;&gt;0,AN192:AV192))</f>
        <v>0.88488212094048724</v>
      </c>
    </row>
    <row r="193" spans="1:50" x14ac:dyDescent="0.25">
      <c r="A193" s="25"/>
      <c r="B193" s="1">
        <v>500</v>
      </c>
      <c r="C193" s="11">
        <v>54.56</v>
      </c>
      <c r="D193" s="11">
        <v>59.84</v>
      </c>
      <c r="E193" s="11">
        <v>0</v>
      </c>
      <c r="F193" s="11">
        <v>62.655999999999999</v>
      </c>
      <c r="G193" s="11">
        <v>0</v>
      </c>
      <c r="H193" s="11">
        <v>76.415999999999897</v>
      </c>
      <c r="I193" s="11">
        <v>0</v>
      </c>
      <c r="J193" s="11">
        <v>31.712</v>
      </c>
      <c r="K193" s="11">
        <v>0</v>
      </c>
      <c r="L193" s="11">
        <v>21.2480000000002</v>
      </c>
      <c r="M193" s="1">
        <f t="shared" si="8"/>
        <v>50.374400000000023</v>
      </c>
      <c r="N193" s="1">
        <f t="array" ref="N193">_xlfn.STDEV.P(IF(D193:L193&lt;&gt;0,D193:L193))</f>
        <v>20.568094531093458</v>
      </c>
      <c r="O193">
        <v>65.055999999999997</v>
      </c>
      <c r="P193">
        <v>60.223999999999997</v>
      </c>
      <c r="Q193">
        <v>42.143999999999998</v>
      </c>
      <c r="R193">
        <v>63.232000000000099</v>
      </c>
      <c r="S193">
        <v>18.048000000000101</v>
      </c>
      <c r="T193">
        <v>24.8640000000002</v>
      </c>
      <c r="U193">
        <v>0</v>
      </c>
      <c r="V193">
        <v>0</v>
      </c>
      <c r="W193">
        <v>0</v>
      </c>
      <c r="X193">
        <v>0</v>
      </c>
      <c r="Y193" s="1">
        <f t="shared" si="9"/>
        <v>41.702400000000083</v>
      </c>
      <c r="Z193" s="1">
        <f t="array" ref="Z193">_xlfn.STDEV.P(IF(P193:X193&lt;&gt;0,P193:X193))</f>
        <v>18.164970174486896</v>
      </c>
      <c r="AA193">
        <v>32.151057929784699</v>
      </c>
      <c r="AB193">
        <v>33.639493967378201</v>
      </c>
      <c r="AC193">
        <v>40.876174046447503</v>
      </c>
      <c r="AD193">
        <v>38.883790573453197</v>
      </c>
      <c r="AE193">
        <v>44.477559020911499</v>
      </c>
      <c r="AF193">
        <v>38.9447552215331</v>
      </c>
      <c r="AG193">
        <v>0</v>
      </c>
      <c r="AH193">
        <v>0</v>
      </c>
      <c r="AI193">
        <v>0</v>
      </c>
      <c r="AJ193">
        <v>0</v>
      </c>
      <c r="AK193" s="1">
        <f t="shared" si="10"/>
        <v>39.364354565944701</v>
      </c>
      <c r="AL193" s="1">
        <f t="array" ref="AL193">_xlfn.STDEV.P(IF(AB193:AJ193&lt;&gt;0,AB193:AJ193))</f>
        <v>3.5103131533710576</v>
      </c>
      <c r="AM193">
        <v>16.103293956921</v>
      </c>
      <c r="AN193">
        <v>23.712382346936</v>
      </c>
      <c r="AO193">
        <v>22.8976291679101</v>
      </c>
      <c r="AP193">
        <v>19.882571829995101</v>
      </c>
      <c r="AQ193">
        <v>23.938255103379799</v>
      </c>
      <c r="AR193">
        <v>20.810802181350699</v>
      </c>
      <c r="AS193">
        <v>0</v>
      </c>
      <c r="AT193">
        <v>0</v>
      </c>
      <c r="AU193">
        <v>0</v>
      </c>
      <c r="AV193">
        <v>0</v>
      </c>
      <c r="AW193" s="1">
        <f t="shared" si="11"/>
        <v>22.248328125914338</v>
      </c>
      <c r="AX193" s="1">
        <f t="array" ref="AX193">_xlfn.STDEV.P(IF(AN193:AV193&lt;&gt;0,AN193:AV193))</f>
        <v>1.6176639630880554</v>
      </c>
    </row>
    <row r="194" spans="1:50" x14ac:dyDescent="0.25">
      <c r="A194" s="25"/>
      <c r="B194" s="1">
        <v>550</v>
      </c>
      <c r="C194" s="11">
        <v>14.08</v>
      </c>
      <c r="D194" s="11">
        <v>49.951999999999899</v>
      </c>
      <c r="E194" s="11">
        <v>32.768000000000001</v>
      </c>
      <c r="F194" s="11">
        <v>0</v>
      </c>
      <c r="G194" s="11">
        <v>39.04</v>
      </c>
      <c r="H194" s="11">
        <v>52.735999999999997</v>
      </c>
      <c r="I194" s="11">
        <v>0</v>
      </c>
      <c r="J194" s="11">
        <v>0</v>
      </c>
      <c r="K194" s="11">
        <v>0</v>
      </c>
      <c r="L194" s="11">
        <v>0</v>
      </c>
      <c r="M194" s="1">
        <f t="shared" si="8"/>
        <v>43.623999999999974</v>
      </c>
      <c r="N194" s="1">
        <f t="array" ref="N194">_xlfn.STDEV.P(IF(D194:L194&lt;&gt;0,D194:L194))</f>
        <v>8.0922481425126751</v>
      </c>
      <c r="O194">
        <v>16.48</v>
      </c>
      <c r="P194">
        <v>10.7200000000001</v>
      </c>
      <c r="Q194">
        <v>19.776</v>
      </c>
      <c r="R194">
        <v>29.6</v>
      </c>
      <c r="S194">
        <v>27.488</v>
      </c>
      <c r="T194">
        <v>0</v>
      </c>
      <c r="U194">
        <v>0</v>
      </c>
      <c r="V194">
        <v>0</v>
      </c>
      <c r="W194">
        <v>0</v>
      </c>
      <c r="X194">
        <v>0</v>
      </c>
      <c r="Y194" s="1">
        <f t="shared" si="9"/>
        <v>21.896000000000026</v>
      </c>
      <c r="Z194" s="1">
        <f t="array" ref="Z194">_xlfn.STDEV.P(IF(P194:X194&lt;&gt;0,P194:X194))</f>
        <v>7.4165264106587987</v>
      </c>
      <c r="AA194">
        <v>45.733611176659501</v>
      </c>
      <c r="AB194">
        <v>57.889663434426403</v>
      </c>
      <c r="AC194">
        <v>57.530222881742802</v>
      </c>
      <c r="AD194">
        <v>56.278794170142</v>
      </c>
      <c r="AE194">
        <v>55.800225593538997</v>
      </c>
      <c r="AF194">
        <v>59.538985362179602</v>
      </c>
      <c r="AG194">
        <v>63.527954199211798</v>
      </c>
      <c r="AH194">
        <v>0</v>
      </c>
      <c r="AI194">
        <v>0</v>
      </c>
      <c r="AJ194">
        <v>0</v>
      </c>
      <c r="AK194" s="1">
        <f t="shared" si="10"/>
        <v>58.427640940206942</v>
      </c>
      <c r="AL194" s="1">
        <f t="array" ref="AL194">_xlfn.STDEV.P(IF(AB194:AJ194&lt;&gt;0,AB194:AJ194))</f>
        <v>2.5775930173238062</v>
      </c>
      <c r="AM194">
        <v>41.965559658323201</v>
      </c>
      <c r="AN194">
        <v>27.9837994955667</v>
      </c>
      <c r="AO194">
        <v>29.964884276214899</v>
      </c>
      <c r="AP194">
        <v>29.3883567456405</v>
      </c>
      <c r="AQ194">
        <v>31.241067406927201</v>
      </c>
      <c r="AR194">
        <v>34.809599428428001</v>
      </c>
      <c r="AS194">
        <v>34.2981581571389</v>
      </c>
      <c r="AT194">
        <v>0</v>
      </c>
      <c r="AU194">
        <v>0</v>
      </c>
      <c r="AV194">
        <v>0</v>
      </c>
      <c r="AW194" s="1">
        <f t="shared" si="11"/>
        <v>31.280977584986033</v>
      </c>
      <c r="AX194" s="1">
        <f t="array" ref="AX194">_xlfn.STDEV.P(IF(AN194:AV194&lt;&gt;0,AN194:AV194))</f>
        <v>2.5080418036644061</v>
      </c>
    </row>
    <row r="195" spans="1:50" x14ac:dyDescent="0.25">
      <c r="A195" s="25"/>
      <c r="B195" s="1">
        <v>600</v>
      </c>
      <c r="C195" s="11">
        <v>83.903999999999996</v>
      </c>
      <c r="D195" s="11">
        <v>50.207999999999302</v>
      </c>
      <c r="E195" s="11">
        <v>83.52</v>
      </c>
      <c r="F195" s="11">
        <v>83.391999999999996</v>
      </c>
      <c r="G195" s="11">
        <v>65.152000000000001</v>
      </c>
      <c r="H195" s="11">
        <v>0</v>
      </c>
      <c r="I195" s="11">
        <v>0</v>
      </c>
      <c r="J195" s="11">
        <v>0</v>
      </c>
      <c r="K195" s="11">
        <v>0</v>
      </c>
      <c r="L195" s="11">
        <v>0</v>
      </c>
      <c r="M195" s="1">
        <f t="shared" si="8"/>
        <v>70.567999999999827</v>
      </c>
      <c r="N195" s="1">
        <f t="array" ref="N195">_xlfn.STDEV.P(IF(D195:L195&lt;&gt;0,D195:L195))</f>
        <v>13.929033850199637</v>
      </c>
      <c r="O195">
        <v>92.191999999999993</v>
      </c>
      <c r="P195">
        <v>46.271999999999302</v>
      </c>
      <c r="Q195">
        <v>98.623999999999995</v>
      </c>
      <c r="R195">
        <v>82.335999999999999</v>
      </c>
      <c r="S195">
        <v>95.872</v>
      </c>
      <c r="T195">
        <v>10.144</v>
      </c>
      <c r="U195">
        <v>0</v>
      </c>
      <c r="V195">
        <v>0</v>
      </c>
      <c r="W195">
        <v>0</v>
      </c>
      <c r="X195">
        <v>0</v>
      </c>
      <c r="Y195" s="1">
        <f t="shared" si="9"/>
        <v>66.649599999999865</v>
      </c>
      <c r="Z195" s="1">
        <f t="array" ref="Z195">_xlfn.STDEV.P(IF(P195:X195&lt;&gt;0,P195:X195))</f>
        <v>33.85410898310581</v>
      </c>
      <c r="AA195">
        <v>56.570072619982597</v>
      </c>
      <c r="AB195">
        <v>57.663504097739697</v>
      </c>
      <c r="AC195">
        <v>51.505892043655898</v>
      </c>
      <c r="AD195">
        <v>54.8557289072385</v>
      </c>
      <c r="AE195">
        <v>46.887098045018199</v>
      </c>
      <c r="AF195">
        <v>50.199859798260299</v>
      </c>
      <c r="AG195">
        <v>50.791973055785398</v>
      </c>
      <c r="AH195">
        <v>0</v>
      </c>
      <c r="AI195">
        <v>0</v>
      </c>
      <c r="AJ195">
        <v>0</v>
      </c>
      <c r="AK195" s="1">
        <f t="shared" si="10"/>
        <v>51.984009324616331</v>
      </c>
      <c r="AL195" s="1">
        <f t="array" ref="AL195">_xlfn.STDEV.P(IF(AB195:AJ195&lt;&gt;0,AB195:AJ195))</f>
        <v>3.4475758382812449</v>
      </c>
      <c r="AM195">
        <v>26.403648312564201</v>
      </c>
      <c r="AN195">
        <v>32.6274178482713</v>
      </c>
      <c r="AO195">
        <v>28.062121176599099</v>
      </c>
      <c r="AP195">
        <v>25.951595048846801</v>
      </c>
      <c r="AQ195">
        <v>24.784529905812601</v>
      </c>
      <c r="AR195">
        <v>25.592857080054401</v>
      </c>
      <c r="AS195">
        <v>21.343880029208901</v>
      </c>
      <c r="AT195">
        <v>0</v>
      </c>
      <c r="AU195">
        <v>0</v>
      </c>
      <c r="AV195">
        <v>0</v>
      </c>
      <c r="AW195" s="1">
        <f t="shared" si="11"/>
        <v>26.39373351479885</v>
      </c>
      <c r="AX195" s="1">
        <f t="array" ref="AX195">_xlfn.STDEV.P(IF(AN195:AV195&lt;&gt;0,AN195:AV195))</f>
        <v>3.4295233810577432</v>
      </c>
    </row>
    <row r="196" spans="1:50" x14ac:dyDescent="0.25">
      <c r="A196" s="25"/>
      <c r="B196" s="1">
        <v>650</v>
      </c>
      <c r="C196" s="11">
        <v>60.223999999999997</v>
      </c>
      <c r="D196" s="11">
        <v>36.671999999999997</v>
      </c>
      <c r="E196" s="11">
        <v>0</v>
      </c>
      <c r="F196" s="11">
        <v>30.335999999999899</v>
      </c>
      <c r="G196" s="11">
        <v>85.984000000000805</v>
      </c>
      <c r="H196" s="11">
        <v>72.831999999999795</v>
      </c>
      <c r="I196" s="11">
        <v>34.495999999999597</v>
      </c>
      <c r="J196" s="11">
        <v>0</v>
      </c>
      <c r="K196" s="11">
        <v>0</v>
      </c>
      <c r="L196" s="11">
        <v>0</v>
      </c>
      <c r="M196" s="1">
        <f t="shared" ref="M196:M209" si="12">AVERAGEIF(D196:L196,"&lt;&gt;0",D196:L196)</f>
        <v>52.064000000000021</v>
      </c>
      <c r="N196" s="1">
        <f t="array" ref="N196">_xlfn.STDEV.P(IF(D196:L196&lt;&gt;0,D196:L196))</f>
        <v>22.801449497784411</v>
      </c>
      <c r="O196">
        <v>59.584000000000003</v>
      </c>
      <c r="P196">
        <v>45.695999999999998</v>
      </c>
      <c r="Q196">
        <v>25.984000000000002</v>
      </c>
      <c r="R196">
        <v>61.120000000000097</v>
      </c>
      <c r="S196">
        <v>13.664</v>
      </c>
      <c r="T196">
        <v>29.5040000000002</v>
      </c>
      <c r="U196">
        <v>33.951999999999899</v>
      </c>
      <c r="V196">
        <v>0</v>
      </c>
      <c r="W196">
        <v>0</v>
      </c>
      <c r="X196">
        <v>0</v>
      </c>
      <c r="Y196" s="1">
        <f t="shared" ref="Y196:Y229" si="13">AVERAGEIF(P196:X196,"&lt;&gt;0",P196:X196)</f>
        <v>34.9866666666667</v>
      </c>
      <c r="Z196" s="1">
        <f t="array" ref="Z196">_xlfn.STDEV.P(IF(P196:X196&lt;&gt;0,P196:X196))</f>
        <v>15.080203476375562</v>
      </c>
      <c r="AA196">
        <v>57.682249218743998</v>
      </c>
      <c r="AB196">
        <v>46.107937578694603</v>
      </c>
      <c r="AC196">
        <v>56.847200937370502</v>
      </c>
      <c r="AD196">
        <v>59.042973973968998</v>
      </c>
      <c r="AE196">
        <v>53.341183356118698</v>
      </c>
      <c r="AF196">
        <v>53.342994324511302</v>
      </c>
      <c r="AG196">
        <v>62.713839001456201</v>
      </c>
      <c r="AH196">
        <v>0</v>
      </c>
      <c r="AI196">
        <v>0</v>
      </c>
      <c r="AJ196">
        <v>0</v>
      </c>
      <c r="AK196" s="1">
        <f t="shared" ref="AK196:AK228" si="14">AVERAGEIF(AB196:AJ196,"&lt;&gt;0",AB196:AJ196)</f>
        <v>55.232688195353383</v>
      </c>
      <c r="AL196" s="1">
        <f t="array" ref="AL196">_xlfn.STDEV.P(IF(AB196:AJ196&lt;&gt;0,AB196:AJ196))</f>
        <v>5.2201908297026529</v>
      </c>
      <c r="AM196">
        <v>31.754152533312499</v>
      </c>
      <c r="AN196">
        <v>26.161584493241499</v>
      </c>
      <c r="AO196">
        <v>26.5042051122252</v>
      </c>
      <c r="AP196">
        <v>28.1741490576667</v>
      </c>
      <c r="AQ196">
        <v>26.783142800682601</v>
      </c>
      <c r="AR196">
        <v>26.1813744573086</v>
      </c>
      <c r="AS196">
        <v>30.216300377899</v>
      </c>
      <c r="AT196">
        <v>0</v>
      </c>
      <c r="AU196">
        <v>0</v>
      </c>
      <c r="AV196">
        <v>0</v>
      </c>
      <c r="AW196" s="1">
        <f t="shared" ref="AW196:AW214" si="15">AVERAGEIF(AN196:AV196,"&lt;&gt;0",AN196:AV196)</f>
        <v>27.336792716503933</v>
      </c>
      <c r="AX196" s="1">
        <f t="array" ref="AX196">_xlfn.STDEV.P(IF(AN196:AV196&lt;&gt;0,AN196:AV196))</f>
        <v>1.455367426912735</v>
      </c>
    </row>
    <row r="197" spans="1:50" x14ac:dyDescent="0.25">
      <c r="A197" s="25"/>
      <c r="B197" s="1">
        <v>700</v>
      </c>
      <c r="C197" s="11">
        <v>34.015999999999998</v>
      </c>
      <c r="D197" s="11">
        <v>48.832000000000001</v>
      </c>
      <c r="E197" s="11">
        <v>30.047999999999998</v>
      </c>
      <c r="F197" s="11">
        <v>42.464000000000098</v>
      </c>
      <c r="G197" s="11">
        <v>23.62</v>
      </c>
      <c r="H197" s="11">
        <v>34.015999999999998</v>
      </c>
      <c r="I197" s="11">
        <v>46.719999999999601</v>
      </c>
      <c r="K197" s="11">
        <v>0</v>
      </c>
      <c r="L197" s="11">
        <v>0</v>
      </c>
      <c r="M197" s="1">
        <f t="shared" si="12"/>
        <v>37.61666666666661</v>
      </c>
      <c r="N197" s="1">
        <f t="array" ref="N197">_xlfn.STDEV.P(IF(D197:L197&lt;&gt;0,D197:L197))</f>
        <v>9.1132432329122892</v>
      </c>
      <c r="O197">
        <v>26.24</v>
      </c>
      <c r="P197">
        <v>13.792</v>
      </c>
      <c r="Q197">
        <v>62.527999999999999</v>
      </c>
      <c r="R197">
        <v>41.152000000000001</v>
      </c>
      <c r="S197">
        <v>32.9600000000001</v>
      </c>
      <c r="T197">
        <v>19.744</v>
      </c>
      <c r="U197">
        <v>29.183999999999799</v>
      </c>
      <c r="V197">
        <v>41.333333333330998</v>
      </c>
      <c r="W197">
        <v>0</v>
      </c>
      <c r="X197">
        <v>0</v>
      </c>
      <c r="Y197" s="1">
        <f t="shared" si="13"/>
        <v>34.384761904761554</v>
      </c>
      <c r="Z197" s="1">
        <f t="array" ref="Z197">_xlfn.STDEV.P(IF(P197:X197&lt;&gt;0,P197:X197))</f>
        <v>14.897802473204155</v>
      </c>
      <c r="AA197">
        <v>45.523471637268301</v>
      </c>
      <c r="AB197">
        <v>42.967280195026802</v>
      </c>
      <c r="AC197">
        <v>58.404883121611597</v>
      </c>
      <c r="AD197">
        <v>54.4210882803795</v>
      </c>
      <c r="AE197">
        <v>48.114494229351102</v>
      </c>
      <c r="AF197">
        <v>53.9534691076909</v>
      </c>
      <c r="AG197">
        <v>0</v>
      </c>
      <c r="AH197">
        <v>0</v>
      </c>
      <c r="AI197">
        <v>0</v>
      </c>
      <c r="AJ197">
        <v>0</v>
      </c>
      <c r="AK197" s="1">
        <f t="shared" si="14"/>
        <v>51.572242986811979</v>
      </c>
      <c r="AL197" s="1">
        <f t="array" ref="AL197">_xlfn.STDEV.P(IF(AB197:AJ197&lt;&gt;0,AB197:AJ197))</f>
        <v>5.4124401091345637</v>
      </c>
      <c r="AM197">
        <v>31.546276778429299</v>
      </c>
      <c r="AN197">
        <v>22.826472928256401</v>
      </c>
      <c r="AO197">
        <v>32.813945003101402</v>
      </c>
      <c r="AP197">
        <v>27.2117500989673</v>
      </c>
      <c r="AQ197">
        <v>27.886247557879098</v>
      </c>
      <c r="AR197">
        <v>27.805596583819099</v>
      </c>
      <c r="AS197">
        <v>0</v>
      </c>
      <c r="AT197">
        <v>0</v>
      </c>
      <c r="AU197">
        <v>0</v>
      </c>
      <c r="AV197">
        <v>0</v>
      </c>
      <c r="AW197" s="1">
        <f t="shared" si="15"/>
        <v>27.708802434404664</v>
      </c>
      <c r="AX197" s="1">
        <f t="array" ref="AX197">_xlfn.STDEV.P(IF(AN197:AV197&lt;&gt;0,AN197:AV197))</f>
        <v>3.1682026121034093</v>
      </c>
    </row>
    <row r="198" spans="1:50" s="14" customFormat="1" x14ac:dyDescent="0.25">
      <c r="B198" s="15"/>
      <c r="C198" s="15"/>
      <c r="D198" s="15"/>
      <c r="E198" s="15"/>
      <c r="F198" s="15"/>
      <c r="G198" s="15"/>
      <c r="H198" s="15"/>
      <c r="I198" s="15"/>
      <c r="J198" s="15"/>
      <c r="K198" s="15"/>
      <c r="L198" s="15"/>
      <c r="M198" s="1" t="e">
        <f t="shared" si="12"/>
        <v>#DIV/0!</v>
      </c>
      <c r="N198" s="1" t="e">
        <f t="array" ref="N198">_xlfn.STDEV.P(IF(D198:L198&lt;&gt;0,D198:L198))</f>
        <v>#DIV/0!</v>
      </c>
      <c r="Y198" s="1" t="e">
        <f t="shared" si="13"/>
        <v>#DIV/0!</v>
      </c>
      <c r="Z198" s="1" t="e">
        <f t="array" ref="Z198">_xlfn.STDEV.P(IF(P198:X198&lt;&gt;0,P198:X198))</f>
        <v>#DIV/0!</v>
      </c>
      <c r="AK198" s="1" t="e">
        <f t="shared" si="14"/>
        <v>#DIV/0!</v>
      </c>
      <c r="AL198" s="1" t="e">
        <f t="array" ref="AL198">_xlfn.STDEV.P(IF(AB198:AJ198&lt;&gt;0,AB198:AJ198))</f>
        <v>#DIV/0!</v>
      </c>
      <c r="AW198" s="1" t="e">
        <f t="shared" si="15"/>
        <v>#DIV/0!</v>
      </c>
      <c r="AX198" s="1" t="e">
        <f t="array" ref="AX198">_xlfn.STDEV.P(IF(AN198:AV198&lt;&gt;0,AN198:AV198))</f>
        <v>#DIV/0!</v>
      </c>
    </row>
    <row r="199" spans="1:50" x14ac:dyDescent="0.25">
      <c r="A199" s="25">
        <v>1662</v>
      </c>
      <c r="B199" s="1" t="s">
        <v>6</v>
      </c>
      <c r="C199" s="11">
        <v>31.648</v>
      </c>
      <c r="D199" s="11">
        <v>39.071999999999903</v>
      </c>
      <c r="E199" s="11">
        <v>20.8</v>
      </c>
      <c r="F199" s="11">
        <v>15.9680000000003</v>
      </c>
      <c r="G199" s="11">
        <v>19.744</v>
      </c>
      <c r="H199" s="11">
        <v>27.712000000000099</v>
      </c>
      <c r="I199" s="11">
        <v>31.712000000000099</v>
      </c>
      <c r="J199" s="11">
        <v>15.712000000000099</v>
      </c>
      <c r="K199" s="11">
        <v>21.6959999999997</v>
      </c>
      <c r="L199" s="11">
        <v>16.2880000000008</v>
      </c>
      <c r="M199" s="1">
        <f t="shared" si="12"/>
        <v>23.189333333333447</v>
      </c>
      <c r="N199" s="1">
        <f t="array" ref="N199">_xlfn.STDEV.P(IF(D199:L199&lt;&gt;0,D199:L199))</f>
        <v>7.6073452224367522</v>
      </c>
      <c r="O199">
        <v>34.207999999999998</v>
      </c>
      <c r="P199">
        <v>31.2</v>
      </c>
      <c r="Q199">
        <v>16.8</v>
      </c>
      <c r="R199">
        <v>10.752000000000001</v>
      </c>
      <c r="S199">
        <v>14.912000000000001</v>
      </c>
      <c r="T199">
        <v>13.536</v>
      </c>
      <c r="U199">
        <v>11.968</v>
      </c>
      <c r="V199">
        <v>0</v>
      </c>
      <c r="W199">
        <v>0</v>
      </c>
      <c r="X199">
        <v>0</v>
      </c>
      <c r="Y199" s="1">
        <f t="shared" si="13"/>
        <v>16.528000000000002</v>
      </c>
      <c r="Z199" s="1">
        <f t="array" ref="Z199">_xlfn.STDEV.P(IF(P199:X199&lt;&gt;0,P199:X199))</f>
        <v>6.8442294915741462</v>
      </c>
      <c r="AA199">
        <v>18.447699232243099</v>
      </c>
      <c r="AB199">
        <v>21.5536583013408</v>
      </c>
      <c r="AC199">
        <v>24.421500246639699</v>
      </c>
      <c r="AD199">
        <v>18.506971623587599</v>
      </c>
      <c r="AE199">
        <v>20.206856445945</v>
      </c>
      <c r="AF199">
        <v>19.300168979280599</v>
      </c>
      <c r="AG199">
        <v>0</v>
      </c>
      <c r="AH199">
        <v>0</v>
      </c>
      <c r="AI199">
        <v>0</v>
      </c>
      <c r="AJ199">
        <v>0</v>
      </c>
      <c r="AK199" s="1">
        <f t="shared" si="14"/>
        <v>20.79783111935874</v>
      </c>
      <c r="AL199" s="1">
        <f t="array" ref="AL199">_xlfn.STDEV.P(IF(AB199:AJ199&lt;&gt;0,AB199:AJ199))</f>
        <v>2.0756942382170265</v>
      </c>
      <c r="AM199">
        <v>20.166970208791501</v>
      </c>
      <c r="AN199">
        <v>21.997447379464202</v>
      </c>
      <c r="AO199">
        <v>23.536597169125798</v>
      </c>
      <c r="AP199">
        <v>25.2323410098635</v>
      </c>
      <c r="AQ199">
        <v>24.350386362123899</v>
      </c>
      <c r="AR199">
        <v>22.143575964873602</v>
      </c>
      <c r="AS199">
        <v>0</v>
      </c>
      <c r="AT199">
        <v>0</v>
      </c>
      <c r="AU199">
        <v>0</v>
      </c>
      <c r="AV199">
        <v>0</v>
      </c>
      <c r="AW199" s="1">
        <f t="shared" si="15"/>
        <v>23.452069577090203</v>
      </c>
      <c r="AX199" s="1">
        <f t="array" ref="AX199">_xlfn.STDEV.P(IF(AN199:AV199&lt;&gt;0,AN199:AV199))</f>
        <v>1.2499252462027677</v>
      </c>
    </row>
    <row r="200" spans="1:50" x14ac:dyDescent="0.25">
      <c r="A200" s="25"/>
      <c r="B200" s="1" t="s">
        <v>7</v>
      </c>
      <c r="C200" s="11">
        <v>32.448</v>
      </c>
      <c r="D200" s="11">
        <v>47.5519999999999</v>
      </c>
      <c r="E200" s="11">
        <v>0</v>
      </c>
      <c r="F200" s="11">
        <v>16.768000000000001</v>
      </c>
      <c r="G200" s="11">
        <v>31.295999999999999</v>
      </c>
      <c r="H200" s="11">
        <v>31.3279999999998</v>
      </c>
      <c r="I200" s="11">
        <v>42.655999999999999</v>
      </c>
      <c r="J200" s="11">
        <v>46.431999999999903</v>
      </c>
      <c r="K200" s="11">
        <v>0</v>
      </c>
      <c r="L200" s="11">
        <v>0</v>
      </c>
      <c r="M200" s="1">
        <f t="shared" si="12"/>
        <v>36.005333333333269</v>
      </c>
      <c r="N200" s="1">
        <f t="array" ref="N200">_xlfn.STDEV.P(IF(D200:L200&lt;&gt;0,D200:L200))</f>
        <v>10.804339539689064</v>
      </c>
      <c r="O200">
        <v>36.095999999999997</v>
      </c>
      <c r="P200">
        <v>40</v>
      </c>
      <c r="Q200">
        <v>26.335999999999899</v>
      </c>
      <c r="R200">
        <v>19.552000000000099</v>
      </c>
      <c r="S200">
        <v>20.063999999999901</v>
      </c>
      <c r="T200">
        <v>43.200000000000401</v>
      </c>
      <c r="U200">
        <v>45.407999999999902</v>
      </c>
      <c r="V200">
        <v>0</v>
      </c>
      <c r="W200">
        <v>0</v>
      </c>
      <c r="X200">
        <v>0</v>
      </c>
      <c r="Y200" s="1">
        <f t="shared" si="13"/>
        <v>32.426666666666705</v>
      </c>
      <c r="Z200" s="1">
        <f t="array" ref="Z200">_xlfn.STDEV.P(IF(P200:X200&lt;&gt;0,P200:X200))</f>
        <v>10.782886853198901</v>
      </c>
      <c r="AA200">
        <v>15.8471069829555</v>
      </c>
      <c r="AB200">
        <v>16.6366936833608</v>
      </c>
      <c r="AC200">
        <v>21.364183138798801</v>
      </c>
      <c r="AD200">
        <v>17.930692472649302</v>
      </c>
      <c r="AE200">
        <v>28.838641922831499</v>
      </c>
      <c r="AF200">
        <v>0</v>
      </c>
      <c r="AG200">
        <v>0</v>
      </c>
      <c r="AH200">
        <v>0</v>
      </c>
      <c r="AI200">
        <v>0</v>
      </c>
      <c r="AJ200">
        <v>0</v>
      </c>
      <c r="AK200" s="1">
        <f t="shared" si="14"/>
        <v>21.192552804410099</v>
      </c>
      <c r="AL200" s="1">
        <f t="array" ref="AL200">_xlfn.STDEV.P(IF(AB200:AJ200&lt;&gt;0,AB200:AJ200))</f>
        <v>4.7404567536601228</v>
      </c>
      <c r="AM200">
        <v>20.4409809944977</v>
      </c>
      <c r="AN200">
        <v>26.536399674917199</v>
      </c>
      <c r="AO200">
        <v>22.875626436980099</v>
      </c>
      <c r="AP200">
        <v>21.819973344812102</v>
      </c>
      <c r="AQ200">
        <v>30.6734939994654</v>
      </c>
      <c r="AR200">
        <v>0</v>
      </c>
      <c r="AS200">
        <v>0</v>
      </c>
      <c r="AT200">
        <v>0</v>
      </c>
      <c r="AU200">
        <v>0</v>
      </c>
      <c r="AV200">
        <v>0</v>
      </c>
      <c r="AW200" s="1">
        <f t="shared" si="15"/>
        <v>25.476373364043702</v>
      </c>
      <c r="AX200" s="1">
        <f t="array" ref="AX200">_xlfn.STDEV.P(IF(AN200:AV200&lt;&gt;0,AN200:AV200))</f>
        <v>3.4737179058660224</v>
      </c>
    </row>
    <row r="201" spans="1:50" x14ac:dyDescent="0.25">
      <c r="A201" s="25"/>
      <c r="B201" s="1" t="s">
        <v>8</v>
      </c>
      <c r="C201" s="11">
        <v>21.536000000000001</v>
      </c>
      <c r="D201" s="11">
        <v>27.007999999999999</v>
      </c>
      <c r="E201" s="11">
        <v>20.896000000000001</v>
      </c>
      <c r="F201" s="11">
        <v>0</v>
      </c>
      <c r="G201" s="11">
        <v>27.327999999999999</v>
      </c>
      <c r="H201" s="11">
        <v>23.423999999999999</v>
      </c>
      <c r="I201" s="11">
        <v>0</v>
      </c>
      <c r="J201" s="11">
        <v>27.359999999999701</v>
      </c>
      <c r="K201" s="11">
        <v>33.28</v>
      </c>
      <c r="L201" s="11">
        <v>33.536000000000101</v>
      </c>
      <c r="M201" s="1">
        <f t="shared" si="12"/>
        <v>27.547428571428547</v>
      </c>
      <c r="N201" s="1">
        <f t="array" ref="N201">_xlfn.STDEV.P(IF(D201:L201&lt;&gt;0,D201:L201))</f>
        <v>4.3151525335444507</v>
      </c>
      <c r="O201">
        <v>24.544</v>
      </c>
      <c r="P201">
        <v>10.624000000000001</v>
      </c>
      <c r="Q201">
        <v>12.3840000000001</v>
      </c>
      <c r="R201">
        <v>13.856</v>
      </c>
      <c r="S201">
        <v>14.9119999999999</v>
      </c>
      <c r="T201">
        <v>28.607999999999802</v>
      </c>
      <c r="U201">
        <v>0</v>
      </c>
      <c r="V201">
        <v>0</v>
      </c>
      <c r="W201">
        <v>0</v>
      </c>
      <c r="X201">
        <v>0</v>
      </c>
      <c r="Y201" s="1">
        <f t="shared" si="13"/>
        <v>16.07679999999996</v>
      </c>
      <c r="Z201" s="1">
        <f t="array" ref="Z201">_xlfn.STDEV.P(IF(P201:X201&lt;&gt;0,P201:X201))</f>
        <v>6.4294554170628562</v>
      </c>
      <c r="AA201">
        <v>16.388280192774701</v>
      </c>
      <c r="AB201">
        <v>25.114181548689199</v>
      </c>
      <c r="AC201">
        <v>22.4111848330569</v>
      </c>
      <c r="AD201">
        <v>19.6289967730808</v>
      </c>
      <c r="AE201">
        <v>21.540581312728499</v>
      </c>
      <c r="AF201">
        <v>19.344864506953499</v>
      </c>
      <c r="AG201">
        <v>0</v>
      </c>
      <c r="AH201">
        <v>0</v>
      </c>
      <c r="AI201">
        <v>0</v>
      </c>
      <c r="AJ201">
        <v>0</v>
      </c>
      <c r="AK201" s="1">
        <f t="shared" si="14"/>
        <v>21.607961794901776</v>
      </c>
      <c r="AL201" s="1">
        <f t="array" ref="AL201">_xlfn.STDEV.P(IF(AB201:AJ201&lt;&gt;0,AB201:AJ201))</f>
        <v>2.0967210702694783</v>
      </c>
      <c r="AM201">
        <v>16.312735997116999</v>
      </c>
      <c r="AN201">
        <v>19.647409396810001</v>
      </c>
      <c r="AO201">
        <v>0</v>
      </c>
      <c r="AP201">
        <v>0</v>
      </c>
      <c r="AQ201">
        <v>0</v>
      </c>
      <c r="AR201">
        <v>0</v>
      </c>
      <c r="AS201">
        <v>0</v>
      </c>
      <c r="AT201">
        <v>0</v>
      </c>
      <c r="AU201">
        <v>0</v>
      </c>
      <c r="AV201">
        <v>0</v>
      </c>
      <c r="AW201" s="1">
        <f t="shared" si="15"/>
        <v>19.647409396810001</v>
      </c>
      <c r="AX201" s="1">
        <f t="array" ref="AX201">_xlfn.STDEV.P(IF(AN201:AV201&lt;&gt;0,AN201:AV201))</f>
        <v>0</v>
      </c>
    </row>
    <row r="202" spans="1:50" x14ac:dyDescent="0.25">
      <c r="A202" s="25"/>
      <c r="B202" s="1" t="s">
        <v>9</v>
      </c>
      <c r="C202" s="11">
        <v>25.28</v>
      </c>
      <c r="D202" s="11">
        <v>0</v>
      </c>
      <c r="E202" s="11">
        <v>44.319999999999901</v>
      </c>
      <c r="F202" s="11">
        <v>33.183999999999997</v>
      </c>
      <c r="G202" s="11">
        <v>37.055999999999898</v>
      </c>
      <c r="H202" s="11">
        <v>28.927999999999901</v>
      </c>
      <c r="I202" s="11">
        <v>0</v>
      </c>
      <c r="J202" s="11">
        <v>47.328000000000102</v>
      </c>
      <c r="K202" s="11">
        <v>20.543999999999901</v>
      </c>
      <c r="L202" s="11">
        <v>0</v>
      </c>
      <c r="M202" s="1">
        <f t="shared" si="12"/>
        <v>35.226666666666617</v>
      </c>
      <c r="N202" s="1">
        <f t="array" ref="N202">_xlfn.STDEV.P(IF(D202:L202&lt;&gt;0,D202:L202))</f>
        <v>9.0545000720943296</v>
      </c>
      <c r="O202">
        <v>30.24</v>
      </c>
      <c r="P202">
        <v>52.383999999999901</v>
      </c>
      <c r="Q202">
        <v>53.984000000000101</v>
      </c>
      <c r="R202">
        <v>35.168000000000099</v>
      </c>
      <c r="S202">
        <v>27.936</v>
      </c>
      <c r="T202">
        <v>51.808</v>
      </c>
      <c r="U202">
        <v>22.335999999999999</v>
      </c>
      <c r="V202">
        <v>0</v>
      </c>
      <c r="W202">
        <v>0</v>
      </c>
      <c r="X202">
        <v>0</v>
      </c>
      <c r="Y202" s="1">
        <f t="shared" si="13"/>
        <v>40.602666666666686</v>
      </c>
      <c r="Z202" s="1">
        <f t="array" ref="Z202">_xlfn.STDEV.P(IF(P202:X202&lt;&gt;0,P202:X202))</f>
        <v>12.695606519142302</v>
      </c>
      <c r="AA202">
        <v>15.137323798242001</v>
      </c>
      <c r="AB202">
        <v>19.702201916170601</v>
      </c>
      <c r="AC202">
        <v>20.6876006729583</v>
      </c>
      <c r="AD202">
        <v>23.2628087791364</v>
      </c>
      <c r="AE202">
        <v>0</v>
      </c>
      <c r="AF202">
        <v>0</v>
      </c>
      <c r="AG202">
        <v>0</v>
      </c>
      <c r="AH202">
        <v>0</v>
      </c>
      <c r="AI202">
        <v>0</v>
      </c>
      <c r="AJ202">
        <v>0</v>
      </c>
      <c r="AK202" s="1">
        <f t="shared" si="14"/>
        <v>21.2175371227551</v>
      </c>
      <c r="AL202" s="1">
        <f t="array" ref="AL202">_xlfn.STDEV.P(IF(AB202:AJ202&lt;&gt;0,AB202:AJ202))</f>
        <v>1.5011339688753549</v>
      </c>
      <c r="AM202">
        <v>25.271001257919998</v>
      </c>
      <c r="AN202">
        <v>24.205740871335198</v>
      </c>
      <c r="AO202">
        <v>22.377952348055</v>
      </c>
      <c r="AP202">
        <v>26.1325986344863</v>
      </c>
      <c r="AQ202">
        <v>28.9069594017996</v>
      </c>
      <c r="AR202">
        <v>28.557523333409101</v>
      </c>
      <c r="AS202">
        <v>0</v>
      </c>
      <c r="AT202">
        <v>0</v>
      </c>
      <c r="AU202">
        <v>0</v>
      </c>
      <c r="AV202">
        <v>0</v>
      </c>
      <c r="AW202" s="1">
        <f t="shared" si="15"/>
        <v>26.036154917817036</v>
      </c>
      <c r="AX202" s="1">
        <f t="array" ref="AX202">_xlfn.STDEV.P(IF(AN202:AV202&lt;&gt;0,AN202:AV202))</f>
        <v>2.5036365585226701</v>
      </c>
    </row>
    <row r="203" spans="1:50" x14ac:dyDescent="0.25">
      <c r="A203" s="25"/>
      <c r="B203" s="1">
        <v>250</v>
      </c>
      <c r="C203" s="11">
        <v>37.055999999999997</v>
      </c>
      <c r="D203" s="11">
        <v>42.271999999999998</v>
      </c>
      <c r="E203" s="11">
        <v>23.552</v>
      </c>
      <c r="F203" s="11">
        <v>45.247999999999699</v>
      </c>
      <c r="G203" s="11">
        <v>0</v>
      </c>
      <c r="H203" s="11">
        <v>32.6400000000001</v>
      </c>
      <c r="I203" s="11">
        <v>0</v>
      </c>
      <c r="J203" s="11">
        <v>44.672000000000097</v>
      </c>
      <c r="K203" s="11">
        <v>49.151999999999902</v>
      </c>
      <c r="L203" s="11">
        <v>0</v>
      </c>
      <c r="M203" s="1">
        <f t="shared" si="12"/>
        <v>39.5893333333333</v>
      </c>
      <c r="N203" s="1">
        <f t="array" ref="N203">_xlfn.STDEV.P(IF(D203:L203&lt;&gt;0,D203:L203))</f>
        <v>8.7748181114418369</v>
      </c>
      <c r="O203">
        <v>94.56</v>
      </c>
      <c r="P203">
        <v>65.504000000000005</v>
      </c>
      <c r="Q203">
        <v>43.84</v>
      </c>
      <c r="R203">
        <v>28.8320000000001</v>
      </c>
      <c r="S203">
        <v>97.567999999999003</v>
      </c>
      <c r="T203">
        <v>0</v>
      </c>
      <c r="U203">
        <v>0</v>
      </c>
      <c r="V203">
        <v>0</v>
      </c>
      <c r="W203">
        <v>0</v>
      </c>
      <c r="X203">
        <v>0</v>
      </c>
      <c r="Y203" s="1">
        <f t="shared" si="13"/>
        <v>58.93599999999978</v>
      </c>
      <c r="Z203" s="1">
        <f t="array" ref="Z203">_xlfn.STDEV.P(IF(P203:X203&lt;&gt;0,P203:X203))</f>
        <v>25.83461863469207</v>
      </c>
      <c r="AA203">
        <v>25.324035616627</v>
      </c>
      <c r="AB203">
        <v>31.4690876844213</v>
      </c>
      <c r="AC203">
        <v>30.805473646664801</v>
      </c>
      <c r="AD203">
        <v>30.353830633405099</v>
      </c>
      <c r="AE203">
        <v>28.385492936650198</v>
      </c>
      <c r="AF203">
        <v>29.357331525433899</v>
      </c>
      <c r="AG203">
        <v>24.5160467865458</v>
      </c>
      <c r="AH203">
        <v>0</v>
      </c>
      <c r="AI203">
        <v>0</v>
      </c>
      <c r="AJ203">
        <v>0</v>
      </c>
      <c r="AK203" s="1">
        <f t="shared" si="14"/>
        <v>29.147877202186852</v>
      </c>
      <c r="AL203" s="1">
        <f t="array" ref="AL203">_xlfn.STDEV.P(IF(AB203:AJ203&lt;&gt;0,AB203:AJ203))</f>
        <v>2.2974232535230414</v>
      </c>
      <c r="AM203">
        <v>25.671262786892498</v>
      </c>
      <c r="AN203">
        <v>26.650735386930801</v>
      </c>
      <c r="AO203">
        <v>23.5358062909194</v>
      </c>
      <c r="AP203">
        <v>27.832911565096101</v>
      </c>
      <c r="AQ203">
        <v>23.190869113856799</v>
      </c>
      <c r="AR203">
        <v>27.232334695987699</v>
      </c>
      <c r="AS203">
        <v>19.7218778747154</v>
      </c>
      <c r="AT203">
        <v>0</v>
      </c>
      <c r="AU203">
        <v>0</v>
      </c>
      <c r="AV203">
        <v>0</v>
      </c>
      <c r="AW203" s="1">
        <f t="shared" si="15"/>
        <v>24.694089154584365</v>
      </c>
      <c r="AX203" s="1">
        <f t="array" ref="AX203">_xlfn.STDEV.P(IF(AN203:AV203&lt;&gt;0,AN203:AV203))</f>
        <v>2.8415821803618866</v>
      </c>
    </row>
    <row r="204" spans="1:50" x14ac:dyDescent="0.25">
      <c r="A204" s="25"/>
      <c r="B204" s="1">
        <v>300</v>
      </c>
      <c r="C204" s="11">
        <v>32.576000000000001</v>
      </c>
      <c r="D204" s="11">
        <v>30.751999999999999</v>
      </c>
      <c r="E204" s="11">
        <v>42.176000000000002</v>
      </c>
      <c r="F204" s="11">
        <v>0</v>
      </c>
      <c r="G204" s="11">
        <v>30.3040000000003</v>
      </c>
      <c r="H204" s="11">
        <v>38.688000000000301</v>
      </c>
      <c r="I204" s="11">
        <v>21.728000000000101</v>
      </c>
      <c r="J204" s="11">
        <v>0</v>
      </c>
      <c r="K204" s="11">
        <v>0</v>
      </c>
      <c r="L204" s="11">
        <v>0</v>
      </c>
      <c r="M204" s="1">
        <f t="shared" si="12"/>
        <v>32.729600000000133</v>
      </c>
      <c r="N204" s="1">
        <f t="array" ref="N204">_xlfn.STDEV.P(IF(D204:L204&lt;&gt;0,D204:L204))</f>
        <v>7.1493586173866044</v>
      </c>
      <c r="O204">
        <v>74.176000000000002</v>
      </c>
      <c r="P204">
        <v>30.303999999999998</v>
      </c>
      <c r="Q204">
        <v>19.135999999999999</v>
      </c>
      <c r="R204">
        <v>33.407999999999703</v>
      </c>
      <c r="S204">
        <v>16.256</v>
      </c>
      <c r="T204">
        <v>21.376000000000001</v>
      </c>
      <c r="U204">
        <v>37.088000000000001</v>
      </c>
      <c r="V204">
        <v>0</v>
      </c>
      <c r="W204">
        <v>0</v>
      </c>
      <c r="X204">
        <v>0</v>
      </c>
      <c r="Y204" s="1">
        <f t="shared" si="13"/>
        <v>26.261333333333283</v>
      </c>
      <c r="Z204" s="1">
        <f t="array" ref="Z204">_xlfn.STDEV.P(IF(P204:X204&lt;&gt;0,P204:X204))</f>
        <v>7.739274958863283</v>
      </c>
      <c r="AA204">
        <v>26.502678834671901</v>
      </c>
      <c r="AB204">
        <v>36.751490594837797</v>
      </c>
      <c r="AC204">
        <v>31.446633090716102</v>
      </c>
      <c r="AD204">
        <v>39.769207591207703</v>
      </c>
      <c r="AE204">
        <v>30.889282379493899</v>
      </c>
      <c r="AF204">
        <v>37.6382649522386</v>
      </c>
      <c r="AG204">
        <v>0</v>
      </c>
      <c r="AH204">
        <v>0</v>
      </c>
      <c r="AI204">
        <v>0</v>
      </c>
      <c r="AJ204">
        <v>0</v>
      </c>
      <c r="AK204" s="1">
        <f t="shared" si="14"/>
        <v>35.298975721698824</v>
      </c>
      <c r="AL204" s="1">
        <f t="array" ref="AL204">_xlfn.STDEV.P(IF(AB204:AJ204&lt;&gt;0,AB204:AJ204))</f>
        <v>3.5171291033101264</v>
      </c>
      <c r="AM204">
        <v>15.9851960744093</v>
      </c>
      <c r="AN204">
        <v>23.048078637691699</v>
      </c>
      <c r="AO204">
        <v>18.0271232821806</v>
      </c>
      <c r="AP204">
        <v>24.254786982875601</v>
      </c>
      <c r="AQ204">
        <v>22.449497135638499</v>
      </c>
      <c r="AR204">
        <v>0</v>
      </c>
      <c r="AS204">
        <v>0</v>
      </c>
      <c r="AT204">
        <v>0</v>
      </c>
      <c r="AU204">
        <v>0</v>
      </c>
      <c r="AV204">
        <v>0</v>
      </c>
      <c r="AW204" s="1">
        <f t="shared" si="15"/>
        <v>21.944871509596599</v>
      </c>
      <c r="AX204" s="1">
        <f t="array" ref="AX204">_xlfn.STDEV.P(IF(AN204:AV204&lt;&gt;0,AN204:AV204))</f>
        <v>2.3535172432474951</v>
      </c>
    </row>
    <row r="205" spans="1:50" x14ac:dyDescent="0.25">
      <c r="A205" s="25"/>
      <c r="B205" s="1">
        <v>350</v>
      </c>
      <c r="C205" s="11">
        <v>29.824000000000002</v>
      </c>
      <c r="D205" s="11">
        <v>29.536000000000001</v>
      </c>
      <c r="E205" s="11">
        <v>0</v>
      </c>
      <c r="F205" s="11">
        <v>51.040000000000198</v>
      </c>
      <c r="G205" s="11">
        <v>58.4639999999998</v>
      </c>
      <c r="H205" s="11">
        <v>62.7199999999998</v>
      </c>
      <c r="I205" s="11">
        <v>0</v>
      </c>
      <c r="J205" s="11">
        <v>36.159999999999897</v>
      </c>
      <c r="K205" s="11">
        <v>0</v>
      </c>
      <c r="L205" s="11">
        <v>0</v>
      </c>
      <c r="M205" s="1">
        <f t="shared" si="12"/>
        <v>47.583999999999932</v>
      </c>
      <c r="N205" s="1">
        <f t="array" ref="N205">_xlfn.STDEV.P(IF(D205:L205&lt;&gt;0,D205:L205))</f>
        <v>12.772273971380326</v>
      </c>
      <c r="O205">
        <v>49.76</v>
      </c>
      <c r="P205">
        <v>32.192</v>
      </c>
      <c r="Q205">
        <v>69.535999999999902</v>
      </c>
      <c r="R205">
        <v>36.191999999999702</v>
      </c>
      <c r="S205">
        <v>30.400000000000102</v>
      </c>
      <c r="T205">
        <v>15.391999999999999</v>
      </c>
      <c r="U205">
        <v>0</v>
      </c>
      <c r="V205">
        <v>0</v>
      </c>
      <c r="W205">
        <v>0</v>
      </c>
      <c r="X205">
        <v>0</v>
      </c>
      <c r="Y205" s="1">
        <f t="shared" si="13"/>
        <v>36.742399999999932</v>
      </c>
      <c r="Z205" s="1">
        <f t="array" ref="Z205">_xlfn.STDEV.P(IF(P205:X205&lt;&gt;0,P205:X205))</f>
        <v>17.846539716146633</v>
      </c>
      <c r="AA205">
        <v>28.744423739799601</v>
      </c>
      <c r="AB205">
        <v>32.536132779505898</v>
      </c>
      <c r="AC205">
        <v>42.207983565519797</v>
      </c>
      <c r="AD205">
        <v>0</v>
      </c>
      <c r="AE205">
        <v>0</v>
      </c>
      <c r="AF205">
        <v>0</v>
      </c>
      <c r="AG205">
        <v>0</v>
      </c>
      <c r="AH205">
        <v>0</v>
      </c>
      <c r="AI205">
        <v>0</v>
      </c>
      <c r="AJ205">
        <v>0</v>
      </c>
      <c r="AK205" s="1">
        <f t="shared" si="14"/>
        <v>37.372058172512851</v>
      </c>
      <c r="AL205" s="1">
        <f t="array" ref="AL205">_xlfn.STDEV.P(IF(AB205:AJ205&lt;&gt;0,AB205:AJ205))</f>
        <v>4.8359253930069261</v>
      </c>
      <c r="AM205">
        <v>28.744718114884201</v>
      </c>
      <c r="AN205">
        <v>29.774284469322801</v>
      </c>
      <c r="AO205">
        <v>35.236372874487998</v>
      </c>
      <c r="AP205">
        <v>0</v>
      </c>
      <c r="AQ205">
        <v>0</v>
      </c>
      <c r="AR205">
        <v>0</v>
      </c>
      <c r="AS205">
        <v>0</v>
      </c>
      <c r="AT205">
        <v>0</v>
      </c>
      <c r="AU205">
        <v>0</v>
      </c>
      <c r="AV205">
        <v>0</v>
      </c>
      <c r="AW205" s="1">
        <f t="shared" si="15"/>
        <v>32.505328671905403</v>
      </c>
      <c r="AX205" s="1">
        <f t="array" ref="AX205">_xlfn.STDEV.P(IF(AN205:AV205&lt;&gt;0,AN205:AV205))</f>
        <v>2.7310442025825985</v>
      </c>
    </row>
    <row r="206" spans="1:50" x14ac:dyDescent="0.25">
      <c r="A206" s="25"/>
      <c r="B206" s="1">
        <v>400</v>
      </c>
      <c r="C206" s="11">
        <v>34.591999999999999</v>
      </c>
      <c r="D206" s="11">
        <v>42.688000000000002</v>
      </c>
      <c r="E206" s="11">
        <v>41.024000000000001</v>
      </c>
      <c r="F206" s="11">
        <v>0</v>
      </c>
      <c r="G206" s="11">
        <v>55.744000000000099</v>
      </c>
      <c r="H206" s="11">
        <v>35.680000000000199</v>
      </c>
      <c r="I206" s="11">
        <v>0</v>
      </c>
      <c r="J206" s="11">
        <v>43.711999999999598</v>
      </c>
      <c r="K206" s="11">
        <v>26.9439999999998</v>
      </c>
      <c r="L206" s="11">
        <v>0</v>
      </c>
      <c r="M206" s="1">
        <f t="shared" si="12"/>
        <v>40.965333333333284</v>
      </c>
      <c r="N206" s="1">
        <f t="array" ref="N206">_xlfn.STDEV.P(IF(D206:L206&lt;&gt;0,D206:L206))</f>
        <v>8.6934527599159193</v>
      </c>
      <c r="O206">
        <v>60.863999999999997</v>
      </c>
      <c r="P206">
        <v>33.248000000000097</v>
      </c>
      <c r="Q206">
        <v>31.456</v>
      </c>
      <c r="R206">
        <v>67.423999999999594</v>
      </c>
      <c r="S206">
        <v>68.863999999999706</v>
      </c>
      <c r="T206">
        <v>35.616000000000199</v>
      </c>
      <c r="U206">
        <v>18.559999999999999</v>
      </c>
      <c r="V206">
        <v>0</v>
      </c>
      <c r="W206">
        <v>0</v>
      </c>
      <c r="X206">
        <v>0</v>
      </c>
      <c r="Y206" s="1">
        <f t="shared" si="13"/>
        <v>42.527999999999935</v>
      </c>
      <c r="Z206" s="1">
        <f t="array" ref="Z206">_xlfn.STDEV.P(IF(P206:X206&lt;&gt;0,P206:X206))</f>
        <v>18.904779219375367</v>
      </c>
      <c r="AA206">
        <v>39.843952966479101</v>
      </c>
      <c r="AB206">
        <v>43.609024516767299</v>
      </c>
      <c r="AC206">
        <v>36.908581194539401</v>
      </c>
      <c r="AD206">
        <v>40.658525520852599</v>
      </c>
      <c r="AE206">
        <v>35.567839760838801</v>
      </c>
      <c r="AF206">
        <v>41.5732538161094</v>
      </c>
      <c r="AG206">
        <v>16.024852333863802</v>
      </c>
      <c r="AH206">
        <v>0</v>
      </c>
      <c r="AI206">
        <v>0</v>
      </c>
      <c r="AJ206">
        <v>0</v>
      </c>
      <c r="AK206" s="1">
        <f t="shared" si="14"/>
        <v>35.723679523828551</v>
      </c>
      <c r="AL206" s="1">
        <f t="array" ref="AL206">_xlfn.STDEV.P(IF(AB206:AJ206&lt;&gt;0,AB206:AJ206))</f>
        <v>9.2215414540628498</v>
      </c>
      <c r="AM206">
        <v>43.040299688181797</v>
      </c>
      <c r="AN206">
        <v>29.396924033157401</v>
      </c>
      <c r="AO206">
        <v>36.588858585180901</v>
      </c>
      <c r="AP206">
        <v>25.9764517271846</v>
      </c>
      <c r="AQ206">
        <v>23.362075647560399</v>
      </c>
      <c r="AR206">
        <v>28.3952666858474</v>
      </c>
      <c r="AS206">
        <v>18.2575216506558</v>
      </c>
      <c r="AT206">
        <v>0</v>
      </c>
      <c r="AU206">
        <v>0</v>
      </c>
      <c r="AV206">
        <v>0</v>
      </c>
      <c r="AW206" s="1">
        <f t="shared" si="15"/>
        <v>26.996183054931084</v>
      </c>
      <c r="AX206" s="1">
        <f t="array" ref="AX206">_xlfn.STDEV.P(IF(AN206:AV206&lt;&gt;0,AN206:AV206))</f>
        <v>5.6325128768479873</v>
      </c>
    </row>
    <row r="207" spans="1:50" x14ac:dyDescent="0.25">
      <c r="A207" s="25"/>
      <c r="B207" s="1">
        <v>450</v>
      </c>
      <c r="C207" s="11">
        <v>37.792000000000002</v>
      </c>
      <c r="D207" s="11">
        <v>0</v>
      </c>
      <c r="E207" s="11">
        <v>83.232000000000099</v>
      </c>
      <c r="F207" s="11">
        <v>0</v>
      </c>
      <c r="G207" s="11">
        <v>44.319999999999801</v>
      </c>
      <c r="H207" s="11">
        <v>46.304000000000002</v>
      </c>
      <c r="I207" s="11">
        <v>0</v>
      </c>
      <c r="J207" s="11">
        <v>70.08</v>
      </c>
      <c r="K207" s="11">
        <v>0</v>
      </c>
      <c r="L207" s="11">
        <v>31.647999999999801</v>
      </c>
      <c r="M207" s="1">
        <f t="shared" si="12"/>
        <v>55.116799999999941</v>
      </c>
      <c r="N207" s="1">
        <f t="array" ref="N207">_xlfn.STDEV.P(IF(D207:L207&lt;&gt;0,D207:L207))</f>
        <v>18.758372705541486</v>
      </c>
      <c r="O207">
        <v>72.575999999999894</v>
      </c>
      <c r="P207">
        <v>38.527999999999899</v>
      </c>
      <c r="Q207">
        <v>20.448</v>
      </c>
      <c r="R207">
        <v>34.911999999999999</v>
      </c>
      <c r="S207">
        <v>28.704000000000001</v>
      </c>
      <c r="T207">
        <v>30.8479999999999</v>
      </c>
      <c r="U207">
        <v>23.071999999999999</v>
      </c>
      <c r="V207">
        <v>27.754666666666601</v>
      </c>
      <c r="W207">
        <v>0</v>
      </c>
      <c r="X207">
        <v>0</v>
      </c>
      <c r="Y207" s="1">
        <f t="shared" si="13"/>
        <v>29.180952380952341</v>
      </c>
      <c r="Z207" s="1">
        <f t="array" ref="Z207">_xlfn.STDEV.P(IF(P207:X207&lt;&gt;0,P207:X207))</f>
        <v>5.8411934294518728</v>
      </c>
      <c r="AA207">
        <v>35.550094984672498</v>
      </c>
      <c r="AB207">
        <v>57.701289531630898</v>
      </c>
      <c r="AC207">
        <v>49.483877064109997</v>
      </c>
      <c r="AD207">
        <v>55.664313766509601</v>
      </c>
      <c r="AE207">
        <v>41.703658373517001</v>
      </c>
      <c r="AF207">
        <v>46.233851809103498</v>
      </c>
      <c r="AG207">
        <v>48.4251681799051</v>
      </c>
      <c r="AH207">
        <v>0</v>
      </c>
      <c r="AI207">
        <v>0</v>
      </c>
      <c r="AJ207">
        <v>0</v>
      </c>
      <c r="AK207" s="1">
        <f t="shared" si="14"/>
        <v>49.868693120796017</v>
      </c>
      <c r="AL207" s="1">
        <f t="array" ref="AL207">_xlfn.STDEV.P(IF(AB207:AJ207&lt;&gt;0,AB207:AJ207))</f>
        <v>5.432164955797453</v>
      </c>
      <c r="AM207">
        <v>30.4306015395013</v>
      </c>
      <c r="AN207">
        <v>39.891066988999398</v>
      </c>
      <c r="AO207">
        <v>38.593258708423797</v>
      </c>
      <c r="AP207">
        <v>39.306935252482504</v>
      </c>
      <c r="AQ207">
        <v>21.980738156843401</v>
      </c>
      <c r="AR207">
        <v>34.022771474927502</v>
      </c>
      <c r="AS207">
        <v>34.997176333731403</v>
      </c>
      <c r="AT207">
        <v>0</v>
      </c>
      <c r="AU207">
        <v>0</v>
      </c>
      <c r="AV207">
        <v>0</v>
      </c>
      <c r="AW207" s="1">
        <f t="shared" si="15"/>
        <v>34.79865781923467</v>
      </c>
      <c r="AX207" s="1">
        <f t="array" ref="AX207">_xlfn.STDEV.P(IF(AN207:AV207&lt;&gt;0,AN207:AV207))</f>
        <v>6.1318385791847154</v>
      </c>
    </row>
    <row r="208" spans="1:50" x14ac:dyDescent="0.25">
      <c r="A208" s="25"/>
      <c r="B208" s="1">
        <v>500</v>
      </c>
      <c r="C208" s="11">
        <v>67.296000000000006</v>
      </c>
      <c r="D208" s="11">
        <v>71.552000000000106</v>
      </c>
      <c r="E208" s="11">
        <v>75.936000000000107</v>
      </c>
      <c r="F208" s="11">
        <v>78.304000000000002</v>
      </c>
      <c r="G208" s="11">
        <v>39.392000000000003</v>
      </c>
      <c r="H208" s="11">
        <v>78.88</v>
      </c>
      <c r="I208" s="11">
        <v>0</v>
      </c>
      <c r="J208" s="11">
        <v>0</v>
      </c>
      <c r="K208" s="11">
        <v>0</v>
      </c>
      <c r="L208" s="11">
        <v>0</v>
      </c>
      <c r="M208" s="1">
        <f t="shared" si="12"/>
        <v>68.812800000000053</v>
      </c>
      <c r="N208" s="1">
        <f t="array" ref="N208">_xlfn.STDEV.P(IF(D208:L208&lt;&gt;0,D208:L208))</f>
        <v>14.934912526024336</v>
      </c>
      <c r="O208">
        <v>44.576000000000001</v>
      </c>
      <c r="P208">
        <v>72.864000000000104</v>
      </c>
      <c r="Q208">
        <v>38.335999999999999</v>
      </c>
      <c r="R208">
        <v>50.463999999999899</v>
      </c>
      <c r="S208">
        <v>57.215999999999703</v>
      </c>
      <c r="T208">
        <v>46.08</v>
      </c>
      <c r="U208">
        <v>0</v>
      </c>
      <c r="V208">
        <v>0</v>
      </c>
      <c r="W208">
        <v>0</v>
      </c>
      <c r="X208">
        <v>0</v>
      </c>
      <c r="Y208" s="1">
        <f t="shared" si="13"/>
        <v>52.99199999999994</v>
      </c>
      <c r="Z208" s="1">
        <f t="array" ref="Z208">_xlfn.STDEV.P(IF(P208:X208&lt;&gt;0,P208:X208))</f>
        <v>11.676501393825179</v>
      </c>
      <c r="AA208">
        <v>41.743300152634298</v>
      </c>
      <c r="AB208">
        <v>47.928389915629502</v>
      </c>
      <c r="AC208">
        <v>46.474138342814904</v>
      </c>
      <c r="AD208">
        <v>52.024317362681103</v>
      </c>
      <c r="AE208">
        <v>52.962141813065799</v>
      </c>
      <c r="AF208">
        <v>50.717831700442296</v>
      </c>
      <c r="AG208">
        <v>0</v>
      </c>
      <c r="AH208">
        <v>0</v>
      </c>
      <c r="AI208">
        <v>0</v>
      </c>
      <c r="AJ208">
        <v>0</v>
      </c>
      <c r="AK208" s="1">
        <f t="shared" si="14"/>
        <v>50.021363826926716</v>
      </c>
      <c r="AL208" s="1">
        <f t="array" ref="AL208">_xlfn.STDEV.P(IF(AB208:AJ208&lt;&gt;0,AB208:AJ208))</f>
        <v>2.4539117326217581</v>
      </c>
      <c r="AM208">
        <v>43.4527012191447</v>
      </c>
      <c r="AN208">
        <v>35.697224382861997</v>
      </c>
      <c r="AO208">
        <v>36.909420184994403</v>
      </c>
      <c r="AP208">
        <v>36.639048634917103</v>
      </c>
      <c r="AQ208">
        <v>39.086859123403798</v>
      </c>
      <c r="AR208">
        <v>45.2081182292427</v>
      </c>
      <c r="AS208">
        <v>0</v>
      </c>
      <c r="AT208">
        <v>0</v>
      </c>
      <c r="AU208">
        <v>0</v>
      </c>
      <c r="AV208">
        <v>0</v>
      </c>
      <c r="AW208" s="1">
        <f t="shared" si="15"/>
        <v>38.708134111083993</v>
      </c>
      <c r="AX208" s="1">
        <f t="array" ref="AX208">_xlfn.STDEV.P(IF(AN208:AV208&lt;&gt;0,AN208:AV208))</f>
        <v>3.4343933979195604</v>
      </c>
    </row>
    <row r="209" spans="1:50" x14ac:dyDescent="0.25">
      <c r="A209" s="25"/>
      <c r="B209" s="1">
        <v>550</v>
      </c>
      <c r="C209">
        <v>101.024</v>
      </c>
      <c r="D209">
        <v>40.192</v>
      </c>
      <c r="E209">
        <v>0</v>
      </c>
      <c r="F209">
        <v>39.584000000000003</v>
      </c>
      <c r="G209">
        <v>0</v>
      </c>
      <c r="H209">
        <v>42.368000000000201</v>
      </c>
      <c r="I209">
        <v>0</v>
      </c>
      <c r="J209">
        <v>105.183999999999</v>
      </c>
      <c r="K209">
        <v>0</v>
      </c>
      <c r="L209">
        <v>0</v>
      </c>
      <c r="M209" s="1">
        <f t="shared" si="12"/>
        <v>56.831999999999802</v>
      </c>
      <c r="N209" s="1">
        <f t="array" ref="N209">_xlfn.STDEV.P(IF(D209:L209&lt;&gt;0,D209:L209))</f>
        <v>27.93522106588696</v>
      </c>
      <c r="O209">
        <v>114.816</v>
      </c>
      <c r="P209">
        <v>104.19199999999999</v>
      </c>
      <c r="Q209">
        <v>108.096</v>
      </c>
      <c r="R209">
        <v>106.976</v>
      </c>
      <c r="S209">
        <v>23.583999999999701</v>
      </c>
      <c r="T209">
        <v>98.656000000000205</v>
      </c>
      <c r="U209">
        <v>0</v>
      </c>
      <c r="V209">
        <v>0</v>
      </c>
      <c r="W209">
        <v>0</v>
      </c>
      <c r="X209">
        <v>0</v>
      </c>
      <c r="Y209" s="1">
        <f t="shared" si="13"/>
        <v>88.300799999999981</v>
      </c>
      <c r="Z209" s="1">
        <f t="array" ref="Z209">_xlfn.STDEV.P(IF(P209:X209&lt;&gt;0,P209:X209))</f>
        <v>32.522723270968676</v>
      </c>
      <c r="AA209">
        <v>40.209569583987701</v>
      </c>
      <c r="AB209">
        <v>69.673047829591397</v>
      </c>
      <c r="AC209">
        <v>48.151122435786597</v>
      </c>
      <c r="AD209">
        <v>60.725096956921199</v>
      </c>
      <c r="AE209">
        <v>59.060664755585698</v>
      </c>
      <c r="AF209">
        <v>56.058951671772697</v>
      </c>
      <c r="AG209">
        <v>0</v>
      </c>
      <c r="AH209">
        <v>0</v>
      </c>
      <c r="AI209">
        <v>0</v>
      </c>
      <c r="AJ209">
        <v>0</v>
      </c>
      <c r="AK209" s="1">
        <f t="shared" si="14"/>
        <v>58.733776729931513</v>
      </c>
      <c r="AL209" s="1">
        <f t="array" ref="AL209">_xlfn.STDEV.P(IF(AB209:AJ209&lt;&gt;0,AB209:AJ209))</f>
        <v>6.9697507160690622</v>
      </c>
      <c r="AM209">
        <v>42.966208672597297</v>
      </c>
      <c r="AN209">
        <v>48.807165355842002</v>
      </c>
      <c r="AO209">
        <v>28.959686981225101</v>
      </c>
      <c r="AP209">
        <v>47.727247708452303</v>
      </c>
      <c r="AQ209">
        <v>41.850050177669601</v>
      </c>
      <c r="AR209">
        <v>49.689948092616298</v>
      </c>
      <c r="AS209">
        <v>0</v>
      </c>
      <c r="AT209">
        <v>0</v>
      </c>
      <c r="AU209">
        <v>0</v>
      </c>
      <c r="AV209">
        <v>0</v>
      </c>
      <c r="AW209" s="1">
        <f t="shared" si="15"/>
        <v>43.406819663161066</v>
      </c>
      <c r="AX209" s="1">
        <f t="array" ref="AX209">_xlfn.STDEV.P(IF(AN209:AV209&lt;&gt;0,AN209:AV209))</f>
        <v>7.7259395404888176</v>
      </c>
    </row>
    <row r="210" spans="1:50" x14ac:dyDescent="0.25">
      <c r="A210" s="25"/>
      <c r="B210" s="1">
        <v>600</v>
      </c>
      <c r="C210" s="11">
        <v>110.78400000000001</v>
      </c>
      <c r="D210" s="11">
        <v>56.256</v>
      </c>
      <c r="E210" s="11">
        <v>40.415999999999897</v>
      </c>
      <c r="F210" s="11">
        <v>105.8</v>
      </c>
      <c r="G210" s="11">
        <v>41.439999999999898</v>
      </c>
      <c r="H210" s="11">
        <v>93.984000000000506</v>
      </c>
      <c r="I210" s="11">
        <v>56.288000000000203</v>
      </c>
      <c r="J210" s="11">
        <v>0</v>
      </c>
      <c r="K210" s="11">
        <v>0</v>
      </c>
      <c r="L210" s="11">
        <v>0</v>
      </c>
      <c r="M210" s="1">
        <f>AVERAGEIF(D210:K210,"&lt;&gt;0",D210:K210)</f>
        <v>65.697333333333418</v>
      </c>
      <c r="N210" s="1">
        <f t="array" ref="N210">_xlfn.STDEV.P(IF(D210:K210&lt;&gt;0,D210:K210))</f>
        <v>25.211101223248768</v>
      </c>
      <c r="O210">
        <v>96.287999999999997</v>
      </c>
      <c r="P210">
        <v>38.464000000000098</v>
      </c>
      <c r="Q210">
        <v>69.152000000000001</v>
      </c>
      <c r="R210">
        <v>24.415999999999901</v>
      </c>
      <c r="S210">
        <v>43.84</v>
      </c>
      <c r="T210">
        <v>25.536000000000101</v>
      </c>
      <c r="U210">
        <v>24.672000000000001</v>
      </c>
      <c r="V210">
        <v>0</v>
      </c>
      <c r="W210">
        <v>0</v>
      </c>
      <c r="X210">
        <v>0</v>
      </c>
      <c r="Y210" s="1">
        <f t="shared" si="13"/>
        <v>37.680000000000021</v>
      </c>
      <c r="Z210" s="1">
        <f t="array" ref="Z210">_xlfn.STDEV.P(IF(P210:X210&lt;&gt;0,P210:X210))</f>
        <v>15.925166330894831</v>
      </c>
      <c r="AA210">
        <v>28.416671358832001</v>
      </c>
      <c r="AB210">
        <v>66.527443438187007</v>
      </c>
      <c r="AC210">
        <v>68.733653069783898</v>
      </c>
      <c r="AD210">
        <v>68.475545558004498</v>
      </c>
      <c r="AE210">
        <v>55.746732476844997</v>
      </c>
      <c r="AF210">
        <v>36.108729351753198</v>
      </c>
      <c r="AG210">
        <v>0</v>
      </c>
      <c r="AH210">
        <v>0</v>
      </c>
      <c r="AI210">
        <v>0</v>
      </c>
      <c r="AJ210">
        <v>0</v>
      </c>
      <c r="AK210" s="1">
        <f t="shared" si="14"/>
        <v>59.118420778914718</v>
      </c>
      <c r="AL210" s="1">
        <f t="array" ref="AL210">_xlfn.STDEV.P(IF(AB210:AJ210&lt;&gt;0,AB210:AJ210))</f>
        <v>12.455651524379938</v>
      </c>
      <c r="AM210">
        <v>48.238986700499403</v>
      </c>
      <c r="AN210">
        <v>57.782279876686097</v>
      </c>
      <c r="AO210">
        <v>49.8087871001567</v>
      </c>
      <c r="AP210">
        <v>54.806631900373503</v>
      </c>
      <c r="AQ210">
        <v>42.128938561564503</v>
      </c>
      <c r="AR210">
        <v>38.511087593508499</v>
      </c>
      <c r="AS210">
        <v>0</v>
      </c>
      <c r="AT210">
        <v>0</v>
      </c>
      <c r="AU210">
        <v>0</v>
      </c>
      <c r="AV210">
        <v>0</v>
      </c>
      <c r="AW210" s="1">
        <f t="shared" si="15"/>
        <v>48.607545006457862</v>
      </c>
      <c r="AX210" s="1">
        <f t="array" ref="AX210">_xlfn.STDEV.P(IF(AN210:AV210&lt;&gt;0,AN210:AV210))</f>
        <v>7.3206313195555328</v>
      </c>
    </row>
    <row r="211" spans="1:50" x14ac:dyDescent="0.25">
      <c r="A211" s="25"/>
      <c r="B211" s="1">
        <v>650</v>
      </c>
      <c r="C211" s="11">
        <v>125.312</v>
      </c>
      <c r="D211" s="11">
        <v>124.288</v>
      </c>
      <c r="E211" s="11">
        <v>0</v>
      </c>
      <c r="F211" s="11">
        <v>0</v>
      </c>
      <c r="G211" s="11">
        <v>99.807999999999495</v>
      </c>
      <c r="H211" s="11">
        <v>0</v>
      </c>
      <c r="I211" s="11">
        <v>134.17599999999999</v>
      </c>
      <c r="J211" s="11">
        <v>127.392</v>
      </c>
      <c r="K211" s="11">
        <v>0</v>
      </c>
      <c r="L211" s="11">
        <v>0</v>
      </c>
      <c r="M211" s="1">
        <f t="shared" ref="M211:M242" si="16">AVERAGEIF(D211:L211,"&lt;&gt;0",D211:L211)</f>
        <v>121.41599999999987</v>
      </c>
      <c r="N211" s="1">
        <f t="array" ref="N211">_xlfn.STDEV.P(IF(D211:L211&lt;&gt;0,D211:L211))</f>
        <v>12.97771382023832</v>
      </c>
      <c r="O211">
        <v>151.19999999999999</v>
      </c>
      <c r="P211">
        <v>135.744</v>
      </c>
      <c r="Q211">
        <v>77.087999999999496</v>
      </c>
      <c r="R211">
        <v>73.695999999999799</v>
      </c>
      <c r="S211">
        <v>130.56</v>
      </c>
      <c r="T211">
        <v>153.66399999999999</v>
      </c>
      <c r="U211">
        <v>0</v>
      </c>
      <c r="V211">
        <v>0</v>
      </c>
      <c r="W211">
        <v>0</v>
      </c>
      <c r="X211">
        <v>0</v>
      </c>
      <c r="Y211" s="1">
        <f t="shared" si="13"/>
        <v>114.15039999999985</v>
      </c>
      <c r="Z211" s="1">
        <f t="array" ref="Z211">_xlfn.STDEV.P(IF(P211:X211&lt;&gt;0,P211:X211))</f>
        <v>32.579328081469249</v>
      </c>
      <c r="AA211">
        <v>26.232672643857502</v>
      </c>
      <c r="AB211">
        <v>62.985611669500798</v>
      </c>
      <c r="AC211">
        <v>53.714292562143697</v>
      </c>
      <c r="AD211">
        <v>71.899198087170802</v>
      </c>
      <c r="AE211">
        <v>54.687017386012201</v>
      </c>
      <c r="AF211">
        <v>58.102253506131703</v>
      </c>
      <c r="AG211">
        <v>0</v>
      </c>
      <c r="AH211">
        <v>0</v>
      </c>
      <c r="AI211">
        <v>0</v>
      </c>
      <c r="AJ211">
        <v>0</v>
      </c>
      <c r="AK211" s="1">
        <f t="shared" si="14"/>
        <v>60.277674642191847</v>
      </c>
      <c r="AL211" s="1">
        <f t="array" ref="AL211">_xlfn.STDEV.P(IF(AB211:AJ211&lt;&gt;0,AB211:AJ211))</f>
        <v>6.6552027787295787</v>
      </c>
      <c r="AM211">
        <v>25.9731827937776</v>
      </c>
      <c r="AN211">
        <v>42.799341336373097</v>
      </c>
      <c r="AO211">
        <v>48.821882356013802</v>
      </c>
      <c r="AP211">
        <v>51.251390776981196</v>
      </c>
      <c r="AQ211">
        <v>43.687789545919202</v>
      </c>
      <c r="AR211">
        <v>34.965351976714103</v>
      </c>
      <c r="AS211">
        <v>0</v>
      </c>
      <c r="AT211">
        <v>0</v>
      </c>
      <c r="AU211">
        <v>0</v>
      </c>
      <c r="AV211">
        <v>0</v>
      </c>
      <c r="AW211" s="1">
        <f t="shared" si="15"/>
        <v>44.305151198400281</v>
      </c>
      <c r="AX211" s="1">
        <f t="array" ref="AX211">_xlfn.STDEV.P(IF(AN211:AV211&lt;&gt;0,AN211:AV211))</f>
        <v>5.630835690821459</v>
      </c>
    </row>
    <row r="212" spans="1:50" x14ac:dyDescent="0.25">
      <c r="A212" s="25"/>
      <c r="B212" s="1">
        <v>700</v>
      </c>
      <c r="C212" s="11">
        <v>138.52799999999999</v>
      </c>
      <c r="D212" s="11">
        <v>0</v>
      </c>
      <c r="E212" s="11">
        <v>0</v>
      </c>
      <c r="F212" s="11">
        <v>0</v>
      </c>
      <c r="G212" s="11">
        <v>112.831999999999</v>
      </c>
      <c r="H212" s="11">
        <v>93.5360000000003</v>
      </c>
      <c r="I212" s="11">
        <v>0</v>
      </c>
      <c r="J212" s="11">
        <v>124.384000000003</v>
      </c>
      <c r="K212" s="11">
        <v>0</v>
      </c>
      <c r="L212" s="11">
        <v>0</v>
      </c>
      <c r="M212" s="1">
        <f t="shared" si="16"/>
        <v>110.25066666666744</v>
      </c>
      <c r="N212" s="1">
        <f t="array" ref="N212">_xlfn.STDEV.P(IF(D212:L212&lt;&gt;0,D212:L212))</f>
        <v>12.725230510901362</v>
      </c>
      <c r="O212">
        <v>154.94399999999999</v>
      </c>
      <c r="P212">
        <v>129.6</v>
      </c>
      <c r="Q212">
        <v>63.968000000000004</v>
      </c>
      <c r="R212">
        <v>81.599999999999696</v>
      </c>
      <c r="S212">
        <v>91.392000000000905</v>
      </c>
      <c r="T212">
        <v>131.48800000000301</v>
      </c>
      <c r="U212">
        <v>0</v>
      </c>
      <c r="V212">
        <v>0</v>
      </c>
      <c r="W212">
        <v>0</v>
      </c>
      <c r="X212">
        <v>0</v>
      </c>
      <c r="Y212" s="1">
        <f t="shared" si="13"/>
        <v>99.609600000000711</v>
      </c>
      <c r="Z212" s="1">
        <f t="array" ref="Z212">_xlfn.STDEV.P(IF(P212:X212&lt;&gt;0,P212:X212))</f>
        <v>26.750158022711528</v>
      </c>
      <c r="AA212">
        <v>43.995146956852203</v>
      </c>
      <c r="AB212">
        <v>72.693332574772299</v>
      </c>
      <c r="AC212">
        <v>68.737979620887003</v>
      </c>
      <c r="AD212">
        <v>65.5408884352765</v>
      </c>
      <c r="AE212">
        <v>63.983404095134802</v>
      </c>
      <c r="AF212">
        <v>80.156309039145</v>
      </c>
      <c r="AG212">
        <v>0</v>
      </c>
      <c r="AH212">
        <v>0</v>
      </c>
      <c r="AI212">
        <v>0</v>
      </c>
      <c r="AJ212">
        <v>0</v>
      </c>
      <c r="AK212" s="1">
        <f t="shared" si="14"/>
        <v>70.222382753043121</v>
      </c>
      <c r="AL212" s="1">
        <f t="array" ref="AL212">_xlfn.STDEV.P(IF(AB212:AJ212&lt;&gt;0,AB212:AJ212))</f>
        <v>5.7936720804526187</v>
      </c>
      <c r="AM212">
        <v>34.490122033063997</v>
      </c>
      <c r="AN212">
        <v>52.392017379193703</v>
      </c>
      <c r="AO212">
        <v>47.404756697739401</v>
      </c>
      <c r="AP212">
        <v>41.612747048121904</v>
      </c>
      <c r="AQ212">
        <v>44.893487471186702</v>
      </c>
      <c r="AR212">
        <v>52.411529449564298</v>
      </c>
      <c r="AS212">
        <v>0</v>
      </c>
      <c r="AT212">
        <v>0</v>
      </c>
      <c r="AU212">
        <v>0</v>
      </c>
      <c r="AV212">
        <v>0</v>
      </c>
      <c r="AW212" s="1">
        <f t="shared" si="15"/>
        <v>47.742907609161193</v>
      </c>
      <c r="AX212" s="1">
        <f t="array" ref="AX212">_xlfn.STDEV.P(IF(AN212:AV212&lt;&gt;0,AN212:AV212))</f>
        <v>4.224278901971604</v>
      </c>
    </row>
    <row r="213" spans="1:50" s="14" customFormat="1" x14ac:dyDescent="0.25">
      <c r="B213" s="15"/>
      <c r="C213" s="15"/>
      <c r="D213" s="15"/>
      <c r="E213" s="15"/>
      <c r="F213" s="15"/>
      <c r="G213" s="15"/>
      <c r="H213" s="15"/>
      <c r="I213" s="15"/>
      <c r="J213" s="15"/>
      <c r="K213" s="15"/>
      <c r="L213" s="15"/>
      <c r="M213" s="1" t="e">
        <f t="shared" si="16"/>
        <v>#DIV/0!</v>
      </c>
      <c r="N213" s="1" t="e">
        <f t="array" ref="N213">_xlfn.STDEV.P(IF(D213:L213&lt;&gt;0,D213:L213))</f>
        <v>#DIV/0!</v>
      </c>
      <c r="Y213" s="1" t="e">
        <f t="shared" si="13"/>
        <v>#DIV/0!</v>
      </c>
      <c r="Z213" s="1" t="e">
        <f t="array" ref="Z213">_xlfn.STDEV.P(IF(P213:X213&lt;&gt;0,P213:X213))</f>
        <v>#DIV/0!</v>
      </c>
      <c r="AK213" s="1" t="e">
        <f t="shared" si="14"/>
        <v>#DIV/0!</v>
      </c>
      <c r="AL213" s="1" t="e">
        <f t="array" ref="AL213">_xlfn.STDEV.P(IF(AB213:AJ213&lt;&gt;0,AB213:AJ213))</f>
        <v>#DIV/0!</v>
      </c>
      <c r="AW213" s="1" t="e">
        <f t="shared" si="15"/>
        <v>#DIV/0!</v>
      </c>
      <c r="AX213" s="1" t="e">
        <f t="array" ref="AX213">_xlfn.STDEV.P(IF(AN213:AV213&lt;&gt;0,AN213:AV213))</f>
        <v>#DIV/0!</v>
      </c>
    </row>
    <row r="214" spans="1:50" x14ac:dyDescent="0.25">
      <c r="A214" s="25">
        <v>1665</v>
      </c>
      <c r="B214" s="1" t="s">
        <v>6</v>
      </c>
      <c r="C214" s="11">
        <v>18.495999999999999</v>
      </c>
      <c r="D214" s="11">
        <v>47.392000000000003</v>
      </c>
      <c r="E214" s="11">
        <v>11.68</v>
      </c>
      <c r="F214" s="11">
        <v>22.975999999999999</v>
      </c>
      <c r="G214" s="11">
        <v>39.071999999999903</v>
      </c>
      <c r="H214" s="11">
        <v>27.2</v>
      </c>
      <c r="I214" s="11">
        <v>17.984000000001</v>
      </c>
      <c r="J214" s="11">
        <v>24.8320000000001</v>
      </c>
      <c r="K214" s="11">
        <v>34.879999999999797</v>
      </c>
      <c r="L214" s="11">
        <v>0</v>
      </c>
      <c r="M214" s="1">
        <f t="shared" si="16"/>
        <v>28.252000000000102</v>
      </c>
      <c r="N214" s="1">
        <f t="array" ref="N214">_xlfn.STDEV.P(IF(D214:L214&lt;&gt;0,D214:L214))</f>
        <v>10.886027007131508</v>
      </c>
      <c r="O214">
        <v>20.64</v>
      </c>
      <c r="P214">
        <v>17.760000000000002</v>
      </c>
      <c r="Q214">
        <v>13.375999999999999</v>
      </c>
      <c r="R214">
        <v>10.336</v>
      </c>
      <c r="S214">
        <v>14.784000000000001</v>
      </c>
      <c r="T214">
        <v>21.0240000000001</v>
      </c>
      <c r="U214">
        <v>11.1999999999999</v>
      </c>
      <c r="V214">
        <v>0</v>
      </c>
      <c r="W214">
        <v>0</v>
      </c>
      <c r="X214">
        <v>0</v>
      </c>
      <c r="Y214" s="1">
        <f t="shared" si="13"/>
        <v>14.746666666666668</v>
      </c>
      <c r="Z214" s="1">
        <f t="array" ref="Z214">_xlfn.STDEV.P(IF(P214:X214&lt;&gt;0,P214:X214))</f>
        <v>3.7058070945777195</v>
      </c>
      <c r="AA214">
        <v>22.650673565755401</v>
      </c>
      <c r="AB214">
        <v>14</v>
      </c>
      <c r="AC214">
        <v>13</v>
      </c>
      <c r="AD214">
        <v>11</v>
      </c>
      <c r="AE214">
        <v>11</v>
      </c>
      <c r="AF214">
        <v>0</v>
      </c>
      <c r="AG214">
        <v>0</v>
      </c>
      <c r="AH214">
        <v>0</v>
      </c>
      <c r="AI214">
        <v>0</v>
      </c>
      <c r="AJ214">
        <v>0</v>
      </c>
      <c r="AK214" s="1">
        <f t="shared" si="14"/>
        <v>12.25</v>
      </c>
      <c r="AL214" s="1">
        <f t="array" ref="AL214">_xlfn.STDEV.P(IF(AB214:AJ214&lt;&gt;0,AB214:AJ214))</f>
        <v>1.299038105676658</v>
      </c>
      <c r="AM214">
        <v>11.83</v>
      </c>
      <c r="AN214">
        <v>19.6684459960575</v>
      </c>
      <c r="AO214">
        <v>14</v>
      </c>
      <c r="AP214">
        <v>12</v>
      </c>
      <c r="AQ214">
        <v>13</v>
      </c>
      <c r="AR214">
        <v>0</v>
      </c>
      <c r="AS214">
        <v>0</v>
      </c>
      <c r="AT214">
        <v>0</v>
      </c>
      <c r="AU214">
        <v>0</v>
      </c>
      <c r="AV214">
        <v>0</v>
      </c>
      <c r="AW214" s="1">
        <f t="shared" si="15"/>
        <v>14.667111499014375</v>
      </c>
      <c r="AX214" s="1">
        <f t="array" ref="AX214">_xlfn.STDEV.P(IF(AN214:AV214&lt;&gt;0,AN214:AV214))</f>
        <v>2.972840771120759</v>
      </c>
    </row>
    <row r="215" spans="1:50" x14ac:dyDescent="0.25">
      <c r="A215" s="25"/>
      <c r="B215" s="1" t="s">
        <v>7</v>
      </c>
      <c r="C215" s="11">
        <v>11.68</v>
      </c>
      <c r="D215" s="11">
        <v>12.32</v>
      </c>
      <c r="E215" s="11">
        <v>17.024000000000001</v>
      </c>
      <c r="F215" s="11">
        <v>22.08</v>
      </c>
      <c r="G215" s="11">
        <v>18.336000000000201</v>
      </c>
      <c r="H215" s="11">
        <v>26.08</v>
      </c>
      <c r="I215" s="11">
        <v>17.8879999999997</v>
      </c>
      <c r="J215" s="11">
        <v>21.663999999999699</v>
      </c>
      <c r="K215" s="11">
        <v>15.936</v>
      </c>
      <c r="L215" s="11">
        <v>12.1599999999991</v>
      </c>
      <c r="M215" s="1">
        <f t="shared" si="16"/>
        <v>18.165333333333187</v>
      </c>
      <c r="N215" s="1">
        <f t="array" ref="N215">_xlfn.STDEV.P(IF(D215:L215&lt;&gt;0,D215:L215))</f>
        <v>4.3052654067110909</v>
      </c>
      <c r="O215">
        <v>14.656000000000001</v>
      </c>
      <c r="P215">
        <v>13.888</v>
      </c>
      <c r="Q215">
        <v>16.8</v>
      </c>
      <c r="R215">
        <v>14.88</v>
      </c>
      <c r="S215">
        <v>12.9600000000001</v>
      </c>
      <c r="T215">
        <v>10.176</v>
      </c>
      <c r="U215">
        <v>12.832000000000001</v>
      </c>
      <c r="V215">
        <v>0</v>
      </c>
      <c r="W215">
        <v>0</v>
      </c>
      <c r="X215">
        <v>0</v>
      </c>
      <c r="Y215" s="1">
        <f t="shared" si="13"/>
        <v>13.589333333333352</v>
      </c>
      <c r="Z215" s="1">
        <f t="array" ref="Z215">_xlfn.STDEV.P(IF(P215:X215&lt;&gt;0,P215:X215))</f>
        <v>2.0282940834328742</v>
      </c>
      <c r="AA215">
        <v>16.8199781778162</v>
      </c>
      <c r="AB215">
        <v>18.601921466695501</v>
      </c>
      <c r="AC215">
        <v>17.404697493150302</v>
      </c>
      <c r="AD215">
        <v>16.129846997567</v>
      </c>
      <c r="AE215">
        <v>0</v>
      </c>
      <c r="AF215">
        <v>0</v>
      </c>
      <c r="AG215">
        <v>0</v>
      </c>
      <c r="AH215">
        <v>0</v>
      </c>
      <c r="AI215">
        <v>0</v>
      </c>
      <c r="AJ215">
        <v>0</v>
      </c>
      <c r="AK215" s="1">
        <f t="shared" si="14"/>
        <v>17.378821985804269</v>
      </c>
      <c r="AL215" s="1">
        <f t="array" ref="AL215">_xlfn.STDEV.P(IF(AB215:AJ215&lt;&gt;0,AB215:AJ215))</f>
        <v>1.0093860185411561</v>
      </c>
      <c r="AM215">
        <v>14.78</v>
      </c>
      <c r="AN215">
        <v>15.516996935198</v>
      </c>
      <c r="AO215">
        <v>19.322134085824501</v>
      </c>
      <c r="AP215">
        <v>17.8172752842985</v>
      </c>
      <c r="AQ215">
        <v>16.6468855184803</v>
      </c>
      <c r="AR215">
        <v>0</v>
      </c>
      <c r="AS215">
        <v>0</v>
      </c>
      <c r="AT215">
        <v>0</v>
      </c>
      <c r="AU215">
        <v>0</v>
      </c>
      <c r="AV215">
        <v>0</v>
      </c>
      <c r="AW215" s="1">
        <f>AVERAGEIF(AO215:AV215,"&lt;&gt;0",AO215:AV215)</f>
        <v>17.928764962867771</v>
      </c>
      <c r="AX215" s="1">
        <f t="array" ref="AX215">_xlfn.STDEV.P(IF(AO215:AV215&lt;&gt;0,AO215:AV215))</f>
        <v>1.0950072102015005</v>
      </c>
    </row>
    <row r="216" spans="1:50" x14ac:dyDescent="0.25">
      <c r="A216" s="25"/>
      <c r="B216" s="1" t="s">
        <v>8</v>
      </c>
      <c r="C216" s="11">
        <v>10.592000000000001</v>
      </c>
      <c r="D216" s="11">
        <v>20.288</v>
      </c>
      <c r="E216" s="11">
        <v>12.256000000000601</v>
      </c>
      <c r="F216" s="11">
        <v>17.856000000000002</v>
      </c>
      <c r="G216" s="11">
        <v>12.127999999999901</v>
      </c>
      <c r="H216" s="11">
        <v>17.984000000000101</v>
      </c>
      <c r="I216" s="11">
        <v>28.384000000000398</v>
      </c>
      <c r="J216" s="11">
        <v>23.168000000000099</v>
      </c>
      <c r="K216" s="11">
        <v>26.143999999998801</v>
      </c>
      <c r="L216" s="11">
        <v>12.4480000000001</v>
      </c>
      <c r="M216" s="1">
        <f t="shared" si="16"/>
        <v>18.96177777777778</v>
      </c>
      <c r="N216" s="1">
        <f t="array" ref="N216">_xlfn.STDEV.P(IF(D216:L216&lt;&gt;0,D216:L216))</f>
        <v>5.7357536321213392</v>
      </c>
      <c r="O216">
        <v>11.263999999999999</v>
      </c>
      <c r="P216">
        <v>11.616</v>
      </c>
      <c r="Q216">
        <v>23.295999999999999</v>
      </c>
      <c r="R216">
        <v>11.2319999999999</v>
      </c>
      <c r="S216">
        <v>0</v>
      </c>
      <c r="T216">
        <v>0</v>
      </c>
      <c r="U216">
        <v>0</v>
      </c>
      <c r="V216">
        <v>0</v>
      </c>
      <c r="W216">
        <v>0</v>
      </c>
      <c r="X216">
        <v>0</v>
      </c>
      <c r="Y216" s="1">
        <f t="shared" si="13"/>
        <v>15.3813333333333</v>
      </c>
      <c r="Z216" s="1">
        <f t="array" ref="Z216">_xlfn.STDEV.P(IF(P216:X216&lt;&gt;0,P216:X216))</f>
        <v>5.5987096926186979</v>
      </c>
      <c r="AA216">
        <v>20.7374075052827</v>
      </c>
      <c r="AB216">
        <v>16.211621413968398</v>
      </c>
      <c r="AC216">
        <v>23.204896849819399</v>
      </c>
      <c r="AD216">
        <v>17.4035893413506</v>
      </c>
      <c r="AE216">
        <v>19.099602117877598</v>
      </c>
      <c r="AF216">
        <v>0</v>
      </c>
      <c r="AG216">
        <v>0</v>
      </c>
      <c r="AH216">
        <v>0</v>
      </c>
      <c r="AI216">
        <v>0</v>
      </c>
      <c r="AJ216">
        <v>0</v>
      </c>
      <c r="AK216" s="1">
        <f t="shared" si="14"/>
        <v>18.979927430753996</v>
      </c>
      <c r="AL216" s="1">
        <f t="array" ref="AL216">_xlfn.STDEV.P(IF(AB216:AJ216&lt;&gt;0,AB216:AJ216))</f>
        <v>2.646367727539563</v>
      </c>
      <c r="AM216">
        <v>27.617187225607299</v>
      </c>
      <c r="AN216">
        <v>18.283449276452</v>
      </c>
      <c r="AO216">
        <v>17.871426593839399</v>
      </c>
      <c r="AP216">
        <v>14.17</v>
      </c>
      <c r="AQ216">
        <v>11.37</v>
      </c>
      <c r="AR216">
        <v>14.2</v>
      </c>
      <c r="AS216">
        <v>0</v>
      </c>
      <c r="AT216">
        <v>0</v>
      </c>
      <c r="AU216">
        <v>0</v>
      </c>
      <c r="AV216">
        <v>0</v>
      </c>
      <c r="AW216" s="1">
        <f t="shared" ref="AW216:AW228" si="17">AVERAGEIF(AN216:AV216,"&lt;&gt;0",AN216:AV216)</f>
        <v>15.17897517405828</v>
      </c>
      <c r="AX216" s="1">
        <f t="array" ref="AX216">_xlfn.STDEV.P(IF(AN216:AV216&lt;&gt;0,AN216:AV216))</f>
        <v>2.5834770860294216</v>
      </c>
    </row>
    <row r="217" spans="1:50" x14ac:dyDescent="0.25">
      <c r="A217" s="25"/>
      <c r="B217" s="1" t="s">
        <v>9</v>
      </c>
      <c r="C217" s="11">
        <v>26.4</v>
      </c>
      <c r="D217" s="11">
        <v>20.864000000000001</v>
      </c>
      <c r="E217" s="11">
        <v>19.4879999999999</v>
      </c>
      <c r="F217" s="11">
        <v>22.8479999999999</v>
      </c>
      <c r="G217" s="11">
        <v>38.656000000000503</v>
      </c>
      <c r="H217" s="11">
        <v>38.912000000000198</v>
      </c>
      <c r="I217" s="11">
        <v>20.8959999999994</v>
      </c>
      <c r="J217" s="11">
        <v>23.4879999999999</v>
      </c>
      <c r="K217" s="11">
        <v>14.176000000000499</v>
      </c>
      <c r="L217" s="11">
        <v>23.84</v>
      </c>
      <c r="M217" s="1">
        <f t="shared" si="16"/>
        <v>24.796444444444479</v>
      </c>
      <c r="N217" s="1">
        <f t="array" ref="N217">_xlfn.STDEV.P(IF(D217:L217&lt;&gt;0,D217:L217))</f>
        <v>7.954107577725261</v>
      </c>
      <c r="O217">
        <v>27.231999999999999</v>
      </c>
      <c r="P217">
        <v>15.584</v>
      </c>
      <c r="Q217">
        <v>16.288</v>
      </c>
      <c r="R217">
        <v>14.272</v>
      </c>
      <c r="S217">
        <v>17.0880000000001</v>
      </c>
      <c r="T217">
        <v>15.04</v>
      </c>
      <c r="U217">
        <v>21.600000000000101</v>
      </c>
      <c r="V217">
        <v>10.624000000000001</v>
      </c>
      <c r="W217">
        <v>21.28</v>
      </c>
      <c r="X217">
        <v>0</v>
      </c>
      <c r="Y217" s="1">
        <f t="shared" si="13"/>
        <v>16.472000000000026</v>
      </c>
      <c r="Z217" s="1">
        <f t="array" ref="Z217">_xlfn.STDEV.P(IF(P217:X217&lt;&gt;0,P217:X217))</f>
        <v>3.3857206027668765</v>
      </c>
      <c r="AA217">
        <v>20.7890692676933</v>
      </c>
      <c r="AB217">
        <v>16.0196072327394</v>
      </c>
      <c r="AC217">
        <v>21.645750257602099</v>
      </c>
      <c r="AD217">
        <v>19.598920547998301</v>
      </c>
      <c r="AE217">
        <v>17.569815425822199</v>
      </c>
      <c r="AF217">
        <v>0</v>
      </c>
      <c r="AG217">
        <v>0</v>
      </c>
      <c r="AH217">
        <v>0</v>
      </c>
      <c r="AI217">
        <v>0</v>
      </c>
      <c r="AJ217">
        <v>0</v>
      </c>
      <c r="AK217" s="1">
        <f t="shared" si="14"/>
        <v>18.708523366040499</v>
      </c>
      <c r="AL217" s="1">
        <f t="array" ref="AL217">_xlfn.STDEV.P(IF(AB217:AJ217&lt;&gt;0,AB217:AJ217))</f>
        <v>2.1181970339887126</v>
      </c>
      <c r="AM217">
        <v>19.912253851675199</v>
      </c>
      <c r="AN217">
        <v>18.784908722092599</v>
      </c>
      <c r="AO217">
        <v>15.587112457745601</v>
      </c>
      <c r="AP217">
        <v>15.028859537885699</v>
      </c>
      <c r="AQ217">
        <v>0</v>
      </c>
      <c r="AR217">
        <v>0</v>
      </c>
      <c r="AS217">
        <v>0</v>
      </c>
      <c r="AT217">
        <v>0</v>
      </c>
      <c r="AU217">
        <v>0</v>
      </c>
      <c r="AV217">
        <v>0</v>
      </c>
      <c r="AW217" s="1">
        <f t="shared" si="17"/>
        <v>16.466960239241299</v>
      </c>
      <c r="AX217" s="1">
        <f t="array" ref="AX217">_xlfn.STDEV.P(IF(AN217:AV217&lt;&gt;0,AN217:AV217))</f>
        <v>1.6548062238013459</v>
      </c>
    </row>
    <row r="218" spans="1:50" x14ac:dyDescent="0.25">
      <c r="A218" s="25"/>
      <c r="B218" s="1">
        <v>250</v>
      </c>
      <c r="C218" s="11">
        <v>15.808</v>
      </c>
      <c r="D218" s="11">
        <v>12.7360000000001</v>
      </c>
      <c r="E218" s="11">
        <v>16.384</v>
      </c>
      <c r="F218" s="11">
        <v>18.464000000000301</v>
      </c>
      <c r="G218" s="11">
        <v>23.296000000000099</v>
      </c>
      <c r="H218" s="11">
        <v>15.391999999999999</v>
      </c>
      <c r="I218" s="11">
        <v>11.136000000000401</v>
      </c>
      <c r="J218" s="11">
        <v>15.839999999999799</v>
      </c>
      <c r="K218" s="11">
        <v>11.9360000000003</v>
      </c>
      <c r="L218" s="11">
        <v>17.888000000000101</v>
      </c>
      <c r="M218" s="1">
        <f t="shared" si="16"/>
        <v>15.896888888889013</v>
      </c>
      <c r="N218" s="1">
        <f t="array" ref="N218">_xlfn.STDEV.P(IF(D218:L218&lt;&gt;0,D218:L218))</f>
        <v>3.5612541000933446</v>
      </c>
      <c r="O218">
        <v>12.5483806343907</v>
      </c>
      <c r="P218">
        <v>10.901903171953199</v>
      </c>
      <c r="Q218">
        <v>10.4225709515859</v>
      </c>
      <c r="R218">
        <v>13.074190317195299</v>
      </c>
      <c r="S218">
        <v>13.1206677796328</v>
      </c>
      <c r="T218">
        <v>16.455425709515701</v>
      </c>
      <c r="U218">
        <v>16.797996661101902</v>
      </c>
      <c r="V218">
        <v>0</v>
      </c>
      <c r="W218">
        <v>0</v>
      </c>
      <c r="X218">
        <v>0</v>
      </c>
      <c r="Y218" s="1">
        <f t="shared" si="13"/>
        <v>13.462125765164132</v>
      </c>
      <c r="Z218" s="1">
        <f t="array" ref="Z218">_xlfn.STDEV.P(IF(P218:X218&lt;&gt;0,P218:X218))</f>
        <v>2.4545400061392404</v>
      </c>
      <c r="AA218">
        <v>23.219417962185599</v>
      </c>
      <c r="AB218">
        <v>20.080796512982602</v>
      </c>
      <c r="AC218">
        <v>0</v>
      </c>
      <c r="AD218">
        <v>0</v>
      </c>
      <c r="AE218">
        <v>0</v>
      </c>
      <c r="AF218">
        <v>0</v>
      </c>
      <c r="AG218">
        <v>0</v>
      </c>
      <c r="AH218">
        <v>0</v>
      </c>
      <c r="AI218">
        <v>0</v>
      </c>
      <c r="AJ218">
        <v>0</v>
      </c>
      <c r="AK218" s="1">
        <f t="shared" si="14"/>
        <v>20.080796512982602</v>
      </c>
      <c r="AL218" s="1">
        <f t="array" ref="AL218">_xlfn.STDEV.P(IF(AB218:AJ218&lt;&gt;0,AB218:AJ218))</f>
        <v>0</v>
      </c>
      <c r="AM218">
        <v>30.5122384228161</v>
      </c>
      <c r="AN218">
        <v>25.6022137383748</v>
      </c>
      <c r="AO218">
        <v>44.398321373145002</v>
      </c>
      <c r="AP218">
        <v>23.7405085044795</v>
      </c>
      <c r="AQ218">
        <v>0</v>
      </c>
      <c r="AR218">
        <v>0</v>
      </c>
      <c r="AS218">
        <v>0</v>
      </c>
      <c r="AT218">
        <v>0</v>
      </c>
      <c r="AU218">
        <v>0</v>
      </c>
      <c r="AV218">
        <v>0</v>
      </c>
      <c r="AW218" s="1">
        <f t="shared" si="17"/>
        <v>31.247014538666434</v>
      </c>
      <c r="AX218" s="1">
        <f t="array" ref="AX218">_xlfn.STDEV.P(IF(AN218:AV218&lt;&gt;0,AN218:AV218))</f>
        <v>9.3303854934806214</v>
      </c>
    </row>
    <row r="219" spans="1:50" x14ac:dyDescent="0.25">
      <c r="A219" s="25"/>
      <c r="B219" s="1">
        <v>300</v>
      </c>
      <c r="C219" s="11">
        <v>11.872</v>
      </c>
      <c r="D219" s="11">
        <v>22.880000000000202</v>
      </c>
      <c r="E219" s="11">
        <v>13.087999999999999</v>
      </c>
      <c r="F219" s="11">
        <v>14.7199999999998</v>
      </c>
      <c r="G219" s="11">
        <v>13.28</v>
      </c>
      <c r="H219" s="11">
        <v>10.0159999999996</v>
      </c>
      <c r="I219" s="11">
        <v>14.368</v>
      </c>
      <c r="J219" s="11">
        <v>13.087999999999999</v>
      </c>
      <c r="K219" s="11">
        <v>16.191999999999702</v>
      </c>
      <c r="L219" s="11">
        <v>10.2080000000001</v>
      </c>
      <c r="M219" s="1">
        <f t="shared" si="16"/>
        <v>14.204444444444377</v>
      </c>
      <c r="N219" s="1">
        <f t="array" ref="N219">_xlfn.STDEV.P(IF(D219:L219&lt;&gt;0,D219:L219))</f>
        <v>3.5958358358002425</v>
      </c>
      <c r="O219">
        <v>14.528</v>
      </c>
      <c r="P219">
        <v>13.6</v>
      </c>
      <c r="Q219">
        <v>10.9439999999999</v>
      </c>
      <c r="R219">
        <v>12.192</v>
      </c>
      <c r="S219">
        <v>0</v>
      </c>
      <c r="T219">
        <v>0</v>
      </c>
      <c r="U219">
        <v>0</v>
      </c>
      <c r="V219">
        <v>0</v>
      </c>
      <c r="W219">
        <v>0</v>
      </c>
      <c r="X219">
        <v>0</v>
      </c>
      <c r="Y219" s="1">
        <f t="shared" si="13"/>
        <v>12.245333333333299</v>
      </c>
      <c r="Z219" s="1">
        <f t="array" ref="Z219">_xlfn.STDEV.P(IF(P219:X219&lt;&gt;0,P219:X219))</f>
        <v>1.0849630818092271</v>
      </c>
      <c r="AA219">
        <v>32.048583406749998</v>
      </c>
      <c r="AB219">
        <v>31.350089562514601</v>
      </c>
      <c r="AC219">
        <v>32.486778701584299</v>
      </c>
      <c r="AD219">
        <v>19.0814745807665</v>
      </c>
      <c r="AE219">
        <v>20.1176352569492</v>
      </c>
      <c r="AF219">
        <v>0</v>
      </c>
      <c r="AG219">
        <v>0</v>
      </c>
      <c r="AH219">
        <v>0</v>
      </c>
      <c r="AI219">
        <v>0</v>
      </c>
      <c r="AJ219">
        <v>0</v>
      </c>
      <c r="AK219" s="1">
        <f t="shared" si="14"/>
        <v>25.758994525453648</v>
      </c>
      <c r="AL219" s="1">
        <f t="array" ref="AL219">_xlfn.STDEV.P(IF(AB219:AJ219&lt;&gt;0,AB219:AJ219))</f>
        <v>6.1833977440012236</v>
      </c>
      <c r="AM219">
        <v>48.251814893748303</v>
      </c>
      <c r="AN219">
        <v>22.2661294920748</v>
      </c>
      <c r="AO219">
        <v>31.5407284435537</v>
      </c>
      <c r="AP219">
        <v>0</v>
      </c>
      <c r="AQ219">
        <v>0</v>
      </c>
      <c r="AR219">
        <v>0</v>
      </c>
      <c r="AS219">
        <v>0</v>
      </c>
      <c r="AT219">
        <v>0</v>
      </c>
      <c r="AU219">
        <v>0</v>
      </c>
      <c r="AV219">
        <v>0</v>
      </c>
      <c r="AW219" s="1">
        <f t="shared" si="17"/>
        <v>26.90342896781425</v>
      </c>
      <c r="AX219" s="1">
        <f t="array" ref="AX219">_xlfn.STDEV.P(IF(AN219:AV219&lt;&gt;0,AN219:AV219))</f>
        <v>4.6372994757394537</v>
      </c>
    </row>
    <row r="220" spans="1:50" x14ac:dyDescent="0.25">
      <c r="A220" s="25"/>
      <c r="B220" s="1">
        <v>350</v>
      </c>
      <c r="C220" s="11">
        <v>29.504000000000001</v>
      </c>
      <c r="D220" s="11">
        <v>21.023999999999798</v>
      </c>
      <c r="E220" s="11">
        <v>16.608000000000001</v>
      </c>
      <c r="F220" s="11">
        <v>11.0079999999999</v>
      </c>
      <c r="G220" s="11">
        <v>19.423999999999999</v>
      </c>
      <c r="H220" s="11">
        <v>25.344000000000602</v>
      </c>
      <c r="I220" s="11">
        <v>14.72</v>
      </c>
      <c r="J220" s="11">
        <v>29.248000000000101</v>
      </c>
      <c r="K220" s="11">
        <v>13.664</v>
      </c>
      <c r="L220" s="11">
        <v>0</v>
      </c>
      <c r="M220" s="1">
        <f t="shared" si="16"/>
        <v>18.880000000000049</v>
      </c>
      <c r="N220" s="1">
        <f t="array" ref="N220">_xlfn.STDEV.P(IF(D220:L220&lt;&gt;0,D220:L220))</f>
        <v>5.7642650875893402</v>
      </c>
      <c r="O220">
        <v>22.4</v>
      </c>
      <c r="P220">
        <v>11.776</v>
      </c>
      <c r="Q220">
        <v>21.696000000000002</v>
      </c>
      <c r="R220">
        <v>10.72</v>
      </c>
      <c r="S220">
        <v>11.616</v>
      </c>
      <c r="T220">
        <v>16.064</v>
      </c>
      <c r="U220">
        <v>0</v>
      </c>
      <c r="V220">
        <v>0</v>
      </c>
      <c r="W220">
        <v>0</v>
      </c>
      <c r="X220">
        <v>0</v>
      </c>
      <c r="Y220" s="1">
        <f t="shared" si="13"/>
        <v>14.3744</v>
      </c>
      <c r="Z220" s="1">
        <f t="array" ref="Z220">_xlfn.STDEV.P(IF(P220:X220&lt;&gt;0,P220:X220))</f>
        <v>4.1030639088369059</v>
      </c>
      <c r="AA220">
        <v>29.7066012547143</v>
      </c>
      <c r="AB220">
        <v>15.2114952838287</v>
      </c>
      <c r="AC220">
        <v>20.986079663701499</v>
      </c>
      <c r="AD220">
        <v>25.258190123906701</v>
      </c>
      <c r="AE220">
        <v>20.957708773155399</v>
      </c>
      <c r="AF220">
        <v>0</v>
      </c>
      <c r="AG220">
        <v>0</v>
      </c>
      <c r="AH220">
        <v>0</v>
      </c>
      <c r="AI220">
        <v>0</v>
      </c>
      <c r="AJ220">
        <v>0</v>
      </c>
      <c r="AK220" s="1">
        <f t="shared" si="14"/>
        <v>20.603368461148076</v>
      </c>
      <c r="AL220" s="1">
        <f t="array" ref="AL220">_xlfn.STDEV.P(IF(AB220:AJ220&lt;&gt;0,AB220:AJ220))</f>
        <v>3.5711232824440664</v>
      </c>
      <c r="AM220">
        <v>35.151087051122602</v>
      </c>
      <c r="AN220">
        <v>18.095891228020999</v>
      </c>
      <c r="AO220">
        <v>18.583188336636901</v>
      </c>
      <c r="AP220">
        <v>16.346717267979901</v>
      </c>
      <c r="AQ220">
        <v>0</v>
      </c>
      <c r="AR220">
        <v>0</v>
      </c>
      <c r="AS220">
        <v>0</v>
      </c>
      <c r="AT220">
        <v>0</v>
      </c>
      <c r="AU220">
        <v>0</v>
      </c>
      <c r="AV220">
        <v>0</v>
      </c>
      <c r="AW220" s="1">
        <f t="shared" si="17"/>
        <v>17.675265610879265</v>
      </c>
      <c r="AX220" s="1">
        <f t="array" ref="AX220">_xlfn.STDEV.P(IF(AN220:AV220&lt;&gt;0,AN220:AV220))</f>
        <v>0.96025869520730123</v>
      </c>
    </row>
    <row r="221" spans="1:50" x14ac:dyDescent="0.25">
      <c r="A221" s="25"/>
      <c r="B221" s="1">
        <v>400</v>
      </c>
      <c r="C221" s="11">
        <v>29.632000000000001</v>
      </c>
      <c r="D221" s="11">
        <v>24.6400000000001</v>
      </c>
      <c r="E221" s="11">
        <v>60.607999999999997</v>
      </c>
      <c r="F221" s="11">
        <v>15.648</v>
      </c>
      <c r="G221" s="11">
        <v>69.503999999999806</v>
      </c>
      <c r="H221" s="11">
        <v>25.408000000001099</v>
      </c>
      <c r="I221" s="11">
        <v>55.551999999999701</v>
      </c>
      <c r="J221" s="11">
        <v>32.991999999998797</v>
      </c>
      <c r="K221" s="11">
        <v>46.624000000000201</v>
      </c>
      <c r="L221" s="11">
        <v>40.255999999999901</v>
      </c>
      <c r="M221" s="1">
        <f t="shared" si="16"/>
        <v>41.247999999999962</v>
      </c>
      <c r="N221" s="1">
        <f t="array" ref="N221">_xlfn.STDEV.P(IF(D221:L221&lt;&gt;0,D221:L221))</f>
        <v>17.185115626934461</v>
      </c>
      <c r="O221">
        <v>17.952000000000002</v>
      </c>
      <c r="P221">
        <v>21.184000000000001</v>
      </c>
      <c r="Q221">
        <v>32.32</v>
      </c>
      <c r="R221">
        <v>39.103999999999999</v>
      </c>
      <c r="S221">
        <v>73.632000000000104</v>
      </c>
      <c r="T221">
        <v>24.639999999999901</v>
      </c>
      <c r="U221">
        <v>16.4480000000001</v>
      </c>
      <c r="V221">
        <v>15.52</v>
      </c>
      <c r="W221">
        <v>16.8960000000001</v>
      </c>
      <c r="X221">
        <v>16.224</v>
      </c>
      <c r="Y221" s="1">
        <f t="shared" si="13"/>
        <v>28.440888888888914</v>
      </c>
      <c r="Z221" s="1">
        <f t="array" ref="Z221">_xlfn.STDEV.P(IF(P221:X221&lt;&gt;0,P221:X221))</f>
        <v>17.737000701261302</v>
      </c>
      <c r="AA221">
        <v>16.260814295032802</v>
      </c>
      <c r="AB221">
        <v>21.0270346049283</v>
      </c>
      <c r="AC221">
        <v>15.8852585478741</v>
      </c>
      <c r="AD221">
        <v>24.225800777695099</v>
      </c>
      <c r="AE221">
        <v>0</v>
      </c>
      <c r="AF221">
        <v>0</v>
      </c>
      <c r="AG221">
        <v>0</v>
      </c>
      <c r="AH221">
        <v>0</v>
      </c>
      <c r="AI221">
        <v>0</v>
      </c>
      <c r="AJ221">
        <v>0</v>
      </c>
      <c r="AK221" s="1">
        <f t="shared" si="14"/>
        <v>20.379364643499166</v>
      </c>
      <c r="AL221" s="1">
        <f t="array" ref="AL221">_xlfn.STDEV.P(IF(AB221:AJ221&lt;&gt;0,AB221:AJ221))</f>
        <v>3.4356725160255586</v>
      </c>
      <c r="AM221">
        <v>16.0044168415433</v>
      </c>
      <c r="AN221">
        <v>24.373027127368101</v>
      </c>
      <c r="AO221">
        <v>17.395237923474198</v>
      </c>
      <c r="AP221">
        <v>0</v>
      </c>
      <c r="AQ221">
        <v>0</v>
      </c>
      <c r="AR221">
        <v>0</v>
      </c>
      <c r="AS221">
        <v>0</v>
      </c>
      <c r="AT221">
        <v>0</v>
      </c>
      <c r="AU221">
        <v>0</v>
      </c>
      <c r="AV221">
        <v>0</v>
      </c>
      <c r="AW221" s="1">
        <f t="shared" si="17"/>
        <v>20.884132525421151</v>
      </c>
      <c r="AX221" s="1">
        <f t="array" ref="AX221">_xlfn.STDEV.P(IF(AN221:AV221&lt;&gt;0,AN221:AV221))</f>
        <v>3.4888946019469405</v>
      </c>
    </row>
    <row r="222" spans="1:50" x14ac:dyDescent="0.25">
      <c r="A222" s="25"/>
      <c r="B222" s="1">
        <v>450</v>
      </c>
      <c r="C222" s="11">
        <v>21.184000000000001</v>
      </c>
      <c r="D222" s="11">
        <v>28.991999999999901</v>
      </c>
      <c r="E222" s="11">
        <v>47.039999999999303</v>
      </c>
      <c r="F222" s="11">
        <v>51.872000000000099</v>
      </c>
      <c r="G222" s="11">
        <v>35.071999999999498</v>
      </c>
      <c r="H222" s="11">
        <v>23.040000000000099</v>
      </c>
      <c r="I222" s="11">
        <v>50.624000000001701</v>
      </c>
      <c r="J222" s="11">
        <v>50.015999999999799</v>
      </c>
      <c r="K222" s="11">
        <v>26.4639999999998</v>
      </c>
      <c r="L222" s="11">
        <v>24.5120000000001</v>
      </c>
      <c r="M222" s="1">
        <f t="shared" si="16"/>
        <v>37.514666666666706</v>
      </c>
      <c r="N222" s="1">
        <f t="array" ref="N222">_xlfn.STDEV.P(IF(D222:L222&lt;&gt;0,D222:L222))</f>
        <v>11.567713535718608</v>
      </c>
      <c r="O222">
        <v>21.984000000000002</v>
      </c>
      <c r="P222">
        <v>19.84</v>
      </c>
      <c r="Q222">
        <v>32.7040000000001</v>
      </c>
      <c r="R222">
        <v>29.4720000000003</v>
      </c>
      <c r="S222">
        <v>27.712</v>
      </c>
      <c r="T222">
        <v>10.88</v>
      </c>
      <c r="U222">
        <v>0</v>
      </c>
      <c r="V222">
        <v>0</v>
      </c>
      <c r="W222">
        <v>0</v>
      </c>
      <c r="X222">
        <v>0</v>
      </c>
      <c r="Y222" s="1">
        <f t="shared" si="13"/>
        <v>24.121600000000079</v>
      </c>
      <c r="Z222" s="1">
        <f t="array" ref="Z222">_xlfn.STDEV.P(IF(P222:X222&lt;&gt;0,P222:X222))</f>
        <v>7.8593563502363999</v>
      </c>
      <c r="AA222">
        <v>17.0311191455211</v>
      </c>
      <c r="AB222">
        <v>26.491392638045699</v>
      </c>
      <c r="AC222">
        <v>29.8487941091233</v>
      </c>
      <c r="AD222">
        <v>28.089053215725301</v>
      </c>
      <c r="AE222">
        <v>25.651265890202001</v>
      </c>
      <c r="AF222">
        <v>0</v>
      </c>
      <c r="AG222">
        <v>0</v>
      </c>
      <c r="AH222">
        <v>0</v>
      </c>
      <c r="AI222">
        <v>0</v>
      </c>
      <c r="AJ222">
        <v>0</v>
      </c>
      <c r="AK222" s="1">
        <f t="shared" si="14"/>
        <v>27.520126463274075</v>
      </c>
      <c r="AL222" s="1">
        <f t="array" ref="AL222">_xlfn.STDEV.P(IF(AB222:AJ222&lt;&gt;0,AB222:AJ222))</f>
        <v>1.604470612011323</v>
      </c>
      <c r="AM222">
        <v>18.7430190040036</v>
      </c>
      <c r="AN222">
        <v>16.649792268484202</v>
      </c>
      <c r="AO222">
        <v>23.042265047535</v>
      </c>
      <c r="AP222">
        <v>23.154970037763199</v>
      </c>
      <c r="AQ222">
        <v>19.877616260671498</v>
      </c>
      <c r="AR222">
        <v>0</v>
      </c>
      <c r="AS222">
        <v>0</v>
      </c>
      <c r="AT222">
        <v>0</v>
      </c>
      <c r="AU222">
        <v>0</v>
      </c>
      <c r="AV222">
        <v>0</v>
      </c>
      <c r="AW222" s="1">
        <f t="shared" si="17"/>
        <v>20.681160903613474</v>
      </c>
      <c r="AX222" s="1">
        <f t="array" ref="AX222">_xlfn.STDEV.P(IF(AN222:AV222&lt;&gt;0,AN222:AV222))</f>
        <v>2.6735819360995468</v>
      </c>
    </row>
    <row r="223" spans="1:50" x14ac:dyDescent="0.25">
      <c r="A223" s="25"/>
      <c r="B223" s="1">
        <v>500</v>
      </c>
      <c r="C223" s="11">
        <v>19.04</v>
      </c>
      <c r="D223" s="11">
        <v>22.688000000000098</v>
      </c>
      <c r="E223" s="11">
        <v>41.056000000000097</v>
      </c>
      <c r="F223" s="11">
        <v>47.903999999999797</v>
      </c>
      <c r="G223" s="11">
        <v>26.1759999999997</v>
      </c>
      <c r="H223" s="11">
        <v>14.496</v>
      </c>
      <c r="I223" s="11">
        <v>36.448</v>
      </c>
      <c r="J223" s="11">
        <v>0</v>
      </c>
      <c r="K223" s="11">
        <v>0</v>
      </c>
      <c r="L223" s="11">
        <v>0</v>
      </c>
      <c r="M223" s="1">
        <f t="shared" si="16"/>
        <v>31.461333333333286</v>
      </c>
      <c r="N223" s="1">
        <f t="array" ref="N223">_xlfn.STDEV.P(IF(D223:L223&lt;&gt;0,D223:L223))</f>
        <v>11.401859653387904</v>
      </c>
      <c r="O223">
        <v>17.056000000000001</v>
      </c>
      <c r="P223">
        <v>20.352</v>
      </c>
      <c r="Q223">
        <v>24.704000000000001</v>
      </c>
      <c r="R223">
        <v>29.600000000000101</v>
      </c>
      <c r="S223">
        <v>11.552</v>
      </c>
      <c r="T223">
        <v>32.799999999999898</v>
      </c>
      <c r="U223">
        <v>24.96</v>
      </c>
      <c r="V223">
        <v>10.24</v>
      </c>
      <c r="W223">
        <v>37.760000000000403</v>
      </c>
      <c r="X223">
        <v>19.231999999999999</v>
      </c>
      <c r="Y223" s="1">
        <f t="shared" si="13"/>
        <v>23.466666666666711</v>
      </c>
      <c r="Z223" s="1">
        <f t="array" ref="Z223">_xlfn.STDEV.P(IF(P223:X223&lt;&gt;0,P223:X223))</f>
        <v>8.6751679330528102</v>
      </c>
      <c r="AA223">
        <v>46.512018606685103</v>
      </c>
      <c r="AB223">
        <v>46.752880456576797</v>
      </c>
      <c r="AC223">
        <v>47.107834602267403</v>
      </c>
      <c r="AD223">
        <v>47.526732498581502</v>
      </c>
      <c r="AE223">
        <v>45.368744326166698</v>
      </c>
      <c r="AF223">
        <v>40.016755319220501</v>
      </c>
      <c r="AG223">
        <v>45.451813282366601</v>
      </c>
      <c r="AH223">
        <v>44.279672882406103</v>
      </c>
      <c r="AI223">
        <v>0</v>
      </c>
      <c r="AJ223">
        <v>0</v>
      </c>
      <c r="AK223" s="1">
        <f t="shared" si="14"/>
        <v>45.214919052512229</v>
      </c>
      <c r="AL223" s="1">
        <f t="array" ref="AL223">_xlfn.STDEV.P(IF(AB223:AJ223&lt;&gt;0,AB223:AJ223))</f>
        <v>2.3684928497761315</v>
      </c>
      <c r="AM223">
        <v>53.712211488993098</v>
      </c>
      <c r="AN223">
        <v>36.504594993463002</v>
      </c>
      <c r="AO223">
        <v>34.459269458243703</v>
      </c>
      <c r="AP223">
        <v>36.828602902207699</v>
      </c>
      <c r="AQ223">
        <v>30.100926494594599</v>
      </c>
      <c r="AR223">
        <v>31.645941384834</v>
      </c>
      <c r="AS223">
        <v>34.800034822771501</v>
      </c>
      <c r="AT223">
        <v>37.792544362137797</v>
      </c>
      <c r="AU223">
        <v>0</v>
      </c>
      <c r="AV223">
        <v>0</v>
      </c>
      <c r="AW223" s="1">
        <f t="shared" si="17"/>
        <v>34.590273488321756</v>
      </c>
      <c r="AX223" s="1">
        <f t="array" ref="AX223">_xlfn.STDEV.P(IF(AN223:AV223&lt;&gt;0,AN223:AV223))</f>
        <v>2.6135300150903267</v>
      </c>
    </row>
    <row r="224" spans="1:50" x14ac:dyDescent="0.25">
      <c r="A224" s="25"/>
      <c r="B224" s="1">
        <v>550</v>
      </c>
      <c r="C224" s="11">
        <v>122.08</v>
      </c>
      <c r="D224" s="11">
        <v>59.232000000000099</v>
      </c>
      <c r="E224" s="11">
        <v>44.287999999999997</v>
      </c>
      <c r="F224" s="11">
        <v>59.968000000000998</v>
      </c>
      <c r="G224" s="11">
        <v>80.512</v>
      </c>
      <c r="H224" s="11">
        <v>10.688000000000001</v>
      </c>
      <c r="I224" s="11">
        <v>41.152000000000001</v>
      </c>
      <c r="J224" s="11">
        <v>88.256000000001393</v>
      </c>
      <c r="K224" s="11">
        <v>40.575999999999802</v>
      </c>
      <c r="L224" s="11">
        <v>71.712000000001296</v>
      </c>
      <c r="M224" s="1">
        <f t="shared" si="16"/>
        <v>55.153777777778174</v>
      </c>
      <c r="N224" s="1">
        <f t="array" ref="N224">_xlfn.STDEV.P(IF(D224:L224&lt;&gt;0,D224:L224))</f>
        <v>22.500893344131207</v>
      </c>
      <c r="O224">
        <v>98.656000000000006</v>
      </c>
      <c r="P224">
        <v>34.112000000000002</v>
      </c>
      <c r="Q224">
        <v>11.648</v>
      </c>
      <c r="R224">
        <v>52.576000000000001</v>
      </c>
      <c r="S224">
        <v>22.367999999999899</v>
      </c>
      <c r="T224">
        <v>12.447999999999899</v>
      </c>
      <c r="U224">
        <v>20.607999999999901</v>
      </c>
      <c r="V224">
        <v>23.9039999999999</v>
      </c>
      <c r="W224">
        <v>31.2639999999998</v>
      </c>
      <c r="X224">
        <v>0</v>
      </c>
      <c r="Y224" s="1">
        <f t="shared" si="13"/>
        <v>26.115999999999929</v>
      </c>
      <c r="Z224" s="1">
        <f t="array" ref="Z224">_xlfn.STDEV.P(IF(P224:X224&lt;&gt;0,P224:X224))</f>
        <v>12.429728878780908</v>
      </c>
      <c r="AA224">
        <v>28.693967848720199</v>
      </c>
      <c r="AB224">
        <v>34.978105952293497</v>
      </c>
      <c r="AC224">
        <v>32.752584911918397</v>
      </c>
      <c r="AD224">
        <v>16.781739343716101</v>
      </c>
      <c r="AE224">
        <v>30.553867168001101</v>
      </c>
      <c r="AF224">
        <v>18.117889593036399</v>
      </c>
      <c r="AG224">
        <v>0</v>
      </c>
      <c r="AH224">
        <v>0</v>
      </c>
      <c r="AI224">
        <v>0</v>
      </c>
      <c r="AJ224">
        <v>0</v>
      </c>
      <c r="AK224" s="1">
        <f t="shared" si="14"/>
        <v>26.636837393793098</v>
      </c>
      <c r="AL224" s="1">
        <f t="array" ref="AL224">_xlfn.STDEV.P(IF(AB224:AJ224&lt;&gt;0,AB224:AJ224))</f>
        <v>7.6422206240223645</v>
      </c>
      <c r="AM224">
        <v>33.2268265189958</v>
      </c>
      <c r="AN224">
        <v>25.520402334403698</v>
      </c>
      <c r="AO224">
        <v>25.370775590702401</v>
      </c>
      <c r="AP224">
        <v>33.5418460939621</v>
      </c>
      <c r="AQ224">
        <v>22.088439761786301</v>
      </c>
      <c r="AR224">
        <v>0</v>
      </c>
      <c r="AS224">
        <v>0</v>
      </c>
      <c r="AT224">
        <v>0</v>
      </c>
      <c r="AU224">
        <v>0</v>
      </c>
      <c r="AV224">
        <v>0</v>
      </c>
      <c r="AW224" s="1">
        <f t="shared" si="17"/>
        <v>26.630365945213626</v>
      </c>
      <c r="AX224" s="1">
        <f t="array" ref="AX224">_xlfn.STDEV.P(IF(AN224:AV224&lt;&gt;0,AN224:AV224))</f>
        <v>4.2194857026877912</v>
      </c>
    </row>
    <row r="225" spans="1:50" x14ac:dyDescent="0.25">
      <c r="A225" s="25"/>
      <c r="B225" s="1">
        <v>600</v>
      </c>
      <c r="C225" s="11">
        <v>42.4</v>
      </c>
      <c r="D225" s="11">
        <v>74.943999999999903</v>
      </c>
      <c r="E225" s="11">
        <v>70.079999999999501</v>
      </c>
      <c r="F225" s="11">
        <v>46.975999999999999</v>
      </c>
      <c r="G225" s="11">
        <v>72.287999999999698</v>
      </c>
      <c r="H225" s="11">
        <v>50.432000000000002</v>
      </c>
      <c r="I225" s="11">
        <v>11.1679999999998</v>
      </c>
      <c r="J225" s="11">
        <v>73.536000000000499</v>
      </c>
      <c r="K225" s="11">
        <v>24.063999999998799</v>
      </c>
      <c r="L225" s="11">
        <v>65.440000000000097</v>
      </c>
      <c r="M225" s="1">
        <f t="shared" si="16"/>
        <v>54.325333333333148</v>
      </c>
      <c r="N225" s="1">
        <f t="array" ref="N225">_xlfn.STDEV.P(IF(D225:L225&lt;&gt;0,D225:L225))</f>
        <v>21.949579393591208</v>
      </c>
      <c r="O225">
        <v>17.280000000000101</v>
      </c>
      <c r="P225">
        <v>21.696000000000002</v>
      </c>
      <c r="Q225">
        <v>20.672000000000001</v>
      </c>
      <c r="R225">
        <v>28.3200000000001</v>
      </c>
      <c r="S225">
        <v>33.887999999999899</v>
      </c>
      <c r="T225">
        <v>23.584</v>
      </c>
      <c r="U225">
        <v>0</v>
      </c>
      <c r="V225">
        <v>0</v>
      </c>
      <c r="W225">
        <v>0</v>
      </c>
      <c r="X225">
        <v>0</v>
      </c>
      <c r="Y225" s="1">
        <f t="shared" si="13"/>
        <v>25.631999999999998</v>
      </c>
      <c r="Z225" s="1">
        <f t="array" ref="Z225">_xlfn.STDEV.P(IF(P225:X225&lt;&gt;0,P225:X225))</f>
        <v>4.8923385001448674</v>
      </c>
      <c r="AA225">
        <v>38.385060352809901</v>
      </c>
      <c r="AB225">
        <v>21.229064059490099</v>
      </c>
      <c r="AC225">
        <v>24.312144510197299</v>
      </c>
      <c r="AD225">
        <v>33.324177001737901</v>
      </c>
      <c r="AE225">
        <v>17.764020875028098</v>
      </c>
      <c r="AF225">
        <v>0</v>
      </c>
      <c r="AG225">
        <v>0</v>
      </c>
      <c r="AH225">
        <v>0</v>
      </c>
      <c r="AI225">
        <v>0</v>
      </c>
      <c r="AJ225">
        <v>0</v>
      </c>
      <c r="AK225" s="1">
        <f t="shared" si="14"/>
        <v>24.157351611613347</v>
      </c>
      <c r="AL225" s="1">
        <f t="array" ref="AL225">_xlfn.STDEV.P(IF(AB225:AJ225&lt;&gt;0,AB225:AJ225))</f>
        <v>5.7772007596622874</v>
      </c>
      <c r="AM225">
        <v>29.011975124770199</v>
      </c>
      <c r="AN225">
        <v>19.629302491915201</v>
      </c>
      <c r="AO225">
        <v>24.180196122026501</v>
      </c>
      <c r="AP225">
        <v>24.710147672296799</v>
      </c>
      <c r="AQ225">
        <v>17.101701899519199</v>
      </c>
      <c r="AR225">
        <v>0</v>
      </c>
      <c r="AS225">
        <v>0</v>
      </c>
      <c r="AT225">
        <v>0</v>
      </c>
      <c r="AU225">
        <v>0</v>
      </c>
      <c r="AV225">
        <v>0</v>
      </c>
      <c r="AW225" s="1">
        <f t="shared" si="17"/>
        <v>21.405337046439424</v>
      </c>
      <c r="AX225" s="1">
        <f t="array" ref="AX225">_xlfn.STDEV.P(IF(AN225:AV225&lt;&gt;0,AN225:AV225))</f>
        <v>3.1740034018105234</v>
      </c>
    </row>
    <row r="226" spans="1:50" x14ac:dyDescent="0.25">
      <c r="A226" s="25"/>
      <c r="B226" s="1">
        <v>650</v>
      </c>
      <c r="C226" s="11">
        <v>22.751999999999999</v>
      </c>
      <c r="D226" s="11">
        <v>22.047999999999899</v>
      </c>
      <c r="E226" s="11">
        <v>47.968000000000004</v>
      </c>
      <c r="F226" s="11">
        <v>55.104000000000902</v>
      </c>
      <c r="G226" s="11">
        <v>50.080000000000098</v>
      </c>
      <c r="H226" s="11">
        <v>58.367999999999299</v>
      </c>
      <c r="I226" s="11">
        <v>50.367999999999803</v>
      </c>
      <c r="J226" s="11">
        <v>83.2960000000039</v>
      </c>
      <c r="K226" s="11">
        <v>26.687999999999999</v>
      </c>
      <c r="L226" s="11">
        <v>34.431999999998197</v>
      </c>
      <c r="M226" s="1">
        <f t="shared" si="16"/>
        <v>47.594666666666903</v>
      </c>
      <c r="N226" s="1">
        <f t="array" ref="N226">_xlfn.STDEV.P(IF(D226:L226&lt;&gt;0,D226:L226))</f>
        <v>17.397395462796297</v>
      </c>
      <c r="O226">
        <v>16.544</v>
      </c>
      <c r="P226">
        <v>22.495999999999999</v>
      </c>
      <c r="Q226">
        <v>20.992000000000001</v>
      </c>
      <c r="R226">
        <v>32.223999999999897</v>
      </c>
      <c r="S226">
        <v>13.792</v>
      </c>
      <c r="T226">
        <v>17.952000000000002</v>
      </c>
      <c r="U226">
        <v>23.488000000000099</v>
      </c>
      <c r="V226">
        <v>0</v>
      </c>
      <c r="W226">
        <v>0</v>
      </c>
      <c r="X226">
        <v>0</v>
      </c>
      <c r="Y226" s="1">
        <f t="shared" si="13"/>
        <v>21.824000000000002</v>
      </c>
      <c r="Z226" s="1">
        <f t="array" ref="Z226">_xlfn.STDEV.P(IF(P226:X226&lt;&gt;0,P226:X226))</f>
        <v>5.6506358344289804</v>
      </c>
      <c r="AA226">
        <v>40.4544544954759</v>
      </c>
      <c r="AB226">
        <v>59.367378974398299</v>
      </c>
      <c r="AC226">
        <v>20.887776889715902</v>
      </c>
      <c r="AD226">
        <v>56.665818498345701</v>
      </c>
      <c r="AE226">
        <v>0</v>
      </c>
      <c r="AF226">
        <v>0</v>
      </c>
      <c r="AG226">
        <v>0</v>
      </c>
      <c r="AH226">
        <v>0</v>
      </c>
      <c r="AI226">
        <v>0</v>
      </c>
      <c r="AJ226">
        <v>0</v>
      </c>
      <c r="AK226" s="1">
        <f t="shared" si="14"/>
        <v>45.640324787486634</v>
      </c>
      <c r="AL226" s="1">
        <f t="array" ref="AL226">_xlfn.STDEV.P(IF(AB226:AJ226&lt;&gt;0,AB226:AJ226))</f>
        <v>17.537409117369979</v>
      </c>
      <c r="AM226">
        <v>60.6709341867357</v>
      </c>
      <c r="AN226">
        <v>76.4116905155674</v>
      </c>
      <c r="AO226">
        <v>49.181739911856504</v>
      </c>
      <c r="AP226">
        <v>0</v>
      </c>
      <c r="AQ226">
        <v>0</v>
      </c>
      <c r="AR226">
        <v>0</v>
      </c>
      <c r="AS226">
        <v>0</v>
      </c>
      <c r="AT226">
        <v>0</v>
      </c>
      <c r="AU226">
        <v>0</v>
      </c>
      <c r="AV226">
        <v>0</v>
      </c>
      <c r="AW226" s="1">
        <f t="shared" si="17"/>
        <v>62.796715213711948</v>
      </c>
      <c r="AX226" s="1">
        <f t="array" ref="AX226">_xlfn.STDEV.P(IF(AN226:AV226&lt;&gt;0,AN226:AV226))</f>
        <v>13.614975301855466</v>
      </c>
    </row>
    <row r="227" spans="1:50" x14ac:dyDescent="0.25">
      <c r="A227" s="25"/>
      <c r="B227" s="1">
        <v>700</v>
      </c>
      <c r="C227" s="11">
        <v>29.6</v>
      </c>
      <c r="D227" s="11">
        <v>11.0399999999999</v>
      </c>
      <c r="E227" s="11">
        <v>41.024000000000001</v>
      </c>
      <c r="F227" s="11">
        <v>61.408000000000101</v>
      </c>
      <c r="G227" s="11">
        <v>14.2720000000007</v>
      </c>
      <c r="H227" s="11">
        <v>38.240000000000101</v>
      </c>
      <c r="I227" s="11">
        <v>55.903999999999797</v>
      </c>
      <c r="J227" s="11">
        <v>39.648000000000401</v>
      </c>
      <c r="K227" s="11">
        <v>0</v>
      </c>
      <c r="L227" s="11">
        <v>0</v>
      </c>
      <c r="M227" s="1">
        <f t="shared" si="16"/>
        <v>37.362285714285861</v>
      </c>
      <c r="N227" s="1">
        <f t="array" ref="N227">_xlfn.STDEV.P(IF(D227:L227&lt;&gt;0,D227:L227))</f>
        <v>17.596341289469972</v>
      </c>
      <c r="O227">
        <v>29.664000000000001</v>
      </c>
      <c r="P227">
        <v>22.655999999999999</v>
      </c>
      <c r="Q227">
        <v>24.928000000000001</v>
      </c>
      <c r="R227">
        <v>24.032</v>
      </c>
      <c r="S227">
        <v>16.672000000000001</v>
      </c>
      <c r="T227">
        <v>32.192000000000199</v>
      </c>
      <c r="U227">
        <v>27.904000000000099</v>
      </c>
      <c r="V227">
        <v>26.8799999999998</v>
      </c>
      <c r="W227">
        <v>19.743999999999499</v>
      </c>
      <c r="X227">
        <v>27.1359999999999</v>
      </c>
      <c r="Y227" s="1">
        <f t="shared" si="13"/>
        <v>24.682666666666609</v>
      </c>
      <c r="Z227" s="1">
        <f t="array" ref="Z227">_xlfn.STDEV.P(IF(P227:X227&lt;&gt;0,P227:X227))</f>
        <v>4.3559198033634772</v>
      </c>
      <c r="AA227">
        <v>57.561812996813302</v>
      </c>
      <c r="AB227">
        <v>65.743759345881003</v>
      </c>
      <c r="AC227">
        <v>60.38688842917</v>
      </c>
      <c r="AD227">
        <v>59.705702504551603</v>
      </c>
      <c r="AE227">
        <v>59.645756534730303</v>
      </c>
      <c r="AF227">
        <v>57.106883800365701</v>
      </c>
      <c r="AG227">
        <v>59.828587912614097</v>
      </c>
      <c r="AH227">
        <v>0</v>
      </c>
      <c r="AI227">
        <v>0</v>
      </c>
      <c r="AJ227">
        <v>0</v>
      </c>
      <c r="AK227" s="1">
        <f t="shared" si="14"/>
        <v>60.402929754552112</v>
      </c>
      <c r="AL227" s="1">
        <f t="array" ref="AL227">_xlfn.STDEV.P(IF(AB227:AJ227&lt;&gt;0,AB227:AJ227))</f>
        <v>2.6069759829542702</v>
      </c>
      <c r="AM227">
        <v>73.774343727311205</v>
      </c>
      <c r="AN227">
        <v>63.460509573674202</v>
      </c>
      <c r="AO227">
        <v>45.547223184714802</v>
      </c>
      <c r="AP227">
        <v>50.253537028151698</v>
      </c>
      <c r="AQ227">
        <v>47.206876897678001</v>
      </c>
      <c r="AR227">
        <v>39.345564519904997</v>
      </c>
      <c r="AS227">
        <v>50.180650620855303</v>
      </c>
      <c r="AT227">
        <v>0</v>
      </c>
      <c r="AU227">
        <v>0</v>
      </c>
      <c r="AV227">
        <v>0</v>
      </c>
      <c r="AW227" s="1">
        <f t="shared" si="17"/>
        <v>49.332393637496502</v>
      </c>
      <c r="AX227" s="1">
        <f t="array" ref="AX227">_xlfn.STDEV.P(IF(AN227:AV227&lt;&gt;0,AN227:AV227))</f>
        <v>7.3001575046235887</v>
      </c>
    </row>
    <row r="228" spans="1:50" s="14" customFormat="1" x14ac:dyDescent="0.25">
      <c r="B228" s="15"/>
      <c r="C228" s="15"/>
      <c r="D228" s="15"/>
      <c r="E228" s="15"/>
      <c r="F228" s="15"/>
      <c r="G228" s="15"/>
      <c r="H228" s="15"/>
      <c r="I228" s="15"/>
      <c r="J228" s="15"/>
      <c r="K228" s="15"/>
      <c r="L228" s="15"/>
      <c r="M228" s="1" t="e">
        <f t="shared" si="16"/>
        <v>#DIV/0!</v>
      </c>
      <c r="N228" s="1" t="e">
        <f t="array" ref="N228">_xlfn.STDEV.P(IF(D228:L228&lt;&gt;0,D228:L228))</f>
        <v>#DIV/0!</v>
      </c>
      <c r="Y228" s="1" t="e">
        <f t="shared" si="13"/>
        <v>#DIV/0!</v>
      </c>
      <c r="Z228" s="1" t="e">
        <f t="array" ref="Z228">_xlfn.STDEV.P(IF(P228:X228&lt;&gt;0,P228:X228))</f>
        <v>#DIV/0!</v>
      </c>
      <c r="AK228" s="1" t="e">
        <f t="shared" si="14"/>
        <v>#DIV/0!</v>
      </c>
      <c r="AL228" s="1" t="e">
        <f t="array" ref="AL228">_xlfn.STDEV.P(IF(AB228:AJ228&lt;&gt;0,AB228:AJ228))</f>
        <v>#DIV/0!</v>
      </c>
      <c r="AW228" s="1" t="e">
        <f t="shared" si="17"/>
        <v>#DIV/0!</v>
      </c>
      <c r="AX228" s="1" t="e">
        <f t="array" ref="AX228">_xlfn.STDEV.P(IF(AN228:AV228&lt;&gt;0,AN228:AV228))</f>
        <v>#DIV/0!</v>
      </c>
    </row>
    <row r="229" spans="1:50" x14ac:dyDescent="0.25">
      <c r="A229" s="25">
        <v>1667</v>
      </c>
      <c r="B229" s="1" t="s">
        <v>6</v>
      </c>
      <c r="C229" s="11">
        <v>38.463999999999999</v>
      </c>
      <c r="D229" s="11">
        <v>13.1199999999998</v>
      </c>
      <c r="E229" s="11">
        <v>23.135999999999999</v>
      </c>
      <c r="F229" s="11">
        <v>31.712</v>
      </c>
      <c r="G229" s="11">
        <v>14.079999999999499</v>
      </c>
      <c r="H229" s="11">
        <v>28.096</v>
      </c>
      <c r="I229" s="11">
        <v>46.08</v>
      </c>
      <c r="J229" s="11">
        <v>41.0240000000001</v>
      </c>
      <c r="K229" s="11">
        <v>29.8560000000003</v>
      </c>
      <c r="L229" s="11">
        <v>33.8239999999996</v>
      </c>
      <c r="M229" s="1">
        <f t="shared" si="16"/>
        <v>28.991999999999923</v>
      </c>
      <c r="N229" s="1">
        <f t="array" ref="N229">_xlfn.STDEV.P(IF(D229:L229&lt;&gt;0,D229:L229))</f>
        <v>10.422441428635402</v>
      </c>
      <c r="O229">
        <v>32.415999999999997</v>
      </c>
      <c r="P229">
        <v>33.023999999999901</v>
      </c>
      <c r="Q229">
        <v>14.11</v>
      </c>
      <c r="R229">
        <v>24.704000000000001</v>
      </c>
      <c r="S229">
        <v>14.88</v>
      </c>
      <c r="T229">
        <v>23.168000000000099</v>
      </c>
      <c r="U229">
        <v>27.999999999999901</v>
      </c>
      <c r="V229">
        <v>19.648</v>
      </c>
      <c r="W229">
        <v>17.920000000000002</v>
      </c>
      <c r="X229">
        <v>23.840000000000099</v>
      </c>
      <c r="Y229" s="1">
        <f t="shared" si="13"/>
        <v>22.143777777777775</v>
      </c>
      <c r="Z229" s="1">
        <f t="array" ref="Z229">_xlfn.STDEV.P(IF(P229:X229&lt;&gt;0,P229:X229))</f>
        <v>5.8169175834662932</v>
      </c>
    </row>
    <row r="230" spans="1:50" x14ac:dyDescent="0.25">
      <c r="A230" s="25"/>
      <c r="B230" s="1" t="s">
        <v>7</v>
      </c>
      <c r="C230" s="11">
        <v>30.591999999999999</v>
      </c>
      <c r="D230" s="11">
        <v>10.304</v>
      </c>
      <c r="E230" s="11">
        <v>51.360000000000198</v>
      </c>
      <c r="F230" s="11">
        <v>29.504000000000001</v>
      </c>
      <c r="G230" s="11">
        <v>17.536000000000101</v>
      </c>
      <c r="H230" s="11">
        <v>10.72</v>
      </c>
      <c r="I230" s="11">
        <v>31.679999999999801</v>
      </c>
      <c r="J230" s="11">
        <v>31.0719999999999</v>
      </c>
      <c r="K230" s="11">
        <v>32.479999999999997</v>
      </c>
      <c r="L230" s="11">
        <v>45.9519999999997</v>
      </c>
      <c r="M230" s="1">
        <f t="shared" si="16"/>
        <v>28.956444444444408</v>
      </c>
      <c r="N230" s="1">
        <f t="array" ref="N230">_xlfn.STDEV.P(IF(D230:L230&lt;&gt;0,D230:L230))</f>
        <v>13.442407779619687</v>
      </c>
      <c r="O230">
        <v>45.663999999999902</v>
      </c>
      <c r="P230">
        <v>72.256000000000597</v>
      </c>
      <c r="Q230">
        <v>17.89</v>
      </c>
      <c r="R230">
        <v>38.912000000000099</v>
      </c>
      <c r="S230">
        <v>31.776</v>
      </c>
      <c r="T230">
        <v>31.391999999999701</v>
      </c>
      <c r="U230">
        <v>27.2959999999999</v>
      </c>
      <c r="V230">
        <v>32.255999999999801</v>
      </c>
      <c r="W230">
        <v>18.688000000000301</v>
      </c>
      <c r="X230">
        <v>0</v>
      </c>
      <c r="Y230" s="1">
        <f>AVERAGEIF(P230:W230,"&lt;&gt;0",P230:W230)</f>
        <v>33.808250000000058</v>
      </c>
      <c r="Z230" s="1">
        <f t="array" ref="Z230">_xlfn.STDEV.P(IF(P230:W230&lt;&gt;0,P230:W230))</f>
        <v>15.972936374928203</v>
      </c>
    </row>
    <row r="231" spans="1:50" x14ac:dyDescent="0.25">
      <c r="A231" s="25"/>
      <c r="B231" s="1" t="s">
        <v>8</v>
      </c>
      <c r="C231" s="11">
        <v>60.863999999999997</v>
      </c>
      <c r="D231" s="11">
        <v>56.512</v>
      </c>
      <c r="E231" s="11">
        <v>35.36</v>
      </c>
      <c r="F231" s="11">
        <v>25.184000000000001</v>
      </c>
      <c r="G231" s="11">
        <v>13.6959999999996</v>
      </c>
      <c r="H231" s="11">
        <v>30.495999999999999</v>
      </c>
      <c r="I231" s="11">
        <v>10.8479999999999</v>
      </c>
      <c r="J231" s="11">
        <v>32.031999999999996</v>
      </c>
      <c r="K231" s="11">
        <v>27.0399999999999</v>
      </c>
      <c r="L231" s="11">
        <v>41.471999999999802</v>
      </c>
      <c r="M231" s="1">
        <f t="shared" si="16"/>
        <v>30.293333333333251</v>
      </c>
      <c r="N231" s="1">
        <f t="array" ref="N231">_xlfn.STDEV.P(IF(D231:L231&lt;&gt;0,D231:L231))</f>
        <v>13.044360825020695</v>
      </c>
      <c r="O231">
        <v>68.608000000000004</v>
      </c>
      <c r="P231">
        <v>24.384</v>
      </c>
      <c r="Q231">
        <v>22.432000000000102</v>
      </c>
      <c r="R231">
        <v>17.696000000000002</v>
      </c>
      <c r="S231">
        <v>18.143999999999799</v>
      </c>
      <c r="T231">
        <v>10.496</v>
      </c>
      <c r="U231">
        <v>21.312000000000001</v>
      </c>
      <c r="V231">
        <v>0</v>
      </c>
      <c r="W231">
        <v>0</v>
      </c>
      <c r="X231">
        <v>0</v>
      </c>
      <c r="Y231" s="1">
        <f>AVERAGEIF(P231:U231,"&lt;&gt;0",P231:U231)</f>
        <v>19.077333333333314</v>
      </c>
      <c r="Z231" s="1">
        <f t="array" ref="Z231">_xlfn.STDEV.P(IF(P231:U231&lt;&gt;0,P231:U231))</f>
        <v>4.4875143330009708</v>
      </c>
    </row>
    <row r="232" spans="1:50" x14ac:dyDescent="0.25">
      <c r="A232" s="25"/>
      <c r="B232" s="1" t="s">
        <v>9</v>
      </c>
      <c r="C232" s="11">
        <v>18.847999999999999</v>
      </c>
      <c r="D232" s="11">
        <v>31.2</v>
      </c>
      <c r="E232" s="11">
        <v>18.3999999999997</v>
      </c>
      <c r="F232" s="11">
        <v>22.656000000000098</v>
      </c>
      <c r="G232" s="11">
        <v>40</v>
      </c>
      <c r="H232" s="11">
        <v>41.408000000000101</v>
      </c>
      <c r="I232" s="11">
        <v>23.423999999999999</v>
      </c>
      <c r="J232" s="11">
        <v>30.112000000000201</v>
      </c>
      <c r="K232" s="11">
        <v>36.7680000000001</v>
      </c>
      <c r="L232" s="11">
        <v>35.487999999999801</v>
      </c>
      <c r="M232" s="1">
        <f t="shared" si="16"/>
        <v>31.050666666666668</v>
      </c>
      <c r="N232" s="1">
        <f t="array" ref="N232">_xlfn.STDEV.P(IF(D232:L232&lt;&gt;0,D232:L232))</f>
        <v>7.6689995291288335</v>
      </c>
      <c r="O232">
        <v>20.128</v>
      </c>
      <c r="P232">
        <v>20.992000000000001</v>
      </c>
      <c r="Q232">
        <v>23.263999999999701</v>
      </c>
      <c r="R232">
        <v>28.575999999999901</v>
      </c>
      <c r="S232">
        <v>44.544000000000104</v>
      </c>
      <c r="T232">
        <v>14.816000000000001</v>
      </c>
      <c r="U232">
        <v>27.6159999999999</v>
      </c>
      <c r="V232">
        <v>19.424000000000099</v>
      </c>
      <c r="W232">
        <v>29.856000000000201</v>
      </c>
      <c r="X232">
        <v>30.5279999999998</v>
      </c>
      <c r="Y232" s="1">
        <f t="shared" ref="Y232:Y272" si="18">AVERAGEIF(P232:X232,"&lt;&gt;0",P232:X232)</f>
        <v>26.623999999999963</v>
      </c>
      <c r="Z232" s="1">
        <f t="array" ref="Z232">_xlfn.STDEV.P(IF(P232:X232&lt;&gt;0,P232:X232))</f>
        <v>8.0683586104403666</v>
      </c>
    </row>
    <row r="233" spans="1:50" x14ac:dyDescent="0.25">
      <c r="A233" s="25"/>
      <c r="B233" s="1">
        <v>250</v>
      </c>
      <c r="C233" s="11">
        <v>19.007999999999999</v>
      </c>
      <c r="D233" s="11">
        <v>0</v>
      </c>
      <c r="E233" s="11">
        <v>22.623999999999999</v>
      </c>
      <c r="F233" s="11">
        <v>0</v>
      </c>
      <c r="G233" s="11">
        <v>21.76</v>
      </c>
      <c r="H233" s="11">
        <v>0</v>
      </c>
      <c r="I233" s="11">
        <v>31.7759999999999</v>
      </c>
      <c r="J233" s="11">
        <v>0</v>
      </c>
      <c r="K233" s="11">
        <v>18.015999999999998</v>
      </c>
      <c r="L233" s="11">
        <v>21.3440000000002</v>
      </c>
      <c r="M233" s="1">
        <f t="shared" si="16"/>
        <v>23.104000000000021</v>
      </c>
      <c r="N233" s="1">
        <f t="array" ref="N233">_xlfn.STDEV.P(IF(D233:L233&lt;&gt;0,D233:L233))</f>
        <v>4.6092442764513528</v>
      </c>
      <c r="O233">
        <v>21.376000000000001</v>
      </c>
      <c r="P233">
        <v>10.496</v>
      </c>
      <c r="Q233">
        <v>13.407999999999999</v>
      </c>
      <c r="R233">
        <v>12.96</v>
      </c>
      <c r="S233">
        <v>12.7680000000001</v>
      </c>
      <c r="T233">
        <v>10.4</v>
      </c>
      <c r="U233">
        <v>13.759999999999801</v>
      </c>
      <c r="V233">
        <v>0</v>
      </c>
      <c r="W233">
        <v>0</v>
      </c>
      <c r="X233">
        <v>0</v>
      </c>
      <c r="Y233" s="1">
        <f t="shared" si="18"/>
        <v>12.29866666666665</v>
      </c>
      <c r="Z233" s="1">
        <f t="array" ref="Z233">_xlfn.STDEV.P(IF(P233:X233&lt;&gt;0,P233:X233))</f>
        <v>1.3464950385682048</v>
      </c>
    </row>
    <row r="234" spans="1:50" x14ac:dyDescent="0.25">
      <c r="A234" s="25"/>
      <c r="B234" s="1">
        <v>300</v>
      </c>
      <c r="C234" s="11">
        <v>67.52</v>
      </c>
      <c r="D234" s="11">
        <v>49.120000000000203</v>
      </c>
      <c r="E234" s="11">
        <v>56.575999999999802</v>
      </c>
      <c r="F234" s="11">
        <v>39.199999999999598</v>
      </c>
      <c r="G234" s="11">
        <v>23.359999999997399</v>
      </c>
      <c r="H234" s="11">
        <v>35.775999999999797</v>
      </c>
      <c r="I234" s="11">
        <v>48.032000000000799</v>
      </c>
      <c r="J234" s="11">
        <v>0</v>
      </c>
      <c r="K234" s="11">
        <v>0</v>
      </c>
      <c r="L234" s="11">
        <v>0</v>
      </c>
      <c r="M234" s="1">
        <f t="shared" si="16"/>
        <v>42.010666666666268</v>
      </c>
      <c r="N234" s="1">
        <f t="array" ref="N234">_xlfn.STDEV.P(IF(D234:L234&lt;&gt;0,D234:L234))</f>
        <v>10.751482791793912</v>
      </c>
      <c r="O234">
        <v>57.823999999999998</v>
      </c>
      <c r="P234">
        <v>18.847999999999999</v>
      </c>
      <c r="Q234">
        <v>19.295999999999999</v>
      </c>
      <c r="R234">
        <v>11.1359999999999</v>
      </c>
      <c r="S234">
        <v>25.248000000000001</v>
      </c>
      <c r="T234">
        <v>24.255999999999901</v>
      </c>
      <c r="U234">
        <v>50.304000000000002</v>
      </c>
      <c r="V234">
        <v>27.552000000000699</v>
      </c>
      <c r="W234">
        <v>36.096000000000402</v>
      </c>
      <c r="X234">
        <v>20.063999999998501</v>
      </c>
      <c r="Y234" s="1">
        <f t="shared" si="18"/>
        <v>25.8666666666666</v>
      </c>
      <c r="Z234" s="1">
        <f t="array" ref="Z234">_xlfn.STDEV.P(IF(P234:X234&lt;&gt;0,P234:X234))</f>
        <v>10.805033230449345</v>
      </c>
    </row>
    <row r="235" spans="1:50" x14ac:dyDescent="0.25">
      <c r="A235" s="25"/>
      <c r="B235" s="1">
        <v>350</v>
      </c>
      <c r="C235" s="11">
        <v>30.143999999999998</v>
      </c>
      <c r="D235" s="11">
        <v>25.76</v>
      </c>
      <c r="E235" s="11">
        <v>22.495999999999999</v>
      </c>
      <c r="F235" s="11">
        <v>20.16</v>
      </c>
      <c r="G235" s="11">
        <v>20.32</v>
      </c>
      <c r="H235" s="11">
        <v>25.055999999999901</v>
      </c>
      <c r="I235" s="11">
        <v>32.256</v>
      </c>
      <c r="J235" s="11">
        <v>24.93</v>
      </c>
      <c r="K235" s="11">
        <v>31.840000000000298</v>
      </c>
      <c r="L235" s="11">
        <v>0</v>
      </c>
      <c r="M235" s="1">
        <f t="shared" si="16"/>
        <v>25.352250000000023</v>
      </c>
      <c r="N235" s="1">
        <f t="array" ref="N235">_xlfn.STDEV.P(IF(D235:L235&lt;&gt;0,D235:L235))</f>
        <v>4.3391552677336511</v>
      </c>
      <c r="O235">
        <v>46.911999999999999</v>
      </c>
      <c r="P235">
        <v>14.368</v>
      </c>
      <c r="Q235">
        <v>11.488</v>
      </c>
      <c r="R235">
        <v>16.543999999999901</v>
      </c>
      <c r="S235">
        <v>19.872</v>
      </c>
      <c r="T235">
        <v>21.248000000000101</v>
      </c>
      <c r="U235">
        <v>20.224000000000199</v>
      </c>
      <c r="V235">
        <v>14.495999999999899</v>
      </c>
      <c r="W235">
        <v>19.520000000000302</v>
      </c>
      <c r="X235">
        <v>0</v>
      </c>
      <c r="Y235" s="1">
        <f t="shared" si="18"/>
        <v>17.220000000000052</v>
      </c>
      <c r="Z235" s="1">
        <f t="array" ref="Z235">_xlfn.STDEV.P(IF(P235:X235&lt;&gt;0,P235:X235))</f>
        <v>3.2870728619853331</v>
      </c>
    </row>
    <row r="236" spans="1:50" x14ac:dyDescent="0.25">
      <c r="A236" s="25"/>
      <c r="B236" s="1">
        <v>400</v>
      </c>
      <c r="C236" s="11">
        <v>81.44</v>
      </c>
      <c r="D236" s="11">
        <v>0</v>
      </c>
      <c r="E236" s="11">
        <v>0</v>
      </c>
      <c r="F236" s="11">
        <v>115.68</v>
      </c>
      <c r="G236" s="11">
        <v>0</v>
      </c>
      <c r="H236" s="11">
        <v>93.823999999999998</v>
      </c>
      <c r="I236" s="11">
        <v>118.56</v>
      </c>
      <c r="J236" s="11">
        <v>0</v>
      </c>
      <c r="K236" s="11">
        <v>0</v>
      </c>
      <c r="L236" s="11">
        <v>0</v>
      </c>
      <c r="M236" s="1">
        <f t="shared" si="16"/>
        <v>109.35466666666667</v>
      </c>
      <c r="N236" s="1">
        <f t="array" ref="N236">_xlfn.STDEV.P(IF(D236:L236&lt;&gt;0,D236:L236))</f>
        <v>11.044600651701007</v>
      </c>
      <c r="O236">
        <v>34.08</v>
      </c>
      <c r="P236">
        <v>32.160000000000402</v>
      </c>
      <c r="Q236">
        <v>20.0640000000001</v>
      </c>
      <c r="R236">
        <v>66.239999999999995</v>
      </c>
      <c r="S236">
        <v>20.6080000000008</v>
      </c>
      <c r="T236">
        <v>57.28</v>
      </c>
      <c r="U236">
        <v>72.287999999999897</v>
      </c>
      <c r="V236">
        <v>0</v>
      </c>
      <c r="W236">
        <v>0</v>
      </c>
      <c r="X236">
        <v>0</v>
      </c>
      <c r="Y236" s="1">
        <f t="shared" si="18"/>
        <v>44.773333333333539</v>
      </c>
      <c r="Z236" s="1">
        <f t="array" ref="Z236">_xlfn.STDEV.P(IF(P236:X236&lt;&gt;0,P236:X236))</f>
        <v>21.322531265202663</v>
      </c>
    </row>
    <row r="237" spans="1:50" x14ac:dyDescent="0.25">
      <c r="A237" s="25"/>
      <c r="B237" s="1">
        <v>450</v>
      </c>
      <c r="C237" s="11">
        <v>0</v>
      </c>
      <c r="D237" s="11">
        <v>0</v>
      </c>
      <c r="E237" s="11">
        <v>0</v>
      </c>
      <c r="F237" s="11">
        <v>0</v>
      </c>
      <c r="G237" s="11">
        <v>0</v>
      </c>
      <c r="H237" s="11">
        <v>0</v>
      </c>
      <c r="I237" s="11">
        <v>0</v>
      </c>
      <c r="J237" s="11">
        <v>0</v>
      </c>
      <c r="K237" s="11">
        <v>0</v>
      </c>
      <c r="L237" s="11">
        <v>0</v>
      </c>
      <c r="M237" s="1" t="e">
        <f t="shared" si="16"/>
        <v>#DIV/0!</v>
      </c>
      <c r="N237" s="1" t="e">
        <f t="array" ref="N237">_xlfn.STDEV.P(IF(D237:L237&lt;&gt;0,D237:L237))</f>
        <v>#DIV/0!</v>
      </c>
      <c r="O237">
        <v>0</v>
      </c>
      <c r="P237">
        <v>0</v>
      </c>
      <c r="Q237">
        <v>0</v>
      </c>
      <c r="R237">
        <v>0</v>
      </c>
      <c r="S237">
        <v>0</v>
      </c>
      <c r="T237">
        <v>0</v>
      </c>
      <c r="U237">
        <v>0</v>
      </c>
      <c r="V237">
        <v>0</v>
      </c>
      <c r="W237">
        <v>0</v>
      </c>
      <c r="X237">
        <v>0</v>
      </c>
      <c r="Y237" s="1" t="e">
        <f t="shared" si="18"/>
        <v>#DIV/0!</v>
      </c>
      <c r="Z237" s="1" t="e">
        <f t="array" ref="Z237">_xlfn.STDEV.P(IF(P237:X237&lt;&gt;0,P237:X237))</f>
        <v>#DIV/0!</v>
      </c>
    </row>
    <row r="238" spans="1:50" x14ac:dyDescent="0.25">
      <c r="A238" s="25"/>
      <c r="B238" s="1">
        <v>500</v>
      </c>
      <c r="C238" s="11">
        <v>86.08</v>
      </c>
      <c r="D238" s="11">
        <v>115.93600000000001</v>
      </c>
      <c r="E238" s="11">
        <v>0</v>
      </c>
      <c r="F238" s="11">
        <v>52.128</v>
      </c>
      <c r="G238" s="11">
        <v>0</v>
      </c>
      <c r="H238" s="11">
        <v>46.624000000000002</v>
      </c>
      <c r="I238" s="11">
        <v>32.639999999999802</v>
      </c>
      <c r="J238" s="11">
        <v>110.656000000002</v>
      </c>
      <c r="K238" s="11">
        <v>0</v>
      </c>
      <c r="L238" s="11">
        <v>0</v>
      </c>
      <c r="M238" s="1">
        <f t="shared" si="16"/>
        <v>71.596800000000357</v>
      </c>
      <c r="N238" s="1">
        <f t="array" ref="N238">_xlfn.STDEV.P(IF(D238:L238&lt;&gt;0,D238:L238))</f>
        <v>34.675331118246511</v>
      </c>
      <c r="O238">
        <v>62.751999999999903</v>
      </c>
      <c r="P238">
        <v>87.008000000000195</v>
      </c>
      <c r="Q238">
        <v>28.607999999999599</v>
      </c>
      <c r="R238">
        <v>17.888000000000002</v>
      </c>
      <c r="S238">
        <v>12.351999999999</v>
      </c>
      <c r="T238">
        <v>38.624000000000002</v>
      </c>
      <c r="U238">
        <v>19.744000000000099</v>
      </c>
      <c r="V238">
        <v>63.3600000000012</v>
      </c>
      <c r="W238">
        <v>40.256000000001499</v>
      </c>
      <c r="X238">
        <v>0</v>
      </c>
      <c r="Y238" s="1">
        <f t="shared" si="18"/>
        <v>38.480000000000203</v>
      </c>
      <c r="Z238" s="1">
        <f t="array" ref="Z238">_xlfn.STDEV.P(IF(P238:X238&lt;&gt;0,P238:X238))</f>
        <v>23.802187462500527</v>
      </c>
    </row>
    <row r="239" spans="1:50" x14ac:dyDescent="0.25">
      <c r="A239" s="25"/>
      <c r="B239" s="1">
        <v>550</v>
      </c>
      <c r="C239" s="11">
        <v>26.687999999999999</v>
      </c>
      <c r="D239" s="11">
        <v>56.48</v>
      </c>
      <c r="E239" s="11">
        <v>51.680000000000099</v>
      </c>
      <c r="F239" s="11">
        <v>0</v>
      </c>
      <c r="G239" s="11">
        <v>0</v>
      </c>
      <c r="H239" s="11">
        <v>0</v>
      </c>
      <c r="I239" s="11">
        <v>114.752</v>
      </c>
      <c r="J239" s="11">
        <v>60.5120000000001</v>
      </c>
      <c r="K239" s="11">
        <v>0</v>
      </c>
      <c r="L239" s="11">
        <v>68.48</v>
      </c>
      <c r="M239" s="1">
        <f t="shared" si="16"/>
        <v>70.38080000000005</v>
      </c>
      <c r="N239" s="1">
        <f t="array" ref="N239">_xlfn.STDEV.P(IF(D239:L239&lt;&gt;0,D239:L239))</f>
        <v>22.859404212708558</v>
      </c>
      <c r="O239">
        <v>19.103999999999999</v>
      </c>
      <c r="P239">
        <v>11.712</v>
      </c>
      <c r="Q239">
        <v>67.808000000000007</v>
      </c>
      <c r="R239">
        <v>32.8320000000001</v>
      </c>
      <c r="S239">
        <v>50.911999999999601</v>
      </c>
      <c r="T239">
        <v>35.072000000000102</v>
      </c>
      <c r="U239">
        <v>0</v>
      </c>
      <c r="V239">
        <v>0</v>
      </c>
      <c r="W239">
        <v>0</v>
      </c>
      <c r="X239">
        <v>0</v>
      </c>
      <c r="Y239" s="1">
        <f t="shared" si="18"/>
        <v>39.667199999999966</v>
      </c>
      <c r="Z239" s="1">
        <f t="array" ref="Z239">_xlfn.STDEV.P(IF(P239:X239&lt;&gt;0,P239:X239))</f>
        <v>18.802548661285194</v>
      </c>
    </row>
    <row r="240" spans="1:50" x14ac:dyDescent="0.25">
      <c r="A240" s="25"/>
      <c r="B240" s="1">
        <v>600</v>
      </c>
      <c r="C240" s="11">
        <v>105.4</v>
      </c>
      <c r="D240" s="11">
        <v>100.1</v>
      </c>
      <c r="E240" s="11">
        <v>77.599999999999994</v>
      </c>
      <c r="F240" s="11">
        <v>71.584000000000103</v>
      </c>
      <c r="G240" s="11">
        <v>65.5</v>
      </c>
      <c r="H240" s="11">
        <v>72.928000000000495</v>
      </c>
      <c r="I240" s="11">
        <v>59.392000000000202</v>
      </c>
      <c r="J240" s="11">
        <v>81.92</v>
      </c>
      <c r="K240" s="11">
        <v>105.44</v>
      </c>
      <c r="L240" s="11">
        <v>102.24</v>
      </c>
      <c r="M240" s="1">
        <f t="shared" si="16"/>
        <v>81.856000000000094</v>
      </c>
      <c r="N240" s="1">
        <f t="array" ref="N240">_xlfn.STDEV.P(IF(D240:L240&lt;&gt;0,D240:L240))</f>
        <v>15.916612146503391</v>
      </c>
      <c r="O240">
        <v>13.568</v>
      </c>
      <c r="P240">
        <v>71.263999999999896</v>
      </c>
      <c r="Q240">
        <v>39.04</v>
      </c>
      <c r="R240">
        <v>37.695999999999998</v>
      </c>
      <c r="S240">
        <v>57.055999999999997</v>
      </c>
      <c r="T240">
        <v>27.84</v>
      </c>
      <c r="U240">
        <v>75.680000000000007</v>
      </c>
      <c r="V240">
        <v>97.92</v>
      </c>
      <c r="W240">
        <v>14.271999999999901</v>
      </c>
      <c r="X240">
        <v>59.1679999999998</v>
      </c>
      <c r="Y240" s="1">
        <f t="shared" si="18"/>
        <v>53.326222222222178</v>
      </c>
      <c r="Z240" s="1">
        <f t="array" ref="Z240">_xlfn.STDEV.P(IF(P240:X240&lt;&gt;0,P240:X240))</f>
        <v>24.678550442653997</v>
      </c>
    </row>
    <row r="241" spans="1:50" x14ac:dyDescent="0.25">
      <c r="A241" s="25"/>
      <c r="B241" s="1">
        <v>650</v>
      </c>
      <c r="C241" s="11">
        <v>119.008</v>
      </c>
      <c r="D241" s="11">
        <v>129.44</v>
      </c>
      <c r="E241" s="11">
        <v>0</v>
      </c>
      <c r="F241" s="11">
        <v>112.19199999999999</v>
      </c>
      <c r="G241" s="11">
        <v>135.84</v>
      </c>
      <c r="H241" s="11">
        <v>0</v>
      </c>
      <c r="I241" s="11">
        <v>128.608</v>
      </c>
      <c r="J241" s="11">
        <v>135.84</v>
      </c>
      <c r="K241" s="11">
        <v>114.30399999999899</v>
      </c>
      <c r="L241" s="11">
        <v>138.24</v>
      </c>
      <c r="M241" s="1">
        <f t="shared" si="16"/>
        <v>127.78057142857128</v>
      </c>
      <c r="N241" s="1">
        <f t="array" ref="N241">_xlfn.STDEV.P(IF(D241:L241&lt;&gt;0,D241:L241))</f>
        <v>9.7641348216997947</v>
      </c>
      <c r="O241">
        <v>13.151999999999999</v>
      </c>
      <c r="P241">
        <v>77.567999999999998</v>
      </c>
      <c r="Q241">
        <v>14.592000000000001</v>
      </c>
      <c r="R241">
        <v>126.24</v>
      </c>
      <c r="S241">
        <v>75.328000000000003</v>
      </c>
      <c r="T241">
        <v>86.111999999999895</v>
      </c>
      <c r="U241">
        <v>91.072000000000102</v>
      </c>
      <c r="V241">
        <v>23.712000000000099</v>
      </c>
      <c r="W241">
        <v>111.391999999999</v>
      </c>
      <c r="X241">
        <v>60.799999999998903</v>
      </c>
      <c r="Y241" s="1">
        <f t="shared" si="18"/>
        <v>74.090666666666436</v>
      </c>
      <c r="Z241" s="1">
        <f t="array" ref="Z241">_xlfn.STDEV.P(IF(P241:X241&lt;&gt;0,P241:X241))</f>
        <v>34.660554948432747</v>
      </c>
    </row>
    <row r="242" spans="1:50" x14ac:dyDescent="0.25">
      <c r="A242" s="25"/>
      <c r="B242" s="1">
        <v>700</v>
      </c>
      <c r="C242" s="11">
        <v>134.72</v>
      </c>
      <c r="D242" s="11">
        <v>135.84</v>
      </c>
      <c r="E242" s="11">
        <v>84.8</v>
      </c>
      <c r="F242" s="11">
        <v>93.503999999999493</v>
      </c>
      <c r="G242" s="11">
        <v>104.64</v>
      </c>
      <c r="H242" s="11">
        <v>96.255999999999901</v>
      </c>
      <c r="I242" s="11">
        <v>67.1680000000012</v>
      </c>
      <c r="J242" s="11">
        <v>0</v>
      </c>
      <c r="K242" s="11">
        <v>112.70399999999999</v>
      </c>
      <c r="L242" s="11">
        <v>129.28</v>
      </c>
      <c r="M242" s="1">
        <f t="shared" si="16"/>
        <v>103.02400000000006</v>
      </c>
      <c r="N242" s="1">
        <f t="array" ref="N242">_xlfn.STDEV.P(IF(D242:L242&lt;&gt;0,D242:L242))</f>
        <v>21.262597395426418</v>
      </c>
      <c r="O242">
        <v>156.16</v>
      </c>
      <c r="P242">
        <v>92.383999999999901</v>
      </c>
      <c r="Q242">
        <v>119.36</v>
      </c>
      <c r="R242">
        <v>84.191999999999595</v>
      </c>
      <c r="S242">
        <v>19.52</v>
      </c>
      <c r="T242">
        <v>75.52</v>
      </c>
      <c r="U242">
        <v>112.25600000000099</v>
      </c>
      <c r="V242">
        <v>72.927999999999003</v>
      </c>
      <c r="W242">
        <v>61.664000000000001</v>
      </c>
      <c r="X242">
        <v>83.04</v>
      </c>
      <c r="Y242" s="1">
        <f t="shared" si="18"/>
        <v>80.095999999999947</v>
      </c>
      <c r="Z242" s="1">
        <f t="array" ref="Z242">_xlfn.STDEV.P(IF(P242:X242&lt;&gt;0,P242:X242))</f>
        <v>27.555755583503515</v>
      </c>
    </row>
    <row r="243" spans="1:50" s="14" customFormat="1" x14ac:dyDescent="0.25">
      <c r="B243" s="15"/>
      <c r="C243" s="15"/>
      <c r="D243" s="15"/>
      <c r="E243" s="15"/>
      <c r="F243" s="15"/>
      <c r="G243" s="15"/>
      <c r="H243" s="15"/>
      <c r="I243" s="15"/>
      <c r="J243" s="15"/>
      <c r="K243" s="15"/>
      <c r="L243" s="15"/>
      <c r="M243" s="1" t="e">
        <f t="shared" ref="M243:M269" si="19">AVERAGEIF(D243:L243,"&lt;&gt;0",D243:L243)</f>
        <v>#DIV/0!</v>
      </c>
      <c r="N243" s="1" t="e">
        <f t="array" ref="N243">_xlfn.STDEV.P(IF(D243:L243&lt;&gt;0,D243:L243))</f>
        <v>#DIV/0!</v>
      </c>
      <c r="Y243" s="1" t="e">
        <f t="shared" si="18"/>
        <v>#DIV/0!</v>
      </c>
      <c r="Z243" s="1" t="e">
        <f t="array" ref="Z243">_xlfn.STDEV.P(IF(P243:X243&lt;&gt;0,P243:X243))</f>
        <v>#DIV/0!</v>
      </c>
      <c r="AK243" s="1" t="e">
        <f t="shared" ref="AK243:AK272" si="20">AVERAGEIF(AB243:AJ243,"&lt;&gt;0",AB243:AJ243)</f>
        <v>#DIV/0!</v>
      </c>
      <c r="AL243" s="1" t="e">
        <f t="array" ref="AL243">_xlfn.STDEV.P(IF(AB243:AJ243&lt;&gt;0,AB243:AJ243))</f>
        <v>#DIV/0!</v>
      </c>
      <c r="AW243" s="1" t="e">
        <f t="shared" ref="AW243:AW272" si="21">AVERAGEIF(AN243:AV243,"&lt;&gt;0",AN243:AV243)</f>
        <v>#DIV/0!</v>
      </c>
      <c r="AX243" s="1" t="e">
        <f t="array" ref="AX243">_xlfn.STDEV.P(IF(AN243:AV243&lt;&gt;0,AN243:AV243))</f>
        <v>#DIV/0!</v>
      </c>
    </row>
    <row r="244" spans="1:50" x14ac:dyDescent="0.25">
      <c r="A244" s="25">
        <v>1668</v>
      </c>
      <c r="B244" s="1" t="s">
        <v>6</v>
      </c>
      <c r="M244" s="1" t="e">
        <f t="shared" si="19"/>
        <v>#DIV/0!</v>
      </c>
      <c r="N244" s="1" t="e">
        <f t="array" ref="N244">_xlfn.STDEV.P(IF(D244:L244&lt;&gt;0,D244:L244))</f>
        <v>#DIV/0!</v>
      </c>
      <c r="Y244" s="1" t="e">
        <f t="shared" si="18"/>
        <v>#DIV/0!</v>
      </c>
      <c r="Z244" s="1" t="e">
        <f t="array" ref="Z244">_xlfn.STDEV.P(IF(P244:X244&lt;&gt;0,P244:X244))</f>
        <v>#DIV/0!</v>
      </c>
      <c r="AA244">
        <v>15.6818331775098</v>
      </c>
      <c r="AB244">
        <v>15.1460308292229</v>
      </c>
      <c r="AC244">
        <v>9.8762890628021403</v>
      </c>
      <c r="AD244">
        <v>9.7206947660544998</v>
      </c>
      <c r="AE244">
        <v>9.0793613037828695</v>
      </c>
      <c r="AF244">
        <v>13.6994401931301</v>
      </c>
      <c r="AG244">
        <v>0</v>
      </c>
      <c r="AH244">
        <v>0</v>
      </c>
      <c r="AI244">
        <v>0</v>
      </c>
      <c r="AJ244">
        <v>0</v>
      </c>
      <c r="AK244" s="1">
        <f t="shared" si="20"/>
        <v>11.504363230998502</v>
      </c>
      <c r="AL244" s="1">
        <f t="array" ref="AL244">_xlfn.STDEV.P(IF(AB244:AJ244&lt;&gt;0,AB244:AJ244))</f>
        <v>2.441017771447878</v>
      </c>
      <c r="AM244">
        <v>26.790129918370699</v>
      </c>
      <c r="AN244">
        <v>14.3916407587348</v>
      </c>
      <c r="AO244">
        <v>13.0959634028432</v>
      </c>
      <c r="AP244">
        <v>6.6715327358659202</v>
      </c>
      <c r="AQ244">
        <v>8.0258892297178708</v>
      </c>
      <c r="AR244">
        <v>11.6827850352993</v>
      </c>
      <c r="AS244">
        <v>0</v>
      </c>
      <c r="AT244">
        <v>0</v>
      </c>
      <c r="AU244">
        <v>0</v>
      </c>
      <c r="AV244">
        <v>0</v>
      </c>
      <c r="AW244" s="1">
        <f t="shared" si="21"/>
        <v>10.773562232492216</v>
      </c>
      <c r="AX244" s="1">
        <f t="array" ref="AX244">_xlfn.STDEV.P(IF(AN244:AV244&lt;&gt;0,AN244:AV244))</f>
        <v>2.9559119893737442</v>
      </c>
    </row>
    <row r="245" spans="1:50" x14ac:dyDescent="0.25">
      <c r="A245" s="25"/>
      <c r="B245" s="1" t="s">
        <v>7</v>
      </c>
      <c r="M245" s="1" t="e">
        <f t="shared" si="19"/>
        <v>#DIV/0!</v>
      </c>
      <c r="N245" s="1" t="e">
        <f t="array" ref="N245">_xlfn.STDEV.P(IF(D245:L245&lt;&gt;0,D245:L245))</f>
        <v>#DIV/0!</v>
      </c>
      <c r="Y245" s="1" t="e">
        <f t="shared" si="18"/>
        <v>#DIV/0!</v>
      </c>
      <c r="Z245" s="1" t="e">
        <f t="array" ref="Z245">_xlfn.STDEV.P(IF(P245:X245&lt;&gt;0,P245:X245))</f>
        <v>#DIV/0!</v>
      </c>
      <c r="AA245">
        <v>10.532654660748401</v>
      </c>
      <c r="AB245">
        <v>13.1192097161604</v>
      </c>
      <c r="AC245">
        <v>13.650523183722401</v>
      </c>
      <c r="AD245">
        <v>14.3902621080149</v>
      </c>
      <c r="AE245">
        <v>11.7245353224335</v>
      </c>
      <c r="AF245">
        <v>12.2374768883888</v>
      </c>
      <c r="AG245">
        <v>0</v>
      </c>
      <c r="AH245">
        <v>0</v>
      </c>
      <c r="AI245">
        <v>0</v>
      </c>
      <c r="AJ245">
        <v>0</v>
      </c>
      <c r="AK245" s="1">
        <f t="shared" si="20"/>
        <v>13.024401443744001</v>
      </c>
      <c r="AL245" s="1">
        <f t="array" ref="AL245">_xlfn.STDEV.P(IF(AB245:AJ245&lt;&gt;0,AB245:AJ245))</f>
        <v>0.95660802684762059</v>
      </c>
      <c r="AM245">
        <v>15.255245845809201</v>
      </c>
      <c r="AN245">
        <v>21.2263819544069</v>
      </c>
      <c r="AO245">
        <v>16.253328680268201</v>
      </c>
      <c r="AP245">
        <v>13.3354636998895</v>
      </c>
      <c r="AQ245">
        <v>14.3821780846573</v>
      </c>
      <c r="AR245">
        <v>14.247902435583701</v>
      </c>
      <c r="AS245">
        <v>0</v>
      </c>
      <c r="AT245">
        <v>0</v>
      </c>
      <c r="AU245">
        <v>0</v>
      </c>
      <c r="AV245">
        <v>0</v>
      </c>
      <c r="AW245" s="1">
        <f t="shared" si="21"/>
        <v>15.889050970961119</v>
      </c>
      <c r="AX245" s="1">
        <f t="array" ref="AX245">_xlfn.STDEV.P(IF(AN245:AV245&lt;&gt;0,AN245:AV245))</f>
        <v>2.8321243842026633</v>
      </c>
    </row>
    <row r="246" spans="1:50" x14ac:dyDescent="0.25">
      <c r="A246" s="25"/>
      <c r="B246" s="1" t="s">
        <v>8</v>
      </c>
      <c r="M246" s="1" t="e">
        <f t="shared" si="19"/>
        <v>#DIV/0!</v>
      </c>
      <c r="N246" s="1" t="e">
        <f t="array" ref="N246">_xlfn.STDEV.P(IF(D246:L246&lt;&gt;0,D246:L246))</f>
        <v>#DIV/0!</v>
      </c>
      <c r="Y246" s="1" t="e">
        <f t="shared" si="18"/>
        <v>#DIV/0!</v>
      </c>
      <c r="Z246" s="1" t="e">
        <f t="array" ref="Z246">_xlfn.STDEV.P(IF(P246:X246&lt;&gt;0,P246:X246))</f>
        <v>#DIV/0!</v>
      </c>
      <c r="AA246">
        <v>11.1608151727551</v>
      </c>
      <c r="AB246">
        <v>12.512737997433099</v>
      </c>
      <c r="AC246">
        <v>11.8097166410088</v>
      </c>
      <c r="AD246">
        <v>11.764124881270501</v>
      </c>
      <c r="AE246">
        <v>10.6893155122459</v>
      </c>
      <c r="AF246">
        <v>0</v>
      </c>
      <c r="AG246">
        <v>0</v>
      </c>
      <c r="AH246">
        <v>0</v>
      </c>
      <c r="AI246">
        <v>0</v>
      </c>
      <c r="AJ246">
        <v>0</v>
      </c>
      <c r="AK246" s="1">
        <f t="shared" si="20"/>
        <v>11.693973757989575</v>
      </c>
      <c r="AL246" s="1">
        <f t="array" ref="AL246">_xlfn.STDEV.P(IF(AB246:AJ246&lt;&gt;0,AB246:AJ246))</f>
        <v>0.65154252846599925</v>
      </c>
      <c r="AM246">
        <v>16.590133117728701</v>
      </c>
      <c r="AN246">
        <v>11.123587521198999</v>
      </c>
      <c r="AO246">
        <v>8.7889036500131894</v>
      </c>
      <c r="AP246">
        <v>11.012413960170401</v>
      </c>
      <c r="AQ246">
        <v>8.2481732952324496</v>
      </c>
      <c r="AR246">
        <v>0</v>
      </c>
      <c r="AS246">
        <v>0</v>
      </c>
      <c r="AT246">
        <v>0</v>
      </c>
      <c r="AU246">
        <v>0</v>
      </c>
      <c r="AV246">
        <v>0</v>
      </c>
      <c r="AW246" s="1">
        <f t="shared" si="21"/>
        <v>9.7932696066537588</v>
      </c>
      <c r="AX246" s="1">
        <f t="array" ref="AX246">_xlfn.STDEV.P(IF(AN246:AV246&lt;&gt;0,AN246:AV246))</f>
        <v>1.2895863963784968</v>
      </c>
    </row>
    <row r="247" spans="1:50" x14ac:dyDescent="0.25">
      <c r="A247" s="25"/>
      <c r="B247" s="1" t="s">
        <v>9</v>
      </c>
      <c r="M247" s="1" t="e">
        <f t="shared" si="19"/>
        <v>#DIV/0!</v>
      </c>
      <c r="N247" s="1" t="e">
        <f t="array" ref="N247">_xlfn.STDEV.P(IF(D247:L247&lt;&gt;0,D247:L247))</f>
        <v>#DIV/0!</v>
      </c>
      <c r="Y247" s="1" t="e">
        <f t="shared" si="18"/>
        <v>#DIV/0!</v>
      </c>
      <c r="Z247" s="1" t="e">
        <f t="array" ref="Z247">_xlfn.STDEV.P(IF(P247:X247&lt;&gt;0,P247:X247))</f>
        <v>#DIV/0!</v>
      </c>
      <c r="AA247">
        <v>8.5474249272196499</v>
      </c>
      <c r="AB247">
        <v>12.624797707629501</v>
      </c>
      <c r="AC247">
        <v>13.708840274946301</v>
      </c>
      <c r="AD247">
        <v>11.838528740473</v>
      </c>
      <c r="AE247">
        <v>12.4826708810465</v>
      </c>
      <c r="AF247">
        <v>13.2407466178398</v>
      </c>
      <c r="AG247">
        <v>0</v>
      </c>
      <c r="AH247">
        <v>0</v>
      </c>
      <c r="AI247">
        <v>0</v>
      </c>
      <c r="AJ247">
        <v>0</v>
      </c>
      <c r="AK247" s="1">
        <f t="shared" si="20"/>
        <v>12.779116844387023</v>
      </c>
      <c r="AL247" s="1">
        <f t="array" ref="AL247">_xlfn.STDEV.P(IF(AB247:AJ247&lt;&gt;0,AB247:AJ247))</f>
        <v>0.64403234257978503</v>
      </c>
      <c r="AM247">
        <v>7.4204785321240996</v>
      </c>
      <c r="AN247">
        <v>15.799597320949401</v>
      </c>
      <c r="AO247">
        <v>13.500587693369001</v>
      </c>
      <c r="AP247">
        <v>12.467923087647801</v>
      </c>
      <c r="AQ247">
        <v>11.7113534715351</v>
      </c>
      <c r="AR247">
        <v>19.4211016249509</v>
      </c>
      <c r="AS247">
        <v>0</v>
      </c>
      <c r="AT247">
        <v>0</v>
      </c>
      <c r="AU247">
        <v>0</v>
      </c>
      <c r="AV247">
        <v>0</v>
      </c>
      <c r="AW247" s="1">
        <f t="shared" si="21"/>
        <v>14.580112639690441</v>
      </c>
      <c r="AX247" s="1">
        <f t="array" ref="AX247">_xlfn.STDEV.P(IF(AN247:AV247&lt;&gt;0,AN247:AV247))</f>
        <v>2.7849170623773358</v>
      </c>
    </row>
    <row r="248" spans="1:50" x14ac:dyDescent="0.25">
      <c r="A248" s="25"/>
      <c r="B248" s="1">
        <v>250</v>
      </c>
      <c r="M248" s="1" t="e">
        <f t="shared" si="19"/>
        <v>#DIV/0!</v>
      </c>
      <c r="N248" s="1" t="e">
        <f t="array" ref="N248">_xlfn.STDEV.P(IF(D248:L248&lt;&gt;0,D248:L248))</f>
        <v>#DIV/0!</v>
      </c>
      <c r="Y248" s="1" t="e">
        <f t="shared" si="18"/>
        <v>#DIV/0!</v>
      </c>
      <c r="Z248" s="1" t="e">
        <f t="array" ref="Z248">_xlfn.STDEV.P(IF(P248:X248&lt;&gt;0,P248:X248))</f>
        <v>#DIV/0!</v>
      </c>
      <c r="AA248">
        <v>9.5335788193959896</v>
      </c>
      <c r="AB248">
        <v>12.484460387962599</v>
      </c>
      <c r="AC248">
        <v>8.8022080789199393</v>
      </c>
      <c r="AD248">
        <v>0</v>
      </c>
      <c r="AE248">
        <v>0</v>
      </c>
      <c r="AF248">
        <v>0</v>
      </c>
      <c r="AG248">
        <v>0</v>
      </c>
      <c r="AH248">
        <v>0</v>
      </c>
      <c r="AI248">
        <v>0</v>
      </c>
      <c r="AJ248">
        <v>0</v>
      </c>
      <c r="AK248" s="1">
        <f t="shared" si="20"/>
        <v>10.643334233441269</v>
      </c>
      <c r="AL248" s="1">
        <f t="array" ref="AL248">_xlfn.STDEV.P(IF(AB248:AJ248&lt;&gt;0,AB248:AJ248))</f>
        <v>1.8411261545213311</v>
      </c>
      <c r="AM248">
        <v>16.475423941406302</v>
      </c>
      <c r="AN248">
        <v>14.049331875952101</v>
      </c>
      <c r="AO248">
        <v>11.1798968430441</v>
      </c>
      <c r="AP248">
        <v>0</v>
      </c>
      <c r="AQ248">
        <v>0</v>
      </c>
      <c r="AR248">
        <v>0</v>
      </c>
      <c r="AS248">
        <v>0</v>
      </c>
      <c r="AT248">
        <v>0</v>
      </c>
      <c r="AU248">
        <v>0</v>
      </c>
      <c r="AV248">
        <v>0</v>
      </c>
      <c r="AW248" s="1">
        <f t="shared" si="21"/>
        <v>12.6146143594981</v>
      </c>
      <c r="AX248" s="1">
        <f t="array" ref="AX248">_xlfn.STDEV.P(IF(AN248:AV248&lt;&gt;0,AN248:AV248))</f>
        <v>1.4347175164540062</v>
      </c>
    </row>
    <row r="249" spans="1:50" x14ac:dyDescent="0.25">
      <c r="A249" s="25"/>
      <c r="B249" s="1">
        <v>300</v>
      </c>
      <c r="M249" s="1" t="e">
        <f t="shared" si="19"/>
        <v>#DIV/0!</v>
      </c>
      <c r="N249" s="1" t="e">
        <f t="array" ref="N249">_xlfn.STDEV.P(IF(D249:L249&lt;&gt;0,D249:L249))</f>
        <v>#DIV/0!</v>
      </c>
      <c r="Y249" s="1" t="e">
        <f t="shared" si="18"/>
        <v>#DIV/0!</v>
      </c>
      <c r="Z249" s="1" t="e">
        <f t="array" ref="Z249">_xlfn.STDEV.P(IF(P249:X249&lt;&gt;0,P249:X249))</f>
        <v>#DIV/0!</v>
      </c>
      <c r="AA249">
        <v>21.074695601641501</v>
      </c>
      <c r="AB249">
        <v>20.496958150325799</v>
      </c>
      <c r="AC249">
        <v>17.718070093782799</v>
      </c>
      <c r="AD249">
        <v>15.777704424083799</v>
      </c>
      <c r="AE249">
        <v>0</v>
      </c>
      <c r="AF249">
        <v>0</v>
      </c>
      <c r="AG249">
        <v>0</v>
      </c>
      <c r="AH249">
        <v>0</v>
      </c>
      <c r="AI249">
        <v>0</v>
      </c>
      <c r="AJ249">
        <v>0</v>
      </c>
      <c r="AK249" s="1">
        <f t="shared" si="20"/>
        <v>17.997577556064133</v>
      </c>
      <c r="AL249" s="1">
        <f t="array" ref="AL249">_xlfn.STDEV.P(IF(AB249:AJ249&lt;&gt;0,AB249:AJ249))</f>
        <v>1.936738194192414</v>
      </c>
      <c r="AM249">
        <v>33.188134727982401</v>
      </c>
      <c r="AN249">
        <v>18.6035962113172</v>
      </c>
      <c r="AO249">
        <v>12.9462006734309</v>
      </c>
      <c r="AP249">
        <v>10.9703180131379</v>
      </c>
      <c r="AQ249">
        <v>0</v>
      </c>
      <c r="AR249">
        <v>0</v>
      </c>
      <c r="AS249">
        <v>0</v>
      </c>
      <c r="AT249">
        <v>0</v>
      </c>
      <c r="AU249">
        <v>0</v>
      </c>
      <c r="AV249">
        <v>0</v>
      </c>
      <c r="AW249" s="1">
        <f t="shared" si="21"/>
        <v>14.173371632628665</v>
      </c>
      <c r="AX249" s="1">
        <f t="array" ref="AX249">_xlfn.STDEV.P(IF(AN249:AV249&lt;&gt;0,AN249:AV249))</f>
        <v>3.2348307977413282</v>
      </c>
    </row>
    <row r="250" spans="1:50" x14ac:dyDescent="0.25">
      <c r="A250" s="25"/>
      <c r="B250" s="1">
        <v>350</v>
      </c>
      <c r="M250" s="1" t="e">
        <f t="shared" si="19"/>
        <v>#DIV/0!</v>
      </c>
      <c r="N250" s="1" t="e">
        <f t="array" ref="N250">_xlfn.STDEV.P(IF(D250:L250&lt;&gt;0,D250:L250))</f>
        <v>#DIV/0!</v>
      </c>
      <c r="Y250" s="1" t="e">
        <f t="shared" si="18"/>
        <v>#DIV/0!</v>
      </c>
      <c r="Z250" s="1" t="e">
        <f t="array" ref="Z250">_xlfn.STDEV.P(IF(P250:X250&lt;&gt;0,P250:X250))</f>
        <v>#DIV/0!</v>
      </c>
      <c r="AA250">
        <v>11.6793995995152</v>
      </c>
      <c r="AB250">
        <v>17.158327720968799</v>
      </c>
      <c r="AC250">
        <v>17.228302712268</v>
      </c>
      <c r="AD250">
        <v>5.9523186699293298</v>
      </c>
      <c r="AE250">
        <v>18.7658633762486</v>
      </c>
      <c r="AF250">
        <v>0</v>
      </c>
      <c r="AG250">
        <v>0</v>
      </c>
      <c r="AH250">
        <v>0</v>
      </c>
      <c r="AI250">
        <v>0</v>
      </c>
      <c r="AJ250">
        <v>0</v>
      </c>
      <c r="AK250" s="1">
        <f t="shared" si="20"/>
        <v>14.776203119853683</v>
      </c>
      <c r="AL250" s="1">
        <f t="array" ref="AL250">_xlfn.STDEV.P(IF(AB250:AJ250&lt;&gt;0,AB250:AJ250))</f>
        <v>5.1348231657339047</v>
      </c>
      <c r="AM250">
        <v>13.5635247143891</v>
      </c>
      <c r="AN250">
        <v>20.724988460773201</v>
      </c>
      <c r="AO250">
        <v>17.273737177583101</v>
      </c>
      <c r="AP250">
        <v>18.4110857212093</v>
      </c>
      <c r="AQ250">
        <v>0</v>
      </c>
      <c r="AR250">
        <v>0</v>
      </c>
      <c r="AS250">
        <v>0</v>
      </c>
      <c r="AT250">
        <v>0</v>
      </c>
      <c r="AU250">
        <v>0</v>
      </c>
      <c r="AV250">
        <v>0</v>
      </c>
      <c r="AW250" s="1">
        <f t="shared" si="21"/>
        <v>18.803270453188535</v>
      </c>
      <c r="AX250" s="1">
        <f t="array" ref="AX250">_xlfn.STDEV.P(IF(AN250:AV250&lt;&gt;0,AN250:AV250))</f>
        <v>1.4359991882375944</v>
      </c>
    </row>
    <row r="251" spans="1:50" x14ac:dyDescent="0.25">
      <c r="A251" s="25"/>
      <c r="B251" s="1">
        <v>400</v>
      </c>
      <c r="M251" s="1" t="e">
        <f t="shared" si="19"/>
        <v>#DIV/0!</v>
      </c>
      <c r="N251" s="1" t="e">
        <f t="array" ref="N251">_xlfn.STDEV.P(IF(D251:L251&lt;&gt;0,D251:L251))</f>
        <v>#DIV/0!</v>
      </c>
      <c r="Y251" s="1" t="e">
        <f t="shared" si="18"/>
        <v>#DIV/0!</v>
      </c>
      <c r="Z251" s="1" t="e">
        <f t="array" ref="Z251">_xlfn.STDEV.P(IF(P251:X251&lt;&gt;0,P251:X251))</f>
        <v>#DIV/0!</v>
      </c>
      <c r="AA251">
        <v>16.885242665842199</v>
      </c>
      <c r="AB251">
        <v>26.8514063856855</v>
      </c>
      <c r="AC251">
        <v>23.0051959109473</v>
      </c>
      <c r="AD251">
        <v>26.824465510168</v>
      </c>
      <c r="AE251">
        <v>0</v>
      </c>
      <c r="AF251">
        <v>0</v>
      </c>
      <c r="AG251">
        <v>0</v>
      </c>
      <c r="AH251">
        <v>0</v>
      </c>
      <c r="AI251">
        <v>0</v>
      </c>
      <c r="AJ251">
        <v>0</v>
      </c>
      <c r="AK251" s="1">
        <f t="shared" si="20"/>
        <v>25.560355935600267</v>
      </c>
      <c r="AL251" s="1">
        <f t="array" ref="AL251">_xlfn.STDEV.P(IF(AB251:AJ251&lt;&gt;0,AB251:AJ251))</f>
        <v>1.8068044565626213</v>
      </c>
      <c r="AM251">
        <v>21.952009898350799</v>
      </c>
      <c r="AN251">
        <v>27.949420009532901</v>
      </c>
      <c r="AO251">
        <v>23.139438919301501</v>
      </c>
      <c r="AP251">
        <v>21.966947819312502</v>
      </c>
      <c r="AQ251">
        <v>0</v>
      </c>
      <c r="AR251">
        <v>0</v>
      </c>
      <c r="AS251">
        <v>0</v>
      </c>
      <c r="AT251">
        <v>0</v>
      </c>
      <c r="AU251">
        <v>0</v>
      </c>
      <c r="AV251">
        <v>0</v>
      </c>
      <c r="AW251" s="1">
        <f t="shared" si="21"/>
        <v>24.35193558271563</v>
      </c>
      <c r="AX251" s="1">
        <f t="array" ref="AX251">_xlfn.STDEV.P(IF(AN251:AV251&lt;&gt;0,AN251:AV251))</f>
        <v>2.588449277821661</v>
      </c>
    </row>
    <row r="252" spans="1:50" x14ac:dyDescent="0.25">
      <c r="A252" s="25"/>
      <c r="B252" s="1">
        <v>450</v>
      </c>
      <c r="M252" s="1" t="e">
        <f t="shared" si="19"/>
        <v>#DIV/0!</v>
      </c>
      <c r="N252" s="1" t="e">
        <f t="array" ref="N252">_xlfn.STDEV.P(IF(D252:L252&lt;&gt;0,D252:L252))</f>
        <v>#DIV/0!</v>
      </c>
      <c r="Y252" s="1" t="e">
        <f t="shared" si="18"/>
        <v>#DIV/0!</v>
      </c>
      <c r="Z252" s="1" t="e">
        <f t="array" ref="Z252">_xlfn.STDEV.P(IF(P252:X252&lt;&gt;0,P252:X252))</f>
        <v>#DIV/0!</v>
      </c>
      <c r="AA252">
        <v>17.1211999913798</v>
      </c>
      <c r="AB252">
        <v>30.7991764728113</v>
      </c>
      <c r="AC252">
        <v>24.9965690996174</v>
      </c>
      <c r="AD252">
        <v>21.323114473279698</v>
      </c>
      <c r="AE252">
        <v>21.3334855967951</v>
      </c>
      <c r="AF252">
        <v>0</v>
      </c>
      <c r="AG252">
        <v>0</v>
      </c>
      <c r="AH252">
        <v>0</v>
      </c>
      <c r="AI252">
        <v>0</v>
      </c>
      <c r="AJ252">
        <v>0</v>
      </c>
      <c r="AK252" s="1">
        <f t="shared" si="20"/>
        <v>24.613086410625876</v>
      </c>
      <c r="AL252" s="1">
        <f t="array" ref="AL252">_xlfn.STDEV.P(IF(AB252:AJ252&lt;&gt;0,AB252:AJ252))</f>
        <v>3.8728047354866124</v>
      </c>
      <c r="AM252">
        <v>24.089811715551001</v>
      </c>
      <c r="AN252">
        <v>23.884013640497599</v>
      </c>
      <c r="AO252">
        <v>10.3966610383145</v>
      </c>
      <c r="AP252">
        <v>18.5022653872029</v>
      </c>
      <c r="AQ252">
        <v>20.044895783655999</v>
      </c>
      <c r="AR252">
        <v>17.180685442765</v>
      </c>
      <c r="AS252">
        <v>0</v>
      </c>
      <c r="AT252">
        <v>0</v>
      </c>
      <c r="AU252">
        <v>0</v>
      </c>
      <c r="AV252">
        <v>0</v>
      </c>
      <c r="AW252" s="1">
        <f t="shared" si="21"/>
        <v>18.001704258487202</v>
      </c>
      <c r="AX252" s="1">
        <f t="array" ref="AX252">_xlfn.STDEV.P(IF(AN252:AV252&lt;&gt;0,AN252:AV252))</f>
        <v>4.4167298082236091</v>
      </c>
    </row>
    <row r="253" spans="1:50" x14ac:dyDescent="0.25">
      <c r="A253" s="25"/>
      <c r="B253" s="1">
        <v>500</v>
      </c>
      <c r="M253" s="1" t="e">
        <f t="shared" si="19"/>
        <v>#DIV/0!</v>
      </c>
      <c r="N253" s="1" t="e">
        <f t="array" ref="N253">_xlfn.STDEV.P(IF(D253:L253&lt;&gt;0,D253:L253))</f>
        <v>#DIV/0!</v>
      </c>
      <c r="Y253" s="1" t="e">
        <f t="shared" si="18"/>
        <v>#DIV/0!</v>
      </c>
      <c r="Z253" s="1" t="e">
        <f t="array" ref="Z253">_xlfn.STDEV.P(IF(P253:X253&lt;&gt;0,P253:X253))</f>
        <v>#DIV/0!</v>
      </c>
      <c r="AA253">
        <v>17.853867940276398</v>
      </c>
      <c r="AB253">
        <v>25.127453973348601</v>
      </c>
      <c r="AC253">
        <v>25.0183592712295</v>
      </c>
      <c r="AD253">
        <v>23.5052261264448</v>
      </c>
      <c r="AE253">
        <v>23.649562621607199</v>
      </c>
      <c r="AF253">
        <v>0</v>
      </c>
      <c r="AG253">
        <v>0</v>
      </c>
      <c r="AH253">
        <v>0</v>
      </c>
      <c r="AI253">
        <v>0</v>
      </c>
      <c r="AJ253">
        <v>0</v>
      </c>
      <c r="AK253" s="1">
        <f t="shared" si="20"/>
        <v>24.325150498157527</v>
      </c>
      <c r="AL253" s="1">
        <f t="array" ref="AL253">_xlfn.STDEV.P(IF(AB253:AJ253&lt;&gt;0,AB253:AJ253))</f>
        <v>0.75048721235573279</v>
      </c>
      <c r="AM253">
        <v>19.062766593959001</v>
      </c>
      <c r="AN253">
        <v>18.2715789071434</v>
      </c>
      <c r="AO253">
        <v>18.667659730245902</v>
      </c>
      <c r="AP253">
        <v>17.578832035407601</v>
      </c>
      <c r="AQ253">
        <v>18.750042130988</v>
      </c>
      <c r="AR253">
        <v>0</v>
      </c>
      <c r="AS253">
        <v>0</v>
      </c>
      <c r="AT253">
        <v>0</v>
      </c>
      <c r="AU253">
        <v>0</v>
      </c>
      <c r="AV253">
        <v>0</v>
      </c>
      <c r="AW253" s="1">
        <f t="shared" si="21"/>
        <v>18.317028200946226</v>
      </c>
      <c r="AX253" s="1">
        <f t="array" ref="AX253">_xlfn.STDEV.P(IF(AN253:AV253&lt;&gt;0,AN253:AV253))</f>
        <v>0.46299102315065366</v>
      </c>
    </row>
    <row r="254" spans="1:50" x14ac:dyDescent="0.25">
      <c r="A254" s="25"/>
      <c r="B254" s="1">
        <v>550</v>
      </c>
      <c r="M254" s="1" t="e">
        <f t="shared" si="19"/>
        <v>#DIV/0!</v>
      </c>
      <c r="N254" s="1" t="e">
        <f t="array" ref="N254">_xlfn.STDEV.P(IF(D254:L254&lt;&gt;0,D254:L254))</f>
        <v>#DIV/0!</v>
      </c>
      <c r="Y254" s="1" t="e">
        <f t="shared" si="18"/>
        <v>#DIV/0!</v>
      </c>
      <c r="Z254" s="1" t="e">
        <f t="array" ref="Z254">_xlfn.STDEV.P(IF(P254:X254&lt;&gt;0,P254:X254))</f>
        <v>#DIV/0!</v>
      </c>
      <c r="AA254">
        <v>19.986493081192201</v>
      </c>
      <c r="AB254">
        <v>30.723236825968701</v>
      </c>
      <c r="AC254">
        <v>33.145548305720503</v>
      </c>
      <c r="AD254">
        <v>33.849209230434298</v>
      </c>
      <c r="AE254">
        <v>29.820804153267002</v>
      </c>
      <c r="AF254">
        <v>30.562890907290299</v>
      </c>
      <c r="AG254">
        <v>0</v>
      </c>
      <c r="AH254">
        <v>0</v>
      </c>
      <c r="AI254">
        <v>0</v>
      </c>
      <c r="AJ254">
        <v>0</v>
      </c>
      <c r="AK254" s="1">
        <f t="shared" si="20"/>
        <v>31.620337884536163</v>
      </c>
      <c r="AL254" s="1">
        <f t="array" ref="AL254">_xlfn.STDEV.P(IF(AB254:AJ254&lt;&gt;0,AB254:AJ254))</f>
        <v>1.5783181158689055</v>
      </c>
      <c r="AM254">
        <v>27.508293908226101</v>
      </c>
      <c r="AN254">
        <v>30.063041856348601</v>
      </c>
      <c r="AO254">
        <v>26.467297334221499</v>
      </c>
      <c r="AP254">
        <v>25.342624175656798</v>
      </c>
      <c r="AQ254">
        <v>22.7972420272284</v>
      </c>
      <c r="AR254">
        <v>23.2321053009175</v>
      </c>
      <c r="AS254">
        <v>0</v>
      </c>
      <c r="AT254">
        <v>0</v>
      </c>
      <c r="AU254">
        <v>0</v>
      </c>
      <c r="AV254">
        <v>0</v>
      </c>
      <c r="AW254" s="1">
        <f t="shared" si="21"/>
        <v>25.580462138874559</v>
      </c>
      <c r="AX254" s="1">
        <f t="array" ref="AX254">_xlfn.STDEV.P(IF(AN254:AV254&lt;&gt;0,AN254:AV254))</f>
        <v>2.6152498355688802</v>
      </c>
    </row>
    <row r="255" spans="1:50" x14ac:dyDescent="0.25">
      <c r="A255" s="25"/>
      <c r="B255" s="1">
        <v>600</v>
      </c>
      <c r="M255" s="1" t="e">
        <f t="shared" si="19"/>
        <v>#DIV/0!</v>
      </c>
      <c r="N255" s="1" t="e">
        <f t="array" ref="N255">_xlfn.STDEV.P(IF(D255:L255&lt;&gt;0,D255:L255))</f>
        <v>#DIV/0!</v>
      </c>
      <c r="Y255" s="1" t="e">
        <f t="shared" si="18"/>
        <v>#DIV/0!</v>
      </c>
      <c r="Z255" s="1" t="e">
        <f t="array" ref="Z255">_xlfn.STDEV.P(IF(P255:X255&lt;&gt;0,P255:X255))</f>
        <v>#DIV/0!</v>
      </c>
      <c r="AA255">
        <v>29.8555931940395</v>
      </c>
      <c r="AB255">
        <v>29.255389987603301</v>
      </c>
      <c r="AC255">
        <v>31.380655500409802</v>
      </c>
      <c r="AD255">
        <v>29.561588290029</v>
      </c>
      <c r="AE255">
        <v>25.084700163467499</v>
      </c>
      <c r="AF255">
        <v>0</v>
      </c>
      <c r="AG255">
        <v>0</v>
      </c>
      <c r="AH255">
        <v>0</v>
      </c>
      <c r="AI255">
        <v>0</v>
      </c>
      <c r="AJ255">
        <v>0</v>
      </c>
      <c r="AK255" s="1">
        <f t="shared" si="20"/>
        <v>28.820583485377401</v>
      </c>
      <c r="AL255" s="1">
        <f t="array" ref="AL255">_xlfn.STDEV.P(IF(AB255:AJ255&lt;&gt;0,AB255:AJ255))</f>
        <v>2.3048285040307932</v>
      </c>
      <c r="AM255">
        <v>32.037904025673299</v>
      </c>
      <c r="AN255">
        <v>26.007286238877899</v>
      </c>
      <c r="AO255">
        <v>31.288794335560201</v>
      </c>
      <c r="AP255">
        <v>24.0631025969641</v>
      </c>
      <c r="AQ255">
        <v>25.060105379075999</v>
      </c>
      <c r="AR255">
        <v>0</v>
      </c>
      <c r="AS255">
        <v>0</v>
      </c>
      <c r="AT255">
        <v>0</v>
      </c>
      <c r="AU255">
        <v>0</v>
      </c>
      <c r="AV255">
        <v>0</v>
      </c>
      <c r="AW255" s="1">
        <f t="shared" si="21"/>
        <v>26.60482213761955</v>
      </c>
      <c r="AX255" s="1">
        <f t="array" ref="AX255">_xlfn.STDEV.P(IF(AN255:AV255&lt;&gt;0,AN255:AV255))</f>
        <v>2.79030163194057</v>
      </c>
    </row>
    <row r="256" spans="1:50" x14ac:dyDescent="0.25">
      <c r="A256" s="25"/>
      <c r="B256" s="1">
        <v>650</v>
      </c>
      <c r="M256" s="1" t="e">
        <f t="shared" si="19"/>
        <v>#DIV/0!</v>
      </c>
      <c r="N256" s="1" t="e">
        <f t="array" ref="N256">_xlfn.STDEV.P(IF(D256:L256&lt;&gt;0,D256:L256))</f>
        <v>#DIV/0!</v>
      </c>
      <c r="Y256" s="1" t="e">
        <f t="shared" si="18"/>
        <v>#DIV/0!</v>
      </c>
      <c r="Z256" s="1" t="e">
        <f t="array" ref="Z256">_xlfn.STDEV.P(IF(P256:X256&lt;&gt;0,P256:X256))</f>
        <v>#DIV/0!</v>
      </c>
      <c r="AA256">
        <v>23.301058519728599</v>
      </c>
      <c r="AB256">
        <v>44.221257070852403</v>
      </c>
      <c r="AC256">
        <v>30.1942964845326</v>
      </c>
      <c r="AD256">
        <v>29.386946162121799</v>
      </c>
      <c r="AE256">
        <v>26.2032418076362</v>
      </c>
      <c r="AF256">
        <v>23.807130140044499</v>
      </c>
      <c r="AG256">
        <v>0</v>
      </c>
      <c r="AH256">
        <v>0</v>
      </c>
      <c r="AI256">
        <v>0</v>
      </c>
      <c r="AJ256">
        <v>0</v>
      </c>
      <c r="AK256" s="1">
        <f t="shared" si="20"/>
        <v>30.762574333037502</v>
      </c>
      <c r="AL256" s="1">
        <f t="array" ref="AL256">_xlfn.STDEV.P(IF(AB256:AJ256&lt;&gt;0,AB256:AJ256))</f>
        <v>7.106576540274455</v>
      </c>
      <c r="AM256">
        <v>30.224457089617399</v>
      </c>
      <c r="AN256">
        <v>36.203550654464102</v>
      </c>
      <c r="AO256">
        <v>26.852047378617399</v>
      </c>
      <c r="AP256">
        <v>27.257366165100201</v>
      </c>
      <c r="AQ256">
        <v>26.257214253517098</v>
      </c>
      <c r="AR256">
        <v>20.387101999657101</v>
      </c>
      <c r="AS256">
        <v>0</v>
      </c>
      <c r="AT256">
        <v>0</v>
      </c>
      <c r="AU256">
        <v>0</v>
      </c>
      <c r="AV256">
        <v>0</v>
      </c>
      <c r="AW256" s="1">
        <f t="shared" si="21"/>
        <v>27.391456090271181</v>
      </c>
      <c r="AX256" s="1">
        <f t="array" ref="AX256">_xlfn.STDEV.P(IF(AN256:AV256&lt;&gt;0,AN256:AV256))</f>
        <v>5.0657562761243184</v>
      </c>
    </row>
    <row r="257" spans="1:50" x14ac:dyDescent="0.25">
      <c r="A257" s="25"/>
      <c r="B257" s="1">
        <v>700</v>
      </c>
      <c r="M257" s="1" t="e">
        <f t="shared" si="19"/>
        <v>#DIV/0!</v>
      </c>
      <c r="N257" s="1" t="e">
        <f t="array" ref="N257">_xlfn.STDEV.P(IF(D257:L257&lt;&gt;0,D257:L257))</f>
        <v>#DIV/0!</v>
      </c>
      <c r="Y257" s="1" t="e">
        <f t="shared" si="18"/>
        <v>#DIV/0!</v>
      </c>
      <c r="Z257" s="1" t="e">
        <f t="array" ref="Z257">_xlfn.STDEV.P(IF(P257:X257&lt;&gt;0,P257:X257))</f>
        <v>#DIV/0!</v>
      </c>
      <c r="AA257">
        <v>29.591216034395199</v>
      </c>
      <c r="AB257">
        <v>31.079963763384399</v>
      </c>
      <c r="AC257">
        <v>26.8141863589256</v>
      </c>
      <c r="AD257">
        <v>33.751995236046703</v>
      </c>
      <c r="AE257">
        <v>26.8575562203239</v>
      </c>
      <c r="AF257">
        <v>0</v>
      </c>
      <c r="AG257">
        <v>0</v>
      </c>
      <c r="AH257">
        <v>0</v>
      </c>
      <c r="AI257">
        <v>0</v>
      </c>
      <c r="AJ257">
        <v>0</v>
      </c>
      <c r="AK257" s="1">
        <f t="shared" si="20"/>
        <v>29.625925394670151</v>
      </c>
      <c r="AL257" s="1">
        <f t="array" ref="AL257">_xlfn.STDEV.P(IF(AB257:AJ257&lt;&gt;0,AB257:AJ257))</f>
        <v>2.9456927964491886</v>
      </c>
      <c r="AM257">
        <v>40.452524155658303</v>
      </c>
      <c r="AN257">
        <v>27.031991389987699</v>
      </c>
      <c r="AO257">
        <v>26.918938851287798</v>
      </c>
      <c r="AP257">
        <v>23.635700938852001</v>
      </c>
      <c r="AQ257">
        <v>5.4269698050067898</v>
      </c>
      <c r="AR257">
        <v>21.0875709067892</v>
      </c>
      <c r="AS257">
        <v>0</v>
      </c>
      <c r="AT257">
        <v>0</v>
      </c>
      <c r="AU257">
        <v>0</v>
      </c>
      <c r="AV257">
        <v>0</v>
      </c>
      <c r="AW257" s="1">
        <f t="shared" si="21"/>
        <v>20.820234378384697</v>
      </c>
      <c r="AX257" s="1">
        <f t="array" ref="AX257">_xlfn.STDEV.P(IF(AN257:AV257&lt;&gt;0,AN257:AV257))</f>
        <v>8.0091327422829934</v>
      </c>
    </row>
    <row r="258" spans="1:50" s="14" customFormat="1" x14ac:dyDescent="0.25">
      <c r="B258" s="15"/>
      <c r="C258" s="15"/>
      <c r="D258" s="15"/>
      <c r="E258" s="15"/>
      <c r="F258" s="15"/>
      <c r="G258" s="15"/>
      <c r="H258" s="15"/>
      <c r="I258" s="15"/>
      <c r="J258" s="15"/>
      <c r="K258" s="15"/>
      <c r="L258" s="15"/>
      <c r="M258" s="1" t="e">
        <f t="shared" si="19"/>
        <v>#DIV/0!</v>
      </c>
      <c r="N258" s="1" t="e">
        <f t="array" ref="N258">_xlfn.STDEV.P(IF(D258:L258&lt;&gt;0,D258:L258))</f>
        <v>#DIV/0!</v>
      </c>
      <c r="Y258" s="1" t="e">
        <f t="shared" si="18"/>
        <v>#DIV/0!</v>
      </c>
      <c r="Z258" s="1" t="e">
        <f t="array" ref="Z258">_xlfn.STDEV.P(IF(P258:X258&lt;&gt;0,P258:X258))</f>
        <v>#DIV/0!</v>
      </c>
      <c r="AK258" s="1" t="e">
        <f t="shared" si="20"/>
        <v>#DIV/0!</v>
      </c>
      <c r="AL258" s="1" t="e">
        <f t="array" ref="AL258">_xlfn.STDEV.P(IF(AB258:AJ258&lt;&gt;0,AB258:AJ258))</f>
        <v>#DIV/0!</v>
      </c>
      <c r="AW258" s="1" t="e">
        <f t="shared" si="21"/>
        <v>#DIV/0!</v>
      </c>
      <c r="AX258" s="1" t="e">
        <f t="array" ref="AX258">_xlfn.STDEV.P(IF(AN258:AV258&lt;&gt;0,AN258:AV258))</f>
        <v>#DIV/0!</v>
      </c>
    </row>
    <row r="259" spans="1:50" x14ac:dyDescent="0.25">
      <c r="A259" s="25">
        <v>1670</v>
      </c>
      <c r="B259" s="1" t="s">
        <v>6</v>
      </c>
      <c r="C259" s="11">
        <v>33.183999999999997</v>
      </c>
      <c r="D259" s="11">
        <v>18.175999999999998</v>
      </c>
      <c r="E259" s="11">
        <v>23.808</v>
      </c>
      <c r="F259" s="11">
        <v>23.007999999999999</v>
      </c>
      <c r="G259" s="11">
        <v>27.231999999999299</v>
      </c>
      <c r="H259" s="11">
        <v>28.608000000000001</v>
      </c>
      <c r="I259" s="11">
        <v>16.223999999999702</v>
      </c>
      <c r="J259" s="11">
        <v>0</v>
      </c>
      <c r="K259" s="11">
        <v>0</v>
      </c>
      <c r="L259" s="11">
        <v>0</v>
      </c>
      <c r="M259" s="1">
        <f t="shared" si="19"/>
        <v>22.842666666666499</v>
      </c>
      <c r="N259" s="1">
        <f t="array" ref="N259">_xlfn.STDEV.P(IF(D259:L259&lt;&gt;0,D259:L259))</f>
        <v>4.4543807151561738</v>
      </c>
      <c r="O259">
        <v>88.896000000000001</v>
      </c>
      <c r="P259">
        <v>0</v>
      </c>
      <c r="Q259">
        <v>0</v>
      </c>
      <c r="R259">
        <v>51.744</v>
      </c>
      <c r="S259">
        <v>50.176000000000002</v>
      </c>
      <c r="T259">
        <v>34.431999999999803</v>
      </c>
      <c r="U259">
        <v>49.312000000000197</v>
      </c>
      <c r="V259">
        <v>56.48</v>
      </c>
      <c r="W259">
        <v>0</v>
      </c>
      <c r="X259">
        <v>0</v>
      </c>
      <c r="Y259" s="1">
        <f t="shared" si="18"/>
        <v>48.428799999999995</v>
      </c>
      <c r="Z259" s="1">
        <f t="array" ref="Z259">_xlfn.STDEV.P(IF(P259:X259&lt;&gt;0,P259:X259))</f>
        <v>7.4236855105804089</v>
      </c>
      <c r="AA259">
        <v>22.312486319206201</v>
      </c>
      <c r="AB259">
        <v>27.670440250504701</v>
      </c>
      <c r="AC259">
        <v>13.151257902347099</v>
      </c>
      <c r="AD259">
        <v>27.757071616049</v>
      </c>
      <c r="AE259">
        <v>13.6227704365892</v>
      </c>
      <c r="AF259">
        <v>30.594057805412501</v>
      </c>
      <c r="AG259">
        <v>9.21124871311779</v>
      </c>
      <c r="AH259">
        <v>27.0688048323718</v>
      </c>
      <c r="AI259">
        <v>0</v>
      </c>
      <c r="AJ259">
        <v>0</v>
      </c>
      <c r="AK259" s="1">
        <f t="shared" si="20"/>
        <v>21.296521650913157</v>
      </c>
      <c r="AL259" s="1">
        <f t="array" ref="AL259">_xlfn.STDEV.P(IF(AB259:AJ259&lt;&gt;0,AB259:AJ259))</f>
        <v>8.223785859596191</v>
      </c>
      <c r="AM259">
        <v>28.420017424697399</v>
      </c>
      <c r="AN259">
        <v>32.794745402774097</v>
      </c>
      <c r="AO259">
        <v>35.166052314185798</v>
      </c>
      <c r="AP259">
        <v>35.849929266693202</v>
      </c>
      <c r="AQ259">
        <v>34.139601422187802</v>
      </c>
      <c r="AR259">
        <v>0</v>
      </c>
      <c r="AS259">
        <v>0</v>
      </c>
      <c r="AT259">
        <v>0</v>
      </c>
      <c r="AU259">
        <v>0</v>
      </c>
      <c r="AV259">
        <v>0</v>
      </c>
      <c r="AW259" s="1">
        <f t="shared" si="21"/>
        <v>34.487582101460227</v>
      </c>
      <c r="AX259" s="1">
        <f t="array" ref="AX259">_xlfn.STDEV.P(IF(AN259:AV259&lt;&gt;0,AN259:AV259))</f>
        <v>1.1514228447598711</v>
      </c>
    </row>
    <row r="260" spans="1:50" x14ac:dyDescent="0.25">
      <c r="A260" s="25"/>
      <c r="B260" s="1" t="s">
        <v>7</v>
      </c>
      <c r="C260" s="11">
        <v>0</v>
      </c>
      <c r="D260" s="11">
        <v>0</v>
      </c>
      <c r="E260" s="11">
        <v>0</v>
      </c>
      <c r="F260" s="11">
        <v>0</v>
      </c>
      <c r="G260" s="11">
        <v>0</v>
      </c>
      <c r="H260" s="11">
        <v>0</v>
      </c>
      <c r="I260" s="11">
        <v>0</v>
      </c>
      <c r="J260" s="11">
        <v>0</v>
      </c>
      <c r="K260" s="11">
        <v>0</v>
      </c>
      <c r="L260" s="11">
        <v>0</v>
      </c>
      <c r="M260" s="1" t="e">
        <f t="shared" si="19"/>
        <v>#DIV/0!</v>
      </c>
      <c r="N260" s="1" t="e">
        <f t="array" ref="N260">_xlfn.STDEV.P(IF(D260:L260&lt;&gt;0,D260:L260))</f>
        <v>#DIV/0!</v>
      </c>
      <c r="O260">
        <v>15.648</v>
      </c>
      <c r="P260">
        <v>0</v>
      </c>
      <c r="Q260">
        <v>0</v>
      </c>
      <c r="R260">
        <v>47.9359999999999</v>
      </c>
      <c r="S260">
        <v>47.840000000000998</v>
      </c>
      <c r="T260">
        <v>0</v>
      </c>
      <c r="U260">
        <v>30.015999999999899</v>
      </c>
      <c r="V260">
        <v>0</v>
      </c>
      <c r="W260">
        <v>0</v>
      </c>
      <c r="X260">
        <v>0</v>
      </c>
      <c r="Y260" s="1">
        <f t="shared" si="18"/>
        <v>41.93066666666693</v>
      </c>
      <c r="Z260" s="1">
        <f t="array" ref="Z260">_xlfn.STDEV.P(IF(P260:X260&lt;&gt;0,P260:X260))</f>
        <v>8.425032752986386</v>
      </c>
      <c r="AA260">
        <v>23.861393365899001</v>
      </c>
      <c r="AB260">
        <v>11.6925241854716</v>
      </c>
      <c r="AC260">
        <v>34.3864272760771</v>
      </c>
      <c r="AD260">
        <v>34.956937546033402</v>
      </c>
      <c r="AE260">
        <v>7.73970744381662</v>
      </c>
      <c r="AF260">
        <v>31.339002544617099</v>
      </c>
      <c r="AG260">
        <v>6.1729694191206503</v>
      </c>
      <c r="AH260">
        <v>25.5991751790243</v>
      </c>
      <c r="AI260">
        <v>0</v>
      </c>
      <c r="AJ260">
        <v>0</v>
      </c>
      <c r="AK260" s="1">
        <f t="shared" si="20"/>
        <v>21.698106227737249</v>
      </c>
      <c r="AL260" s="1">
        <f t="array" ref="AL260">_xlfn.STDEV.P(IF(AB260:AJ260&lt;&gt;0,AB260:AJ260))</f>
        <v>11.837795169046029</v>
      </c>
      <c r="AM260">
        <v>31.837165872575198</v>
      </c>
      <c r="AN260">
        <v>43.328699921339599</v>
      </c>
      <c r="AO260">
        <v>70.734622647170795</v>
      </c>
      <c r="AP260">
        <v>56.249002588513399</v>
      </c>
      <c r="AQ260">
        <v>33.578045604888402</v>
      </c>
      <c r="AR260">
        <v>0</v>
      </c>
      <c r="AS260">
        <v>0</v>
      </c>
      <c r="AT260">
        <v>0</v>
      </c>
      <c r="AU260">
        <v>0</v>
      </c>
      <c r="AV260">
        <v>0</v>
      </c>
      <c r="AW260" s="1">
        <f t="shared" si="21"/>
        <v>50.972592690478052</v>
      </c>
      <c r="AX260" s="1">
        <f t="array" ref="AX260">_xlfn.STDEV.P(IF(AN260:AV260&lt;&gt;0,AN260:AV260))</f>
        <v>13.958668403542182</v>
      </c>
    </row>
    <row r="261" spans="1:50" x14ac:dyDescent="0.25">
      <c r="A261" s="25"/>
      <c r="B261" s="1" t="s">
        <v>8</v>
      </c>
      <c r="C261" s="11">
        <v>13.632</v>
      </c>
      <c r="D261" s="11">
        <v>12.384</v>
      </c>
      <c r="E261" s="11">
        <v>16.063999999999901</v>
      </c>
      <c r="F261" s="11">
        <v>17.184000000000001</v>
      </c>
      <c r="G261" s="11">
        <v>17.119999999999902</v>
      </c>
      <c r="H261" s="11">
        <v>11.8399999999997</v>
      </c>
      <c r="I261" s="11">
        <v>23.103999999999999</v>
      </c>
      <c r="J261" s="11">
        <v>16.671999999999901</v>
      </c>
      <c r="K261" s="11">
        <v>18.815999999999999</v>
      </c>
      <c r="L261" s="11">
        <v>21.1520000000001</v>
      </c>
      <c r="M261" s="1">
        <f t="shared" si="19"/>
        <v>17.14844444444439</v>
      </c>
      <c r="N261" s="1">
        <f t="array" ref="N261">_xlfn.STDEV.P(IF(D261:L261&lt;&gt;0,D261:L261))</f>
        <v>3.4409696020845097</v>
      </c>
      <c r="O261">
        <v>45.471999999999902</v>
      </c>
      <c r="P261">
        <v>18.463999999999999</v>
      </c>
      <c r="Q261">
        <v>23.423999999999999</v>
      </c>
      <c r="R261">
        <v>28.415999999999901</v>
      </c>
      <c r="S261">
        <v>30.143999999999998</v>
      </c>
      <c r="T261">
        <v>43.872</v>
      </c>
      <c r="U261">
        <v>35.872000000000298</v>
      </c>
      <c r="V261">
        <v>48.895999999999901</v>
      </c>
      <c r="W261">
        <v>0</v>
      </c>
      <c r="X261">
        <v>0</v>
      </c>
      <c r="Y261" s="1">
        <f t="shared" si="18"/>
        <v>32.726857142857156</v>
      </c>
      <c r="Z261" s="1">
        <f t="array" ref="Z261">_xlfn.STDEV.P(IF(P261:X261&lt;&gt;0,P261:X261))</f>
        <v>10.07666468953424</v>
      </c>
      <c r="AA261">
        <v>0</v>
      </c>
      <c r="AB261">
        <v>0</v>
      </c>
      <c r="AC261">
        <v>0</v>
      </c>
      <c r="AD261">
        <v>0</v>
      </c>
      <c r="AE261">
        <v>0</v>
      </c>
      <c r="AF261">
        <v>0</v>
      </c>
      <c r="AG261">
        <v>0</v>
      </c>
      <c r="AH261">
        <v>0</v>
      </c>
      <c r="AI261">
        <v>0</v>
      </c>
      <c r="AJ261">
        <v>0</v>
      </c>
      <c r="AK261" s="1" t="e">
        <f t="shared" si="20"/>
        <v>#DIV/0!</v>
      </c>
      <c r="AL261" s="1" t="e">
        <f t="array" ref="AL261">_xlfn.STDEV.P(IF(AB261:AJ261&lt;&gt;0,AB261:AJ261))</f>
        <v>#DIV/0!</v>
      </c>
      <c r="AM261">
        <v>0</v>
      </c>
      <c r="AN261">
        <v>0</v>
      </c>
      <c r="AO261">
        <v>0</v>
      </c>
      <c r="AP261">
        <v>0</v>
      </c>
      <c r="AQ261">
        <v>0</v>
      </c>
      <c r="AR261">
        <v>0</v>
      </c>
      <c r="AS261">
        <v>0</v>
      </c>
      <c r="AT261">
        <v>0</v>
      </c>
      <c r="AU261">
        <v>0</v>
      </c>
      <c r="AV261">
        <v>0</v>
      </c>
      <c r="AW261" s="1" t="e">
        <f t="shared" si="21"/>
        <v>#DIV/0!</v>
      </c>
      <c r="AX261" s="1" t="e">
        <f t="array" ref="AX261">_xlfn.STDEV.P(IF(AN261:AV261&lt;&gt;0,AN261:AV261))</f>
        <v>#DIV/0!</v>
      </c>
    </row>
    <row r="262" spans="1:50" x14ac:dyDescent="0.25">
      <c r="A262" s="25"/>
      <c r="B262" s="1" t="s">
        <v>9</v>
      </c>
      <c r="C262" s="11">
        <v>14.496</v>
      </c>
      <c r="D262" s="11">
        <v>14.08</v>
      </c>
      <c r="E262" s="11">
        <v>10.56</v>
      </c>
      <c r="F262" s="11">
        <v>13.952</v>
      </c>
      <c r="G262" s="11">
        <v>10.752000000000001</v>
      </c>
      <c r="H262" s="11">
        <v>12.48</v>
      </c>
      <c r="I262" s="11">
        <v>13.727999999999801</v>
      </c>
      <c r="J262" s="11">
        <v>0</v>
      </c>
      <c r="K262" s="11">
        <v>0</v>
      </c>
      <c r="L262" s="11">
        <v>0</v>
      </c>
      <c r="M262" s="1">
        <f t="shared" si="19"/>
        <v>12.591999999999965</v>
      </c>
      <c r="N262" s="1">
        <f t="array" ref="N262">_xlfn.STDEV.P(IF(D262:L262&lt;&gt;0,D262:L262))</f>
        <v>1.4652308123068238</v>
      </c>
      <c r="O262">
        <v>46.752000000000002</v>
      </c>
      <c r="P262">
        <v>30.111999999999998</v>
      </c>
      <c r="Q262">
        <v>0</v>
      </c>
      <c r="R262">
        <v>0</v>
      </c>
      <c r="S262">
        <v>0</v>
      </c>
      <c r="T262">
        <v>36.960000000000399</v>
      </c>
      <c r="U262">
        <v>31.423999999999999</v>
      </c>
      <c r="V262">
        <v>0</v>
      </c>
      <c r="W262">
        <v>0</v>
      </c>
      <c r="X262">
        <v>0</v>
      </c>
      <c r="Y262" s="1">
        <f t="shared" si="18"/>
        <v>32.832000000000136</v>
      </c>
      <c r="Z262" s="1">
        <f t="array" ref="Z262">_xlfn.STDEV.P(IF(P262:X262&lt;&gt;0,P262:X262))</f>
        <v>2.9676729379545463</v>
      </c>
      <c r="AA262">
        <v>25.547118405035398</v>
      </c>
      <c r="AB262">
        <v>7.8204240882595597</v>
      </c>
      <c r="AC262">
        <v>31.504236557813002</v>
      </c>
      <c r="AD262">
        <v>33.577291721264999</v>
      </c>
      <c r="AE262">
        <v>11.6769175345023</v>
      </c>
      <c r="AF262">
        <v>28.096360774924001</v>
      </c>
      <c r="AG262">
        <v>10.7558141915846</v>
      </c>
      <c r="AH262">
        <v>0</v>
      </c>
      <c r="AI262">
        <v>0</v>
      </c>
      <c r="AJ262">
        <v>0</v>
      </c>
      <c r="AK262" s="1">
        <f t="shared" si="20"/>
        <v>20.571840811391407</v>
      </c>
      <c r="AL262" s="1">
        <f t="array" ref="AL262">_xlfn.STDEV.P(IF(AB262:AJ262&lt;&gt;0,AB262:AJ262))</f>
        <v>10.672004637965756</v>
      </c>
      <c r="AM262">
        <v>26.394716802053299</v>
      </c>
      <c r="AN262">
        <v>32.368889354487898</v>
      </c>
      <c r="AO262">
        <v>36.843280061280701</v>
      </c>
      <c r="AP262">
        <v>35.207843500927403</v>
      </c>
      <c r="AQ262">
        <v>0</v>
      </c>
      <c r="AR262">
        <v>0</v>
      </c>
      <c r="AS262">
        <v>0</v>
      </c>
      <c r="AT262">
        <v>0</v>
      </c>
      <c r="AU262">
        <v>0</v>
      </c>
      <c r="AV262">
        <v>0</v>
      </c>
      <c r="AW262" s="1">
        <f t="shared" si="21"/>
        <v>34.806670972232006</v>
      </c>
      <c r="AX262" s="1">
        <f t="array" ref="AX262">_xlfn.STDEV.P(IF(AN262:AV262&lt;&gt;0,AN262:AV262))</f>
        <v>1.8485575633618316</v>
      </c>
    </row>
    <row r="263" spans="1:50" x14ac:dyDescent="0.25">
      <c r="A263" s="25"/>
      <c r="B263" s="1">
        <v>250</v>
      </c>
      <c r="C263" s="11">
        <v>27.872</v>
      </c>
      <c r="D263" s="11">
        <v>37.76</v>
      </c>
      <c r="E263" s="11">
        <v>36.896000000000001</v>
      </c>
      <c r="F263" s="11">
        <v>0</v>
      </c>
      <c r="G263" s="11">
        <v>33.631999999999998</v>
      </c>
      <c r="H263" s="11">
        <v>35.8719999999999</v>
      </c>
      <c r="I263" s="11">
        <v>0</v>
      </c>
      <c r="J263" s="11">
        <v>10.4960000000005</v>
      </c>
      <c r="K263" s="11">
        <v>0</v>
      </c>
      <c r="L263" s="11">
        <v>0</v>
      </c>
      <c r="M263" s="1">
        <f t="shared" si="19"/>
        <v>30.931200000000082</v>
      </c>
      <c r="N263" s="1">
        <f t="array" ref="N263">_xlfn.STDEV.P(IF(D263:L263&lt;&gt;0,D263:L263))</f>
        <v>10.310330477729398</v>
      </c>
      <c r="O263">
        <v>102.72</v>
      </c>
      <c r="P263">
        <v>20.8</v>
      </c>
      <c r="Q263">
        <v>123.52</v>
      </c>
      <c r="R263">
        <v>127.008</v>
      </c>
      <c r="S263">
        <v>76.671999999999898</v>
      </c>
      <c r="T263">
        <v>74.368000000000606</v>
      </c>
      <c r="U263">
        <v>64.992000000000004</v>
      </c>
      <c r="V263">
        <v>88.000000000000497</v>
      </c>
      <c r="W263">
        <v>0</v>
      </c>
      <c r="X263">
        <v>0</v>
      </c>
      <c r="Y263" s="1">
        <f t="shared" si="18"/>
        <v>82.194285714285868</v>
      </c>
      <c r="Z263" s="1">
        <f t="array" ref="Z263">_xlfn.STDEV.P(IF(P263:X263&lt;&gt;0,P263:X263))</f>
        <v>33.608488101814302</v>
      </c>
      <c r="AA263">
        <v>19.8970753612838</v>
      </c>
      <c r="AB263">
        <v>8.9411152931258506</v>
      </c>
      <c r="AC263">
        <v>17.830220647090901</v>
      </c>
      <c r="AD263">
        <v>29.030684678226802</v>
      </c>
      <c r="AE263">
        <v>0</v>
      </c>
      <c r="AF263">
        <v>0</v>
      </c>
      <c r="AG263">
        <v>0</v>
      </c>
      <c r="AH263">
        <v>0</v>
      </c>
      <c r="AI263">
        <v>0</v>
      </c>
      <c r="AJ263">
        <v>0</v>
      </c>
      <c r="AK263" s="1">
        <f t="shared" si="20"/>
        <v>18.600673539481182</v>
      </c>
      <c r="AL263" s="1">
        <f t="array" ref="AL263">_xlfn.STDEV.P(IF(AB263:AJ263&lt;&gt;0,AB263:AJ263))</f>
        <v>8.2196065503664588</v>
      </c>
      <c r="AM263">
        <v>36.687733062488</v>
      </c>
      <c r="AN263">
        <v>5.0285611422697798</v>
      </c>
      <c r="AO263">
        <v>29.230507252089399</v>
      </c>
      <c r="AP263">
        <v>29.938564130824599</v>
      </c>
      <c r="AQ263">
        <v>0</v>
      </c>
      <c r="AR263">
        <v>0</v>
      </c>
      <c r="AS263">
        <v>0</v>
      </c>
      <c r="AT263">
        <v>0</v>
      </c>
      <c r="AU263">
        <v>0</v>
      </c>
      <c r="AV263">
        <v>0</v>
      </c>
      <c r="AW263" s="1">
        <f t="shared" si="21"/>
        <v>21.399210841727925</v>
      </c>
      <c r="AX263" s="1">
        <f t="array" ref="AX263">_xlfn.STDEV.P(IF(AN263:AV263&lt;&gt;0,AN263:AV263))</f>
        <v>11.579405995779975</v>
      </c>
    </row>
    <row r="264" spans="1:50" x14ac:dyDescent="0.25">
      <c r="A264" s="25"/>
      <c r="B264" s="1">
        <v>300</v>
      </c>
      <c r="C264" s="11">
        <v>43.295999999999999</v>
      </c>
      <c r="D264" s="11">
        <v>45.6</v>
      </c>
      <c r="E264" s="11">
        <v>28.416000000000199</v>
      </c>
      <c r="F264" s="11">
        <v>0</v>
      </c>
      <c r="G264" s="11">
        <v>34.816000000000003</v>
      </c>
      <c r="H264" s="11">
        <v>22.080000000000101</v>
      </c>
      <c r="I264" s="11">
        <v>38.335999999999899</v>
      </c>
      <c r="J264" s="11">
        <v>30.6559999999998</v>
      </c>
      <c r="K264" s="11">
        <v>0</v>
      </c>
      <c r="L264" s="11">
        <v>0</v>
      </c>
      <c r="M264" s="1">
        <f t="shared" si="19"/>
        <v>33.317333333333337</v>
      </c>
      <c r="N264" s="1">
        <f t="array" ref="N264">_xlfn.STDEV.P(IF(D264:L264&lt;&gt;0,D264:L264))</f>
        <v>7.4797542443287837</v>
      </c>
      <c r="O264">
        <v>124.224</v>
      </c>
      <c r="P264">
        <v>95.807999999999495</v>
      </c>
      <c r="Q264">
        <v>17.983999999999899</v>
      </c>
      <c r="R264">
        <v>36.832000000000001</v>
      </c>
      <c r="S264">
        <v>54.783999999999601</v>
      </c>
      <c r="T264">
        <v>50.399999999999899</v>
      </c>
      <c r="U264">
        <v>46.9119999999998</v>
      </c>
      <c r="V264">
        <v>0</v>
      </c>
      <c r="W264">
        <v>0</v>
      </c>
      <c r="X264">
        <v>0</v>
      </c>
      <c r="Y264" s="1">
        <f t="shared" si="18"/>
        <v>50.453333333333113</v>
      </c>
      <c r="Z264" s="1">
        <f t="array" ref="Z264">_xlfn.STDEV.P(IF(P264:X264&lt;&gt;0,P264:X264))</f>
        <v>23.551867149383643</v>
      </c>
      <c r="AA264">
        <v>44.150833931471901</v>
      </c>
      <c r="AB264">
        <v>33.780971123992401</v>
      </c>
      <c r="AC264">
        <v>5.17928294080364</v>
      </c>
      <c r="AD264">
        <v>45.0235702127747</v>
      </c>
      <c r="AE264">
        <v>37.569928220799099</v>
      </c>
      <c r="AF264">
        <v>11.4994341196302</v>
      </c>
      <c r="AG264">
        <v>33.183781617069599</v>
      </c>
      <c r="AH264">
        <v>0</v>
      </c>
      <c r="AI264">
        <v>0</v>
      </c>
      <c r="AJ264">
        <v>0</v>
      </c>
      <c r="AK264" s="1">
        <f t="shared" si="20"/>
        <v>27.706161372511605</v>
      </c>
      <c r="AL264" s="1">
        <f t="array" ref="AL264">_xlfn.STDEV.P(IF(AB264:AJ264&lt;&gt;0,AB264:AJ264))</f>
        <v>14.342317586805336</v>
      </c>
      <c r="AM264">
        <v>74.939795327413606</v>
      </c>
      <c r="AN264">
        <v>43.264067753211897</v>
      </c>
      <c r="AO264">
        <v>6.5283735679124399</v>
      </c>
      <c r="AP264">
        <v>46.844385267382698</v>
      </c>
      <c r="AQ264">
        <v>35.722829285418698</v>
      </c>
      <c r="AR264">
        <v>40.095344577705298</v>
      </c>
      <c r="AS264">
        <v>0</v>
      </c>
      <c r="AT264">
        <v>0</v>
      </c>
      <c r="AU264">
        <v>0</v>
      </c>
      <c r="AV264">
        <v>0</v>
      </c>
      <c r="AW264" s="1">
        <f t="shared" si="21"/>
        <v>34.49100009032621</v>
      </c>
      <c r="AX264" s="1">
        <f t="array" ref="AX264">_xlfn.STDEV.P(IF(AN264:AV264&lt;&gt;0,AN264:AV264))</f>
        <v>14.452732640448218</v>
      </c>
    </row>
    <row r="265" spans="1:50" x14ac:dyDescent="0.25">
      <c r="A265" s="25"/>
      <c r="B265" s="1">
        <v>350</v>
      </c>
      <c r="C265" s="11">
        <v>34.368000000000002</v>
      </c>
      <c r="D265" s="11">
        <v>0</v>
      </c>
      <c r="E265" s="11">
        <v>0</v>
      </c>
      <c r="F265" s="11">
        <v>0</v>
      </c>
      <c r="G265" s="11">
        <v>0</v>
      </c>
      <c r="H265" s="11">
        <v>0</v>
      </c>
      <c r="I265" s="11">
        <v>0</v>
      </c>
      <c r="J265" s="11">
        <v>0</v>
      </c>
      <c r="K265" s="11">
        <v>0</v>
      </c>
      <c r="L265" s="11">
        <v>0</v>
      </c>
      <c r="M265" s="1" t="e">
        <f t="shared" si="19"/>
        <v>#DIV/0!</v>
      </c>
      <c r="N265" s="1" t="e">
        <f t="array" ref="N265">_xlfn.STDEV.P(IF(D265:L265&lt;&gt;0,D265:L265))</f>
        <v>#DIV/0!</v>
      </c>
      <c r="O265">
        <v>48.192</v>
      </c>
      <c r="P265">
        <v>53.0560000000008</v>
      </c>
      <c r="Q265">
        <v>49.759999999999799</v>
      </c>
      <c r="R265">
        <v>12.735999999999899</v>
      </c>
      <c r="S265">
        <v>34.976000000000496</v>
      </c>
      <c r="T265">
        <v>72.063999999999893</v>
      </c>
      <c r="U265">
        <v>0</v>
      </c>
      <c r="V265">
        <v>0</v>
      </c>
      <c r="W265">
        <v>0</v>
      </c>
      <c r="X265">
        <v>0</v>
      </c>
      <c r="Y265" s="1">
        <f t="shared" si="18"/>
        <v>44.518400000000177</v>
      </c>
      <c r="Z265" s="1">
        <f t="array" ref="Z265">_xlfn.STDEV.P(IF(P265:X265&lt;&gt;0,P265:X265))</f>
        <v>19.800522271899805</v>
      </c>
      <c r="AA265">
        <v>78.459569009350503</v>
      </c>
      <c r="AB265">
        <v>9.7222100150853201</v>
      </c>
      <c r="AC265">
        <v>41.141990457504697</v>
      </c>
      <c r="AD265">
        <v>10.701892206224301</v>
      </c>
      <c r="AE265">
        <v>42.646971137938998</v>
      </c>
      <c r="AF265">
        <v>8.1609139083943596</v>
      </c>
      <c r="AG265">
        <v>31.729163798431799</v>
      </c>
      <c r="AH265">
        <v>0</v>
      </c>
      <c r="AI265">
        <v>0</v>
      </c>
      <c r="AJ265">
        <v>0</v>
      </c>
      <c r="AK265" s="1">
        <f t="shared" si="20"/>
        <v>24.017190253929911</v>
      </c>
      <c r="AL265" s="1">
        <f t="array" ref="AL265">_xlfn.STDEV.P(IF(AB265:AJ265&lt;&gt;0,AB265:AJ265))</f>
        <v>14.904513720256151</v>
      </c>
      <c r="AM265">
        <v>76.909185332537504</v>
      </c>
      <c r="AN265">
        <v>44.008970197835303</v>
      </c>
      <c r="AO265">
        <v>5.8090317785515797</v>
      </c>
      <c r="AP265">
        <v>43.618417670964199</v>
      </c>
      <c r="AQ265">
        <v>46.507271658912003</v>
      </c>
      <c r="AR265">
        <v>0</v>
      </c>
      <c r="AS265">
        <v>0</v>
      </c>
      <c r="AT265">
        <v>0</v>
      </c>
      <c r="AU265">
        <v>0</v>
      </c>
      <c r="AV265">
        <v>0</v>
      </c>
      <c r="AW265" s="1">
        <f t="shared" si="21"/>
        <v>34.985922826565769</v>
      </c>
      <c r="AX265" s="1">
        <f t="array" ref="AX265">_xlfn.STDEV.P(IF(AN265:AV265&lt;&gt;0,AN265:AV265))</f>
        <v>16.881704603260861</v>
      </c>
    </row>
    <row r="266" spans="1:50" x14ac:dyDescent="0.25">
      <c r="A266" s="25"/>
      <c r="B266" s="1">
        <v>400</v>
      </c>
      <c r="C266" s="11">
        <v>0</v>
      </c>
      <c r="D266" s="11">
        <v>0</v>
      </c>
      <c r="E266" s="11">
        <v>0</v>
      </c>
      <c r="F266" s="11">
        <v>0</v>
      </c>
      <c r="G266" s="11">
        <v>0</v>
      </c>
      <c r="H266" s="11">
        <v>0</v>
      </c>
      <c r="I266" s="11">
        <v>0</v>
      </c>
      <c r="J266" s="11">
        <v>0</v>
      </c>
      <c r="K266" s="11">
        <v>0</v>
      </c>
      <c r="L266" s="11">
        <v>0</v>
      </c>
      <c r="M266" s="1" t="e">
        <f t="shared" si="19"/>
        <v>#DIV/0!</v>
      </c>
      <c r="N266" s="1" t="e">
        <f t="array" ref="N266">_xlfn.STDEV.P(IF(D266:L266&lt;&gt;0,D266:L266))</f>
        <v>#DIV/0!</v>
      </c>
      <c r="O266">
        <v>101.056</v>
      </c>
      <c r="P266">
        <v>36.351999999999997</v>
      </c>
      <c r="Q266">
        <v>44.095999999999997</v>
      </c>
      <c r="R266">
        <v>34.559999999999903</v>
      </c>
      <c r="S266">
        <v>29.087999999999901</v>
      </c>
      <c r="T266">
        <v>32.671999999999898</v>
      </c>
      <c r="U266">
        <v>19.0079999999999</v>
      </c>
      <c r="V266">
        <v>0</v>
      </c>
      <c r="W266">
        <v>0</v>
      </c>
      <c r="X266">
        <v>0</v>
      </c>
      <c r="Y266" s="1">
        <f t="shared" si="18"/>
        <v>32.629333333333264</v>
      </c>
      <c r="Z266" s="1">
        <f t="array" ref="Z266">_xlfn.STDEV.P(IF(P266:X266&lt;&gt;0,P266:X266))</f>
        <v>7.6065076232278246</v>
      </c>
      <c r="AA266">
        <v>48.694310293378003</v>
      </c>
      <c r="AB266">
        <v>5.74250294289181</v>
      </c>
      <c r="AC266">
        <v>50.926870195163602</v>
      </c>
      <c r="AD266">
        <v>5.7201587186265801</v>
      </c>
      <c r="AE266">
        <v>57.576783959583302</v>
      </c>
      <c r="AF266">
        <v>9.7635164146137594</v>
      </c>
      <c r="AG266">
        <v>46.745318048933697</v>
      </c>
      <c r="AH266">
        <v>45.471289119627798</v>
      </c>
      <c r="AI266">
        <v>14.1740423481676</v>
      </c>
      <c r="AJ266">
        <v>0</v>
      </c>
      <c r="AK266" s="1">
        <f t="shared" si="20"/>
        <v>29.515060218451016</v>
      </c>
      <c r="AL266" s="1">
        <f t="array" ref="AL266">_xlfn.STDEV.P(IF(AB266:AJ266&lt;&gt;0,AB266:AJ266))</f>
        <v>21.077864871090132</v>
      </c>
      <c r="AM266">
        <v>70.191580448246995</v>
      </c>
      <c r="AN266">
        <v>76.723613972599694</v>
      </c>
      <c r="AO266">
        <v>76.610615015096897</v>
      </c>
      <c r="AP266">
        <v>69.230730687729206</v>
      </c>
      <c r="AQ266">
        <v>59.143357734798002</v>
      </c>
      <c r="AR266">
        <v>0</v>
      </c>
      <c r="AS266">
        <v>0</v>
      </c>
      <c r="AT266">
        <v>0</v>
      </c>
      <c r="AU266">
        <v>0</v>
      </c>
      <c r="AV266">
        <v>0</v>
      </c>
      <c r="AW266" s="1">
        <f t="shared" si="21"/>
        <v>70.42707935255595</v>
      </c>
      <c r="AX266" s="1">
        <f t="array" ref="AX266">_xlfn.STDEV.P(IF(AN266:AV266&lt;&gt;0,AN266:AV266))</f>
        <v>7.1874210462831432</v>
      </c>
    </row>
    <row r="267" spans="1:50" x14ac:dyDescent="0.25">
      <c r="A267" s="25"/>
      <c r="B267" s="1">
        <v>450</v>
      </c>
      <c r="C267" s="11">
        <v>32.6400000000001</v>
      </c>
      <c r="D267" s="11">
        <v>0</v>
      </c>
      <c r="E267" s="11">
        <v>24.2880000000001</v>
      </c>
      <c r="F267" s="11">
        <v>48.16</v>
      </c>
      <c r="G267" s="11">
        <v>0</v>
      </c>
      <c r="H267" s="11">
        <v>26.655999999999999</v>
      </c>
      <c r="I267" s="11">
        <v>26.080000000000702</v>
      </c>
      <c r="J267" s="11">
        <v>0</v>
      </c>
      <c r="K267" s="11">
        <v>0</v>
      </c>
      <c r="L267" s="11">
        <v>0</v>
      </c>
      <c r="M267" s="1">
        <f t="shared" si="19"/>
        <v>31.296000000000198</v>
      </c>
      <c r="N267" s="1">
        <f t="array" ref="N267">_xlfn.STDEV.P(IF(D267:L267&lt;&gt;0,D267:L267))</f>
        <v>9.7755155362772523</v>
      </c>
      <c r="O267">
        <v>48.768000000000001</v>
      </c>
      <c r="P267">
        <v>26.72</v>
      </c>
      <c r="Q267">
        <v>78.400000000000105</v>
      </c>
      <c r="R267">
        <v>17.792000000000002</v>
      </c>
      <c r="S267">
        <v>50.847999999999999</v>
      </c>
      <c r="T267">
        <v>46.0799999999997</v>
      </c>
      <c r="U267">
        <v>0</v>
      </c>
      <c r="V267">
        <v>0</v>
      </c>
      <c r="W267">
        <v>0</v>
      </c>
      <c r="X267">
        <v>0</v>
      </c>
      <c r="Y267" s="1">
        <f t="shared" si="18"/>
        <v>43.967999999999961</v>
      </c>
      <c r="Z267" s="1">
        <f t="array" ref="Z267">_xlfn.STDEV.P(IF(P267:X267&lt;&gt;0,P267:X267))</f>
        <v>21.071469089743154</v>
      </c>
      <c r="AA267">
        <v>33.757075925233003</v>
      </c>
      <c r="AB267">
        <v>23.674995653495898</v>
      </c>
      <c r="AC267">
        <v>45.793575967418697</v>
      </c>
      <c r="AD267">
        <v>16.724702793837199</v>
      </c>
      <c r="AE267">
        <v>40.198380561451003</v>
      </c>
      <c r="AF267">
        <v>5.6157449905160899</v>
      </c>
      <c r="AG267">
        <v>41.201004618666097</v>
      </c>
      <c r="AH267">
        <v>19.1183691829461</v>
      </c>
      <c r="AI267">
        <v>0</v>
      </c>
      <c r="AJ267">
        <v>0</v>
      </c>
      <c r="AK267" s="1">
        <f t="shared" si="20"/>
        <v>27.475253395475871</v>
      </c>
      <c r="AL267" s="1">
        <f t="array" ref="AL267">_xlfn.STDEV.P(IF(AB267:AJ267&lt;&gt;0,AB267:AJ267))</f>
        <v>13.956703826805853</v>
      </c>
      <c r="AM267">
        <v>50.346628212935997</v>
      </c>
      <c r="AN267">
        <v>68.786209116119494</v>
      </c>
      <c r="AO267">
        <v>46.339939676961997</v>
      </c>
      <c r="AP267">
        <v>50.336410549819199</v>
      </c>
      <c r="AQ267">
        <v>0</v>
      </c>
      <c r="AR267">
        <v>0</v>
      </c>
      <c r="AS267">
        <v>0</v>
      </c>
      <c r="AT267">
        <v>0</v>
      </c>
      <c r="AU267">
        <v>0</v>
      </c>
      <c r="AV267">
        <v>0</v>
      </c>
      <c r="AW267" s="1">
        <f t="shared" si="21"/>
        <v>55.154186447633556</v>
      </c>
      <c r="AX267" s="1">
        <f t="array" ref="AX267">_xlfn.STDEV.P(IF(AN267:AV267&lt;&gt;0,AN267:AV267))</f>
        <v>9.776399350305681</v>
      </c>
    </row>
    <row r="268" spans="1:50" x14ac:dyDescent="0.25">
      <c r="A268" s="25"/>
      <c r="B268" s="1">
        <v>500</v>
      </c>
      <c r="C268" s="11">
        <v>0</v>
      </c>
      <c r="D268" s="11">
        <v>0</v>
      </c>
      <c r="E268" s="11">
        <v>0</v>
      </c>
      <c r="F268" s="11">
        <v>0</v>
      </c>
      <c r="G268" s="11">
        <v>0</v>
      </c>
      <c r="H268" s="11">
        <v>0</v>
      </c>
      <c r="I268" s="11">
        <v>0</v>
      </c>
      <c r="J268" s="11">
        <v>0</v>
      </c>
      <c r="K268" s="11">
        <v>0</v>
      </c>
      <c r="L268" s="11">
        <v>0</v>
      </c>
      <c r="M268" s="1" t="e">
        <f t="shared" si="19"/>
        <v>#DIV/0!</v>
      </c>
      <c r="N268" s="1" t="e">
        <f t="array" ref="N268">_xlfn.STDEV.P(IF(D268:L268&lt;&gt;0,D268:L268))</f>
        <v>#DIV/0!</v>
      </c>
      <c r="O268">
        <v>128.83199999999999</v>
      </c>
      <c r="P268">
        <v>72.096000000000203</v>
      </c>
      <c r="Q268">
        <v>54.848000000000098</v>
      </c>
      <c r="R268">
        <v>85.823999999999998</v>
      </c>
      <c r="S268">
        <v>70.431999999999505</v>
      </c>
      <c r="T268">
        <v>57.344000000000101</v>
      </c>
      <c r="U268">
        <v>0</v>
      </c>
      <c r="V268">
        <v>0</v>
      </c>
      <c r="W268">
        <v>0</v>
      </c>
      <c r="X268">
        <v>0</v>
      </c>
      <c r="Y268" s="1">
        <f t="shared" si="18"/>
        <v>68.108799999999988</v>
      </c>
      <c r="Z268" s="1">
        <f t="array" ref="Z268">_xlfn.STDEV.P(IF(P268:X268&lt;&gt;0,P268:X268))</f>
        <v>11.196901971527581</v>
      </c>
      <c r="AA268">
        <v>62.657169426049002</v>
      </c>
      <c r="AB268">
        <v>18.255313407045101</v>
      </c>
      <c r="AC268">
        <v>45.110806977908602</v>
      </c>
      <c r="AD268">
        <v>6.3030761300501803</v>
      </c>
      <c r="AE268">
        <v>45.941118485665598</v>
      </c>
      <c r="AF268">
        <v>9.1525702208691104</v>
      </c>
      <c r="AG268">
        <v>50.553313202920997</v>
      </c>
      <c r="AH268">
        <v>12.3518688173518</v>
      </c>
      <c r="AI268">
        <v>40.296588225800903</v>
      </c>
      <c r="AJ268">
        <v>0</v>
      </c>
      <c r="AK268" s="1">
        <f t="shared" si="20"/>
        <v>28.49558193345154</v>
      </c>
      <c r="AL268" s="1">
        <f t="array" ref="AL268">_xlfn.STDEV.P(IF(AB268:AJ268&lt;&gt;0,AB268:AJ268))</f>
        <v>17.458385147815559</v>
      </c>
      <c r="AM268">
        <v>73.027304502172299</v>
      </c>
      <c r="AN268">
        <v>57.1049975002135</v>
      </c>
      <c r="AO268">
        <v>55.221707318333301</v>
      </c>
      <c r="AP268">
        <v>66.525301261294601</v>
      </c>
      <c r="AQ268">
        <v>55.614745950611002</v>
      </c>
      <c r="AR268">
        <v>0</v>
      </c>
      <c r="AS268">
        <v>0</v>
      </c>
      <c r="AT268">
        <v>0</v>
      </c>
      <c r="AU268">
        <v>0</v>
      </c>
      <c r="AV268">
        <v>0</v>
      </c>
      <c r="AW268" s="1">
        <f t="shared" si="21"/>
        <v>58.616688007613099</v>
      </c>
      <c r="AX268" s="1">
        <f t="array" ref="AX268">_xlfn.STDEV.P(IF(AN268:AV268&lt;&gt;0,AN268:AV268))</f>
        <v>4.6197651937260149</v>
      </c>
    </row>
    <row r="269" spans="1:50" x14ac:dyDescent="0.25">
      <c r="A269" s="25"/>
      <c r="B269" s="1">
        <v>550</v>
      </c>
      <c r="C269" s="11">
        <v>0</v>
      </c>
      <c r="D269" s="11">
        <v>0</v>
      </c>
      <c r="E269" s="11">
        <v>0</v>
      </c>
      <c r="F269" s="11">
        <v>0</v>
      </c>
      <c r="G269" s="11">
        <v>0</v>
      </c>
      <c r="H269" s="11">
        <v>0</v>
      </c>
      <c r="I269" s="11">
        <v>0</v>
      </c>
      <c r="J269" s="11">
        <v>0</v>
      </c>
      <c r="K269" s="11">
        <v>0</v>
      </c>
      <c r="L269" s="11">
        <v>0</v>
      </c>
      <c r="M269" s="1" t="e">
        <f t="shared" si="19"/>
        <v>#DIV/0!</v>
      </c>
      <c r="N269" s="1" t="e">
        <f t="array" ref="N269">_xlfn.STDEV.P(IF(D269:L269&lt;&gt;0,D269:L269))</f>
        <v>#DIV/0!</v>
      </c>
      <c r="O269">
        <v>156.16</v>
      </c>
      <c r="P269">
        <v>93.664000000000001</v>
      </c>
      <c r="Q269">
        <v>76.864000000000203</v>
      </c>
      <c r="R269">
        <v>100.448000000001</v>
      </c>
      <c r="S269">
        <v>63.520000000000103</v>
      </c>
      <c r="T269">
        <v>85.536000000000001</v>
      </c>
      <c r="U269">
        <v>0</v>
      </c>
      <c r="V269">
        <v>0</v>
      </c>
      <c r="W269">
        <v>0</v>
      </c>
      <c r="X269">
        <v>0</v>
      </c>
      <c r="Y269" s="1">
        <f t="shared" si="18"/>
        <v>84.006400000000255</v>
      </c>
      <c r="Z269" s="1">
        <f t="array" ref="Z269">_xlfn.STDEV.P(IF(P269:X269&lt;&gt;0,P269:X269))</f>
        <v>12.935544729156428</v>
      </c>
      <c r="AA269">
        <v>46.578029117367102</v>
      </c>
      <c r="AB269">
        <v>17.627482809585501</v>
      </c>
      <c r="AC269">
        <v>68.940169292423406</v>
      </c>
      <c r="AD269">
        <v>66.337636505682397</v>
      </c>
      <c r="AE269">
        <v>64.4254156293579</v>
      </c>
      <c r="AF269">
        <v>62.622047778857798</v>
      </c>
      <c r="AG269">
        <v>0</v>
      </c>
      <c r="AH269">
        <v>0</v>
      </c>
      <c r="AI269">
        <v>0</v>
      </c>
      <c r="AJ269">
        <v>0</v>
      </c>
      <c r="AK269" s="1">
        <f t="shared" si="20"/>
        <v>55.990550403181409</v>
      </c>
      <c r="AL269" s="1">
        <f t="array" ref="AL269">_xlfn.STDEV.P(IF(AB269:AJ269&lt;&gt;0,AB269:AJ269))</f>
        <v>19.295613409308089</v>
      </c>
      <c r="AM269">
        <v>52.930168700717097</v>
      </c>
      <c r="AN269">
        <v>70.720420023402497</v>
      </c>
      <c r="AO269">
        <v>73.612776265252293</v>
      </c>
      <c r="AP269">
        <v>72.596332562187399</v>
      </c>
      <c r="AQ269">
        <v>64.654448649620804</v>
      </c>
      <c r="AR269">
        <v>0</v>
      </c>
      <c r="AS269">
        <v>0</v>
      </c>
      <c r="AT269">
        <v>0</v>
      </c>
      <c r="AU269">
        <v>0</v>
      </c>
      <c r="AV269">
        <v>0</v>
      </c>
      <c r="AW269" s="1">
        <f t="shared" si="21"/>
        <v>70.395994375115748</v>
      </c>
      <c r="AX269" s="1">
        <f t="array" ref="AX269">_xlfn.STDEV.P(IF(AN269:AV269&lt;&gt;0,AN269:AV269))</f>
        <v>3.4734627241922342</v>
      </c>
    </row>
    <row r="270" spans="1:50" x14ac:dyDescent="0.25">
      <c r="A270" s="25"/>
      <c r="B270" s="1">
        <v>600</v>
      </c>
      <c r="C270" s="11">
        <v>29.152000000000001</v>
      </c>
      <c r="D270" s="11">
        <v>64.575999999998999</v>
      </c>
      <c r="E270" s="11">
        <v>77.056000000000097</v>
      </c>
      <c r="F270" s="11">
        <v>74.752000000000507</v>
      </c>
      <c r="G270" s="11">
        <v>69.791999999999305</v>
      </c>
      <c r="H270" s="11">
        <v>46.240000000000201</v>
      </c>
      <c r="I270" s="11">
        <v>73.087999999999994</v>
      </c>
      <c r="J270" s="11">
        <v>0</v>
      </c>
      <c r="K270" s="11">
        <v>0</v>
      </c>
      <c r="L270" s="11">
        <v>0</v>
      </c>
      <c r="M270" s="1">
        <f>AVERAGEIF(D270:J270,"&lt;&gt;0",D270:J270)</f>
        <v>67.583999999999847</v>
      </c>
      <c r="N270" s="1">
        <f t="array" ref="N270">_xlfn.STDEV.P(IF(D270:J270&lt;&gt;0,D270:J270))</f>
        <v>10.335075294033121</v>
      </c>
      <c r="O270">
        <v>56.544000000000104</v>
      </c>
      <c r="P270">
        <v>62.048000000000101</v>
      </c>
      <c r="Q270">
        <v>69.376000000000502</v>
      </c>
      <c r="R270">
        <v>46.207999999999501</v>
      </c>
      <c r="S270">
        <v>35.936000000000099</v>
      </c>
      <c r="T270">
        <v>62.752000000000102</v>
      </c>
      <c r="U270">
        <v>70.623999999998802</v>
      </c>
      <c r="V270">
        <v>108.51199999999901</v>
      </c>
      <c r="W270">
        <v>0</v>
      </c>
      <c r="X270">
        <v>0</v>
      </c>
      <c r="Y270" s="1">
        <f t="shared" si="18"/>
        <v>65.065142857142604</v>
      </c>
      <c r="Z270" s="1">
        <f t="array" ref="Z270">_xlfn.STDEV.P(IF(P270:X270&lt;&gt;0,P270:X270))</f>
        <v>21.232274485714477</v>
      </c>
      <c r="AA270">
        <v>26.971117781187299</v>
      </c>
      <c r="AB270">
        <v>15.5517217011668</v>
      </c>
      <c r="AC270">
        <v>44.874725052553003</v>
      </c>
      <c r="AD270">
        <v>22.613863279799901</v>
      </c>
      <c r="AE270">
        <v>56.531294798301303</v>
      </c>
      <c r="AF270">
        <v>15.9835268705435</v>
      </c>
      <c r="AG270">
        <v>46.080391787930999</v>
      </c>
      <c r="AH270">
        <v>10.813495557808199</v>
      </c>
      <c r="AI270">
        <v>0</v>
      </c>
      <c r="AJ270">
        <v>0</v>
      </c>
      <c r="AK270" s="1">
        <f t="shared" si="20"/>
        <v>30.349859864014814</v>
      </c>
      <c r="AL270" s="1">
        <f t="array" ref="AL270">_xlfn.STDEV.P(IF(AB270:AJ270&lt;&gt;0,AB270:AJ270))</f>
        <v>16.948579665711058</v>
      </c>
      <c r="AM270">
        <v>39.492370187344903</v>
      </c>
      <c r="AN270">
        <v>68.695308529924105</v>
      </c>
      <c r="AO270">
        <v>55.3420852325456</v>
      </c>
      <c r="AP270">
        <v>50.517651763137202</v>
      </c>
      <c r="AQ270">
        <v>0</v>
      </c>
      <c r="AR270">
        <v>0</v>
      </c>
      <c r="AS270">
        <v>0</v>
      </c>
      <c r="AT270">
        <v>0</v>
      </c>
      <c r="AU270">
        <v>0</v>
      </c>
      <c r="AV270">
        <v>0</v>
      </c>
      <c r="AW270" s="1">
        <f t="shared" si="21"/>
        <v>58.185015175202302</v>
      </c>
      <c r="AX270" s="1">
        <f t="array" ref="AX270">_xlfn.STDEV.P(IF(AN270:AV270&lt;&gt;0,AN270:AV270))</f>
        <v>7.6884540872192915</v>
      </c>
    </row>
    <row r="271" spans="1:50" x14ac:dyDescent="0.25">
      <c r="A271" s="25"/>
      <c r="B271" s="1">
        <v>650</v>
      </c>
      <c r="C271" s="11">
        <v>75.712000000000003</v>
      </c>
      <c r="D271" s="11">
        <v>77.12</v>
      </c>
      <c r="E271" s="11">
        <v>56.959999999999503</v>
      </c>
      <c r="F271" s="11">
        <v>0</v>
      </c>
      <c r="G271" s="11">
        <v>68.159999999999798</v>
      </c>
      <c r="H271" s="11">
        <v>38.751999999999903</v>
      </c>
      <c r="I271" s="11">
        <v>0</v>
      </c>
      <c r="J271" s="11">
        <v>41.119999999999898</v>
      </c>
      <c r="K271" s="11">
        <v>0</v>
      </c>
      <c r="L271" s="11">
        <v>0</v>
      </c>
      <c r="M271" s="1">
        <f>AVERAGEIF(D271:L271,"&lt;&gt;0",D271:L271)</f>
        <v>56.422399999999826</v>
      </c>
      <c r="N271" s="1">
        <f t="array" ref="N271">_xlfn.STDEV.P(IF(D271:L271&lt;&gt;0,D271:L271))</f>
        <v>14.918829680641847</v>
      </c>
      <c r="O271">
        <v>156.06399999999999</v>
      </c>
      <c r="P271">
        <v>36.864000000000097</v>
      </c>
      <c r="Q271">
        <v>100.96</v>
      </c>
      <c r="R271">
        <v>66.111999999999696</v>
      </c>
      <c r="S271">
        <v>39.423999999999999</v>
      </c>
      <c r="T271">
        <v>49.280000000000598</v>
      </c>
      <c r="U271">
        <v>44.831999999999802</v>
      </c>
      <c r="V271">
        <v>0</v>
      </c>
      <c r="W271">
        <v>0</v>
      </c>
      <c r="X271">
        <v>0</v>
      </c>
      <c r="Y271" s="1">
        <f t="shared" si="18"/>
        <v>56.245333333333377</v>
      </c>
      <c r="Z271" s="1">
        <f t="array" ref="Z271">_xlfn.STDEV.P(IF(P271:X271&lt;&gt;0,P271:X271))</f>
        <v>22.11381886714469</v>
      </c>
      <c r="AA271">
        <v>39.414800753189603</v>
      </c>
      <c r="AB271">
        <v>14.8811609830728</v>
      </c>
      <c r="AC271">
        <v>44.426130917854699</v>
      </c>
      <c r="AD271">
        <v>21.239362143947002</v>
      </c>
      <c r="AE271">
        <v>51.175594451959903</v>
      </c>
      <c r="AF271">
        <v>21.866190473568398</v>
      </c>
      <c r="AG271">
        <v>0</v>
      </c>
      <c r="AH271">
        <v>0</v>
      </c>
      <c r="AI271">
        <v>0</v>
      </c>
      <c r="AJ271">
        <v>0</v>
      </c>
      <c r="AK271" s="1">
        <f t="shared" si="20"/>
        <v>30.717687794080557</v>
      </c>
      <c r="AL271" s="1">
        <f t="array" ref="AL271">_xlfn.STDEV.P(IF(AB271:AJ271&lt;&gt;0,AB271:AJ271))</f>
        <v>14.320828195890325</v>
      </c>
      <c r="AM271">
        <v>31.273999082096601</v>
      </c>
      <c r="AN271">
        <v>22.2208641196017</v>
      </c>
      <c r="AO271">
        <v>62.843271160271499</v>
      </c>
      <c r="AP271">
        <v>6.1219391394729303</v>
      </c>
      <c r="AQ271">
        <v>54.697509175806402</v>
      </c>
      <c r="AR271">
        <v>0</v>
      </c>
      <c r="AS271">
        <v>0</v>
      </c>
      <c r="AT271">
        <v>0</v>
      </c>
      <c r="AU271">
        <v>0</v>
      </c>
      <c r="AV271">
        <v>0</v>
      </c>
      <c r="AW271" s="1">
        <f t="shared" si="21"/>
        <v>36.470895898788129</v>
      </c>
      <c r="AX271" s="1">
        <f t="array" ref="AX271">_xlfn.STDEV.P(IF(AN271:AV271&lt;&gt;0,AN271:AV271))</f>
        <v>23.193933423252549</v>
      </c>
    </row>
    <row r="272" spans="1:50" x14ac:dyDescent="0.25">
      <c r="A272" s="25"/>
      <c r="B272" s="1">
        <v>700</v>
      </c>
      <c r="C272" s="11">
        <v>0</v>
      </c>
      <c r="D272" s="11">
        <v>0</v>
      </c>
      <c r="E272" s="11">
        <v>0</v>
      </c>
      <c r="F272" s="11">
        <v>0</v>
      </c>
      <c r="G272" s="11">
        <v>0</v>
      </c>
      <c r="H272" s="11">
        <v>0</v>
      </c>
      <c r="I272" s="11">
        <v>0</v>
      </c>
      <c r="J272" s="11">
        <v>0</v>
      </c>
      <c r="K272" s="11">
        <v>0</v>
      </c>
      <c r="L272" s="11">
        <v>0</v>
      </c>
      <c r="M272" s="1" t="e">
        <f>AVERAGEIF(D272:L272,"&lt;&gt;0",D272:L272)</f>
        <v>#DIV/0!</v>
      </c>
      <c r="N272" s="1" t="e">
        <f t="array" ref="N272">_xlfn.STDEV.P(IF(D272:L272&lt;&gt;0,D272:L272))</f>
        <v>#DIV/0!</v>
      </c>
      <c r="O272">
        <v>30.08</v>
      </c>
      <c r="P272">
        <v>37.248000000000097</v>
      </c>
      <c r="Q272">
        <v>39.424000000000099</v>
      </c>
      <c r="R272">
        <v>101.087999999999</v>
      </c>
      <c r="S272">
        <v>42.495999999999803</v>
      </c>
      <c r="T272">
        <v>33.760000000000304</v>
      </c>
      <c r="U272">
        <v>0</v>
      </c>
      <c r="V272">
        <v>0</v>
      </c>
      <c r="W272">
        <v>0</v>
      </c>
      <c r="X272">
        <v>0</v>
      </c>
      <c r="Y272" s="1">
        <f t="shared" si="18"/>
        <v>50.803199999999862</v>
      </c>
      <c r="Z272" s="1">
        <f t="array" ref="Z272">_xlfn.STDEV.P(IF(P272:X272&lt;&gt;0,P272:X272))</f>
        <v>25.303244806940818</v>
      </c>
      <c r="AA272">
        <v>77.441307799787893</v>
      </c>
      <c r="AB272">
        <v>14.807517284454899</v>
      </c>
      <c r="AC272">
        <v>73.199847148657298</v>
      </c>
      <c r="AD272">
        <v>78.392885377427007</v>
      </c>
      <c r="AE272">
        <v>82.256028607568297</v>
      </c>
      <c r="AF272">
        <v>77.801137425199997</v>
      </c>
      <c r="AG272">
        <v>0</v>
      </c>
      <c r="AH272">
        <v>0</v>
      </c>
      <c r="AI272">
        <v>0</v>
      </c>
      <c r="AJ272">
        <v>0</v>
      </c>
      <c r="AK272" s="1">
        <f t="shared" si="20"/>
        <v>65.2914831686615</v>
      </c>
      <c r="AL272" s="1">
        <f t="array" ref="AL272">_xlfn.STDEV.P(IF(AB272:AJ272&lt;&gt;0,AB272:AJ272))</f>
        <v>25.405145241232315</v>
      </c>
      <c r="AM272">
        <v>69.894290380990697</v>
      </c>
      <c r="AN272">
        <v>104.31185905357199</v>
      </c>
      <c r="AO272">
        <v>105.186483269394</v>
      </c>
      <c r="AP272">
        <v>115.23034165513199</v>
      </c>
      <c r="AQ272">
        <v>104.618035831762</v>
      </c>
      <c r="AR272">
        <v>0</v>
      </c>
      <c r="AS272">
        <v>0</v>
      </c>
      <c r="AT272">
        <v>0</v>
      </c>
      <c r="AU272">
        <v>0</v>
      </c>
      <c r="AV272">
        <v>0</v>
      </c>
      <c r="AW272" s="1">
        <f t="shared" si="21"/>
        <v>107.336679952465</v>
      </c>
      <c r="AX272" s="1">
        <f t="array" ref="AX272">_xlfn.STDEV.P(IF(AN272:AV272&lt;&gt;0,AN272:AV272))</f>
        <v>4.5682000880394344</v>
      </c>
    </row>
    <row r="273" spans="2:14" s="12" customFormat="1" x14ac:dyDescent="0.25">
      <c r="B273" s="13"/>
      <c r="C273" s="13"/>
      <c r="D273" s="13"/>
      <c r="E273" s="13"/>
      <c r="F273" s="13"/>
      <c r="G273" s="13"/>
      <c r="H273" s="13"/>
      <c r="I273" s="13"/>
      <c r="J273" s="13"/>
      <c r="K273" s="13"/>
      <c r="L273" s="13"/>
      <c r="M273" s="13"/>
      <c r="N273" s="13"/>
    </row>
  </sheetData>
  <mergeCells count="22">
    <mergeCell ref="A124:A137"/>
    <mergeCell ref="A139:A152"/>
    <mergeCell ref="A154:A167"/>
    <mergeCell ref="A169:A182"/>
    <mergeCell ref="A184:A197"/>
    <mergeCell ref="A199:A212"/>
    <mergeCell ref="A214:A227"/>
    <mergeCell ref="A229:A242"/>
    <mergeCell ref="A244:A257"/>
    <mergeCell ref="A259:A272"/>
    <mergeCell ref="AM2:AV2"/>
    <mergeCell ref="C2:L2"/>
    <mergeCell ref="O2:X2"/>
    <mergeCell ref="A4:A17"/>
    <mergeCell ref="AA2:AJ2"/>
    <mergeCell ref="A109:A122"/>
    <mergeCell ref="A19:A32"/>
    <mergeCell ref="A34:A47"/>
    <mergeCell ref="A49:A62"/>
    <mergeCell ref="A64:A77"/>
    <mergeCell ref="A79:A92"/>
    <mergeCell ref="A94:A10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A628-C8BE-4D8C-AFD2-F3DAB0FDD08F}">
  <dimension ref="A1:BU255"/>
  <sheetViews>
    <sheetView topLeftCell="A179" workbookViewId="0">
      <selection activeCell="AW220" sqref="AW220"/>
    </sheetView>
  </sheetViews>
  <sheetFormatPr defaultRowHeight="15" x14ac:dyDescent="0.25"/>
  <cols>
    <col min="1" max="1" width="7.5703125" style="1" bestFit="1" customWidth="1"/>
    <col min="2" max="2" width="4.7109375" style="1" bestFit="1" customWidth="1"/>
    <col min="3" max="3" width="12" hidden="1" customWidth="1"/>
    <col min="4" max="11" width="8" hidden="1" customWidth="1"/>
    <col min="12" max="12" width="7" hidden="1" customWidth="1"/>
    <col min="13" max="13" width="15.140625" bestFit="1" customWidth="1"/>
    <col min="14" max="14" width="12" bestFit="1" customWidth="1"/>
    <col min="15" max="22" width="12" hidden="1" customWidth="1"/>
    <col min="23" max="24" width="8" hidden="1" customWidth="1"/>
    <col min="25" max="25" width="15.5703125" bestFit="1" customWidth="1"/>
    <col min="26" max="26" width="12.28515625" bestFit="1" customWidth="1"/>
    <col min="27" max="36" width="12" hidden="1" customWidth="1"/>
    <col min="37" max="37" width="15.5703125" bestFit="1" customWidth="1"/>
    <col min="38" max="38" width="12.28515625" bestFit="1" customWidth="1"/>
    <col min="39" max="48" width="12" hidden="1" customWidth="1"/>
    <col min="49" max="49" width="16" bestFit="1" customWidth="1"/>
    <col min="50" max="50" width="12.7109375" bestFit="1" customWidth="1"/>
    <col min="72" max="72" width="7.5703125" style="1" bestFit="1" customWidth="1"/>
    <col min="73" max="73" width="4.7109375" style="1" bestFit="1" customWidth="1"/>
  </cols>
  <sheetData>
    <row r="1" spans="1:73" s="18" customFormat="1" x14ac:dyDescent="0.25">
      <c r="A1" s="1" t="s">
        <v>41</v>
      </c>
      <c r="B1" s="1" t="s">
        <v>40</v>
      </c>
      <c r="C1" s="18" t="s">
        <v>1</v>
      </c>
      <c r="M1" s="18" t="s">
        <v>49</v>
      </c>
      <c r="N1" s="18" t="s">
        <v>48</v>
      </c>
      <c r="O1" s="18" t="s">
        <v>10</v>
      </c>
      <c r="Y1" s="18" t="s">
        <v>47</v>
      </c>
      <c r="Z1" s="18" t="s">
        <v>46</v>
      </c>
      <c r="AA1" s="18" t="s">
        <v>2</v>
      </c>
      <c r="AK1" s="18" t="s">
        <v>45</v>
      </c>
      <c r="AL1" s="18" t="s">
        <v>44</v>
      </c>
      <c r="AM1" s="18" t="s">
        <v>11</v>
      </c>
      <c r="AW1" s="18" t="s">
        <v>43</v>
      </c>
      <c r="AX1" s="18" t="s">
        <v>42</v>
      </c>
      <c r="BT1" s="1" t="s">
        <v>41</v>
      </c>
      <c r="BU1" s="1" t="s">
        <v>40</v>
      </c>
    </row>
    <row r="2" spans="1:73" x14ac:dyDescent="0.25">
      <c r="A2" s="25">
        <v>1656</v>
      </c>
      <c r="B2" s="1" t="s">
        <v>6</v>
      </c>
      <c r="C2">
        <v>34.432000000000002</v>
      </c>
      <c r="D2">
        <v>30.72</v>
      </c>
      <c r="E2">
        <v>32.159999999999997</v>
      </c>
      <c r="F2">
        <v>33.984000000000002</v>
      </c>
      <c r="G2">
        <v>33.664000000000101</v>
      </c>
      <c r="H2">
        <v>26.367999999999999</v>
      </c>
      <c r="I2">
        <v>37.311999999999998</v>
      </c>
      <c r="J2">
        <v>0</v>
      </c>
      <c r="K2">
        <v>0</v>
      </c>
      <c r="L2">
        <v>0</v>
      </c>
      <c r="M2">
        <v>32.368000000000016</v>
      </c>
      <c r="N2">
        <v>3.3539373876088026</v>
      </c>
      <c r="O2">
        <v>48.576000000000001</v>
      </c>
      <c r="P2">
        <v>47.264000000000003</v>
      </c>
      <c r="Q2">
        <v>30.943999999999999</v>
      </c>
      <c r="R2">
        <v>37.44</v>
      </c>
      <c r="S2">
        <v>47.391999999999904</v>
      </c>
      <c r="T2">
        <v>23.456</v>
      </c>
      <c r="U2">
        <v>58.208000000000197</v>
      </c>
      <c r="V2">
        <v>0</v>
      </c>
      <c r="W2">
        <v>0</v>
      </c>
      <c r="X2">
        <v>0</v>
      </c>
      <c r="Y2">
        <v>40.784000000000013</v>
      </c>
      <c r="Z2">
        <v>11.529089007087007</v>
      </c>
      <c r="AA2">
        <v>39.514319252397001</v>
      </c>
      <c r="AB2">
        <v>36.926307592104003</v>
      </c>
      <c r="AC2">
        <v>30.1698940593453</v>
      </c>
      <c r="AD2">
        <v>32.930984043206202</v>
      </c>
      <c r="AE2">
        <v>32.903204808821201</v>
      </c>
      <c r="AF2">
        <v>32.529960655787299</v>
      </c>
      <c r="AG2">
        <v>0</v>
      </c>
      <c r="AH2">
        <v>0</v>
      </c>
      <c r="AI2">
        <v>0</v>
      </c>
      <c r="AJ2">
        <v>0</v>
      </c>
      <c r="AK2">
        <v>33.092070231852801</v>
      </c>
      <c r="AL2">
        <v>2.1733879451957412</v>
      </c>
      <c r="AM2">
        <v>89.856519139273104</v>
      </c>
      <c r="AN2">
        <v>56.168845181781698</v>
      </c>
      <c r="AO2">
        <v>31.489506182317101</v>
      </c>
      <c r="AP2">
        <v>24.695452552103902</v>
      </c>
      <c r="AQ2">
        <v>35.758843776753203</v>
      </c>
      <c r="AR2">
        <v>30.850305880579199</v>
      </c>
      <c r="AS2">
        <v>30.200331051307099</v>
      </c>
      <c r="AT2">
        <v>0</v>
      </c>
      <c r="AU2">
        <v>0</v>
      </c>
      <c r="AV2">
        <v>0</v>
      </c>
      <c r="AW2">
        <v>34.860547437473706</v>
      </c>
      <c r="AX2">
        <v>10.061007374647932</v>
      </c>
      <c r="BT2" s="1">
        <v>1656</v>
      </c>
      <c r="BU2" s="1" t="s">
        <v>6</v>
      </c>
    </row>
    <row r="3" spans="1:73" x14ac:dyDescent="0.25">
      <c r="A3" s="25"/>
      <c r="B3" s="1" t="s">
        <v>7</v>
      </c>
      <c r="C3">
        <v>34.847999999999999</v>
      </c>
      <c r="D3">
        <v>32.896000000000001</v>
      </c>
      <c r="E3">
        <v>25.216000000000001</v>
      </c>
      <c r="F3">
        <v>30.175999999999899</v>
      </c>
      <c r="G3">
        <v>31.456</v>
      </c>
      <c r="H3">
        <v>32.352000000000103</v>
      </c>
      <c r="I3">
        <v>36.799999999999997</v>
      </c>
      <c r="J3">
        <v>0</v>
      </c>
      <c r="K3">
        <v>0</v>
      </c>
      <c r="L3">
        <v>0</v>
      </c>
      <c r="M3">
        <v>31.48266666666667</v>
      </c>
      <c r="N3">
        <v>3.4642576244974603</v>
      </c>
      <c r="O3">
        <v>90.304000000000002</v>
      </c>
      <c r="P3">
        <v>39.167999999999999</v>
      </c>
      <c r="Q3">
        <v>40.256</v>
      </c>
      <c r="R3">
        <v>40.704000000000001</v>
      </c>
      <c r="S3">
        <v>39.808</v>
      </c>
      <c r="T3">
        <v>44.575999999999901</v>
      </c>
      <c r="U3">
        <v>55.2959999999999</v>
      </c>
      <c r="V3">
        <v>0</v>
      </c>
      <c r="W3">
        <v>0</v>
      </c>
      <c r="X3">
        <v>0</v>
      </c>
      <c r="Y3">
        <v>43.301333333333304</v>
      </c>
      <c r="Z3">
        <v>5.6392201194451363</v>
      </c>
      <c r="AA3">
        <v>27.2343456579211</v>
      </c>
      <c r="AB3">
        <v>28.702372171394799</v>
      </c>
      <c r="AC3">
        <v>40.524725195827997</v>
      </c>
      <c r="AD3">
        <v>36.025673095861997</v>
      </c>
      <c r="AE3">
        <v>33.839360855329303</v>
      </c>
      <c r="AF3">
        <v>30.746543629740799</v>
      </c>
      <c r="AG3">
        <v>26.810545192671</v>
      </c>
      <c r="AH3">
        <v>0</v>
      </c>
      <c r="AI3">
        <v>0</v>
      </c>
      <c r="AJ3">
        <v>0</v>
      </c>
      <c r="AK3">
        <v>32.774870023470982</v>
      </c>
      <c r="AL3">
        <v>4.6194089438125241</v>
      </c>
      <c r="AM3">
        <v>54.013975688430897</v>
      </c>
      <c r="AN3">
        <v>49.6911454517289</v>
      </c>
      <c r="AO3">
        <v>56.6500476044002</v>
      </c>
      <c r="AP3">
        <v>44.527657615241502</v>
      </c>
      <c r="AQ3">
        <v>48.246753693862999</v>
      </c>
      <c r="AR3">
        <v>27.219951329196402</v>
      </c>
      <c r="AS3">
        <v>0</v>
      </c>
      <c r="AT3">
        <v>0</v>
      </c>
      <c r="AU3">
        <v>0</v>
      </c>
      <c r="AV3">
        <v>0</v>
      </c>
      <c r="AW3">
        <v>45.267111138885994</v>
      </c>
      <c r="AX3">
        <v>9.8414263259416028</v>
      </c>
      <c r="BT3" s="1">
        <v>1388</v>
      </c>
      <c r="BU3" s="1" t="s">
        <v>7</v>
      </c>
    </row>
    <row r="4" spans="1:73" x14ac:dyDescent="0.25">
      <c r="A4" s="25"/>
      <c r="B4" s="1" t="s">
        <v>8</v>
      </c>
      <c r="C4">
        <v>0</v>
      </c>
      <c r="D4">
        <v>0</v>
      </c>
      <c r="E4">
        <v>0</v>
      </c>
      <c r="F4">
        <v>0</v>
      </c>
      <c r="G4">
        <v>0</v>
      </c>
      <c r="H4">
        <v>0</v>
      </c>
      <c r="I4">
        <v>0</v>
      </c>
      <c r="J4">
        <v>0</v>
      </c>
      <c r="K4">
        <v>0</v>
      </c>
      <c r="L4">
        <v>0</v>
      </c>
      <c r="O4">
        <v>57.823999999999998</v>
      </c>
      <c r="P4">
        <v>56.448</v>
      </c>
      <c r="Q4">
        <v>56.0640000000001</v>
      </c>
      <c r="R4">
        <v>30.208000000000101</v>
      </c>
      <c r="S4">
        <v>47.295999999999999</v>
      </c>
      <c r="T4">
        <v>63.904000000000103</v>
      </c>
      <c r="U4">
        <v>49.216000000000001</v>
      </c>
      <c r="V4">
        <v>0</v>
      </c>
      <c r="W4">
        <v>0</v>
      </c>
      <c r="X4">
        <v>0</v>
      </c>
      <c r="Y4">
        <v>50.522666666666716</v>
      </c>
      <c r="Z4">
        <v>10.564724868900061</v>
      </c>
      <c r="AA4">
        <v>44.597798568846599</v>
      </c>
      <c r="AB4">
        <v>38.646461504926997</v>
      </c>
      <c r="AC4">
        <v>29.841738707582401</v>
      </c>
      <c r="AD4">
        <v>33.071992113904699</v>
      </c>
      <c r="AE4">
        <v>36.362450393781302</v>
      </c>
      <c r="AF4">
        <v>0</v>
      </c>
      <c r="AG4">
        <v>0</v>
      </c>
      <c r="AH4">
        <v>0</v>
      </c>
      <c r="AI4">
        <v>0</v>
      </c>
      <c r="AJ4">
        <v>0</v>
      </c>
      <c r="AK4">
        <v>34.48066068004885</v>
      </c>
      <c r="AL4">
        <v>3.3316277266202525</v>
      </c>
      <c r="AM4">
        <v>80.509394065150403</v>
      </c>
      <c r="AN4">
        <v>48.395995621603298</v>
      </c>
      <c r="AO4">
        <v>38.662685217994003</v>
      </c>
      <c r="AP4">
        <v>38.613925445738403</v>
      </c>
      <c r="AQ4">
        <v>36.7832337502252</v>
      </c>
      <c r="AR4">
        <v>0</v>
      </c>
      <c r="AS4">
        <v>0</v>
      </c>
      <c r="AT4">
        <v>0</v>
      </c>
      <c r="AU4">
        <v>0</v>
      </c>
      <c r="AV4">
        <v>0</v>
      </c>
      <c r="AW4">
        <v>40.613960008890224</v>
      </c>
      <c r="AX4">
        <v>4.5563733799412853</v>
      </c>
      <c r="BT4" s="1">
        <v>1547</v>
      </c>
      <c r="BU4" s="1" t="s">
        <v>8</v>
      </c>
    </row>
    <row r="5" spans="1:73" x14ac:dyDescent="0.25">
      <c r="A5" s="25"/>
      <c r="B5" s="1" t="s">
        <v>9</v>
      </c>
      <c r="C5">
        <v>0</v>
      </c>
      <c r="D5">
        <v>0</v>
      </c>
      <c r="E5">
        <v>0</v>
      </c>
      <c r="F5">
        <v>0</v>
      </c>
      <c r="G5">
        <v>0</v>
      </c>
      <c r="H5">
        <v>0</v>
      </c>
      <c r="I5">
        <v>0</v>
      </c>
      <c r="J5">
        <v>0</v>
      </c>
      <c r="K5">
        <v>0</v>
      </c>
      <c r="L5">
        <v>0</v>
      </c>
      <c r="O5">
        <v>70.111999999999995</v>
      </c>
      <c r="P5">
        <v>52.768000000000001</v>
      </c>
      <c r="Q5">
        <v>37.311999999999998</v>
      </c>
      <c r="R5">
        <v>56.768000000000001</v>
      </c>
      <c r="S5">
        <v>40.352000000000103</v>
      </c>
      <c r="T5">
        <v>41.503999999999998</v>
      </c>
      <c r="U5">
        <v>49.311999999999898</v>
      </c>
      <c r="V5">
        <v>0</v>
      </c>
      <c r="W5">
        <v>0</v>
      </c>
      <c r="X5">
        <v>0</v>
      </c>
      <c r="Y5">
        <v>46.335999999999991</v>
      </c>
      <c r="Z5">
        <v>7.0668578590488362</v>
      </c>
      <c r="AA5">
        <v>39.185380196181001</v>
      </c>
      <c r="AB5">
        <v>36.691979724785</v>
      </c>
      <c r="AC5">
        <v>36.841690748020497</v>
      </c>
      <c r="AD5">
        <v>34.308555467016099</v>
      </c>
      <c r="AE5">
        <v>0</v>
      </c>
      <c r="AF5">
        <v>0</v>
      </c>
      <c r="AG5">
        <v>0</v>
      </c>
      <c r="AH5">
        <v>0</v>
      </c>
      <c r="AI5">
        <v>0</v>
      </c>
      <c r="AJ5">
        <v>0</v>
      </c>
      <c r="AK5">
        <v>35.947408646607194</v>
      </c>
      <c r="AL5">
        <v>1.1604548406584514</v>
      </c>
      <c r="AM5">
        <v>66.592046262349498</v>
      </c>
      <c r="AN5">
        <v>53.064364271714801</v>
      </c>
      <c r="AO5">
        <v>48.110971955801404</v>
      </c>
      <c r="AP5">
        <v>51.085570725746301</v>
      </c>
      <c r="AQ5">
        <v>0</v>
      </c>
      <c r="AR5">
        <v>0</v>
      </c>
      <c r="AS5">
        <v>0</v>
      </c>
      <c r="AT5">
        <v>0</v>
      </c>
      <c r="AU5">
        <v>0</v>
      </c>
      <c r="AV5">
        <v>0</v>
      </c>
      <c r="AW5">
        <v>50.7536356510875</v>
      </c>
      <c r="AX5">
        <v>2.0357896959458639</v>
      </c>
      <c r="BT5" s="1">
        <v>1614</v>
      </c>
      <c r="BU5" s="1" t="s">
        <v>9</v>
      </c>
    </row>
    <row r="6" spans="1:73" x14ac:dyDescent="0.25">
      <c r="A6" s="25"/>
      <c r="B6" s="1">
        <v>250</v>
      </c>
      <c r="C6">
        <v>21.792000000000002</v>
      </c>
      <c r="D6">
        <v>25.856000000000002</v>
      </c>
      <c r="E6">
        <v>29.567999999999898</v>
      </c>
      <c r="F6">
        <v>33.023999999999901</v>
      </c>
      <c r="G6">
        <v>30.656000000000098</v>
      </c>
      <c r="H6">
        <v>31.295999999999999</v>
      </c>
      <c r="I6">
        <v>37.408000000000001</v>
      </c>
      <c r="J6">
        <v>0</v>
      </c>
      <c r="K6">
        <v>0</v>
      </c>
      <c r="L6">
        <v>0</v>
      </c>
      <c r="M6">
        <v>31.301333333333314</v>
      </c>
      <c r="N6">
        <v>3.4959867785155745</v>
      </c>
      <c r="O6">
        <v>29.248000000000001</v>
      </c>
      <c r="P6">
        <v>27.231999999999999</v>
      </c>
      <c r="Q6">
        <v>35.936</v>
      </c>
      <c r="R6">
        <v>38.048000000000002</v>
      </c>
      <c r="S6">
        <v>30.8479999999999</v>
      </c>
      <c r="T6">
        <v>37.055999999999898</v>
      </c>
      <c r="U6">
        <v>42.720000000000098</v>
      </c>
      <c r="V6">
        <v>0</v>
      </c>
      <c r="W6">
        <v>0</v>
      </c>
      <c r="X6">
        <v>0</v>
      </c>
      <c r="Y6">
        <v>35.306666666666651</v>
      </c>
      <c r="Z6">
        <v>5.0167817926989384</v>
      </c>
      <c r="AA6">
        <v>35.451012599801103</v>
      </c>
      <c r="AB6">
        <v>33.1936144793574</v>
      </c>
      <c r="AC6">
        <v>39.832066146498697</v>
      </c>
      <c r="AD6">
        <v>38.944556436964</v>
      </c>
      <c r="AE6">
        <v>34.956799925323502</v>
      </c>
      <c r="AF6">
        <v>36.320546081502698</v>
      </c>
      <c r="AG6">
        <v>0</v>
      </c>
      <c r="AH6">
        <v>0</v>
      </c>
      <c r="AI6">
        <v>0</v>
      </c>
      <c r="AJ6">
        <v>0</v>
      </c>
      <c r="AK6">
        <v>36.649516613929265</v>
      </c>
      <c r="AL6">
        <v>2.4622185231778704</v>
      </c>
      <c r="AM6">
        <v>63.410502329555399</v>
      </c>
      <c r="AN6">
        <v>27.846080437477799</v>
      </c>
      <c r="AO6">
        <v>36.2571177711459</v>
      </c>
      <c r="AP6">
        <v>32.967862087510198</v>
      </c>
      <c r="AQ6">
        <v>35.511018711759</v>
      </c>
      <c r="AR6">
        <v>31.413564580249599</v>
      </c>
      <c r="AS6">
        <v>0</v>
      </c>
      <c r="AT6">
        <v>0</v>
      </c>
      <c r="AU6">
        <v>0</v>
      </c>
      <c r="AV6">
        <v>0</v>
      </c>
      <c r="AW6">
        <v>32.799128717628506</v>
      </c>
      <c r="AX6">
        <v>3.0263172943006911</v>
      </c>
      <c r="BT6" s="1">
        <v>1641</v>
      </c>
      <c r="BU6" s="1">
        <v>250</v>
      </c>
    </row>
    <row r="7" spans="1:73" x14ac:dyDescent="0.25">
      <c r="A7" s="25"/>
      <c r="B7" s="1">
        <v>300</v>
      </c>
      <c r="C7">
        <v>29.632000000000001</v>
      </c>
      <c r="D7">
        <v>36.512</v>
      </c>
      <c r="E7">
        <v>28.704000000000001</v>
      </c>
      <c r="F7">
        <v>37.504000000000097</v>
      </c>
      <c r="G7">
        <v>37.855999999999902</v>
      </c>
      <c r="H7">
        <v>36.895999999999901</v>
      </c>
      <c r="I7">
        <v>42.303999999999903</v>
      </c>
      <c r="J7">
        <v>0</v>
      </c>
      <c r="K7">
        <v>0</v>
      </c>
      <c r="L7">
        <v>0</v>
      </c>
      <c r="M7">
        <v>36.629333333333307</v>
      </c>
      <c r="N7">
        <v>4.0283863877349582</v>
      </c>
      <c r="O7">
        <v>55.968000000000004</v>
      </c>
      <c r="P7">
        <v>43.776000000000003</v>
      </c>
      <c r="Q7">
        <v>35.392000000000003</v>
      </c>
      <c r="R7">
        <v>49.28</v>
      </c>
      <c r="S7">
        <v>38.271999999999998</v>
      </c>
      <c r="T7">
        <v>64.000000000000099</v>
      </c>
      <c r="U7">
        <v>117.024</v>
      </c>
      <c r="V7">
        <v>0</v>
      </c>
      <c r="W7">
        <v>0</v>
      </c>
      <c r="X7">
        <v>0</v>
      </c>
      <c r="Y7">
        <v>57.957333333333345</v>
      </c>
      <c r="Z7">
        <v>27.9836198436792</v>
      </c>
      <c r="AA7">
        <v>53.944097391914902</v>
      </c>
      <c r="AB7">
        <v>48.334300746080203</v>
      </c>
      <c r="AC7">
        <v>37.1741224640487</v>
      </c>
      <c r="AD7">
        <v>36.425975487624797</v>
      </c>
      <c r="AE7">
        <v>36.438130262997902</v>
      </c>
      <c r="AF7">
        <v>38.982418734567901</v>
      </c>
      <c r="AG7">
        <v>44.374094676958102</v>
      </c>
      <c r="AH7">
        <v>44.079786289530702</v>
      </c>
      <c r="AI7">
        <v>40.4981517921738</v>
      </c>
      <c r="AJ7">
        <v>0</v>
      </c>
      <c r="AK7">
        <v>40.78837255674776</v>
      </c>
      <c r="AL7">
        <v>4.1078500605231225</v>
      </c>
      <c r="AM7">
        <v>60.6434406538744</v>
      </c>
      <c r="AN7">
        <v>47.615518878771098</v>
      </c>
      <c r="AO7">
        <v>38.0702236898479</v>
      </c>
      <c r="AP7">
        <v>33.364271530159002</v>
      </c>
      <c r="AQ7">
        <v>37.186207103049803</v>
      </c>
      <c r="AR7">
        <v>39.723624117826098</v>
      </c>
      <c r="AS7">
        <v>42.430743757278499</v>
      </c>
      <c r="AT7">
        <v>31.690578836598299</v>
      </c>
      <c r="AU7">
        <v>34.0106265524362</v>
      </c>
      <c r="AV7">
        <v>0</v>
      </c>
      <c r="AW7">
        <v>38.011474308245859</v>
      </c>
      <c r="AX7">
        <v>4.9109645817467511</v>
      </c>
      <c r="BT7" s="1">
        <v>1644</v>
      </c>
      <c r="BU7" s="1">
        <v>300</v>
      </c>
    </row>
    <row r="8" spans="1:73" x14ac:dyDescent="0.25">
      <c r="A8" s="25"/>
      <c r="B8" s="1">
        <v>350</v>
      </c>
      <c r="C8">
        <v>31.776</v>
      </c>
      <c r="D8">
        <v>42.015999999999899</v>
      </c>
      <c r="E8">
        <v>50.752000000000002</v>
      </c>
      <c r="F8">
        <v>41.792000000000002</v>
      </c>
      <c r="G8">
        <v>43.968000000000103</v>
      </c>
      <c r="H8">
        <v>44.16</v>
      </c>
      <c r="I8">
        <v>46.656000000000098</v>
      </c>
      <c r="J8">
        <v>0</v>
      </c>
      <c r="K8">
        <v>0</v>
      </c>
      <c r="L8">
        <v>0</v>
      </c>
      <c r="M8">
        <v>44.890666666666682</v>
      </c>
      <c r="N8">
        <v>3.074688638256295</v>
      </c>
      <c r="O8">
        <v>40.479999999999997</v>
      </c>
      <c r="P8">
        <v>48.064</v>
      </c>
      <c r="Q8">
        <v>55.6799999999999</v>
      </c>
      <c r="R8">
        <v>66.016000000000204</v>
      </c>
      <c r="S8">
        <v>61.280000000000101</v>
      </c>
      <c r="T8">
        <v>90.207999999999899</v>
      </c>
      <c r="U8">
        <v>45.599999999999902</v>
      </c>
      <c r="V8">
        <v>0</v>
      </c>
      <c r="W8">
        <v>0</v>
      </c>
      <c r="X8">
        <v>0</v>
      </c>
      <c r="Y8">
        <v>61.141333333333336</v>
      </c>
      <c r="Z8">
        <v>14.781906537686124</v>
      </c>
      <c r="AA8">
        <v>42.179231426084797</v>
      </c>
      <c r="AB8">
        <v>40.487902741633398</v>
      </c>
      <c r="AC8">
        <v>56.492597218025701</v>
      </c>
      <c r="AD8">
        <v>54.928335998141897</v>
      </c>
      <c r="AE8">
        <v>51.039219444921002</v>
      </c>
      <c r="AF8">
        <v>47.138488575152898</v>
      </c>
      <c r="AG8">
        <v>52.087922527047901</v>
      </c>
      <c r="AH8">
        <v>48.3347341985993</v>
      </c>
      <c r="AI8">
        <v>46.443107125012503</v>
      </c>
      <c r="AJ8">
        <v>44.837030419125597</v>
      </c>
      <c r="AK8">
        <v>49.087704249740021</v>
      </c>
      <c r="AL8">
        <v>4.7742393687361631</v>
      </c>
      <c r="AM8">
        <v>62.0505923892688</v>
      </c>
      <c r="AN8">
        <v>51.470196101219599</v>
      </c>
      <c r="AO8">
        <v>46.782126373381601</v>
      </c>
      <c r="AP8">
        <v>49.501029868575003</v>
      </c>
      <c r="AQ8">
        <v>46.855544133516098</v>
      </c>
      <c r="AR8">
        <v>42.711904419185501</v>
      </c>
      <c r="AS8">
        <v>44.173837911841403</v>
      </c>
      <c r="AT8">
        <v>40.736453187950701</v>
      </c>
      <c r="AU8">
        <v>37.590738605067898</v>
      </c>
      <c r="AV8">
        <v>35.314108402229301</v>
      </c>
      <c r="AW8">
        <v>43.903993222551904</v>
      </c>
      <c r="AX8">
        <v>5.0633767308415187</v>
      </c>
      <c r="BR8">
        <f>SQRT(0.7362)</f>
        <v>0.85802097876450545</v>
      </c>
      <c r="BT8" s="1">
        <v>1651</v>
      </c>
      <c r="BU8" s="1">
        <v>350</v>
      </c>
    </row>
    <row r="9" spans="1:73" x14ac:dyDescent="0.25">
      <c r="A9" s="25"/>
      <c r="B9" s="1">
        <v>400</v>
      </c>
      <c r="C9">
        <v>32.256</v>
      </c>
      <c r="D9">
        <v>47.968000000000103</v>
      </c>
      <c r="E9">
        <v>33.984000000000002</v>
      </c>
      <c r="F9">
        <v>30.623999999999601</v>
      </c>
      <c r="G9">
        <v>49.536000000000101</v>
      </c>
      <c r="H9">
        <v>50.207999999999799</v>
      </c>
      <c r="I9">
        <v>50.080000000000098</v>
      </c>
      <c r="J9">
        <v>0</v>
      </c>
      <c r="K9">
        <v>0</v>
      </c>
      <c r="L9">
        <v>0</v>
      </c>
      <c r="M9">
        <v>43.733333333333285</v>
      </c>
      <c r="N9">
        <v>8.1721982898661558</v>
      </c>
      <c r="O9">
        <v>30.591999999999999</v>
      </c>
      <c r="P9">
        <v>61.92</v>
      </c>
      <c r="Q9">
        <v>49.408000000000001</v>
      </c>
      <c r="R9">
        <v>61.407999999999902</v>
      </c>
      <c r="S9">
        <v>52.384</v>
      </c>
      <c r="T9">
        <v>58.816000000000003</v>
      </c>
      <c r="U9">
        <v>60.031999999999996</v>
      </c>
      <c r="V9">
        <v>0</v>
      </c>
      <c r="W9">
        <v>0</v>
      </c>
      <c r="X9">
        <v>0</v>
      </c>
      <c r="Y9">
        <v>57.327999999999982</v>
      </c>
      <c r="Z9">
        <v>4.7333596243401148</v>
      </c>
      <c r="AA9">
        <v>50.353968120262998</v>
      </c>
      <c r="AB9">
        <v>65.505739532131599</v>
      </c>
      <c r="AC9">
        <v>62.161410282360798</v>
      </c>
      <c r="AD9">
        <v>56.661931164015002</v>
      </c>
      <c r="AE9">
        <v>50.805713739675802</v>
      </c>
      <c r="AF9">
        <v>47.537496531022299</v>
      </c>
      <c r="AG9">
        <v>51.656114433341401</v>
      </c>
      <c r="AH9">
        <v>51.319530037542997</v>
      </c>
      <c r="AI9">
        <v>0</v>
      </c>
      <c r="AJ9">
        <v>0</v>
      </c>
      <c r="AK9">
        <v>55.09256224572713</v>
      </c>
      <c r="AL9">
        <v>6.1221707896486581</v>
      </c>
      <c r="AM9">
        <v>119.582742680482</v>
      </c>
      <c r="AN9">
        <v>56.232549554435003</v>
      </c>
      <c r="AO9">
        <v>55.555921896436402</v>
      </c>
      <c r="AP9">
        <v>52.513159325953403</v>
      </c>
      <c r="AQ9">
        <v>44.132731265076004</v>
      </c>
      <c r="AR9">
        <v>47.340010809208302</v>
      </c>
      <c r="AS9">
        <v>47.482129115375798</v>
      </c>
      <c r="AT9">
        <v>0</v>
      </c>
      <c r="AU9">
        <v>0</v>
      </c>
      <c r="AV9">
        <v>0</v>
      </c>
      <c r="AW9">
        <v>50.542750327747491</v>
      </c>
      <c r="AX9">
        <v>4.5111251931637399</v>
      </c>
      <c r="BR9">
        <f>SQRT(0.9762)</f>
        <v>0.98802833967452575</v>
      </c>
      <c r="BT9" s="1">
        <v>1654</v>
      </c>
      <c r="BU9" s="1">
        <v>400</v>
      </c>
    </row>
    <row r="10" spans="1:73" x14ac:dyDescent="0.25">
      <c r="A10" s="25"/>
      <c r="B10" s="1">
        <v>450</v>
      </c>
      <c r="C10">
        <v>66.975999999999999</v>
      </c>
      <c r="D10">
        <v>46.944000000000003</v>
      </c>
      <c r="E10">
        <v>62.463999999999899</v>
      </c>
      <c r="F10">
        <v>52.127999999999901</v>
      </c>
      <c r="G10">
        <v>27.263999999999498</v>
      </c>
      <c r="H10">
        <v>54.112000000000201</v>
      </c>
      <c r="I10">
        <v>53.407999999999902</v>
      </c>
      <c r="J10">
        <v>0</v>
      </c>
      <c r="K10">
        <v>0</v>
      </c>
      <c r="L10">
        <v>0</v>
      </c>
      <c r="M10">
        <v>49.386666666666564</v>
      </c>
      <c r="N10">
        <v>10.896562556859841</v>
      </c>
      <c r="O10">
        <v>128.89599999999999</v>
      </c>
      <c r="P10">
        <v>115.264</v>
      </c>
      <c r="Q10">
        <v>90.912000000000006</v>
      </c>
      <c r="R10">
        <v>48.031999999999996</v>
      </c>
      <c r="S10">
        <v>110.65600000000001</v>
      </c>
      <c r="T10">
        <v>71.296000000000006</v>
      </c>
      <c r="U10">
        <v>60.48</v>
      </c>
      <c r="V10">
        <v>53.695999999999998</v>
      </c>
      <c r="W10">
        <v>0</v>
      </c>
      <c r="X10">
        <v>0</v>
      </c>
      <c r="Y10">
        <v>78.619428571428571</v>
      </c>
      <c r="Z10">
        <v>25.240877813901914</v>
      </c>
      <c r="AA10">
        <v>54.394276128320399</v>
      </c>
      <c r="AB10">
        <v>58.766689723593103</v>
      </c>
      <c r="AC10">
        <v>60.606139769911401</v>
      </c>
      <c r="AD10">
        <v>51.200141241124001</v>
      </c>
      <c r="AE10">
        <v>56.791497038935397</v>
      </c>
      <c r="AF10">
        <v>55.319568991270899</v>
      </c>
      <c r="AG10">
        <v>57.172560556476903</v>
      </c>
      <c r="AH10">
        <v>0</v>
      </c>
      <c r="AI10">
        <v>0</v>
      </c>
      <c r="AJ10">
        <v>0</v>
      </c>
      <c r="AK10">
        <v>56.642766220218618</v>
      </c>
      <c r="AL10">
        <v>2.9409522666283343</v>
      </c>
      <c r="AM10">
        <v>60.2148764853752</v>
      </c>
      <c r="AN10">
        <v>65.589932034964207</v>
      </c>
      <c r="AO10">
        <v>56.395891045070101</v>
      </c>
      <c r="AP10">
        <v>44.363535107661697</v>
      </c>
      <c r="AQ10">
        <v>57.312625593702897</v>
      </c>
      <c r="AR10">
        <v>63.960240207987397</v>
      </c>
      <c r="AS10">
        <v>48.307827746623197</v>
      </c>
      <c r="AT10">
        <v>0</v>
      </c>
      <c r="AU10">
        <v>0</v>
      </c>
      <c r="AV10">
        <v>0</v>
      </c>
      <c r="AW10">
        <v>55.988341956001584</v>
      </c>
      <c r="AX10">
        <v>7.6571094413319116</v>
      </c>
      <c r="AZ10" s="3"/>
      <c r="BA10" s="3" t="s">
        <v>10</v>
      </c>
      <c r="BB10" s="3" t="s">
        <v>11</v>
      </c>
      <c r="BC10" s="1" t="s">
        <v>50</v>
      </c>
      <c r="BD10" s="1" t="s">
        <v>51</v>
      </c>
      <c r="BT10" s="1">
        <v>1655</v>
      </c>
      <c r="BU10" s="1">
        <v>450</v>
      </c>
    </row>
    <row r="11" spans="1:73" x14ac:dyDescent="0.25">
      <c r="A11" s="25"/>
      <c r="B11" s="1">
        <v>500</v>
      </c>
      <c r="C11">
        <v>34.783999999999999</v>
      </c>
      <c r="D11">
        <v>47.135999999999903</v>
      </c>
      <c r="E11">
        <v>56.064</v>
      </c>
      <c r="F11">
        <v>59.392000000000202</v>
      </c>
      <c r="G11">
        <v>61.0240000000001</v>
      </c>
      <c r="H11">
        <v>78.56</v>
      </c>
      <c r="I11">
        <v>56.192000000000498</v>
      </c>
      <c r="J11">
        <v>0</v>
      </c>
      <c r="K11">
        <v>0</v>
      </c>
      <c r="L11">
        <v>0</v>
      </c>
      <c r="M11">
        <v>59.728000000000122</v>
      </c>
      <c r="N11">
        <v>9.4949406878961469</v>
      </c>
      <c r="O11">
        <v>37.024000000000001</v>
      </c>
      <c r="P11">
        <v>56.095999999999997</v>
      </c>
      <c r="Q11">
        <v>65.087999999999994</v>
      </c>
      <c r="R11">
        <v>71.712000000000103</v>
      </c>
      <c r="S11">
        <v>66.176000000000002</v>
      </c>
      <c r="T11">
        <v>67.616</v>
      </c>
      <c r="U11">
        <v>94.912000000000205</v>
      </c>
      <c r="V11">
        <v>58.048000000000101</v>
      </c>
      <c r="W11">
        <v>0</v>
      </c>
      <c r="X11">
        <v>0</v>
      </c>
      <c r="Y11">
        <v>68.52114285714292</v>
      </c>
      <c r="Z11">
        <v>11.885376698502492</v>
      </c>
      <c r="AA11">
        <v>44.521461692206799</v>
      </c>
      <c r="AB11">
        <v>61.519244115403701</v>
      </c>
      <c r="AC11">
        <v>64.577934030919494</v>
      </c>
      <c r="AD11">
        <v>0</v>
      </c>
      <c r="AE11">
        <v>0</v>
      </c>
      <c r="AF11">
        <v>0</v>
      </c>
      <c r="AG11">
        <v>0</v>
      </c>
      <c r="AH11">
        <v>0</v>
      </c>
      <c r="AI11">
        <v>0</v>
      </c>
      <c r="AJ11">
        <v>0</v>
      </c>
      <c r="AK11">
        <v>63.048589073161594</v>
      </c>
      <c r="AL11">
        <v>1.5293449577578961</v>
      </c>
      <c r="AM11">
        <v>30.9502182561998</v>
      </c>
      <c r="AN11">
        <v>40.938815008657798</v>
      </c>
      <c r="AO11">
        <v>59.942025889720099</v>
      </c>
      <c r="AP11">
        <v>0</v>
      </c>
      <c r="AQ11">
        <v>0</v>
      </c>
      <c r="AR11">
        <v>0</v>
      </c>
      <c r="AS11">
        <v>0</v>
      </c>
      <c r="AT11">
        <v>0</v>
      </c>
      <c r="AU11">
        <v>0</v>
      </c>
      <c r="AV11">
        <v>0</v>
      </c>
      <c r="AW11">
        <v>50.440420449188949</v>
      </c>
      <c r="AX11">
        <v>9.5016054405311579</v>
      </c>
      <c r="AZ11" s="2" t="s">
        <v>6</v>
      </c>
      <c r="BA11" s="3">
        <f>AVERAGEIF(B:B,AZ11,Y:Y)</f>
        <v>36.312411851851856</v>
      </c>
      <c r="BB11" s="3">
        <f>AVERAGEIF(B:B,AZ11,AW:AW)</f>
        <v>28.033560386172095</v>
      </c>
      <c r="BC11">
        <f t="array" ref="BC11">_xlfn.STDEV.P(IF(B:B=AZ11,Y:Y))/SQRT(COUNTIF(B:B,AZ11))</f>
        <v>5.7111273221583527</v>
      </c>
      <c r="BD11">
        <f t="array" ref="BD11">_xlfn.STDEV.P(IF(B:B=AZ11,M:M))/SQRT(COUNTIF(B:B,AZ11))</f>
        <v>2.5456167705875012</v>
      </c>
      <c r="BT11" s="1">
        <v>1657</v>
      </c>
      <c r="BU11" s="1">
        <v>500</v>
      </c>
    </row>
    <row r="12" spans="1:73" x14ac:dyDescent="0.25">
      <c r="A12" s="25"/>
      <c r="B12" s="1">
        <v>550</v>
      </c>
      <c r="C12">
        <v>41.311999999999998</v>
      </c>
      <c r="D12">
        <v>62.335999999999999</v>
      </c>
      <c r="E12">
        <v>68.095999999999904</v>
      </c>
      <c r="F12">
        <v>67.103999999999999</v>
      </c>
      <c r="G12">
        <v>63.680000000000099</v>
      </c>
      <c r="H12">
        <v>56.543999999999997</v>
      </c>
      <c r="I12">
        <v>56.480000000000103</v>
      </c>
      <c r="J12">
        <v>0</v>
      </c>
      <c r="K12">
        <v>0</v>
      </c>
      <c r="L12">
        <v>0</v>
      </c>
      <c r="M12">
        <v>62.373333333333356</v>
      </c>
      <c r="N12">
        <v>4.5743742255695716</v>
      </c>
      <c r="O12">
        <v>41.472000000000001</v>
      </c>
      <c r="P12">
        <v>71.903999999999996</v>
      </c>
      <c r="Q12">
        <v>71.712000000000003</v>
      </c>
      <c r="R12">
        <v>68.191999999999894</v>
      </c>
      <c r="S12">
        <v>60.096000000000103</v>
      </c>
      <c r="T12">
        <v>63.5519999999999</v>
      </c>
      <c r="U12">
        <v>69.024000000000001</v>
      </c>
      <c r="V12">
        <v>69.727999999999895</v>
      </c>
      <c r="W12">
        <v>0</v>
      </c>
      <c r="X12">
        <v>0</v>
      </c>
      <c r="Y12">
        <v>67.743999999999971</v>
      </c>
      <c r="Z12">
        <v>4.0512917164070519</v>
      </c>
      <c r="AA12">
        <v>70.370234791622906</v>
      </c>
      <c r="AB12">
        <v>64.585623261470204</v>
      </c>
      <c r="AC12">
        <v>72.503064044742402</v>
      </c>
      <c r="AD12">
        <v>76.742512399755597</v>
      </c>
      <c r="AE12">
        <v>71.349120245616803</v>
      </c>
      <c r="AF12">
        <v>76.901514349743806</v>
      </c>
      <c r="AG12">
        <v>77.096402035264305</v>
      </c>
      <c r="AH12">
        <v>77.582785836050505</v>
      </c>
      <c r="AI12">
        <v>71.703854713080005</v>
      </c>
      <c r="AJ12">
        <v>0</v>
      </c>
      <c r="AK12">
        <v>73.558109610715448</v>
      </c>
      <c r="AL12">
        <v>4.182894273801284</v>
      </c>
      <c r="AM12">
        <v>62.329941996407499</v>
      </c>
      <c r="AN12">
        <v>66.278911070815894</v>
      </c>
      <c r="AO12">
        <v>76.001017996912296</v>
      </c>
      <c r="AP12">
        <v>77.294760109945997</v>
      </c>
      <c r="AQ12">
        <v>80.006742931414195</v>
      </c>
      <c r="AR12">
        <v>78.408050977255201</v>
      </c>
      <c r="AS12">
        <v>76.290813665057897</v>
      </c>
      <c r="AT12">
        <v>63.165763149307097</v>
      </c>
      <c r="AU12">
        <v>64.177611868425302</v>
      </c>
      <c r="AV12">
        <v>0</v>
      </c>
      <c r="AW12">
        <v>72.702958971141726</v>
      </c>
      <c r="AX12">
        <v>6.4772284395844846</v>
      </c>
      <c r="AZ12" s="2" t="s">
        <v>7</v>
      </c>
      <c r="BA12" s="3">
        <f>AVERAGEIF(B:B,AZ12,Y:Y)</f>
        <v>39.063937500000016</v>
      </c>
      <c r="BB12" s="3">
        <f>AVERAGEIF(B:B,AZ12,AW:AW)</f>
        <v>37.866369255199785</v>
      </c>
      <c r="BC12">
        <f t="array" ref="BC12">_xlfn.STDEV.P(IF(B:B=AZ12,Y:Y))/SQRT(COUNTIF(B:B,AZ12))</f>
        <v>5.752721757766003</v>
      </c>
      <c r="BD12">
        <f t="array" ref="BD12">_xlfn.STDEV.P(IF(B:B=AZ12,M:M))/SQRT(COUNTIF(B:B,AZ12))</f>
        <v>2.8205012270222749</v>
      </c>
      <c r="BT12" s="1">
        <v>1658</v>
      </c>
      <c r="BU12" s="1">
        <v>550</v>
      </c>
    </row>
    <row r="13" spans="1:73" x14ac:dyDescent="0.25">
      <c r="A13" s="25"/>
      <c r="B13" s="1">
        <v>600</v>
      </c>
      <c r="C13">
        <v>47.648000000000003</v>
      </c>
      <c r="D13">
        <v>75.007999999999896</v>
      </c>
      <c r="E13">
        <v>72.000000000000099</v>
      </c>
      <c r="F13">
        <v>60.991999999999997</v>
      </c>
      <c r="G13">
        <v>57.535999999999902</v>
      </c>
      <c r="H13">
        <v>66.528000000000006</v>
      </c>
      <c r="I13">
        <v>37.3119999999995</v>
      </c>
      <c r="J13">
        <v>0</v>
      </c>
      <c r="K13">
        <v>0</v>
      </c>
      <c r="L13">
        <v>0</v>
      </c>
      <c r="M13">
        <v>61.562666666666566</v>
      </c>
      <c r="N13">
        <v>12.376079005709359</v>
      </c>
      <c r="O13">
        <v>42.944000000000003</v>
      </c>
      <c r="P13">
        <v>83.199999999999903</v>
      </c>
      <c r="Q13">
        <v>33.408000000000101</v>
      </c>
      <c r="R13">
        <v>61.824000000000098</v>
      </c>
      <c r="S13">
        <v>68.576000000000107</v>
      </c>
      <c r="T13">
        <v>53.632000000000197</v>
      </c>
      <c r="U13">
        <v>0</v>
      </c>
      <c r="V13">
        <v>0</v>
      </c>
      <c r="W13">
        <v>0</v>
      </c>
      <c r="X13">
        <v>0</v>
      </c>
      <c r="Y13">
        <v>60.128000000000078</v>
      </c>
      <c r="Z13">
        <v>16.508898933605451</v>
      </c>
      <c r="AA13">
        <v>74.313567234423104</v>
      </c>
      <c r="AB13">
        <v>85.696165566996896</v>
      </c>
      <c r="AC13">
        <v>75.122544998760802</v>
      </c>
      <c r="AD13">
        <v>85.679746750137795</v>
      </c>
      <c r="AE13">
        <v>87.802963455913002</v>
      </c>
      <c r="AF13">
        <v>96.646161810066999</v>
      </c>
      <c r="AG13">
        <v>83.843970679015598</v>
      </c>
      <c r="AH13">
        <v>78.819494112034803</v>
      </c>
      <c r="AI13">
        <v>81.267391295852207</v>
      </c>
      <c r="AJ13">
        <v>81.0635311793082</v>
      </c>
      <c r="AK13">
        <v>83.993552205342922</v>
      </c>
      <c r="AL13">
        <v>5.7912509236905789</v>
      </c>
      <c r="AM13">
        <v>75.363247889699693</v>
      </c>
      <c r="AN13">
        <v>73.086750336720996</v>
      </c>
      <c r="AO13">
        <v>74.405858433084404</v>
      </c>
      <c r="AP13">
        <v>83.164540861693894</v>
      </c>
      <c r="AQ13">
        <v>79.244684042298701</v>
      </c>
      <c r="AR13">
        <v>84.316159532486495</v>
      </c>
      <c r="AS13">
        <v>79.584945332692897</v>
      </c>
      <c r="AT13">
        <v>72.304034834222904</v>
      </c>
      <c r="AU13">
        <v>72.140789036211402</v>
      </c>
      <c r="AV13">
        <v>70.815120447514403</v>
      </c>
      <c r="AW13">
        <v>76.562542539658452</v>
      </c>
      <c r="AX13">
        <v>4.8014561495038368</v>
      </c>
      <c r="AZ13" s="2" t="s">
        <v>8</v>
      </c>
      <c r="BA13" s="3">
        <f>AVERAGEIF(B:B,AZ13,Y:Y)</f>
        <v>33.650267261904752</v>
      </c>
      <c r="BB13" s="3">
        <f>AVERAGEIF(B:B,AZ13,AW:AW)</f>
        <v>27.462522786627993</v>
      </c>
      <c r="BC13">
        <f t="array" ref="BC13">_xlfn.STDEV.P(IF(B:B=AZ13,Y:Y))/SQRT(COUNTIF(B:B,AZ13))</f>
        <v>6.1899808101712237</v>
      </c>
      <c r="BD13">
        <f t="array" ref="BD13">_xlfn.STDEV.P(IF(B:B=AZ13,M:M))/SQRT(COUNTIF(B:B,AZ13))</f>
        <v>2.7226827434977587</v>
      </c>
      <c r="BT13" s="1">
        <v>1660</v>
      </c>
      <c r="BU13" s="1">
        <v>600</v>
      </c>
    </row>
    <row r="14" spans="1:73" x14ac:dyDescent="0.25">
      <c r="A14" s="25"/>
      <c r="B14" s="1">
        <v>650</v>
      </c>
      <c r="C14">
        <v>55.616</v>
      </c>
      <c r="D14">
        <v>66.784000000000006</v>
      </c>
      <c r="E14">
        <v>75.776000000000096</v>
      </c>
      <c r="F14">
        <v>71.552000000000305</v>
      </c>
      <c r="G14">
        <v>79.488000000000298</v>
      </c>
      <c r="H14">
        <v>71.456000000000202</v>
      </c>
      <c r="I14">
        <v>48.127999999999702</v>
      </c>
      <c r="J14">
        <v>0</v>
      </c>
      <c r="K14">
        <v>0</v>
      </c>
      <c r="L14">
        <v>0</v>
      </c>
      <c r="M14">
        <v>68.864000000000104</v>
      </c>
      <c r="N14">
        <v>10.073869034950645</v>
      </c>
      <c r="O14">
        <v>75.52</v>
      </c>
      <c r="P14">
        <v>83.36</v>
      </c>
      <c r="Q14">
        <v>83.968000000000004</v>
      </c>
      <c r="R14">
        <v>94.495999999999995</v>
      </c>
      <c r="S14">
        <v>79.680000000000206</v>
      </c>
      <c r="T14">
        <v>83.903999999999996</v>
      </c>
      <c r="U14">
        <v>63.808</v>
      </c>
      <c r="V14">
        <v>0</v>
      </c>
      <c r="W14">
        <v>0</v>
      </c>
      <c r="X14">
        <v>0</v>
      </c>
      <c r="Y14">
        <v>81.536000000000044</v>
      </c>
      <c r="Z14">
        <v>9.1336132317208012</v>
      </c>
      <c r="AA14">
        <v>74.540853451722398</v>
      </c>
      <c r="AB14">
        <v>86.210700017788596</v>
      </c>
      <c r="AC14">
        <v>76.119983450308595</v>
      </c>
      <c r="AD14">
        <v>67.680327730804507</v>
      </c>
      <c r="AE14">
        <v>78.985846682389493</v>
      </c>
      <c r="AF14">
        <v>83.937176744774604</v>
      </c>
      <c r="AG14">
        <v>86.201050260473806</v>
      </c>
      <c r="AH14">
        <v>78.061839419190903</v>
      </c>
      <c r="AI14">
        <v>65.0689006742396</v>
      </c>
      <c r="AJ14">
        <v>54.100203563619402</v>
      </c>
      <c r="AK14">
        <v>75.151780949287726</v>
      </c>
      <c r="AL14">
        <v>10.254165209247269</v>
      </c>
      <c r="AM14">
        <v>70.208664282097402</v>
      </c>
      <c r="AN14">
        <v>70.159155245449696</v>
      </c>
      <c r="AO14">
        <v>57.867099967513099</v>
      </c>
      <c r="AP14">
        <v>74.269831494515998</v>
      </c>
      <c r="AQ14">
        <v>66.533883462186495</v>
      </c>
      <c r="AR14">
        <v>67.522530713679799</v>
      </c>
      <c r="AS14">
        <v>61.191479788930799</v>
      </c>
      <c r="AT14">
        <v>54.629711070180598</v>
      </c>
      <c r="AU14">
        <v>46.805386926907602</v>
      </c>
      <c r="AV14">
        <v>0</v>
      </c>
      <c r="AW14">
        <v>62.372384833670509</v>
      </c>
      <c r="AX14">
        <v>8.4409541315012095</v>
      </c>
      <c r="AZ14" s="2" t="s">
        <v>9</v>
      </c>
      <c r="BA14" s="3">
        <f>AVERAGEIF(B:B,AZ14,Y:Y)</f>
        <v>37.242318624338623</v>
      </c>
      <c r="BB14" s="3">
        <f>AVERAGEIF(B:B,AZ14,AW:AW)</f>
        <v>36.6428358929642</v>
      </c>
      <c r="BC14">
        <f t="array" ref="BC14">_xlfn.STDEV.P(IF(B:B=AZ14,Y:Y))/SQRT(COUNTIF(B:B,AZ14))</f>
        <v>5.7787728771450242</v>
      </c>
      <c r="BD14">
        <f t="array" ref="BD14">_xlfn.STDEV.P(IF(B:B=AZ14,M:M))/SQRT(COUNTIF(B:B,AZ14))</f>
        <v>2.9406453905358334</v>
      </c>
      <c r="BT14" s="1">
        <v>1662</v>
      </c>
      <c r="BU14" s="1">
        <v>650</v>
      </c>
    </row>
    <row r="15" spans="1:73" x14ac:dyDescent="0.25">
      <c r="A15" s="25"/>
      <c r="B15" s="1">
        <v>700</v>
      </c>
      <c r="C15">
        <v>47.392000000000003</v>
      </c>
      <c r="D15">
        <v>89.760000000000204</v>
      </c>
      <c r="E15">
        <v>72.223999999999705</v>
      </c>
      <c r="F15">
        <v>62.495999999999903</v>
      </c>
      <c r="G15">
        <v>97.631999999999906</v>
      </c>
      <c r="H15">
        <v>67.456000000000003</v>
      </c>
      <c r="I15">
        <v>82.944000000000102</v>
      </c>
      <c r="J15">
        <v>0</v>
      </c>
      <c r="K15">
        <v>0</v>
      </c>
      <c r="L15">
        <v>0</v>
      </c>
      <c r="M15">
        <v>78.751999999999967</v>
      </c>
      <c r="N15">
        <v>12.447725789610525</v>
      </c>
      <c r="O15">
        <v>54.176000000000002</v>
      </c>
      <c r="P15">
        <v>99.232000000000099</v>
      </c>
      <c r="Q15">
        <v>90.463999999999999</v>
      </c>
      <c r="R15">
        <v>95.007999999999498</v>
      </c>
      <c r="S15">
        <v>93.087999999999894</v>
      </c>
      <c r="T15">
        <v>78.304000000000002</v>
      </c>
      <c r="U15">
        <v>91.807999999999694</v>
      </c>
      <c r="V15">
        <v>0</v>
      </c>
      <c r="W15">
        <v>0</v>
      </c>
      <c r="X15">
        <v>0</v>
      </c>
      <c r="Y15">
        <v>91.317333333333195</v>
      </c>
      <c r="Z15">
        <v>6.4512790118617884</v>
      </c>
      <c r="AA15">
        <v>85.502365690995305</v>
      </c>
      <c r="AB15">
        <v>85.333946444929595</v>
      </c>
      <c r="AC15">
        <v>84.564738839002999</v>
      </c>
      <c r="AD15">
        <v>76.610342809541095</v>
      </c>
      <c r="AE15">
        <v>81.482078310884802</v>
      </c>
      <c r="AF15">
        <v>73.761588342404096</v>
      </c>
      <c r="AG15">
        <v>83.182640995134307</v>
      </c>
      <c r="AH15">
        <v>76.551503265657203</v>
      </c>
      <c r="AI15">
        <v>82.472051916388196</v>
      </c>
      <c r="AJ15">
        <v>72.6548442487248</v>
      </c>
      <c r="AK15">
        <v>79.623748352518561</v>
      </c>
      <c r="AL15">
        <v>4.5055710791336807</v>
      </c>
      <c r="AM15">
        <v>81.820005778660104</v>
      </c>
      <c r="AN15">
        <v>78.489182732964693</v>
      </c>
      <c r="AO15">
        <v>73.696308904911305</v>
      </c>
      <c r="AP15">
        <v>69.761938568220103</v>
      </c>
      <c r="AQ15">
        <v>70.661452649288407</v>
      </c>
      <c r="AR15">
        <v>68.624690372166199</v>
      </c>
      <c r="AS15">
        <v>68.1984321284652</v>
      </c>
      <c r="AT15">
        <v>69.987260554485999</v>
      </c>
      <c r="AU15">
        <v>57.493837443839503</v>
      </c>
      <c r="AV15">
        <v>61.642622353095398</v>
      </c>
      <c r="AW15">
        <v>68.728413967492969</v>
      </c>
      <c r="AX15">
        <v>5.8028526048244782</v>
      </c>
      <c r="AZ15" s="3"/>
      <c r="BA15" s="2" t="s">
        <v>52</v>
      </c>
      <c r="BB15" s="19">
        <f t="array" ref="BB15">SQRT(SUMSQ(BA11:BA14-BB11:BB14)/COUNT(BB11:BB14))</f>
        <v>5.2110726469767243</v>
      </c>
      <c r="BT15" s="1">
        <v>1665</v>
      </c>
      <c r="BU15" s="1">
        <v>700</v>
      </c>
    </row>
    <row r="16" spans="1:73" x14ac:dyDescent="0.25">
      <c r="BT16" s="1">
        <v>1667</v>
      </c>
    </row>
    <row r="17" spans="1:73" x14ac:dyDescent="0.25">
      <c r="A17" s="25">
        <v>1388</v>
      </c>
      <c r="B17" s="1" t="s">
        <v>6</v>
      </c>
      <c r="C17">
        <v>28.32</v>
      </c>
      <c r="D17">
        <v>37.152000000000001</v>
      </c>
      <c r="E17">
        <v>21.184000000000001</v>
      </c>
      <c r="F17">
        <v>19.3599999999999</v>
      </c>
      <c r="G17">
        <v>16.8</v>
      </c>
      <c r="H17">
        <v>23.423999999999999</v>
      </c>
      <c r="I17">
        <v>0</v>
      </c>
      <c r="J17">
        <v>0</v>
      </c>
      <c r="K17">
        <v>0</v>
      </c>
      <c r="L17">
        <v>0</v>
      </c>
      <c r="M17">
        <v>23.583999999999982</v>
      </c>
      <c r="N17">
        <v>7.123777874133931</v>
      </c>
      <c r="O17">
        <v>63.040000000000198</v>
      </c>
      <c r="P17">
        <v>76.927999999999997</v>
      </c>
      <c r="Q17">
        <v>34.431999999999803</v>
      </c>
      <c r="R17">
        <v>25.44</v>
      </c>
      <c r="S17">
        <v>24.4160000000001</v>
      </c>
      <c r="T17">
        <v>50.143999999999998</v>
      </c>
      <c r="U17">
        <v>0</v>
      </c>
      <c r="V17">
        <v>0</v>
      </c>
      <c r="W17">
        <v>0</v>
      </c>
      <c r="X17">
        <v>0</v>
      </c>
      <c r="Y17">
        <v>42.271999999999984</v>
      </c>
      <c r="Z17">
        <v>19.629698316581415</v>
      </c>
      <c r="AA17">
        <v>28.627646551979002</v>
      </c>
      <c r="AB17">
        <v>31.3989582782241</v>
      </c>
      <c r="AC17">
        <v>34.035575843163301</v>
      </c>
      <c r="AD17">
        <v>31.028512196562801</v>
      </c>
      <c r="AE17">
        <v>31.8612840543861</v>
      </c>
      <c r="AF17">
        <v>34.384453371964298</v>
      </c>
      <c r="AG17">
        <v>35.143858361597701</v>
      </c>
      <c r="AH17">
        <v>36.446540566388201</v>
      </c>
      <c r="AI17">
        <v>39.817401187160698</v>
      </c>
      <c r="AJ17">
        <v>0</v>
      </c>
      <c r="AK17">
        <v>34.264572982430899</v>
      </c>
      <c r="AL17">
        <v>2.7589507085744875</v>
      </c>
      <c r="AM17">
        <v>54.7460628451893</v>
      </c>
      <c r="AN17">
        <v>48.500488217438203</v>
      </c>
      <c r="AO17">
        <v>52.280102261559897</v>
      </c>
      <c r="AP17">
        <v>47.314836946584897</v>
      </c>
      <c r="AQ17">
        <v>40.5809675294757</v>
      </c>
      <c r="AR17">
        <v>46.757803286884901</v>
      </c>
      <c r="AS17">
        <v>42.438438939820301</v>
      </c>
      <c r="AT17">
        <v>44.8187403232509</v>
      </c>
      <c r="AU17">
        <v>43.022733714044399</v>
      </c>
      <c r="AV17">
        <v>0</v>
      </c>
      <c r="AW17">
        <v>45.714263902382399</v>
      </c>
      <c r="AX17">
        <v>3.5293792988719646</v>
      </c>
      <c r="BT17" s="1">
        <v>1668</v>
      </c>
      <c r="BU17"/>
    </row>
    <row r="18" spans="1:73" x14ac:dyDescent="0.25">
      <c r="A18" s="25"/>
      <c r="B18" s="1" t="s">
        <v>7</v>
      </c>
      <c r="C18">
        <v>37.76</v>
      </c>
      <c r="D18">
        <v>23.263999999999999</v>
      </c>
      <c r="E18">
        <v>36.863999999999997</v>
      </c>
      <c r="F18">
        <v>20.704000000000001</v>
      </c>
      <c r="G18">
        <v>36.416000000000103</v>
      </c>
      <c r="H18">
        <v>0</v>
      </c>
      <c r="I18">
        <v>0</v>
      </c>
      <c r="J18">
        <v>0</v>
      </c>
      <c r="K18">
        <v>0</v>
      </c>
      <c r="L18">
        <v>0</v>
      </c>
      <c r="M18">
        <v>29.312000000000026</v>
      </c>
      <c r="N18">
        <v>7.3853823191491115</v>
      </c>
      <c r="O18">
        <v>116.64</v>
      </c>
      <c r="P18">
        <v>115.93600000000001</v>
      </c>
      <c r="Q18">
        <v>139.61600000000001</v>
      </c>
      <c r="R18">
        <v>46.624000000000102</v>
      </c>
      <c r="S18">
        <v>95.520000000000394</v>
      </c>
      <c r="T18">
        <v>0</v>
      </c>
      <c r="U18">
        <v>0</v>
      </c>
      <c r="V18">
        <v>0</v>
      </c>
      <c r="W18">
        <v>0</v>
      </c>
      <c r="X18">
        <v>0</v>
      </c>
      <c r="Y18">
        <v>99.42400000000012</v>
      </c>
      <c r="Z18">
        <v>34.245891081996973</v>
      </c>
      <c r="AA18">
        <v>27.190904029383201</v>
      </c>
      <c r="AB18">
        <v>32.872769940085099</v>
      </c>
      <c r="AC18">
        <v>30.953985910706699</v>
      </c>
      <c r="AD18">
        <v>26.003677140847898</v>
      </c>
      <c r="AE18">
        <v>32.527082154890103</v>
      </c>
      <c r="AF18">
        <v>32.937003059327999</v>
      </c>
      <c r="AG18">
        <v>32.707941655385099</v>
      </c>
      <c r="AH18">
        <v>37.315590055729501</v>
      </c>
      <c r="AI18">
        <v>30.5684924858</v>
      </c>
      <c r="AJ18">
        <v>0</v>
      </c>
      <c r="AK18">
        <v>31.985817800346549</v>
      </c>
      <c r="AL18">
        <v>2.9532150852633188</v>
      </c>
      <c r="AM18">
        <v>51.791862931751801</v>
      </c>
      <c r="AN18">
        <v>74.626805909720105</v>
      </c>
      <c r="AO18">
        <v>68.929997884881899</v>
      </c>
      <c r="AP18">
        <v>53.804396935476603</v>
      </c>
      <c r="AQ18">
        <v>58.993845341652197</v>
      </c>
      <c r="AR18">
        <v>67.002271290999602</v>
      </c>
      <c r="AS18">
        <v>64.097090698554496</v>
      </c>
      <c r="AT18">
        <v>72.109568703362001</v>
      </c>
      <c r="AU18">
        <v>88.647776481358406</v>
      </c>
      <c r="AV18">
        <v>0</v>
      </c>
      <c r="AW18">
        <v>68.526469155750661</v>
      </c>
      <c r="AX18">
        <v>9.903506037603405</v>
      </c>
      <c r="BT18" s="1">
        <v>1670</v>
      </c>
      <c r="BU18"/>
    </row>
    <row r="19" spans="1:73" x14ac:dyDescent="0.25">
      <c r="A19" s="25"/>
      <c r="B19" s="1" t="s">
        <v>8</v>
      </c>
      <c r="C19">
        <v>37.344000000000001</v>
      </c>
      <c r="D19">
        <v>37.216000000000001</v>
      </c>
      <c r="E19">
        <v>36.832000000000001</v>
      </c>
      <c r="F19">
        <v>0</v>
      </c>
      <c r="G19">
        <v>0</v>
      </c>
      <c r="H19">
        <v>0</v>
      </c>
      <c r="I19">
        <v>0</v>
      </c>
      <c r="J19">
        <v>0</v>
      </c>
      <c r="K19">
        <v>0</v>
      </c>
      <c r="L19">
        <v>0</v>
      </c>
      <c r="M19">
        <v>37.024000000000001</v>
      </c>
      <c r="N19">
        <v>0.19200000000000017</v>
      </c>
      <c r="O19">
        <v>112.896</v>
      </c>
      <c r="P19">
        <v>74.688000000000002</v>
      </c>
      <c r="Q19">
        <v>63.776000000000003</v>
      </c>
      <c r="R19">
        <v>0</v>
      </c>
      <c r="S19">
        <v>0</v>
      </c>
      <c r="T19">
        <v>0</v>
      </c>
      <c r="U19">
        <v>0</v>
      </c>
      <c r="V19">
        <v>0</v>
      </c>
      <c r="W19">
        <v>0</v>
      </c>
      <c r="X19">
        <v>0</v>
      </c>
      <c r="Y19">
        <v>69.231999999999999</v>
      </c>
      <c r="Z19">
        <v>5.4559999999999995</v>
      </c>
      <c r="AA19">
        <v>36.465527629389499</v>
      </c>
      <c r="AB19">
        <v>35.899546118354301</v>
      </c>
      <c r="AC19">
        <v>36.425923388534798</v>
      </c>
      <c r="AD19">
        <v>37.135767229514798</v>
      </c>
      <c r="AE19">
        <v>40.2308189678402</v>
      </c>
      <c r="AF19">
        <v>32.774182211210501</v>
      </c>
      <c r="AG19">
        <v>35.6683561682582</v>
      </c>
      <c r="AH19">
        <v>39.069278535874403</v>
      </c>
      <c r="AI19">
        <v>40.134353242092402</v>
      </c>
      <c r="AJ19">
        <v>42.035992312208499</v>
      </c>
      <c r="AK19">
        <v>37.708246463765342</v>
      </c>
      <c r="AL19">
        <v>2.7199016100798792</v>
      </c>
      <c r="AM19">
        <v>56.177783054170398</v>
      </c>
      <c r="AN19">
        <v>58.3519171610779</v>
      </c>
      <c r="AO19">
        <v>54.743105757239697</v>
      </c>
      <c r="AP19">
        <v>46.809713328856702</v>
      </c>
      <c r="AQ19">
        <v>41.8533789499579</v>
      </c>
      <c r="AR19">
        <v>41.817549889824598</v>
      </c>
      <c r="AS19">
        <v>41.314222512947701</v>
      </c>
      <c r="AT19">
        <v>43.458190172245203</v>
      </c>
      <c r="AU19">
        <v>40.956728334322897</v>
      </c>
      <c r="AV19">
        <v>41.0504022532579</v>
      </c>
      <c r="AW19">
        <v>45.595023151081172</v>
      </c>
      <c r="AX19">
        <v>6.1574625468402218</v>
      </c>
      <c r="BT19"/>
      <c r="BU19"/>
    </row>
    <row r="20" spans="1:73" x14ac:dyDescent="0.25">
      <c r="A20" s="25"/>
      <c r="B20" s="1" t="s">
        <v>9</v>
      </c>
      <c r="C20">
        <v>37.408000000000001</v>
      </c>
      <c r="D20">
        <v>20.223999999999901</v>
      </c>
      <c r="E20">
        <v>14.9759999999998</v>
      </c>
      <c r="F20">
        <v>29.6639999999996</v>
      </c>
      <c r="G20">
        <v>36.896000000000001</v>
      </c>
      <c r="H20">
        <v>32.864000000000097</v>
      </c>
      <c r="I20">
        <v>0</v>
      </c>
      <c r="J20">
        <v>0</v>
      </c>
      <c r="K20">
        <v>0</v>
      </c>
      <c r="L20">
        <v>0</v>
      </c>
      <c r="M20">
        <v>26.92479999999988</v>
      </c>
      <c r="N20">
        <v>8.122520357623058</v>
      </c>
      <c r="O20">
        <v>148.47999999999999</v>
      </c>
      <c r="P20">
        <v>96.864000000000004</v>
      </c>
      <c r="Q20">
        <v>57.823999999999401</v>
      </c>
      <c r="R20">
        <v>132.60799999999901</v>
      </c>
      <c r="S20">
        <v>115.584000000001</v>
      </c>
      <c r="T20">
        <v>67.776000000000494</v>
      </c>
      <c r="U20">
        <v>0</v>
      </c>
      <c r="V20">
        <v>0</v>
      </c>
      <c r="W20">
        <v>0</v>
      </c>
      <c r="X20">
        <v>0</v>
      </c>
      <c r="Y20">
        <v>94.131199999999993</v>
      </c>
      <c r="Z20">
        <v>28.145920844058313</v>
      </c>
      <c r="AA20">
        <v>26.059374050712901</v>
      </c>
      <c r="AB20">
        <v>36.944146847797597</v>
      </c>
      <c r="AC20">
        <v>35.159251930774197</v>
      </c>
      <c r="AD20">
        <v>32.626736106575699</v>
      </c>
      <c r="AE20">
        <v>34.672938208638797</v>
      </c>
      <c r="AF20">
        <v>32.334847065134099</v>
      </c>
      <c r="AG20">
        <v>31.759948063501302</v>
      </c>
      <c r="AH20">
        <v>34.516907788582699</v>
      </c>
      <c r="AI20">
        <v>0</v>
      </c>
      <c r="AJ20">
        <v>0</v>
      </c>
      <c r="AK20">
        <v>34.002110858714914</v>
      </c>
      <c r="AL20">
        <v>1.7074749402285336</v>
      </c>
      <c r="AM20">
        <v>63.836722027479098</v>
      </c>
      <c r="AN20">
        <v>68.072350046617103</v>
      </c>
      <c r="AO20">
        <v>66.784286065759204</v>
      </c>
      <c r="AP20">
        <v>61.830868321618297</v>
      </c>
      <c r="AQ20">
        <v>73.001822112094104</v>
      </c>
      <c r="AR20">
        <v>64.928216095360099</v>
      </c>
      <c r="AS20">
        <v>56.953153606603003</v>
      </c>
      <c r="AT20">
        <v>68.411744025599504</v>
      </c>
      <c r="AU20">
        <v>0</v>
      </c>
      <c r="AV20">
        <v>0</v>
      </c>
      <c r="AW20">
        <v>65.711777181950183</v>
      </c>
      <c r="AX20">
        <v>4.7741276553766046</v>
      </c>
      <c r="BT20"/>
      <c r="BU20"/>
    </row>
    <row r="21" spans="1:73" x14ac:dyDescent="0.25">
      <c r="A21" s="25"/>
      <c r="B21" s="1">
        <v>250</v>
      </c>
      <c r="C21">
        <v>37.887999999999998</v>
      </c>
      <c r="D21">
        <v>11.3919999999999</v>
      </c>
      <c r="E21">
        <v>30.944000000000099</v>
      </c>
      <c r="F21">
        <v>23.1359999999999</v>
      </c>
      <c r="G21">
        <v>15.391999999999801</v>
      </c>
      <c r="H21">
        <v>31.296000000000099</v>
      </c>
      <c r="I21">
        <v>0</v>
      </c>
      <c r="J21">
        <v>0</v>
      </c>
      <c r="K21">
        <v>0</v>
      </c>
      <c r="L21">
        <v>0</v>
      </c>
      <c r="M21">
        <v>22.43199999999996</v>
      </c>
      <c r="N21">
        <v>8.0369578324140605</v>
      </c>
      <c r="O21">
        <v>112.992</v>
      </c>
      <c r="P21">
        <v>67.392000000000095</v>
      </c>
      <c r="Q21">
        <v>34.047999999999902</v>
      </c>
      <c r="R21">
        <v>67.168000000000006</v>
      </c>
      <c r="S21">
        <v>0</v>
      </c>
      <c r="T21">
        <v>0</v>
      </c>
      <c r="U21">
        <v>0</v>
      </c>
      <c r="V21">
        <v>0</v>
      </c>
      <c r="W21">
        <v>0</v>
      </c>
      <c r="X21">
        <v>0</v>
      </c>
      <c r="Y21">
        <v>56.202666666666666</v>
      </c>
      <c r="Z21">
        <v>15.665981942483677</v>
      </c>
      <c r="AA21">
        <v>28.521461016431299</v>
      </c>
      <c r="AB21">
        <v>27.6992926641853</v>
      </c>
      <c r="AC21">
        <v>32.300848947229198</v>
      </c>
      <c r="AD21">
        <v>36.198851655427298</v>
      </c>
      <c r="AE21">
        <v>34.044781325986101</v>
      </c>
      <c r="AF21">
        <v>36.548480949497197</v>
      </c>
      <c r="AG21">
        <v>32.502927626431699</v>
      </c>
      <c r="AH21">
        <v>32.725052679339903</v>
      </c>
      <c r="AI21">
        <v>36.778540954874202</v>
      </c>
      <c r="AJ21">
        <v>0</v>
      </c>
      <c r="AK21">
        <v>33.599847100371363</v>
      </c>
      <c r="AL21">
        <v>2.8333673386720273</v>
      </c>
      <c r="AM21">
        <v>52.009372598599498</v>
      </c>
      <c r="AN21">
        <v>35.006651029428497</v>
      </c>
      <c r="AO21">
        <v>34.406891896168403</v>
      </c>
      <c r="AP21">
        <v>36.522669760866997</v>
      </c>
      <c r="AQ21">
        <v>37.982577638967001</v>
      </c>
      <c r="AR21">
        <v>37.250236939294702</v>
      </c>
      <c r="AS21">
        <v>36.094431349128698</v>
      </c>
      <c r="AT21">
        <v>36.246556763996502</v>
      </c>
      <c r="AU21">
        <v>53.0816859205203</v>
      </c>
      <c r="AV21">
        <v>0</v>
      </c>
      <c r="AW21">
        <v>38.323962662296388</v>
      </c>
      <c r="AX21">
        <v>5.6782359446459294</v>
      </c>
      <c r="BT21"/>
      <c r="BU21"/>
    </row>
    <row r="22" spans="1:73" x14ac:dyDescent="0.25">
      <c r="A22" s="25"/>
      <c r="B22" s="1">
        <v>300</v>
      </c>
      <c r="C22">
        <v>45.728000000000002</v>
      </c>
      <c r="D22">
        <v>34.015999999999998</v>
      </c>
      <c r="E22">
        <v>31.936000000000099</v>
      </c>
      <c r="F22">
        <v>23.04</v>
      </c>
      <c r="G22">
        <v>39.584000000000003</v>
      </c>
      <c r="H22">
        <v>26.368000000000301</v>
      </c>
      <c r="I22">
        <v>31.999999999999801</v>
      </c>
      <c r="J22">
        <v>27.007999999999601</v>
      </c>
      <c r="K22">
        <v>0</v>
      </c>
      <c r="L22">
        <v>0</v>
      </c>
      <c r="M22">
        <v>30.564571428571405</v>
      </c>
      <c r="N22">
        <v>5.1281200915607643</v>
      </c>
      <c r="O22">
        <v>155.80799999999999</v>
      </c>
      <c r="P22">
        <v>99.007999999999896</v>
      </c>
      <c r="Q22">
        <v>96.415999999999798</v>
      </c>
      <c r="R22">
        <v>116</v>
      </c>
      <c r="S22">
        <v>45.184000000000303</v>
      </c>
      <c r="T22">
        <v>57.408000000000001</v>
      </c>
      <c r="U22">
        <v>44.736000000000097</v>
      </c>
      <c r="V22">
        <v>0</v>
      </c>
      <c r="W22">
        <v>0</v>
      </c>
      <c r="X22">
        <v>0</v>
      </c>
      <c r="Y22">
        <v>76.458666666666687</v>
      </c>
      <c r="Z22">
        <v>28.33621030099501</v>
      </c>
      <c r="AA22">
        <v>26.538593635057602</v>
      </c>
      <c r="AB22">
        <v>24.2004221438938</v>
      </c>
      <c r="AC22">
        <v>28.033415955541798</v>
      </c>
      <c r="AD22">
        <v>27.653290378615999</v>
      </c>
      <c r="AE22">
        <v>27.527908546927101</v>
      </c>
      <c r="AF22">
        <v>32.334385018425898</v>
      </c>
      <c r="AG22">
        <v>35.844880539509397</v>
      </c>
      <c r="AH22">
        <v>32.839605965582003</v>
      </c>
      <c r="AI22">
        <v>0</v>
      </c>
      <c r="AJ22">
        <v>0</v>
      </c>
      <c r="AK22">
        <v>29.776272649785145</v>
      </c>
      <c r="AL22">
        <v>3.7118690863022237</v>
      </c>
      <c r="AM22">
        <v>46.884814801113798</v>
      </c>
      <c r="AN22">
        <v>37.2671571418919</v>
      </c>
      <c r="AO22">
        <v>39.628966308333297</v>
      </c>
      <c r="AP22">
        <v>38.683880191293902</v>
      </c>
      <c r="AQ22">
        <v>35.859411356107202</v>
      </c>
      <c r="AR22">
        <v>32.926544641731702</v>
      </c>
      <c r="AS22">
        <v>33.736479658308497</v>
      </c>
      <c r="AT22">
        <v>29.515578153553001</v>
      </c>
      <c r="AU22">
        <v>0</v>
      </c>
      <c r="AV22">
        <v>0</v>
      </c>
      <c r="AW22">
        <v>35.374002493031355</v>
      </c>
      <c r="AX22">
        <v>3.2922491323314218</v>
      </c>
      <c r="BT22"/>
      <c r="BU22"/>
    </row>
    <row r="23" spans="1:73" x14ac:dyDescent="0.25">
      <c r="A23" s="25"/>
      <c r="B23" s="1">
        <v>350</v>
      </c>
      <c r="C23">
        <v>48.16</v>
      </c>
      <c r="D23">
        <v>53.247999999999998</v>
      </c>
      <c r="E23">
        <v>10.624000000000599</v>
      </c>
      <c r="F23">
        <v>53.695999999999998</v>
      </c>
      <c r="G23">
        <v>31.808000000000298</v>
      </c>
      <c r="H23">
        <v>25.76</v>
      </c>
      <c r="I23">
        <v>43.743999999999801</v>
      </c>
      <c r="J23">
        <v>49.887999999999799</v>
      </c>
      <c r="K23">
        <v>0</v>
      </c>
      <c r="L23">
        <v>0</v>
      </c>
      <c r="M23">
        <v>38.395428571428639</v>
      </c>
      <c r="N23">
        <v>15.069805637737256</v>
      </c>
      <c r="O23">
        <v>135.136</v>
      </c>
      <c r="P23">
        <v>112.864</v>
      </c>
      <c r="Q23">
        <v>18.3040000000011</v>
      </c>
      <c r="R23">
        <v>87.328000000000003</v>
      </c>
      <c r="S23">
        <v>59.776000000000302</v>
      </c>
      <c r="T23">
        <v>68.415999999999897</v>
      </c>
      <c r="U23">
        <v>60.831999999999901</v>
      </c>
      <c r="V23">
        <v>0</v>
      </c>
      <c r="W23">
        <v>0</v>
      </c>
      <c r="X23">
        <v>0</v>
      </c>
      <c r="Y23">
        <v>67.920000000000201</v>
      </c>
      <c r="Z23">
        <v>28.795808583889116</v>
      </c>
      <c r="AA23">
        <v>35.565443113950003</v>
      </c>
      <c r="AB23">
        <v>40.735645074582202</v>
      </c>
      <c r="AC23">
        <v>41.215768006662202</v>
      </c>
      <c r="AD23">
        <v>46.3641747560916</v>
      </c>
      <c r="AE23">
        <v>42.767744988576702</v>
      </c>
      <c r="AF23">
        <v>46.361154338802201</v>
      </c>
      <c r="AG23">
        <v>49.178675206512203</v>
      </c>
      <c r="AH23">
        <v>49.094485910377699</v>
      </c>
      <c r="AI23">
        <v>46.433742337085398</v>
      </c>
      <c r="AJ23">
        <v>0</v>
      </c>
      <c r="AK23">
        <v>45.26892382733628</v>
      </c>
      <c r="AL23">
        <v>3.1005041784812462</v>
      </c>
      <c r="AM23">
        <v>42.216170658385302</v>
      </c>
      <c r="AN23">
        <v>59.586889150732603</v>
      </c>
      <c r="AO23">
        <v>52.691056047981803</v>
      </c>
      <c r="AP23">
        <v>54.650589005109403</v>
      </c>
      <c r="AQ23">
        <v>51.516536395493098</v>
      </c>
      <c r="AR23">
        <v>46.948039905329303</v>
      </c>
      <c r="AS23">
        <v>50.059607604373703</v>
      </c>
      <c r="AT23">
        <v>45.057977300452301</v>
      </c>
      <c r="AU23">
        <v>40.958008260516003</v>
      </c>
      <c r="AV23">
        <v>0</v>
      </c>
      <c r="AW23">
        <v>50.183587958748525</v>
      </c>
      <c r="AX23">
        <v>5.4578803936606359</v>
      </c>
      <c r="BT23"/>
      <c r="BU23"/>
    </row>
    <row r="24" spans="1:73" x14ac:dyDescent="0.25">
      <c r="A24" s="25"/>
      <c r="B24" s="1">
        <v>400</v>
      </c>
      <c r="C24">
        <v>24.096</v>
      </c>
      <c r="D24">
        <v>19.231999999999701</v>
      </c>
      <c r="E24">
        <v>48.319999999999901</v>
      </c>
      <c r="F24">
        <v>22.5280000000004</v>
      </c>
      <c r="G24">
        <v>32.575999999999901</v>
      </c>
      <c r="H24">
        <v>33.856000000000101</v>
      </c>
      <c r="I24">
        <v>15.6799999999999</v>
      </c>
      <c r="J24">
        <v>25.952000000000002</v>
      </c>
      <c r="K24">
        <v>0</v>
      </c>
      <c r="L24">
        <v>0</v>
      </c>
      <c r="M24">
        <v>28.3062857142857</v>
      </c>
      <c r="N24">
        <v>10.213964862093544</v>
      </c>
      <c r="O24">
        <v>24.224</v>
      </c>
      <c r="P24">
        <v>44.543999999999997</v>
      </c>
      <c r="Q24">
        <v>32.192</v>
      </c>
      <c r="R24">
        <v>11.712</v>
      </c>
      <c r="S24">
        <v>32.800000000000097</v>
      </c>
      <c r="T24">
        <v>28.48</v>
      </c>
      <c r="U24">
        <v>0</v>
      </c>
      <c r="V24">
        <v>0</v>
      </c>
      <c r="W24">
        <v>0</v>
      </c>
      <c r="X24">
        <v>0</v>
      </c>
      <c r="Y24">
        <v>29.94560000000002</v>
      </c>
      <c r="Z24">
        <v>10.591688696331673</v>
      </c>
      <c r="AA24">
        <v>42.429994219944902</v>
      </c>
      <c r="AB24">
        <v>50.423174396433502</v>
      </c>
      <c r="AC24">
        <v>60.625588925418</v>
      </c>
      <c r="AD24">
        <v>46.569442334021097</v>
      </c>
      <c r="AE24">
        <v>43.433869806121699</v>
      </c>
      <c r="AF24">
        <v>43.8162809158217</v>
      </c>
      <c r="AG24">
        <v>50.395074819752203</v>
      </c>
      <c r="AH24">
        <v>49.775356411506799</v>
      </c>
      <c r="AI24">
        <v>0</v>
      </c>
      <c r="AJ24">
        <v>0</v>
      </c>
      <c r="AK24">
        <v>49.291255372724997</v>
      </c>
      <c r="AL24">
        <v>5.3837547458545538</v>
      </c>
      <c r="AM24">
        <v>71.744174055993994</v>
      </c>
      <c r="AN24">
        <v>61.428010418883702</v>
      </c>
      <c r="AO24">
        <v>52.761623995343101</v>
      </c>
      <c r="AP24">
        <v>62.320865502048498</v>
      </c>
      <c r="AQ24">
        <v>61.2807900452853</v>
      </c>
      <c r="AR24">
        <v>47.867493855541099</v>
      </c>
      <c r="AS24">
        <v>52.979089664507001</v>
      </c>
      <c r="AT24">
        <v>48.518398490344097</v>
      </c>
      <c r="AU24">
        <v>0</v>
      </c>
      <c r="AV24">
        <v>0</v>
      </c>
      <c r="AW24">
        <v>55.308038853136118</v>
      </c>
      <c r="AX24">
        <v>5.8024219751640578</v>
      </c>
      <c r="BT24"/>
      <c r="BU24"/>
    </row>
    <row r="25" spans="1:73" x14ac:dyDescent="0.25">
      <c r="A25" s="25"/>
      <c r="B25" s="1">
        <v>450</v>
      </c>
      <c r="C25">
        <v>69.28</v>
      </c>
      <c r="D25">
        <v>26.848000000000098</v>
      </c>
      <c r="E25">
        <v>67.903999999999996</v>
      </c>
      <c r="F25">
        <v>46.496000000000301</v>
      </c>
      <c r="G25">
        <v>69.695999999999998</v>
      </c>
      <c r="H25">
        <v>0</v>
      </c>
      <c r="I25">
        <v>0</v>
      </c>
      <c r="J25">
        <v>0</v>
      </c>
      <c r="K25">
        <v>0</v>
      </c>
      <c r="L25">
        <v>0</v>
      </c>
      <c r="M25">
        <v>52.736000000000097</v>
      </c>
      <c r="N25">
        <v>17.513109147150256</v>
      </c>
      <c r="O25">
        <v>155.77600000000001</v>
      </c>
      <c r="P25">
        <v>52.928000000000402</v>
      </c>
      <c r="Q25">
        <v>132.512</v>
      </c>
      <c r="R25">
        <v>80.447999999999794</v>
      </c>
      <c r="S25">
        <v>35.648000000000003</v>
      </c>
      <c r="T25">
        <v>29.28</v>
      </c>
      <c r="U25">
        <v>106.624</v>
      </c>
      <c r="V25">
        <v>0</v>
      </c>
      <c r="W25">
        <v>0</v>
      </c>
      <c r="X25">
        <v>0</v>
      </c>
      <c r="Y25">
        <v>72.906666666666709</v>
      </c>
      <c r="Z25">
        <v>37.4992609823476</v>
      </c>
      <c r="AA25">
        <v>48.331475608860998</v>
      </c>
      <c r="AB25">
        <v>51.981914337624502</v>
      </c>
      <c r="AC25">
        <v>55.424955832670797</v>
      </c>
      <c r="AD25">
        <v>55.478494827813101</v>
      </c>
      <c r="AE25">
        <v>46.078799361326602</v>
      </c>
      <c r="AF25">
        <v>50.148897166375299</v>
      </c>
      <c r="AG25">
        <v>55.741960473572497</v>
      </c>
      <c r="AH25">
        <v>51.912605352885599</v>
      </c>
      <c r="AI25">
        <v>0</v>
      </c>
      <c r="AJ25">
        <v>0</v>
      </c>
      <c r="AK25">
        <v>52.395375336038342</v>
      </c>
      <c r="AL25">
        <v>3.2783582331453336</v>
      </c>
      <c r="AM25">
        <v>66.159777610666396</v>
      </c>
      <c r="AN25">
        <v>59.574412048628197</v>
      </c>
      <c r="AO25">
        <v>56.588214853097597</v>
      </c>
      <c r="AP25">
        <v>60.3096174731904</v>
      </c>
      <c r="AQ25">
        <v>49.6339548344151</v>
      </c>
      <c r="AR25">
        <v>51.778777362870201</v>
      </c>
      <c r="AS25">
        <v>51.356740562823099</v>
      </c>
      <c r="AT25">
        <v>43.089191134299298</v>
      </c>
      <c r="AU25">
        <v>0</v>
      </c>
      <c r="AV25">
        <v>0</v>
      </c>
      <c r="AW25">
        <v>53.190129752760562</v>
      </c>
      <c r="AX25">
        <v>5.6444880914017483</v>
      </c>
      <c r="AZ25" s="3"/>
      <c r="BA25" s="3" t="s">
        <v>1</v>
      </c>
      <c r="BB25" s="3" t="s">
        <v>2</v>
      </c>
      <c r="BC25" s="1" t="s">
        <v>50</v>
      </c>
      <c r="BD25" s="1" t="s">
        <v>51</v>
      </c>
      <c r="BT25"/>
      <c r="BU25"/>
    </row>
    <row r="26" spans="1:73" x14ac:dyDescent="0.25">
      <c r="A26" s="25"/>
      <c r="B26" s="1">
        <v>500</v>
      </c>
      <c r="C26">
        <v>42.304000000000002</v>
      </c>
      <c r="D26">
        <v>59.52</v>
      </c>
      <c r="E26">
        <v>35.103999999999999</v>
      </c>
      <c r="F26">
        <v>26.655999999999999</v>
      </c>
      <c r="G26">
        <v>50.047999999999902</v>
      </c>
      <c r="H26">
        <v>43.424000000000198</v>
      </c>
      <c r="I26">
        <v>38.432000000000201</v>
      </c>
      <c r="J26">
        <v>43.648000000000302</v>
      </c>
      <c r="K26">
        <v>65.631999999999806</v>
      </c>
      <c r="L26">
        <v>0</v>
      </c>
      <c r="M26">
        <v>45.30800000000005</v>
      </c>
      <c r="N26">
        <v>11.953643126678939</v>
      </c>
      <c r="O26">
        <v>91.552000000000007</v>
      </c>
      <c r="P26">
        <v>76.415999999999897</v>
      </c>
      <c r="Q26">
        <v>72.031999999999798</v>
      </c>
      <c r="R26">
        <v>75.4879999999999</v>
      </c>
      <c r="S26">
        <v>90.8160000000004</v>
      </c>
      <c r="T26">
        <v>43.008000000000202</v>
      </c>
      <c r="U26">
        <v>93.375999999999806</v>
      </c>
      <c r="V26">
        <v>0</v>
      </c>
      <c r="W26">
        <v>0</v>
      </c>
      <c r="X26">
        <v>0</v>
      </c>
      <c r="Y26">
        <v>75.189333333333323</v>
      </c>
      <c r="Z26">
        <v>16.442568926079911</v>
      </c>
      <c r="AA26">
        <v>52.239358949176399</v>
      </c>
      <c r="AB26">
        <v>52.561441376626099</v>
      </c>
      <c r="AC26">
        <v>61.031066014808303</v>
      </c>
      <c r="AD26">
        <v>57.268725995505299</v>
      </c>
      <c r="AE26">
        <v>51.190053504543002</v>
      </c>
      <c r="AF26">
        <v>58.0271786319135</v>
      </c>
      <c r="AG26">
        <v>72.173424463855596</v>
      </c>
      <c r="AH26">
        <v>68.775293323067402</v>
      </c>
      <c r="AI26">
        <v>0</v>
      </c>
      <c r="AJ26">
        <v>0</v>
      </c>
      <c r="AK26">
        <v>60.146740472902742</v>
      </c>
      <c r="AL26">
        <v>7.2743148654253931</v>
      </c>
      <c r="AM26">
        <v>59.267582303651601</v>
      </c>
      <c r="AN26">
        <v>53.004197913816299</v>
      </c>
      <c r="AO26">
        <v>53.6222436834978</v>
      </c>
      <c r="AP26">
        <v>42.521405601661399</v>
      </c>
      <c r="AQ26">
        <v>38.197276354424503</v>
      </c>
      <c r="AR26">
        <v>44.130502566075997</v>
      </c>
      <c r="AS26">
        <v>52.198149425714597</v>
      </c>
      <c r="AT26">
        <v>48.8615276091965</v>
      </c>
      <c r="AU26">
        <v>0</v>
      </c>
      <c r="AV26">
        <v>0</v>
      </c>
      <c r="AW26">
        <v>47.50504330776959</v>
      </c>
      <c r="AX26">
        <v>5.5341128102136947</v>
      </c>
      <c r="AZ26" s="2">
        <v>250</v>
      </c>
      <c r="BA26" s="3">
        <f t="shared" ref="BA26:BA35" si="0">AVERAGEIF($B:$B,$AZ26,$M:$M)</f>
        <v>22.969893253968259</v>
      </c>
      <c r="BB26" s="3">
        <f t="shared" ref="BB26:BB35" si="1">AVERAGEIF($B:$B,$AZ26,$AK:$AK)</f>
        <v>26.403531350744181</v>
      </c>
      <c r="BC26">
        <f t="array" ref="BC26">_xlfn.STDEV.P(IF(B:B=AZ26,Y:Y))/SQRT(COUNTIF(B:B,AZ26))</f>
        <v>5.4886514763763063</v>
      </c>
      <c r="BD26">
        <f t="array" ref="BD26">_xlfn.STDEV.P(IF(B:B=AZ26,M:M))/SQRT(COUNTIF(B:B,AZ26))</f>
        <v>2.1798023820856729</v>
      </c>
      <c r="BT26"/>
      <c r="BU26"/>
    </row>
    <row r="27" spans="1:73" x14ac:dyDescent="0.25">
      <c r="A27" s="25"/>
      <c r="B27" s="1">
        <v>550</v>
      </c>
      <c r="C27">
        <v>50.688000000000002</v>
      </c>
      <c r="D27">
        <v>49.184000000000097</v>
      </c>
      <c r="E27">
        <v>34.719999999999501</v>
      </c>
      <c r="F27">
        <v>73.440000000000197</v>
      </c>
      <c r="G27">
        <v>44.383999999999901</v>
      </c>
      <c r="H27">
        <v>48.223999999999599</v>
      </c>
      <c r="I27">
        <v>37.791999999999597</v>
      </c>
      <c r="J27">
        <v>55.167999999999701</v>
      </c>
      <c r="K27">
        <v>18.815999999998599</v>
      </c>
      <c r="L27">
        <v>0</v>
      </c>
      <c r="M27">
        <v>45.215999999999653</v>
      </c>
      <c r="N27">
        <v>14.930520687504895</v>
      </c>
      <c r="O27">
        <v>76.6400000000001</v>
      </c>
      <c r="P27">
        <v>92.032000000000096</v>
      </c>
      <c r="Q27">
        <v>142.36799999999999</v>
      </c>
      <c r="R27">
        <v>59.231999999999999</v>
      </c>
      <c r="S27">
        <v>65.951999999999501</v>
      </c>
      <c r="T27">
        <v>76.895999999999702</v>
      </c>
      <c r="U27">
        <v>0</v>
      </c>
      <c r="V27">
        <v>0</v>
      </c>
      <c r="W27">
        <v>0</v>
      </c>
      <c r="X27">
        <v>0</v>
      </c>
      <c r="Y27">
        <v>87.29599999999985</v>
      </c>
      <c r="Z27">
        <v>29.687267681617456</v>
      </c>
      <c r="AA27">
        <v>44.686993030109797</v>
      </c>
      <c r="AB27">
        <v>62.203351662216797</v>
      </c>
      <c r="AC27">
        <v>65.352482503358004</v>
      </c>
      <c r="AD27">
        <v>67.894328523987198</v>
      </c>
      <c r="AE27">
        <v>56.538906848550802</v>
      </c>
      <c r="AF27">
        <v>55.842203103244202</v>
      </c>
      <c r="AG27">
        <v>61.760118052570903</v>
      </c>
      <c r="AH27">
        <v>60.146939884882997</v>
      </c>
      <c r="AI27">
        <v>0</v>
      </c>
      <c r="AJ27">
        <v>0</v>
      </c>
      <c r="AK27">
        <v>61.391190082687274</v>
      </c>
      <c r="AL27">
        <v>4.0472641402036578</v>
      </c>
      <c r="AM27">
        <v>42.954529327826698</v>
      </c>
      <c r="AN27">
        <v>56.187857553722203</v>
      </c>
      <c r="AO27">
        <v>52.8342862853263</v>
      </c>
      <c r="AP27">
        <v>55.762485614791899</v>
      </c>
      <c r="AQ27">
        <v>43.535118568531502</v>
      </c>
      <c r="AR27">
        <v>44.744715997090097</v>
      </c>
      <c r="AS27">
        <v>46.724379209701802</v>
      </c>
      <c r="AT27">
        <v>52.531199740391301</v>
      </c>
      <c r="AU27">
        <v>0</v>
      </c>
      <c r="AV27">
        <v>0</v>
      </c>
      <c r="AW27">
        <v>50.331434709936445</v>
      </c>
      <c r="AX27">
        <v>4.8595917392624131</v>
      </c>
      <c r="AZ27" s="2">
        <v>300</v>
      </c>
      <c r="BA27" s="3">
        <f t="shared" si="0"/>
        <v>25.861365873015853</v>
      </c>
      <c r="BB27" s="3">
        <f t="shared" si="1"/>
        <v>30.227304794838552</v>
      </c>
      <c r="BC27">
        <f t="array" ref="BC27">_xlfn.STDEV.P(IF(B:B=AZ27,Y:Y))/SQRT(COUNTIF(B:B,AZ27))</f>
        <v>4.5268979072575561</v>
      </c>
      <c r="BD27">
        <f t="array" ref="BD27">_xlfn.STDEV.P(IF(B:B=AZ27,M:M))/SQRT(COUNTIF(B:B,AZ27))</f>
        <v>2.5609305323062381</v>
      </c>
      <c r="BT27"/>
      <c r="BU27"/>
    </row>
    <row r="28" spans="1:73" x14ac:dyDescent="0.25">
      <c r="A28" s="25"/>
      <c r="B28" s="1">
        <v>600</v>
      </c>
      <c r="C28">
        <v>66.335999999999999</v>
      </c>
      <c r="D28">
        <v>88.831999999999994</v>
      </c>
      <c r="E28">
        <v>24.096000000000501</v>
      </c>
      <c r="F28">
        <v>37.0559999999995</v>
      </c>
      <c r="G28">
        <v>84.511999999999702</v>
      </c>
      <c r="H28">
        <v>73.727999999999099</v>
      </c>
      <c r="I28">
        <v>0</v>
      </c>
      <c r="J28">
        <v>0</v>
      </c>
      <c r="K28">
        <v>0</v>
      </c>
      <c r="L28">
        <v>0</v>
      </c>
      <c r="M28">
        <v>61.644799999999762</v>
      </c>
      <c r="N28">
        <v>26.163248532244424</v>
      </c>
      <c r="O28">
        <v>130.048</v>
      </c>
      <c r="P28">
        <v>122.78400000000001</v>
      </c>
      <c r="Q28">
        <v>68.959999999999894</v>
      </c>
      <c r="R28">
        <v>57.023999999999297</v>
      </c>
      <c r="S28">
        <v>126.911999999999</v>
      </c>
      <c r="T28">
        <v>15.007999999999999</v>
      </c>
      <c r="U28">
        <v>112.671999999999</v>
      </c>
      <c r="V28">
        <v>0</v>
      </c>
      <c r="W28">
        <v>0</v>
      </c>
      <c r="X28">
        <v>0</v>
      </c>
      <c r="Y28">
        <v>83.893333333332862</v>
      </c>
      <c r="Z28">
        <v>40.582130626942273</v>
      </c>
      <c r="AA28">
        <v>46.351932207624301</v>
      </c>
      <c r="AB28">
        <v>74.544619912298799</v>
      </c>
      <c r="AC28">
        <v>79.415398125487101</v>
      </c>
      <c r="AD28">
        <v>76.446166533404295</v>
      </c>
      <c r="AE28">
        <v>80.169938460543605</v>
      </c>
      <c r="AF28">
        <v>77.703558646335097</v>
      </c>
      <c r="AG28">
        <v>68.336230639711005</v>
      </c>
      <c r="AH28">
        <v>73.949550130668996</v>
      </c>
      <c r="AI28">
        <v>0</v>
      </c>
      <c r="AJ28">
        <v>0</v>
      </c>
      <c r="AK28">
        <v>75.79506606406413</v>
      </c>
      <c r="AL28">
        <v>3.7209130792755802</v>
      </c>
      <c r="AM28">
        <v>35.846464537761896</v>
      </c>
      <c r="AN28">
        <v>66.223348635714601</v>
      </c>
      <c r="AO28">
        <v>63.766084838354097</v>
      </c>
      <c r="AP28">
        <v>53.945853141027399</v>
      </c>
      <c r="AQ28">
        <v>53.837093299742499</v>
      </c>
      <c r="AR28">
        <v>51.517724614844603</v>
      </c>
      <c r="AS28">
        <v>46.633978692867402</v>
      </c>
      <c r="AT28">
        <v>52.307500494088103</v>
      </c>
      <c r="AU28">
        <v>0</v>
      </c>
      <c r="AV28">
        <v>0</v>
      </c>
      <c r="AW28">
        <v>55.46165481666268</v>
      </c>
      <c r="AX28">
        <v>6.4713170149553711</v>
      </c>
      <c r="AZ28" s="2">
        <v>350</v>
      </c>
      <c r="BA28" s="3">
        <f t="shared" si="0"/>
        <v>29.982023015873018</v>
      </c>
      <c r="BB28" s="3">
        <f t="shared" si="1"/>
        <v>32.940150345465902</v>
      </c>
      <c r="BC28">
        <f t="array" ref="BC28">_xlfn.STDEV.P(IF(B:B=AZ28,Y:Y))/SQRT(COUNTIF(B:B,AZ28))</f>
        <v>7.75444052370396</v>
      </c>
      <c r="BD28">
        <f t="array" ref="BD28">_xlfn.STDEV.P(IF(B:B=AZ28,M:M))/SQRT(COUNTIF(B:B,AZ28))</f>
        <v>3.3797807461707023</v>
      </c>
      <c r="BT28"/>
      <c r="BU28"/>
    </row>
    <row r="29" spans="1:73" x14ac:dyDescent="0.25">
      <c r="A29" s="25"/>
      <c r="B29" s="1">
        <v>650</v>
      </c>
      <c r="C29">
        <v>100.608</v>
      </c>
      <c r="D29">
        <v>87.584000000000202</v>
      </c>
      <c r="E29">
        <v>14.9759999999999</v>
      </c>
      <c r="F29">
        <v>61.472000000000598</v>
      </c>
      <c r="G29">
        <v>11.199999999998999</v>
      </c>
      <c r="H29">
        <v>0</v>
      </c>
      <c r="I29">
        <v>0</v>
      </c>
      <c r="J29">
        <v>0</v>
      </c>
      <c r="K29">
        <v>0</v>
      </c>
      <c r="L29">
        <v>0</v>
      </c>
      <c r="M29">
        <v>43.807999999999922</v>
      </c>
      <c r="N29">
        <v>32.104987774488059</v>
      </c>
      <c r="O29">
        <v>156.16</v>
      </c>
      <c r="P29">
        <v>69.919999999999703</v>
      </c>
      <c r="Q29">
        <v>74.111999999999995</v>
      </c>
      <c r="R29">
        <v>141.536</v>
      </c>
      <c r="S29">
        <v>36.063999999998501</v>
      </c>
      <c r="T29">
        <v>0</v>
      </c>
      <c r="U29">
        <v>0</v>
      </c>
      <c r="V29">
        <v>0</v>
      </c>
      <c r="W29">
        <v>0</v>
      </c>
      <c r="X29">
        <v>0</v>
      </c>
      <c r="Y29">
        <v>80.407999999999547</v>
      </c>
      <c r="Z29">
        <v>38.251341414387497</v>
      </c>
      <c r="AA29">
        <v>55.1231493810347</v>
      </c>
      <c r="AB29">
        <v>73.958474214950698</v>
      </c>
      <c r="AC29">
        <v>83.292783121620303</v>
      </c>
      <c r="AD29">
        <v>89.539684586507903</v>
      </c>
      <c r="AE29">
        <v>91.570918341616704</v>
      </c>
      <c r="AF29">
        <v>102.486440671227</v>
      </c>
      <c r="AG29">
        <v>113.07353558238</v>
      </c>
      <c r="AH29">
        <v>84.376852506883495</v>
      </c>
      <c r="AI29">
        <v>75.395771010365607</v>
      </c>
      <c r="AJ29">
        <v>0</v>
      </c>
      <c r="AK29">
        <v>89.211807504443968</v>
      </c>
      <c r="AL29">
        <v>12.41586455014304</v>
      </c>
      <c r="AM29">
        <v>49.366226197743202</v>
      </c>
      <c r="AN29">
        <v>65.590144989843495</v>
      </c>
      <c r="AO29">
        <v>74.744092714156693</v>
      </c>
      <c r="AP29">
        <v>73.571517082695706</v>
      </c>
      <c r="AQ29">
        <v>75.4436991929431</v>
      </c>
      <c r="AR29">
        <v>80.984646712932303</v>
      </c>
      <c r="AS29">
        <v>84.243433724200301</v>
      </c>
      <c r="AT29">
        <v>64.161949767715399</v>
      </c>
      <c r="AU29">
        <v>65.264981905701902</v>
      </c>
      <c r="AV29">
        <v>0</v>
      </c>
      <c r="AW29">
        <v>73.000558261273625</v>
      </c>
      <c r="AX29">
        <v>7.0031879130472134</v>
      </c>
      <c r="AZ29" s="2">
        <v>400</v>
      </c>
      <c r="BA29" s="3">
        <f t="shared" si="0"/>
        <v>38.159748148148097</v>
      </c>
      <c r="BB29" s="3">
        <f t="shared" si="1"/>
        <v>36.914637952861497</v>
      </c>
      <c r="BC29">
        <f t="array" ref="BC29">_xlfn.STDEV.P(IF(B:B=AZ29,Y:Y))/SQRT(COUNTIF(B:B,AZ29))</f>
        <v>4.6517453931303265</v>
      </c>
      <c r="BD29">
        <f t="array" ref="BD29">_xlfn.STDEV.P(IF(B:B=AZ29,M:M))/SQRT(COUNTIF(B:B,AZ29))</f>
        <v>5.5569145916788738</v>
      </c>
      <c r="BT29"/>
      <c r="BU29"/>
    </row>
    <row r="30" spans="1:73" x14ac:dyDescent="0.25">
      <c r="A30" s="25"/>
      <c r="B30" s="1">
        <v>700</v>
      </c>
      <c r="C30">
        <v>47.712000000000003</v>
      </c>
      <c r="D30">
        <v>52.063999999999702</v>
      </c>
      <c r="E30">
        <v>25.631999999999799</v>
      </c>
      <c r="F30">
        <v>102.208</v>
      </c>
      <c r="G30">
        <v>87.007999999999697</v>
      </c>
      <c r="H30">
        <v>41.920000000000101</v>
      </c>
      <c r="I30">
        <v>0</v>
      </c>
      <c r="J30">
        <v>0</v>
      </c>
      <c r="K30">
        <v>0</v>
      </c>
      <c r="L30">
        <v>0</v>
      </c>
      <c r="M30">
        <v>61.766399999999862</v>
      </c>
      <c r="N30">
        <v>28.517967680744714</v>
      </c>
      <c r="O30">
        <v>52.351999999999897</v>
      </c>
      <c r="P30">
        <v>78.975999999999502</v>
      </c>
      <c r="Q30">
        <v>57.791999999999902</v>
      </c>
      <c r="R30">
        <v>147.84</v>
      </c>
      <c r="S30">
        <v>112.64</v>
      </c>
      <c r="T30">
        <v>64.831999999999994</v>
      </c>
      <c r="U30">
        <v>0</v>
      </c>
      <c r="V30">
        <v>0</v>
      </c>
      <c r="W30">
        <v>0</v>
      </c>
      <c r="X30">
        <v>0</v>
      </c>
      <c r="Y30">
        <v>92.415999999999869</v>
      </c>
      <c r="Z30">
        <v>33.529574957043572</v>
      </c>
      <c r="AA30">
        <v>47.075535682974099</v>
      </c>
      <c r="AB30">
        <v>81.198268899047903</v>
      </c>
      <c r="AC30">
        <v>83.591503160582107</v>
      </c>
      <c r="AD30">
        <v>88.116487828614595</v>
      </c>
      <c r="AE30">
        <v>92.443326695829796</v>
      </c>
      <c r="AF30">
        <v>88.844882379155905</v>
      </c>
      <c r="AG30">
        <v>82.896148132247504</v>
      </c>
      <c r="AH30">
        <v>85.241565307077394</v>
      </c>
      <c r="AI30">
        <v>0</v>
      </c>
      <c r="AJ30">
        <v>0</v>
      </c>
      <c r="AK30">
        <v>86.04745462893645</v>
      </c>
      <c r="AL30">
        <v>3.647703191014505</v>
      </c>
      <c r="AM30">
        <v>68.179019150652806</v>
      </c>
      <c r="AN30">
        <v>82.149129418753603</v>
      </c>
      <c r="AO30">
        <v>78.245554934405703</v>
      </c>
      <c r="AP30">
        <v>74.396876371850595</v>
      </c>
      <c r="AQ30">
        <v>78.043751396422394</v>
      </c>
      <c r="AR30">
        <v>77.417409826994401</v>
      </c>
      <c r="AS30">
        <v>67.883241324104404</v>
      </c>
      <c r="AT30">
        <v>64.236137812221799</v>
      </c>
      <c r="AU30">
        <v>0</v>
      </c>
      <c r="AV30">
        <v>0</v>
      </c>
      <c r="AW30">
        <v>74.62458586925041</v>
      </c>
      <c r="AX30">
        <v>5.8874947629396086</v>
      </c>
      <c r="AZ30" s="2">
        <v>450</v>
      </c>
      <c r="BA30" s="3">
        <f t="shared" si="0"/>
        <v>39.027759999999979</v>
      </c>
      <c r="BB30" s="3">
        <f t="shared" si="1"/>
        <v>39.749338381281255</v>
      </c>
      <c r="BC30">
        <f t="array" ref="BC30">_xlfn.STDEV.P(IF(B:B=AZ30,Y:Y))/SQRT(COUNTIF(B:B,AZ30))</f>
        <v>8.1838077427836513</v>
      </c>
      <c r="BD30">
        <f t="array" ref="BD30">_xlfn.STDEV.P(IF(B:B=AZ30,M:M))/SQRT(COUNTIF(B:B,AZ30))</f>
        <v>3.7354451588341591</v>
      </c>
      <c r="BT30"/>
      <c r="BU30"/>
    </row>
    <row r="31" spans="1:73" x14ac:dyDescent="0.25">
      <c r="AZ31" s="2">
        <v>500</v>
      </c>
      <c r="BA31" s="3">
        <f t="shared" si="0"/>
        <v>43.450837248677324</v>
      </c>
      <c r="BB31" s="3">
        <f t="shared" si="1"/>
        <v>43.525872470983444</v>
      </c>
      <c r="BC31">
        <f t="array" ref="BC31">_xlfn.STDEV.P(IF(B:B=AZ31,Y:Y))/SQRT(COUNTIF(B:B,AZ31))</f>
        <v>5.6310976767400405</v>
      </c>
      <c r="BD31">
        <f t="array" ref="BD31">_xlfn.STDEV.P(IF(B:B=AZ31,M:M))/SQRT(COUNTIF(B:B,AZ31))</f>
        <v>4.7376155711852093</v>
      </c>
      <c r="BT31"/>
      <c r="BU31"/>
    </row>
    <row r="32" spans="1:73" x14ac:dyDescent="0.25">
      <c r="A32" s="25">
        <v>1547</v>
      </c>
      <c r="B32" s="1" t="s">
        <v>6</v>
      </c>
      <c r="C32">
        <v>21.28</v>
      </c>
      <c r="D32">
        <v>18.783999999999999</v>
      </c>
      <c r="E32">
        <v>21.28</v>
      </c>
      <c r="F32">
        <v>16.608000000000001</v>
      </c>
      <c r="G32">
        <v>20.704000000000001</v>
      </c>
      <c r="H32">
        <v>23.391999999999801</v>
      </c>
      <c r="I32">
        <v>0</v>
      </c>
      <c r="J32">
        <v>0</v>
      </c>
      <c r="K32">
        <v>0</v>
      </c>
      <c r="L32">
        <v>0</v>
      </c>
      <c r="M32">
        <v>20.153599999999962</v>
      </c>
      <c r="N32">
        <v>2.3024350240559763</v>
      </c>
      <c r="O32">
        <v>27.584</v>
      </c>
      <c r="P32">
        <v>22.047999999999998</v>
      </c>
      <c r="Q32">
        <v>28.288</v>
      </c>
      <c r="R32">
        <v>21.408000000000001</v>
      </c>
      <c r="S32">
        <v>21.919999999999899</v>
      </c>
      <c r="T32">
        <v>24.288</v>
      </c>
      <c r="U32">
        <v>0</v>
      </c>
      <c r="V32">
        <v>0</v>
      </c>
      <c r="W32">
        <v>0</v>
      </c>
      <c r="X32">
        <v>0</v>
      </c>
      <c r="Y32">
        <v>23.590399999999981</v>
      </c>
      <c r="Z32">
        <v>2.5489682304807433</v>
      </c>
      <c r="AA32">
        <v>20.122890569679999</v>
      </c>
      <c r="AB32">
        <v>20.559374219735702</v>
      </c>
      <c r="AC32">
        <v>23.625964777416002</v>
      </c>
      <c r="AD32">
        <v>27.675474739999899</v>
      </c>
      <c r="AE32">
        <v>25.759040400550699</v>
      </c>
      <c r="AF32">
        <v>26.235934217945601</v>
      </c>
      <c r="AG32">
        <v>0</v>
      </c>
      <c r="AH32">
        <v>0</v>
      </c>
      <c r="AI32">
        <v>0</v>
      </c>
      <c r="AJ32">
        <v>0</v>
      </c>
      <c r="AK32">
        <v>24.771157671129579</v>
      </c>
      <c r="AL32">
        <v>2.4741514448784123</v>
      </c>
      <c r="AM32">
        <v>29.839509501687701</v>
      </c>
      <c r="AN32">
        <v>45.357784352213201</v>
      </c>
      <c r="AO32">
        <v>45.194543779640703</v>
      </c>
      <c r="AP32">
        <v>46.127736419436403</v>
      </c>
      <c r="AQ32">
        <v>52.117130073316702</v>
      </c>
      <c r="AR32">
        <v>47.8361468766931</v>
      </c>
      <c r="AS32">
        <v>0</v>
      </c>
      <c r="AT32">
        <v>0</v>
      </c>
      <c r="AU32">
        <v>0</v>
      </c>
      <c r="AV32">
        <v>0</v>
      </c>
      <c r="AW32">
        <v>47.326668300260017</v>
      </c>
      <c r="AX32">
        <v>2.5716916240529102</v>
      </c>
      <c r="AZ32" s="2">
        <v>550</v>
      </c>
      <c r="BA32" s="3">
        <f t="shared" si="0"/>
        <v>48.10196613756613</v>
      </c>
      <c r="BB32" s="3">
        <f t="shared" si="1"/>
        <v>49.320271419440644</v>
      </c>
      <c r="BC32">
        <f t="array" ref="BC32">_xlfn.STDEV.P(IF(B:B=AZ32,Y:Y))/SQRT(COUNTIF(B:B,AZ32))</f>
        <v>8.9777866948958103</v>
      </c>
      <c r="BD32">
        <f t="array" ref="BD32">_xlfn.STDEV.P(IF(B:B=AZ32,M:M))/SQRT(COUNTIF(B:B,AZ32))</f>
        <v>4.7304313975263188</v>
      </c>
      <c r="BT32"/>
      <c r="BU32"/>
    </row>
    <row r="33" spans="1:73" x14ac:dyDescent="0.25">
      <c r="A33" s="25"/>
      <c r="B33" s="1" t="s">
        <v>7</v>
      </c>
      <c r="C33">
        <v>25.28</v>
      </c>
      <c r="D33">
        <v>20.608000000000001</v>
      </c>
      <c r="E33">
        <v>22.047999999999998</v>
      </c>
      <c r="F33">
        <v>26.880000000000098</v>
      </c>
      <c r="G33">
        <v>20.864000000000001</v>
      </c>
      <c r="H33">
        <v>24.128</v>
      </c>
      <c r="I33">
        <v>28.96</v>
      </c>
      <c r="J33">
        <v>18.495999999999999</v>
      </c>
      <c r="K33">
        <v>0</v>
      </c>
      <c r="L33">
        <v>0</v>
      </c>
      <c r="M33">
        <v>23.140571428571445</v>
      </c>
      <c r="N33">
        <v>3.4472875820664131</v>
      </c>
      <c r="O33">
        <v>46.688000000000002</v>
      </c>
      <c r="P33">
        <v>29.216000000000001</v>
      </c>
      <c r="Q33">
        <v>24.928000000000001</v>
      </c>
      <c r="R33">
        <v>35.296000000000099</v>
      </c>
      <c r="S33">
        <v>24.736000000000001</v>
      </c>
      <c r="T33">
        <v>34.752000000000002</v>
      </c>
      <c r="U33">
        <v>41.055999999999997</v>
      </c>
      <c r="V33">
        <v>0</v>
      </c>
      <c r="W33">
        <v>0</v>
      </c>
      <c r="X33">
        <v>0</v>
      </c>
      <c r="Y33">
        <v>31.664000000000016</v>
      </c>
      <c r="Z33">
        <v>5.9203099017985235</v>
      </c>
      <c r="AA33">
        <v>20.1846779580416</v>
      </c>
      <c r="AB33">
        <v>22.750613181697499</v>
      </c>
      <c r="AC33">
        <v>20.277455953332101</v>
      </c>
      <c r="AD33">
        <v>24.529515138296102</v>
      </c>
      <c r="AE33">
        <v>21.133778794139999</v>
      </c>
      <c r="AF33">
        <v>20.360399724536901</v>
      </c>
      <c r="AG33">
        <v>0</v>
      </c>
      <c r="AH33">
        <v>0</v>
      </c>
      <c r="AI33">
        <v>0</v>
      </c>
      <c r="AJ33">
        <v>0</v>
      </c>
      <c r="AK33">
        <v>21.81035255840052</v>
      </c>
      <c r="AL33">
        <v>1.6240580319909936</v>
      </c>
      <c r="AM33">
        <v>36.467759231542502</v>
      </c>
      <c r="AN33">
        <v>41.296376559918798</v>
      </c>
      <c r="AO33">
        <v>44.009660048833901</v>
      </c>
      <c r="AP33">
        <v>49.6564841710479</v>
      </c>
      <c r="AQ33">
        <v>38.411012369212202</v>
      </c>
      <c r="AR33">
        <v>47.7595489975145</v>
      </c>
      <c r="AS33">
        <v>0</v>
      </c>
      <c r="AT33">
        <v>0</v>
      </c>
      <c r="AU33">
        <v>0</v>
      </c>
      <c r="AV33">
        <v>0</v>
      </c>
      <c r="AW33">
        <v>44.226616429305466</v>
      </c>
      <c r="AX33">
        <v>4.1090072419325558</v>
      </c>
      <c r="AZ33" s="2">
        <v>600</v>
      </c>
      <c r="BA33" s="3">
        <f t="shared" si="0"/>
        <v>54.016549999999945</v>
      </c>
      <c r="BB33" s="3">
        <f t="shared" si="1"/>
        <v>50.568550786504197</v>
      </c>
      <c r="BC33">
        <f t="array" ref="BC33">_xlfn.STDEV.P(IF(B:B=AZ33,Y:Y))/SQRT(COUNTIF(B:B,AZ33))</f>
        <v>7.685199805536068</v>
      </c>
      <c r="BD33">
        <f t="array" ref="BD33">_xlfn.STDEV.P(IF(B:B=AZ33,M:M))/SQRT(COUNTIF(B:B,AZ33))</f>
        <v>5.1090841059445067</v>
      </c>
      <c r="BT33"/>
      <c r="BU33"/>
    </row>
    <row r="34" spans="1:73" x14ac:dyDescent="0.25">
      <c r="A34" s="25"/>
      <c r="B34" s="1" t="s">
        <v>8</v>
      </c>
      <c r="C34">
        <v>33.792000000000002</v>
      </c>
      <c r="D34">
        <v>32.32</v>
      </c>
      <c r="E34">
        <v>23.808</v>
      </c>
      <c r="F34">
        <v>37.472000000000001</v>
      </c>
      <c r="G34">
        <v>27.52</v>
      </c>
      <c r="H34">
        <v>17.696000000000002</v>
      </c>
      <c r="I34">
        <v>22.560000000000102</v>
      </c>
      <c r="J34">
        <v>0</v>
      </c>
      <c r="K34">
        <v>0</v>
      </c>
      <c r="L34">
        <v>0</v>
      </c>
      <c r="M34">
        <v>26.896000000000015</v>
      </c>
      <c r="N34">
        <v>6.5145678802716134</v>
      </c>
      <c r="O34">
        <v>67.903999999999996</v>
      </c>
      <c r="P34">
        <v>46.72</v>
      </c>
      <c r="Q34">
        <v>32.96</v>
      </c>
      <c r="R34">
        <v>49.312000000000097</v>
      </c>
      <c r="S34">
        <v>22.72</v>
      </c>
      <c r="T34">
        <v>15.968</v>
      </c>
      <c r="U34">
        <v>0</v>
      </c>
      <c r="V34">
        <v>0</v>
      </c>
      <c r="W34">
        <v>0</v>
      </c>
      <c r="X34">
        <v>0</v>
      </c>
      <c r="Y34">
        <v>33.536000000000016</v>
      </c>
      <c r="Z34">
        <v>13.028064230729004</v>
      </c>
      <c r="AA34">
        <v>23.363710660579802</v>
      </c>
      <c r="AB34">
        <v>24.327387535047301</v>
      </c>
      <c r="AC34">
        <v>25.914319806292099</v>
      </c>
      <c r="AD34">
        <v>23.8669799441811</v>
      </c>
      <c r="AE34">
        <v>26.934506286335001</v>
      </c>
      <c r="AF34">
        <v>23.112383260453498</v>
      </c>
      <c r="AG34">
        <v>0</v>
      </c>
      <c r="AH34">
        <v>0</v>
      </c>
      <c r="AI34">
        <v>0</v>
      </c>
      <c r="AJ34">
        <v>0</v>
      </c>
      <c r="AK34">
        <v>24.831115366461802</v>
      </c>
      <c r="AL34">
        <v>1.3953439800375227</v>
      </c>
      <c r="AM34">
        <v>32.198995428469701</v>
      </c>
      <c r="AN34">
        <v>33.0541131417964</v>
      </c>
      <c r="AO34">
        <v>34.382816721825101</v>
      </c>
      <c r="AP34">
        <v>36.953710363837999</v>
      </c>
      <c r="AQ34">
        <v>34.790957336130298</v>
      </c>
      <c r="AR34">
        <v>25.047020183005198</v>
      </c>
      <c r="AS34">
        <v>0</v>
      </c>
      <c r="AT34">
        <v>0</v>
      </c>
      <c r="AU34">
        <v>0</v>
      </c>
      <c r="AV34">
        <v>0</v>
      </c>
      <c r="AW34">
        <v>32.845723549319004</v>
      </c>
      <c r="AX34">
        <v>4.0959820798579099</v>
      </c>
      <c r="AZ34" s="2">
        <v>650</v>
      </c>
      <c r="BA34" s="3">
        <f t="shared" si="0"/>
        <v>63.103798809523859</v>
      </c>
      <c r="BB34" s="3">
        <f t="shared" si="1"/>
        <v>52.941082572264271</v>
      </c>
      <c r="BC34">
        <f t="array" ref="BC34">_xlfn.STDEV.P(IF(B:B=AZ34,Y:Y))/SQRT(COUNTIF(B:B,AZ34))</f>
        <v>8.9642776186228676</v>
      </c>
      <c r="BD34">
        <f t="array" ref="BD34">_xlfn.STDEV.P(IF(B:B=AZ34,M:M))/SQRT(COUNTIF(B:B,AZ34))</f>
        <v>7.7848347377748226</v>
      </c>
      <c r="BT34"/>
      <c r="BU34"/>
    </row>
    <row r="35" spans="1:73" x14ac:dyDescent="0.25">
      <c r="A35" s="25"/>
      <c r="B35" s="1" t="s">
        <v>9</v>
      </c>
      <c r="C35">
        <v>26.143999999999998</v>
      </c>
      <c r="D35">
        <v>24.576000000000001</v>
      </c>
      <c r="E35">
        <v>20.928000000000001</v>
      </c>
      <c r="F35">
        <v>39.840000000000003</v>
      </c>
      <c r="G35">
        <v>17.535999999999898</v>
      </c>
      <c r="H35">
        <v>0</v>
      </c>
      <c r="I35">
        <v>0</v>
      </c>
      <c r="J35">
        <v>0</v>
      </c>
      <c r="K35">
        <v>0</v>
      </c>
      <c r="L35">
        <v>0</v>
      </c>
      <c r="M35">
        <v>25.719999999999978</v>
      </c>
      <c r="N35">
        <v>8.5238526500638407</v>
      </c>
      <c r="O35">
        <v>38.207999999999998</v>
      </c>
      <c r="P35">
        <v>54.783999999999999</v>
      </c>
      <c r="Q35">
        <v>32.479999999999997</v>
      </c>
      <c r="R35">
        <v>25.632000000000001</v>
      </c>
      <c r="S35">
        <v>44.992000000000097</v>
      </c>
      <c r="T35">
        <v>29.792000000000002</v>
      </c>
      <c r="U35">
        <v>25.151999999999902</v>
      </c>
      <c r="V35">
        <v>0</v>
      </c>
      <c r="W35">
        <v>0</v>
      </c>
      <c r="X35">
        <v>0</v>
      </c>
      <c r="Y35">
        <v>35.472000000000001</v>
      </c>
      <c r="Z35">
        <v>10.863748647067803</v>
      </c>
      <c r="AA35">
        <v>19.469712403773599</v>
      </c>
      <c r="AB35">
        <v>20.616455067484502</v>
      </c>
      <c r="AC35">
        <v>20.859116106360801</v>
      </c>
      <c r="AD35">
        <v>16.878160966234699</v>
      </c>
      <c r="AE35">
        <v>21.634362545033699</v>
      </c>
      <c r="AF35">
        <v>0</v>
      </c>
      <c r="AG35">
        <v>0</v>
      </c>
      <c r="AH35">
        <v>0</v>
      </c>
      <c r="AI35">
        <v>0</v>
      </c>
      <c r="AJ35">
        <v>0</v>
      </c>
      <c r="AK35">
        <v>19.997023671278424</v>
      </c>
      <c r="AL35">
        <v>1.8395027712438305</v>
      </c>
      <c r="AM35">
        <v>42.369593423618198</v>
      </c>
      <c r="AN35">
        <v>34.669796569570003</v>
      </c>
      <c r="AO35">
        <v>47.411720179508997</v>
      </c>
      <c r="AP35">
        <v>44.470369077900202</v>
      </c>
      <c r="AQ35">
        <v>39.799684112369803</v>
      </c>
      <c r="AR35">
        <v>44.713891384386798</v>
      </c>
      <c r="AS35">
        <v>0</v>
      </c>
      <c r="AT35">
        <v>0</v>
      </c>
      <c r="AU35">
        <v>0</v>
      </c>
      <c r="AV35">
        <v>0</v>
      </c>
      <c r="AW35">
        <v>42.213092264747161</v>
      </c>
      <c r="AX35">
        <v>4.4966849099969215</v>
      </c>
      <c r="AZ35" s="2">
        <v>700</v>
      </c>
      <c r="BA35" s="3">
        <f t="shared" si="0"/>
        <v>57.958074232804286</v>
      </c>
      <c r="BB35" s="3">
        <f t="shared" si="1"/>
        <v>57.639749332896869</v>
      </c>
      <c r="BC35">
        <f t="array" ref="BC35">_xlfn.STDEV.P(IF(B:B=AZ35,Y:Y))/SQRT(COUNTIF(B:B,AZ35))</f>
        <v>7.5733782139339425</v>
      </c>
      <c r="BD35">
        <f t="array" ref="BD35">_xlfn.STDEV.P(IF(B:B=AZ35,M:M))/SQRT(COUNTIF(B:B,AZ35))</f>
        <v>7.3656494926144616</v>
      </c>
      <c r="BT35"/>
      <c r="BU35"/>
    </row>
    <row r="36" spans="1:73" x14ac:dyDescent="0.25">
      <c r="A36" s="25"/>
      <c r="B36" s="1">
        <v>250</v>
      </c>
      <c r="C36">
        <v>16.224</v>
      </c>
      <c r="D36">
        <v>21.312000000000001</v>
      </c>
      <c r="E36">
        <v>22.367999999999999</v>
      </c>
      <c r="F36">
        <v>31.68</v>
      </c>
      <c r="G36">
        <v>24.095999999999901</v>
      </c>
      <c r="H36">
        <v>24.864000000000001</v>
      </c>
      <c r="I36">
        <v>24.287999999999901</v>
      </c>
      <c r="J36">
        <v>0</v>
      </c>
      <c r="K36">
        <v>0</v>
      </c>
      <c r="L36">
        <v>0</v>
      </c>
      <c r="M36">
        <v>24.767999999999969</v>
      </c>
      <c r="N36">
        <v>3.3209155364146263</v>
      </c>
      <c r="O36">
        <v>39.872</v>
      </c>
      <c r="P36">
        <v>49.664000000000001</v>
      </c>
      <c r="Q36">
        <v>40.671999999999997</v>
      </c>
      <c r="R36">
        <v>60.16</v>
      </c>
      <c r="S36">
        <v>29.92</v>
      </c>
      <c r="T36">
        <v>33.92</v>
      </c>
      <c r="U36">
        <v>32.4480000000001</v>
      </c>
      <c r="V36">
        <v>0</v>
      </c>
      <c r="W36">
        <v>0</v>
      </c>
      <c r="X36">
        <v>0</v>
      </c>
      <c r="Y36">
        <v>41.130666666666684</v>
      </c>
      <c r="Z36">
        <v>10.709848593182281</v>
      </c>
      <c r="AA36">
        <v>32.521991200373897</v>
      </c>
      <c r="AB36">
        <v>22.661930163189101</v>
      </c>
      <c r="AC36">
        <v>29.413174718775998</v>
      </c>
      <c r="AD36">
        <v>25.4748916181079</v>
      </c>
      <c r="AE36">
        <v>24.488387130604</v>
      </c>
      <c r="AF36">
        <v>21.671769153609802</v>
      </c>
      <c r="AG36">
        <v>22.430832624368499</v>
      </c>
      <c r="AH36">
        <v>0</v>
      </c>
      <c r="AI36">
        <v>0</v>
      </c>
      <c r="AJ36">
        <v>0</v>
      </c>
      <c r="AK36">
        <v>24.356830901442549</v>
      </c>
      <c r="AL36">
        <v>2.602104727336664</v>
      </c>
      <c r="AM36">
        <v>72.736570319832595</v>
      </c>
      <c r="AN36">
        <v>46.0546033314277</v>
      </c>
      <c r="AO36">
        <v>63.1620337211573</v>
      </c>
      <c r="AP36">
        <v>54.9007786133525</v>
      </c>
      <c r="AQ36">
        <v>50.474122860583599</v>
      </c>
      <c r="AR36">
        <v>43.8238459661357</v>
      </c>
      <c r="AS36">
        <v>49.571234153124998</v>
      </c>
      <c r="AT36">
        <v>0</v>
      </c>
      <c r="AU36">
        <v>0</v>
      </c>
      <c r="AV36">
        <v>0</v>
      </c>
      <c r="AW36">
        <v>51.331103107630298</v>
      </c>
      <c r="AX36">
        <v>6.3343694234428822</v>
      </c>
      <c r="AZ36" s="3"/>
      <c r="BA36" s="2" t="s">
        <v>52</v>
      </c>
      <c r="BB36" s="20">
        <f t="array" ref="BB36">SQRT(SUMSQ(BA26:BA35-BB26:BB35)/COUNT(BB26:BB35))</f>
        <v>3.9803707614642976</v>
      </c>
      <c r="BT36"/>
      <c r="BU36"/>
    </row>
    <row r="37" spans="1:73" x14ac:dyDescent="0.25">
      <c r="A37" s="25"/>
      <c r="B37" s="1">
        <v>300</v>
      </c>
      <c r="C37">
        <v>33.536000000000001</v>
      </c>
      <c r="D37">
        <v>25.056000000000001</v>
      </c>
      <c r="E37">
        <v>25.952000000000002</v>
      </c>
      <c r="F37">
        <v>26.912000000000099</v>
      </c>
      <c r="G37">
        <v>24.831999999999901</v>
      </c>
      <c r="H37">
        <v>22.623999999999999</v>
      </c>
      <c r="I37">
        <v>0</v>
      </c>
      <c r="J37">
        <v>0</v>
      </c>
      <c r="K37">
        <v>0</v>
      </c>
      <c r="L37">
        <v>0</v>
      </c>
      <c r="M37">
        <v>25.075200000000002</v>
      </c>
      <c r="N37">
        <v>1.4290212594640024</v>
      </c>
      <c r="O37">
        <v>63.2319999999999</v>
      </c>
      <c r="P37">
        <v>42.207999999999998</v>
      </c>
      <c r="Q37">
        <v>41.92</v>
      </c>
      <c r="R37">
        <v>62.591999999999999</v>
      </c>
      <c r="S37">
        <v>48.16</v>
      </c>
      <c r="T37">
        <v>33.055999999999997</v>
      </c>
      <c r="U37">
        <v>0</v>
      </c>
      <c r="V37">
        <v>0</v>
      </c>
      <c r="W37">
        <v>0</v>
      </c>
      <c r="X37">
        <v>0</v>
      </c>
      <c r="Y37">
        <v>45.587199999999996</v>
      </c>
      <c r="Z37">
        <v>9.7742605326439005</v>
      </c>
      <c r="AA37">
        <v>31.307481138732498</v>
      </c>
      <c r="AB37">
        <v>34.025366570919303</v>
      </c>
      <c r="AC37">
        <v>39.788438323003703</v>
      </c>
      <c r="AD37">
        <v>36.388546807739999</v>
      </c>
      <c r="AE37">
        <v>33.254312052278003</v>
      </c>
      <c r="AF37">
        <v>34.418872801232098</v>
      </c>
      <c r="AG37">
        <v>0</v>
      </c>
      <c r="AH37">
        <v>0</v>
      </c>
      <c r="AI37">
        <v>0</v>
      </c>
      <c r="AJ37">
        <v>0</v>
      </c>
      <c r="AK37">
        <v>35.575107311034614</v>
      </c>
      <c r="AL37">
        <v>2.3468492609249263</v>
      </c>
      <c r="AM37">
        <v>45.114031646342298</v>
      </c>
      <c r="AN37">
        <v>56.630371954561397</v>
      </c>
      <c r="AO37">
        <v>77.908671641628601</v>
      </c>
      <c r="AP37">
        <v>62.792358714121498</v>
      </c>
      <c r="AQ37">
        <v>59.5272905693678</v>
      </c>
      <c r="AR37">
        <v>54.326606228922699</v>
      </c>
      <c r="AS37">
        <v>0</v>
      </c>
      <c r="AT37">
        <v>0</v>
      </c>
      <c r="AU37">
        <v>0</v>
      </c>
      <c r="AV37">
        <v>0</v>
      </c>
      <c r="AW37">
        <v>62.237059821720393</v>
      </c>
      <c r="AX37">
        <v>8.3337968319168798</v>
      </c>
      <c r="BT37"/>
      <c r="BU37"/>
    </row>
    <row r="38" spans="1:73" x14ac:dyDescent="0.25">
      <c r="A38" s="25"/>
      <c r="B38" s="1">
        <v>350</v>
      </c>
      <c r="C38">
        <v>33.408000000000001</v>
      </c>
      <c r="D38">
        <v>29.568000000000001</v>
      </c>
      <c r="E38">
        <v>25.376000000000001</v>
      </c>
      <c r="F38">
        <v>29.12</v>
      </c>
      <c r="G38">
        <v>30.367999999999999</v>
      </c>
      <c r="H38">
        <v>24.192</v>
      </c>
      <c r="I38">
        <v>0</v>
      </c>
      <c r="J38">
        <v>0</v>
      </c>
      <c r="K38">
        <v>0</v>
      </c>
      <c r="L38">
        <v>0</v>
      </c>
      <c r="M38">
        <v>27.724799999999998</v>
      </c>
      <c r="N38">
        <v>2.4628444043422637</v>
      </c>
      <c r="O38">
        <v>44.832000000000001</v>
      </c>
      <c r="P38">
        <v>32.799999999999997</v>
      </c>
      <c r="Q38">
        <v>25.664000000000001</v>
      </c>
      <c r="R38">
        <v>38.56</v>
      </c>
      <c r="S38">
        <v>48.543999999999997</v>
      </c>
      <c r="T38">
        <v>32.799999999999997</v>
      </c>
      <c r="U38">
        <v>0</v>
      </c>
      <c r="V38">
        <v>0</v>
      </c>
      <c r="W38">
        <v>0</v>
      </c>
      <c r="X38">
        <v>0</v>
      </c>
      <c r="Y38">
        <v>35.6736</v>
      </c>
      <c r="Z38">
        <v>7.6247720910201586</v>
      </c>
      <c r="AA38">
        <v>33.455993751539097</v>
      </c>
      <c r="AB38">
        <v>31.2844765724533</v>
      </c>
      <c r="AC38">
        <v>32.072908184302399</v>
      </c>
      <c r="AD38">
        <v>33.824565497787397</v>
      </c>
      <c r="AE38">
        <v>34.974651683911503</v>
      </c>
      <c r="AF38">
        <v>31.610567206549</v>
      </c>
      <c r="AG38">
        <v>0</v>
      </c>
      <c r="AH38">
        <v>0</v>
      </c>
      <c r="AI38">
        <v>0</v>
      </c>
      <c r="AJ38">
        <v>0</v>
      </c>
      <c r="AK38">
        <v>32.75343382900072</v>
      </c>
      <c r="AL38">
        <v>1.4147951443386977</v>
      </c>
      <c r="AM38">
        <v>51.743110079254102</v>
      </c>
      <c r="AN38">
        <v>56.218920657107397</v>
      </c>
      <c r="AO38">
        <v>55.671012481582203</v>
      </c>
      <c r="AP38">
        <v>58.912630916913997</v>
      </c>
      <c r="AQ38">
        <v>52.167207518725597</v>
      </c>
      <c r="AR38">
        <v>54.853540752358697</v>
      </c>
      <c r="AS38">
        <v>0</v>
      </c>
      <c r="AT38">
        <v>0</v>
      </c>
      <c r="AU38">
        <v>0</v>
      </c>
      <c r="AV38">
        <v>0</v>
      </c>
      <c r="AW38">
        <v>55.564662465337577</v>
      </c>
      <c r="AX38">
        <v>2.1770002786004592</v>
      </c>
      <c r="BT38"/>
      <c r="BU38"/>
    </row>
    <row r="39" spans="1:73" x14ac:dyDescent="0.25">
      <c r="A39" s="25"/>
      <c r="B39" s="1">
        <v>400</v>
      </c>
      <c r="C39">
        <v>61.76</v>
      </c>
      <c r="D39">
        <v>27.295999999999999</v>
      </c>
      <c r="E39">
        <v>27.1359999999999</v>
      </c>
      <c r="F39">
        <v>61.76</v>
      </c>
      <c r="G39">
        <v>21.12</v>
      </c>
      <c r="H39">
        <v>0</v>
      </c>
      <c r="I39">
        <v>0</v>
      </c>
      <c r="J39">
        <v>0</v>
      </c>
      <c r="K39">
        <v>0</v>
      </c>
      <c r="L39">
        <v>0</v>
      </c>
      <c r="M39">
        <v>34.327999999999975</v>
      </c>
      <c r="N39">
        <v>16.03230937825241</v>
      </c>
      <c r="O39">
        <v>147.04</v>
      </c>
      <c r="P39">
        <v>33.216000000000001</v>
      </c>
      <c r="Q39">
        <v>27.712</v>
      </c>
      <c r="R39">
        <v>128.32</v>
      </c>
      <c r="S39">
        <v>66.271999999999906</v>
      </c>
      <c r="T39">
        <v>0</v>
      </c>
      <c r="U39">
        <v>0</v>
      </c>
      <c r="V39">
        <v>0</v>
      </c>
      <c r="W39">
        <v>0</v>
      </c>
      <c r="X39">
        <v>0</v>
      </c>
      <c r="Y39">
        <v>63.879999999999974</v>
      </c>
      <c r="Z39">
        <v>40.020745820136831</v>
      </c>
      <c r="AA39">
        <v>38.849839722433302</v>
      </c>
      <c r="AB39">
        <v>31.497658860978198</v>
      </c>
      <c r="AC39">
        <v>26.926962506237501</v>
      </c>
      <c r="AD39">
        <v>35.633119892434003</v>
      </c>
      <c r="AE39">
        <v>36.903442475400801</v>
      </c>
      <c r="AF39">
        <v>40.938585017599301</v>
      </c>
      <c r="AG39">
        <v>0</v>
      </c>
      <c r="AH39">
        <v>0</v>
      </c>
      <c r="AI39">
        <v>0</v>
      </c>
      <c r="AJ39">
        <v>0</v>
      </c>
      <c r="AK39">
        <v>34.379953750529964</v>
      </c>
      <c r="AL39">
        <v>4.7918423834467063</v>
      </c>
      <c r="AM39">
        <v>67.749958968215594</v>
      </c>
      <c r="AN39">
        <v>51.346814292154797</v>
      </c>
      <c r="AO39">
        <v>51.067271044313003</v>
      </c>
      <c r="AP39">
        <v>52.244178827081598</v>
      </c>
      <c r="AQ39">
        <v>53.8404389435198</v>
      </c>
      <c r="AR39">
        <v>56.916787264901103</v>
      </c>
      <c r="AS39">
        <v>0</v>
      </c>
      <c r="AT39">
        <v>0</v>
      </c>
      <c r="AU39">
        <v>0</v>
      </c>
      <c r="AV39">
        <v>0</v>
      </c>
      <c r="AW39">
        <v>53.083098074394073</v>
      </c>
      <c r="AX39">
        <v>2.1472197601848992</v>
      </c>
      <c r="AZ39" s="2">
        <v>250</v>
      </c>
      <c r="BA39">
        <f>BA26-BC26</f>
        <v>17.481241777591954</v>
      </c>
      <c r="BB39">
        <f>BA26+BC26</f>
        <v>28.458544730344563</v>
      </c>
      <c r="BT39"/>
      <c r="BU39"/>
    </row>
    <row r="40" spans="1:73" x14ac:dyDescent="0.25">
      <c r="A40" s="25"/>
      <c r="B40" s="1">
        <v>450</v>
      </c>
      <c r="C40">
        <v>37.472000000000001</v>
      </c>
      <c r="D40">
        <v>37.887999999999998</v>
      </c>
      <c r="E40">
        <v>37.408000000000001</v>
      </c>
      <c r="F40">
        <v>40.479999999999997</v>
      </c>
      <c r="G40">
        <v>37.888000000000098</v>
      </c>
      <c r="H40">
        <v>29.408000000000001</v>
      </c>
      <c r="I40">
        <v>0</v>
      </c>
      <c r="J40">
        <v>0</v>
      </c>
      <c r="K40">
        <v>0</v>
      </c>
      <c r="L40">
        <v>0</v>
      </c>
      <c r="M40">
        <v>36.61440000000001</v>
      </c>
      <c r="N40">
        <v>3.7616214376251014</v>
      </c>
      <c r="O40">
        <v>56.64</v>
      </c>
      <c r="P40">
        <v>41.631999999999998</v>
      </c>
      <c r="Q40">
        <v>44.991999999999997</v>
      </c>
      <c r="R40">
        <v>42.975999999999999</v>
      </c>
      <c r="S40">
        <v>36.704000000000001</v>
      </c>
      <c r="T40">
        <v>31.327999999999999</v>
      </c>
      <c r="U40">
        <v>16.3200000000001</v>
      </c>
      <c r="V40">
        <v>0</v>
      </c>
      <c r="W40">
        <v>0</v>
      </c>
      <c r="X40">
        <v>0</v>
      </c>
      <c r="Y40">
        <v>35.658666666666683</v>
      </c>
      <c r="Z40">
        <v>9.7482187546693826</v>
      </c>
      <c r="AA40">
        <v>39.811521137648903</v>
      </c>
      <c r="AB40">
        <v>39.129914135004498</v>
      </c>
      <c r="AC40">
        <v>42.2673731378773</v>
      </c>
      <c r="AD40">
        <v>45.949992471797998</v>
      </c>
      <c r="AE40">
        <v>42.0488689030934</v>
      </c>
      <c r="AF40">
        <v>37.2724565112783</v>
      </c>
      <c r="AG40">
        <v>40.051248963668499</v>
      </c>
      <c r="AH40">
        <v>0</v>
      </c>
      <c r="AI40">
        <v>0</v>
      </c>
      <c r="AJ40">
        <v>0</v>
      </c>
      <c r="AK40">
        <v>41.119975687119997</v>
      </c>
      <c r="AL40">
        <v>2.7511922038773871</v>
      </c>
      <c r="AM40">
        <v>56.444772420152503</v>
      </c>
      <c r="AN40">
        <v>62.132050144353201</v>
      </c>
      <c r="AO40">
        <v>75.721792505639996</v>
      </c>
      <c r="AP40">
        <v>67.099149085822205</v>
      </c>
      <c r="AQ40">
        <v>81.582510661665694</v>
      </c>
      <c r="AR40">
        <v>62.013649843985803</v>
      </c>
      <c r="AS40">
        <v>65.198035733194402</v>
      </c>
      <c r="AT40">
        <v>0</v>
      </c>
      <c r="AU40">
        <v>0</v>
      </c>
      <c r="AV40">
        <v>0</v>
      </c>
      <c r="AW40">
        <v>68.957864662443555</v>
      </c>
      <c r="AX40">
        <v>7.2748127917023613</v>
      </c>
      <c r="AZ40" s="2">
        <v>300</v>
      </c>
      <c r="BA40">
        <f t="shared" ref="BA40:BA46" si="2">BA27-BC27</f>
        <v>21.334467965758297</v>
      </c>
      <c r="BB40">
        <f t="shared" ref="BB40:BB48" si="3">BA27+BC27</f>
        <v>30.388263780273409</v>
      </c>
      <c r="BT40"/>
      <c r="BU40"/>
    </row>
    <row r="41" spans="1:73" x14ac:dyDescent="0.25">
      <c r="A41" s="25"/>
      <c r="B41" s="1">
        <v>500</v>
      </c>
      <c r="C41">
        <v>36.479999999999997</v>
      </c>
      <c r="D41">
        <v>55.68</v>
      </c>
      <c r="E41">
        <v>67.488</v>
      </c>
      <c r="F41">
        <v>36.0640000000001</v>
      </c>
      <c r="G41">
        <v>35.200000000000003</v>
      </c>
      <c r="H41">
        <v>46.144000000000197</v>
      </c>
      <c r="I41">
        <v>0</v>
      </c>
      <c r="J41">
        <v>0</v>
      </c>
      <c r="K41">
        <v>0</v>
      </c>
      <c r="L41">
        <v>0</v>
      </c>
      <c r="M41">
        <v>48.115200000000065</v>
      </c>
      <c r="N41">
        <v>12.234794814789444</v>
      </c>
      <c r="O41">
        <v>78.239999999999995</v>
      </c>
      <c r="P41">
        <v>102.14400000000001</v>
      </c>
      <c r="Q41">
        <v>107.104</v>
      </c>
      <c r="R41">
        <v>29.471999999999898</v>
      </c>
      <c r="S41">
        <v>32.832000000000001</v>
      </c>
      <c r="T41">
        <v>59.1039999999998</v>
      </c>
      <c r="U41">
        <v>0</v>
      </c>
      <c r="V41">
        <v>0</v>
      </c>
      <c r="W41">
        <v>0</v>
      </c>
      <c r="X41">
        <v>0</v>
      </c>
      <c r="Y41">
        <v>66.13119999999995</v>
      </c>
      <c r="Z41">
        <v>33.099266785836825</v>
      </c>
      <c r="AA41">
        <v>85.2936505423298</v>
      </c>
      <c r="AB41">
        <v>53.936893750399797</v>
      </c>
      <c r="AC41">
        <v>58.1005400342545</v>
      </c>
      <c r="AD41">
        <v>43.893576493345101</v>
      </c>
      <c r="AE41">
        <v>50.007741726374903</v>
      </c>
      <c r="AF41">
        <v>51.7613035418184</v>
      </c>
      <c r="AG41">
        <v>46.395252897395402</v>
      </c>
      <c r="AH41">
        <v>0</v>
      </c>
      <c r="AI41">
        <v>0</v>
      </c>
      <c r="AJ41">
        <v>0</v>
      </c>
      <c r="AK41">
        <v>50.682551407264675</v>
      </c>
      <c r="AL41">
        <v>4.6852157994457402</v>
      </c>
      <c r="AM41">
        <v>115.72161467482201</v>
      </c>
      <c r="AN41">
        <v>77.981851252090806</v>
      </c>
      <c r="AO41">
        <v>80.485288080154604</v>
      </c>
      <c r="AP41">
        <v>109.340057378574</v>
      </c>
      <c r="AQ41">
        <v>92.4132074958126</v>
      </c>
      <c r="AR41">
        <v>77.7164094806311</v>
      </c>
      <c r="AS41">
        <v>82.645329240148499</v>
      </c>
      <c r="AT41">
        <v>0</v>
      </c>
      <c r="AU41">
        <v>0</v>
      </c>
      <c r="AV41">
        <v>0</v>
      </c>
      <c r="AW41">
        <v>86.76369048790194</v>
      </c>
      <c r="AX41">
        <v>11.23211626359625</v>
      </c>
      <c r="AZ41" s="2">
        <v>350</v>
      </c>
      <c r="BA41">
        <f t="shared" si="2"/>
        <v>22.227582492169059</v>
      </c>
      <c r="BB41">
        <f t="shared" si="3"/>
        <v>37.736463539576981</v>
      </c>
      <c r="BT41"/>
      <c r="BU41"/>
    </row>
    <row r="42" spans="1:73" x14ac:dyDescent="0.25">
      <c r="A42" s="25"/>
      <c r="B42" s="1">
        <v>550</v>
      </c>
      <c r="C42">
        <v>36.351999999999997</v>
      </c>
      <c r="D42">
        <v>50.24</v>
      </c>
      <c r="E42">
        <v>70.304000000000201</v>
      </c>
      <c r="F42">
        <v>50.112000000000201</v>
      </c>
      <c r="G42">
        <v>48.992000000000097</v>
      </c>
      <c r="H42">
        <v>41.535999999999902</v>
      </c>
      <c r="I42">
        <v>0</v>
      </c>
      <c r="J42">
        <v>0</v>
      </c>
      <c r="K42">
        <v>0</v>
      </c>
      <c r="L42">
        <v>0</v>
      </c>
      <c r="M42">
        <v>52.236800000000088</v>
      </c>
      <c r="N42">
        <v>9.591262156775894</v>
      </c>
      <c r="O42">
        <v>47.328000000000003</v>
      </c>
      <c r="P42">
        <v>61.024000000000001</v>
      </c>
      <c r="Q42">
        <v>77.888000000000105</v>
      </c>
      <c r="R42">
        <v>64.096000000000103</v>
      </c>
      <c r="S42">
        <v>57.216000000000001</v>
      </c>
      <c r="T42">
        <v>44.095999999999997</v>
      </c>
      <c r="U42">
        <v>0</v>
      </c>
      <c r="V42">
        <v>0</v>
      </c>
      <c r="W42">
        <v>0</v>
      </c>
      <c r="X42">
        <v>0</v>
      </c>
      <c r="Y42">
        <v>60.864000000000047</v>
      </c>
      <c r="Z42">
        <v>10.9065276600759</v>
      </c>
      <c r="AA42">
        <v>45.968371207509101</v>
      </c>
      <c r="AB42">
        <v>44.0402407961544</v>
      </c>
      <c r="AC42">
        <v>41.483582883333298</v>
      </c>
      <c r="AD42">
        <v>53.228730418579303</v>
      </c>
      <c r="AE42">
        <v>53.837409307145599</v>
      </c>
      <c r="AF42">
        <v>60.226376169301098</v>
      </c>
      <c r="AG42">
        <v>52.659210777325299</v>
      </c>
      <c r="AH42">
        <v>0</v>
      </c>
      <c r="AI42">
        <v>0</v>
      </c>
      <c r="AJ42">
        <v>0</v>
      </c>
      <c r="AK42">
        <v>50.912591725306498</v>
      </c>
      <c r="AL42">
        <v>6.3226013917138273</v>
      </c>
      <c r="AM42">
        <v>57.617740724176898</v>
      </c>
      <c r="AN42">
        <v>59.136343312075901</v>
      </c>
      <c r="AO42">
        <v>56.192371189259497</v>
      </c>
      <c r="AP42">
        <v>81.433023074048904</v>
      </c>
      <c r="AQ42">
        <v>71.073682191724103</v>
      </c>
      <c r="AR42">
        <v>81.943312799954001</v>
      </c>
      <c r="AS42">
        <v>69.487744011046701</v>
      </c>
      <c r="AT42">
        <v>0</v>
      </c>
      <c r="AU42">
        <v>0</v>
      </c>
      <c r="AV42">
        <v>0</v>
      </c>
      <c r="AW42">
        <v>69.877746096351515</v>
      </c>
      <c r="AX42">
        <v>9.8602899788566987</v>
      </c>
      <c r="AZ42" s="2">
        <v>400</v>
      </c>
      <c r="BA42">
        <f t="shared" si="2"/>
        <v>33.50800275501777</v>
      </c>
      <c r="BB42">
        <f t="shared" si="3"/>
        <v>42.811493541278423</v>
      </c>
      <c r="BT42"/>
      <c r="BU42"/>
    </row>
    <row r="43" spans="1:73" x14ac:dyDescent="0.25">
      <c r="A43" s="25"/>
      <c r="B43" s="1">
        <v>600</v>
      </c>
      <c r="C43">
        <v>40.735999999999997</v>
      </c>
      <c r="D43">
        <v>42.752000000000002</v>
      </c>
      <c r="E43">
        <v>38.24</v>
      </c>
      <c r="F43">
        <v>35.072000000000003</v>
      </c>
      <c r="G43">
        <v>51.776000000000003</v>
      </c>
      <c r="H43">
        <v>0</v>
      </c>
      <c r="I43">
        <v>0</v>
      </c>
      <c r="J43">
        <v>0</v>
      </c>
      <c r="K43">
        <v>0</v>
      </c>
      <c r="L43">
        <v>0</v>
      </c>
      <c r="M43">
        <v>41.96</v>
      </c>
      <c r="N43">
        <v>6.2901523034025351</v>
      </c>
      <c r="O43">
        <v>49.472000000000001</v>
      </c>
      <c r="P43">
        <v>55.103999999999999</v>
      </c>
      <c r="Q43">
        <v>50.24</v>
      </c>
      <c r="R43">
        <v>44.48</v>
      </c>
      <c r="S43">
        <v>62.08</v>
      </c>
      <c r="T43">
        <v>0</v>
      </c>
      <c r="U43">
        <v>0</v>
      </c>
      <c r="V43">
        <v>0</v>
      </c>
      <c r="W43">
        <v>0</v>
      </c>
      <c r="X43">
        <v>0</v>
      </c>
      <c r="Y43">
        <v>52.975999999999999</v>
      </c>
      <c r="Z43">
        <v>6.4629504098360693</v>
      </c>
      <c r="AA43">
        <v>61.262667569333303</v>
      </c>
      <c r="AB43">
        <v>50.612628038090001</v>
      </c>
      <c r="AC43">
        <v>49.384889750233398</v>
      </c>
      <c r="AD43">
        <v>61.545046012357901</v>
      </c>
      <c r="AE43">
        <v>51.904156862200402</v>
      </c>
      <c r="AF43">
        <v>60.355762470003398</v>
      </c>
      <c r="AG43">
        <v>0</v>
      </c>
      <c r="AH43">
        <v>0</v>
      </c>
      <c r="AI43">
        <v>0</v>
      </c>
      <c r="AJ43">
        <v>0</v>
      </c>
      <c r="AK43">
        <v>54.760496626577023</v>
      </c>
      <c r="AL43">
        <v>5.130258281853318</v>
      </c>
      <c r="AM43">
        <v>91.656578041331002</v>
      </c>
      <c r="AN43">
        <v>93.149168528448996</v>
      </c>
      <c r="AO43">
        <v>117.047792965217</v>
      </c>
      <c r="AP43">
        <v>111.66728932725999</v>
      </c>
      <c r="AQ43">
        <v>105.567649406621</v>
      </c>
      <c r="AR43">
        <v>103.365886511719</v>
      </c>
      <c r="AS43">
        <v>0</v>
      </c>
      <c r="AT43">
        <v>0</v>
      </c>
      <c r="AU43">
        <v>0</v>
      </c>
      <c r="AV43">
        <v>0</v>
      </c>
      <c r="AW43">
        <v>106.15955734785321</v>
      </c>
      <c r="AX43">
        <v>8.0785389198771362</v>
      </c>
      <c r="AZ43" s="2">
        <v>450</v>
      </c>
      <c r="BA43">
        <f t="shared" si="2"/>
        <v>30.84395225721633</v>
      </c>
      <c r="BB43">
        <f t="shared" si="3"/>
        <v>47.211567742783629</v>
      </c>
      <c r="BT43"/>
      <c r="BU43"/>
    </row>
    <row r="44" spans="1:73" x14ac:dyDescent="0.25">
      <c r="A44" s="25"/>
      <c r="B44" s="1">
        <v>650</v>
      </c>
      <c r="C44">
        <v>45.567999999999998</v>
      </c>
      <c r="D44">
        <v>62.624000000000002</v>
      </c>
      <c r="E44">
        <v>43.231999999999999</v>
      </c>
      <c r="F44">
        <v>47.264000000000102</v>
      </c>
      <c r="G44">
        <v>42.432000000000002</v>
      </c>
      <c r="H44">
        <v>60.192000000000597</v>
      </c>
      <c r="I44">
        <v>74.368000000000393</v>
      </c>
      <c r="J44">
        <v>0</v>
      </c>
      <c r="K44">
        <v>0</v>
      </c>
      <c r="L44">
        <v>0</v>
      </c>
      <c r="M44">
        <v>55.018666666666853</v>
      </c>
      <c r="N44">
        <v>11.665374099826026</v>
      </c>
      <c r="O44">
        <v>71.328000000000102</v>
      </c>
      <c r="P44">
        <v>75.167999999999907</v>
      </c>
      <c r="Q44">
        <v>92.864000000000004</v>
      </c>
      <c r="R44">
        <v>70.304000000000102</v>
      </c>
      <c r="S44">
        <v>56.799999999999898</v>
      </c>
      <c r="T44">
        <v>111.872</v>
      </c>
      <c r="U44">
        <v>0</v>
      </c>
      <c r="V44">
        <v>0</v>
      </c>
      <c r="W44">
        <v>0</v>
      </c>
      <c r="X44">
        <v>0</v>
      </c>
      <c r="Y44">
        <v>81.401599999999988</v>
      </c>
      <c r="Z44">
        <v>19.115884008855041</v>
      </c>
      <c r="AA44">
        <v>51.283531807891102</v>
      </c>
      <c r="AB44">
        <v>59.343550093367902</v>
      </c>
      <c r="AC44">
        <v>63.539699443626098</v>
      </c>
      <c r="AD44">
        <v>59.9476344934371</v>
      </c>
      <c r="AE44">
        <v>59.3038448658588</v>
      </c>
      <c r="AF44">
        <v>57.9648654719769</v>
      </c>
      <c r="AG44">
        <v>0</v>
      </c>
      <c r="AH44">
        <v>0</v>
      </c>
      <c r="AI44">
        <v>0</v>
      </c>
      <c r="AJ44">
        <v>0</v>
      </c>
      <c r="AK44">
        <v>60.019918873653353</v>
      </c>
      <c r="AL44">
        <v>1.8755032118184525</v>
      </c>
      <c r="AM44">
        <v>64.900776457000305</v>
      </c>
      <c r="AN44">
        <v>75.962618307948503</v>
      </c>
      <c r="AO44">
        <v>89.424068039887501</v>
      </c>
      <c r="AP44">
        <v>81.583581078331306</v>
      </c>
      <c r="AQ44">
        <v>73.607911821867603</v>
      </c>
      <c r="AR44">
        <v>70.857973047783801</v>
      </c>
      <c r="AS44">
        <v>0</v>
      </c>
      <c r="AT44">
        <v>0</v>
      </c>
      <c r="AU44">
        <v>0</v>
      </c>
      <c r="AV44">
        <v>0</v>
      </c>
      <c r="AW44">
        <v>78.287230459163737</v>
      </c>
      <c r="AX44">
        <v>6.5937665859715677</v>
      </c>
      <c r="AZ44" s="2">
        <v>500</v>
      </c>
      <c r="BA44">
        <f t="shared" si="2"/>
        <v>37.819739571937284</v>
      </c>
      <c r="BB44">
        <f t="shared" si="3"/>
        <v>49.081934925417364</v>
      </c>
      <c r="BT44"/>
      <c r="BU44"/>
    </row>
    <row r="45" spans="1:73" x14ac:dyDescent="0.25">
      <c r="A45" s="25"/>
      <c r="B45" s="1">
        <v>700</v>
      </c>
      <c r="C45">
        <v>33.631999999999998</v>
      </c>
      <c r="D45">
        <v>54.496000000000002</v>
      </c>
      <c r="E45">
        <v>55.391999999999797</v>
      </c>
      <c r="F45">
        <v>63.072000000000003</v>
      </c>
      <c r="G45">
        <v>41.055999999999997</v>
      </c>
      <c r="H45">
        <v>53.215999999999497</v>
      </c>
      <c r="I45">
        <v>0</v>
      </c>
      <c r="J45">
        <v>0</v>
      </c>
      <c r="K45">
        <v>0</v>
      </c>
      <c r="L45">
        <v>0</v>
      </c>
      <c r="M45">
        <v>53.446399999999855</v>
      </c>
      <c r="N45">
        <v>7.0868087486540938</v>
      </c>
      <c r="O45">
        <v>55.84</v>
      </c>
      <c r="P45">
        <v>54.463999999999999</v>
      </c>
      <c r="Q45">
        <v>62.751999999999903</v>
      </c>
      <c r="R45">
        <v>84.735999999999905</v>
      </c>
      <c r="S45">
        <v>44.2560000000001</v>
      </c>
      <c r="T45">
        <v>60.607999999999599</v>
      </c>
      <c r="U45">
        <v>0</v>
      </c>
      <c r="V45">
        <v>0</v>
      </c>
      <c r="W45">
        <v>0</v>
      </c>
      <c r="X45">
        <v>0</v>
      </c>
      <c r="Y45">
        <v>61.363199999999907</v>
      </c>
      <c r="Z45">
        <v>13.334482553140141</v>
      </c>
      <c r="AA45">
        <v>59.517424132500203</v>
      </c>
      <c r="AB45">
        <v>46.7384335127743</v>
      </c>
      <c r="AC45">
        <v>67.632530034047207</v>
      </c>
      <c r="AD45">
        <v>62.133685700180799</v>
      </c>
      <c r="AE45">
        <v>55.043961498026803</v>
      </c>
      <c r="AF45">
        <v>69.0172330035317</v>
      </c>
      <c r="AG45">
        <v>64.916128418045901</v>
      </c>
      <c r="AH45">
        <v>0</v>
      </c>
      <c r="AI45">
        <v>0</v>
      </c>
      <c r="AJ45">
        <v>0</v>
      </c>
      <c r="AK45">
        <v>60.913662027767792</v>
      </c>
      <c r="AL45">
        <v>7.7857747695473734</v>
      </c>
      <c r="AM45">
        <v>87.521387265045703</v>
      </c>
      <c r="AN45">
        <v>83.405702013128206</v>
      </c>
      <c r="AO45">
        <v>103.00026378013099</v>
      </c>
      <c r="AP45">
        <v>82.357272940029802</v>
      </c>
      <c r="AQ45">
        <v>81.147356650496306</v>
      </c>
      <c r="AR45">
        <v>90.826764500814406</v>
      </c>
      <c r="AS45">
        <v>82.702927770141898</v>
      </c>
      <c r="AT45">
        <v>0</v>
      </c>
      <c r="AU45">
        <v>0</v>
      </c>
      <c r="AV45">
        <v>0</v>
      </c>
      <c r="AW45">
        <v>87.24004794245694</v>
      </c>
      <c r="AX45">
        <v>7.7190131708152512</v>
      </c>
      <c r="AZ45" s="2">
        <v>550</v>
      </c>
      <c r="BA45">
        <f t="shared" si="2"/>
        <v>39.124179442670318</v>
      </c>
      <c r="BB45">
        <f t="shared" si="3"/>
        <v>57.079752832461942</v>
      </c>
      <c r="BT45"/>
      <c r="BU45"/>
    </row>
    <row r="46" spans="1:73" x14ac:dyDescent="0.25">
      <c r="AZ46" s="2">
        <v>600</v>
      </c>
      <c r="BA46">
        <f t="shared" si="2"/>
        <v>46.33135019446388</v>
      </c>
      <c r="BB46">
        <f t="shared" si="3"/>
        <v>61.701749805536011</v>
      </c>
      <c r="BT46"/>
      <c r="BU46"/>
    </row>
    <row r="47" spans="1:73" x14ac:dyDescent="0.25">
      <c r="A47" s="25">
        <v>1614</v>
      </c>
      <c r="B47" s="1" t="s">
        <v>6</v>
      </c>
      <c r="C47">
        <v>30.88</v>
      </c>
      <c r="D47">
        <v>49.12</v>
      </c>
      <c r="E47">
        <v>42.944000000000003</v>
      </c>
      <c r="F47">
        <v>48.927999999999997</v>
      </c>
      <c r="G47">
        <v>17.600000000000001</v>
      </c>
      <c r="H47">
        <v>49.12</v>
      </c>
      <c r="I47">
        <v>48.223999999999897</v>
      </c>
      <c r="J47">
        <v>49.12</v>
      </c>
      <c r="K47">
        <v>45.439999999999898</v>
      </c>
      <c r="L47">
        <v>0</v>
      </c>
      <c r="M47">
        <v>43.811999999999969</v>
      </c>
      <c r="N47">
        <v>10.128157186773938</v>
      </c>
      <c r="O47">
        <v>130.976</v>
      </c>
      <c r="P47">
        <v>77.343999999999696</v>
      </c>
      <c r="Q47">
        <v>101.63200000000001</v>
      </c>
      <c r="R47">
        <v>125.824</v>
      </c>
      <c r="S47">
        <v>0</v>
      </c>
      <c r="T47">
        <v>0</v>
      </c>
      <c r="U47">
        <v>0</v>
      </c>
      <c r="V47">
        <v>0</v>
      </c>
      <c r="W47">
        <v>0</v>
      </c>
      <c r="X47">
        <v>0</v>
      </c>
      <c r="Y47">
        <v>101.59999999999991</v>
      </c>
      <c r="Z47">
        <v>19.791890056283233</v>
      </c>
      <c r="AA47">
        <v>30.1268174068557</v>
      </c>
      <c r="AB47">
        <v>18.864629147063599</v>
      </c>
      <c r="AC47">
        <v>20.441672859460098</v>
      </c>
      <c r="AD47">
        <v>20.450337935555499</v>
      </c>
      <c r="AE47">
        <v>22.8372978575301</v>
      </c>
      <c r="AF47">
        <v>19.498168675816299</v>
      </c>
      <c r="AG47">
        <v>18.4065894870275</v>
      </c>
      <c r="AH47">
        <v>19.475895832160301</v>
      </c>
      <c r="AI47">
        <v>0</v>
      </c>
      <c r="AJ47">
        <v>0</v>
      </c>
      <c r="AK47">
        <v>19.996370256373343</v>
      </c>
      <c r="AL47">
        <v>1.352383608474053</v>
      </c>
      <c r="AM47">
        <v>51.327336262339102</v>
      </c>
      <c r="AN47">
        <v>54.109616858380001</v>
      </c>
      <c r="AO47">
        <v>51.167670393975101</v>
      </c>
      <c r="AP47">
        <v>45.696014345796499</v>
      </c>
      <c r="AQ47">
        <v>41.809913999139603</v>
      </c>
      <c r="AR47">
        <v>35.867264048838898</v>
      </c>
      <c r="AS47">
        <v>37.796849848962196</v>
      </c>
      <c r="AT47">
        <v>42.759731877071403</v>
      </c>
      <c r="AU47">
        <v>0</v>
      </c>
      <c r="AV47">
        <v>0</v>
      </c>
      <c r="AW47">
        <v>44.172437338880528</v>
      </c>
      <c r="AX47">
        <v>6.1783421454732412</v>
      </c>
      <c r="AZ47" s="2">
        <v>650</v>
      </c>
      <c r="BA47">
        <f>BA34-BC34</f>
        <v>54.139521190900993</v>
      </c>
      <c r="BB47">
        <f t="shared" si="3"/>
        <v>72.068076428146725</v>
      </c>
      <c r="BT47"/>
      <c r="BU47"/>
    </row>
    <row r="48" spans="1:73" x14ac:dyDescent="0.25">
      <c r="A48" s="25"/>
      <c r="B48" s="1" t="s">
        <v>7</v>
      </c>
      <c r="C48">
        <v>27.872</v>
      </c>
      <c r="D48">
        <v>57.344000000000001</v>
      </c>
      <c r="E48">
        <v>58.88</v>
      </c>
      <c r="F48">
        <v>50.015999999999899</v>
      </c>
      <c r="G48">
        <v>39.808</v>
      </c>
      <c r="H48">
        <v>30.72</v>
      </c>
      <c r="I48">
        <v>19.36</v>
      </c>
      <c r="J48">
        <v>23.392000000000198</v>
      </c>
      <c r="K48">
        <v>42.4</v>
      </c>
      <c r="L48">
        <v>0</v>
      </c>
      <c r="M48">
        <v>40.240000000000009</v>
      </c>
      <c r="N48">
        <v>13.923355917306695</v>
      </c>
      <c r="O48">
        <v>50.72</v>
      </c>
      <c r="P48">
        <v>51.808</v>
      </c>
      <c r="Q48">
        <v>156.12799999999999</v>
      </c>
      <c r="R48">
        <v>36.863999999999898</v>
      </c>
      <c r="S48">
        <v>86.08</v>
      </c>
      <c r="T48">
        <v>0</v>
      </c>
      <c r="U48">
        <v>0</v>
      </c>
      <c r="V48">
        <v>0</v>
      </c>
      <c r="W48">
        <v>0</v>
      </c>
      <c r="X48">
        <v>0</v>
      </c>
      <c r="Y48">
        <v>82.71999999999997</v>
      </c>
      <c r="Z48">
        <v>45.984640218229409</v>
      </c>
      <c r="AA48">
        <v>31.2973312404586</v>
      </c>
      <c r="AB48">
        <v>27.051579263010701</v>
      </c>
      <c r="AC48">
        <v>18.1844896179134</v>
      </c>
      <c r="AD48">
        <v>25.969896801516601</v>
      </c>
      <c r="AE48">
        <v>16.2521052975701</v>
      </c>
      <c r="AF48">
        <v>25.541576009510901</v>
      </c>
      <c r="AG48">
        <v>18.025213837014</v>
      </c>
      <c r="AH48">
        <v>20.404105589666599</v>
      </c>
      <c r="AI48">
        <v>20.064350385074199</v>
      </c>
      <c r="AJ48">
        <v>15.38120810034</v>
      </c>
      <c r="AK48">
        <v>20.763836100179606</v>
      </c>
      <c r="AL48">
        <v>4.1307215706828613</v>
      </c>
      <c r="AM48">
        <v>76.705117727709293</v>
      </c>
      <c r="AN48">
        <v>68.696537989523804</v>
      </c>
      <c r="AO48">
        <v>75.033775041453893</v>
      </c>
      <c r="AP48">
        <v>66.851234887739196</v>
      </c>
      <c r="AQ48">
        <v>54.587210734513697</v>
      </c>
      <c r="AR48">
        <v>52.118477779195103</v>
      </c>
      <c r="AS48">
        <v>67.3680856425934</v>
      </c>
      <c r="AT48">
        <v>68.158377327036305</v>
      </c>
      <c r="AU48">
        <v>0</v>
      </c>
      <c r="AV48">
        <v>0</v>
      </c>
      <c r="AW48">
        <v>64.687671343150782</v>
      </c>
      <c r="AX48">
        <v>7.6254108360885189</v>
      </c>
      <c r="AZ48" s="2">
        <v>700</v>
      </c>
      <c r="BA48">
        <f>BA35-BC35</f>
        <v>50.384696018870343</v>
      </c>
      <c r="BB48">
        <f t="shared" si="3"/>
        <v>65.531452446738228</v>
      </c>
      <c r="BT48"/>
      <c r="BU48"/>
    </row>
    <row r="49" spans="1:73" x14ac:dyDescent="0.25">
      <c r="A49" s="25"/>
      <c r="B49" s="1" t="s">
        <v>8</v>
      </c>
      <c r="C49">
        <v>59.68</v>
      </c>
      <c r="D49">
        <v>54.816000000000003</v>
      </c>
      <c r="E49">
        <v>30.88</v>
      </c>
      <c r="F49">
        <v>59.04</v>
      </c>
      <c r="G49">
        <v>51.456000000000103</v>
      </c>
      <c r="H49">
        <v>25.92</v>
      </c>
      <c r="I49">
        <v>23.2960000000013</v>
      </c>
      <c r="J49">
        <v>55.968000000000202</v>
      </c>
      <c r="K49">
        <v>0</v>
      </c>
      <c r="L49">
        <v>0</v>
      </c>
      <c r="M49">
        <v>43.053714285714513</v>
      </c>
      <c r="N49">
        <v>14.458910428365771</v>
      </c>
      <c r="O49">
        <v>136.96</v>
      </c>
      <c r="P49">
        <v>135.232</v>
      </c>
      <c r="Q49">
        <v>83.2</v>
      </c>
      <c r="R49">
        <v>71.583999999999705</v>
      </c>
      <c r="S49">
        <v>0</v>
      </c>
      <c r="T49">
        <v>0</v>
      </c>
      <c r="U49">
        <v>0</v>
      </c>
      <c r="V49">
        <v>0</v>
      </c>
      <c r="W49">
        <v>0</v>
      </c>
      <c r="X49">
        <v>0</v>
      </c>
      <c r="Y49">
        <v>96.671999999999912</v>
      </c>
      <c r="Z49">
        <v>27.675356836001274</v>
      </c>
      <c r="AA49">
        <v>25.908398468977602</v>
      </c>
      <c r="AB49">
        <v>20.016855690559801</v>
      </c>
      <c r="AC49">
        <v>29.672170857611601</v>
      </c>
      <c r="AD49">
        <v>19.8517961552174</v>
      </c>
      <c r="AE49">
        <v>21.2921863817663</v>
      </c>
      <c r="AF49">
        <v>22.636090426916301</v>
      </c>
      <c r="AG49">
        <v>27.967795736793899</v>
      </c>
      <c r="AH49">
        <v>23.623678819674499</v>
      </c>
      <c r="AI49">
        <v>0</v>
      </c>
      <c r="AJ49">
        <v>0</v>
      </c>
      <c r="AK49">
        <v>23.580082009791397</v>
      </c>
      <c r="AL49">
        <v>3.5675073869270126</v>
      </c>
      <c r="AM49">
        <v>57.658786009580197</v>
      </c>
      <c r="AN49">
        <v>44.789629803080999</v>
      </c>
      <c r="AO49">
        <v>34.542543271659497</v>
      </c>
      <c r="AP49">
        <v>28.608563429257</v>
      </c>
      <c r="AQ49">
        <v>35.285773195139001</v>
      </c>
      <c r="AR49">
        <v>36.9672409565094</v>
      </c>
      <c r="AS49">
        <v>30.6442094489454</v>
      </c>
      <c r="AT49">
        <v>38.561801950168899</v>
      </c>
      <c r="AU49">
        <v>0</v>
      </c>
      <c r="AV49">
        <v>0</v>
      </c>
      <c r="AW49">
        <v>35.628537436394311</v>
      </c>
      <c r="AX49">
        <v>4.9243159404817112</v>
      </c>
      <c r="BT49"/>
      <c r="BU49"/>
    </row>
    <row r="50" spans="1:73" x14ac:dyDescent="0.25">
      <c r="A50" s="25"/>
      <c r="B50" s="1" t="s">
        <v>9</v>
      </c>
      <c r="C50">
        <v>54.72</v>
      </c>
      <c r="D50">
        <v>37.951999999999998</v>
      </c>
      <c r="E50">
        <v>28.831999999999901</v>
      </c>
      <c r="F50">
        <v>28.927999999999798</v>
      </c>
      <c r="G50">
        <v>15.231999999999699</v>
      </c>
      <c r="H50">
        <v>49.888000000000297</v>
      </c>
      <c r="I50">
        <v>18.623999999999999</v>
      </c>
      <c r="J50">
        <v>31.487999999998799</v>
      </c>
      <c r="K50">
        <v>24.9280000000001</v>
      </c>
      <c r="L50">
        <v>22.783999999999899</v>
      </c>
      <c r="M50">
        <v>28.739555555555391</v>
      </c>
      <c r="N50">
        <v>9.8573095169818856</v>
      </c>
      <c r="O50">
        <v>76.160000000000096</v>
      </c>
      <c r="P50">
        <v>103.16800000000001</v>
      </c>
      <c r="Q50">
        <v>78.304000000000002</v>
      </c>
      <c r="R50">
        <v>56.48</v>
      </c>
      <c r="S50">
        <v>0</v>
      </c>
      <c r="T50">
        <v>0</v>
      </c>
      <c r="U50">
        <v>0</v>
      </c>
      <c r="V50">
        <v>0</v>
      </c>
      <c r="W50">
        <v>0</v>
      </c>
      <c r="X50">
        <v>0</v>
      </c>
      <c r="Y50">
        <v>79.317333333333337</v>
      </c>
      <c r="Z50">
        <v>19.073759799496518</v>
      </c>
      <c r="AA50">
        <v>28.412255212185801</v>
      </c>
      <c r="AB50">
        <v>24.143629251698499</v>
      </c>
      <c r="AC50">
        <v>24.708360376447601</v>
      </c>
      <c r="AD50">
        <v>30.290934151234499</v>
      </c>
      <c r="AE50">
        <v>25.197146136060798</v>
      </c>
      <c r="AF50">
        <v>21.007300853799901</v>
      </c>
      <c r="AG50">
        <v>19.0933480977708</v>
      </c>
      <c r="AH50">
        <v>15.607658766613101</v>
      </c>
      <c r="AI50">
        <v>0</v>
      </c>
      <c r="AJ50">
        <v>0</v>
      </c>
      <c r="AK50">
        <v>22.864053947660743</v>
      </c>
      <c r="AL50">
        <v>4.4071641928838723</v>
      </c>
      <c r="AM50">
        <v>57.480939905731397</v>
      </c>
      <c r="AN50">
        <v>56.662556427720098</v>
      </c>
      <c r="AO50">
        <v>51.383736087672801</v>
      </c>
      <c r="AP50">
        <v>59.948884833846698</v>
      </c>
      <c r="AQ50">
        <v>55.431167729272602</v>
      </c>
      <c r="AR50">
        <v>59.716247061783598</v>
      </c>
      <c r="AS50">
        <v>49.123973281406201</v>
      </c>
      <c r="AT50">
        <v>51.853594766978702</v>
      </c>
      <c r="AU50">
        <v>47.620439833099198</v>
      </c>
      <c r="AV50">
        <v>0</v>
      </c>
      <c r="AW50">
        <v>53.967575002722484</v>
      </c>
      <c r="AX50">
        <v>4.3749294960186651</v>
      </c>
      <c r="BT50"/>
      <c r="BU50"/>
    </row>
    <row r="51" spans="1:73" x14ac:dyDescent="0.25">
      <c r="A51" s="25"/>
      <c r="B51" s="1">
        <v>250</v>
      </c>
      <c r="C51">
        <v>25.568000000000001</v>
      </c>
      <c r="D51">
        <v>31.84</v>
      </c>
      <c r="E51">
        <v>46.56</v>
      </c>
      <c r="F51">
        <v>17.600000000000001</v>
      </c>
      <c r="G51">
        <v>25.312000000000001</v>
      </c>
      <c r="H51">
        <v>41.12</v>
      </c>
      <c r="I51">
        <v>46.368000000000002</v>
      </c>
      <c r="J51">
        <v>0</v>
      </c>
      <c r="K51">
        <v>0</v>
      </c>
      <c r="L51">
        <v>0</v>
      </c>
      <c r="M51">
        <v>34.799999999999997</v>
      </c>
      <c r="N51">
        <v>10.852667629051703</v>
      </c>
      <c r="O51">
        <v>68.384</v>
      </c>
      <c r="P51">
        <v>60.543999999999997</v>
      </c>
      <c r="Q51">
        <v>19.36</v>
      </c>
      <c r="R51">
        <v>140.864</v>
      </c>
      <c r="S51">
        <v>51.296000000000497</v>
      </c>
      <c r="T51">
        <v>0</v>
      </c>
      <c r="U51">
        <v>0</v>
      </c>
      <c r="V51">
        <v>0</v>
      </c>
      <c r="W51">
        <v>0</v>
      </c>
      <c r="X51">
        <v>0</v>
      </c>
      <c r="Y51">
        <v>68.016000000000119</v>
      </c>
      <c r="Z51">
        <v>44.748258692378151</v>
      </c>
      <c r="AA51">
        <v>27.831899831308899</v>
      </c>
      <c r="AB51">
        <v>19.640065777919201</v>
      </c>
      <c r="AC51">
        <v>24.171956795761702</v>
      </c>
      <c r="AD51">
        <v>18.6182428102084</v>
      </c>
      <c r="AE51">
        <v>22.224886705016399</v>
      </c>
      <c r="AF51">
        <v>21.575859257526801</v>
      </c>
      <c r="AG51">
        <v>21.788919489514399</v>
      </c>
      <c r="AH51">
        <v>19.2861982539625</v>
      </c>
      <c r="AI51">
        <v>20.440505185918401</v>
      </c>
      <c r="AJ51">
        <v>0</v>
      </c>
      <c r="AK51">
        <v>20.968329284478479</v>
      </c>
      <c r="AL51">
        <v>1.705871485383734</v>
      </c>
      <c r="AM51">
        <v>75.468507967633698</v>
      </c>
      <c r="AN51">
        <v>62.414764536221597</v>
      </c>
      <c r="AO51">
        <v>56.684472316358899</v>
      </c>
      <c r="AP51">
        <v>53.915386360508599</v>
      </c>
      <c r="AQ51">
        <v>54.8475718986411</v>
      </c>
      <c r="AR51">
        <v>57.9114245643269</v>
      </c>
      <c r="AS51">
        <v>40.824608368756302</v>
      </c>
      <c r="AT51">
        <v>43.198263554928701</v>
      </c>
      <c r="AU51">
        <v>55.520949829626197</v>
      </c>
      <c r="AV51">
        <v>0</v>
      </c>
      <c r="AW51">
        <v>53.164680178671034</v>
      </c>
      <c r="AX51">
        <v>6.9014410012470986</v>
      </c>
      <c r="BT51"/>
      <c r="BU51"/>
    </row>
    <row r="52" spans="1:73" x14ac:dyDescent="0.25">
      <c r="A52" s="25"/>
      <c r="B52" s="1">
        <v>300</v>
      </c>
      <c r="C52">
        <v>60.671999999999898</v>
      </c>
      <c r="D52">
        <v>35.904000000000003</v>
      </c>
      <c r="E52">
        <v>15.071999999999999</v>
      </c>
      <c r="F52">
        <v>50.7839999999997</v>
      </c>
      <c r="G52">
        <v>66.08</v>
      </c>
      <c r="H52">
        <v>52.287999999999897</v>
      </c>
      <c r="I52">
        <v>18.496000000000102</v>
      </c>
      <c r="J52">
        <v>29.535999999999898</v>
      </c>
      <c r="K52">
        <v>15.7119999999999</v>
      </c>
      <c r="L52">
        <v>65.855999999999796</v>
      </c>
      <c r="M52">
        <v>38.858666666666586</v>
      </c>
      <c r="N52">
        <v>19.448712085322679</v>
      </c>
      <c r="O52">
        <v>72.031999999999897</v>
      </c>
      <c r="P52">
        <v>84.767999999999901</v>
      </c>
      <c r="Q52">
        <v>27.327999999999999</v>
      </c>
      <c r="R52">
        <v>23.7760000000013</v>
      </c>
      <c r="S52">
        <v>35.135999999999903</v>
      </c>
      <c r="T52">
        <v>92.5120000000001</v>
      </c>
      <c r="U52">
        <v>0</v>
      </c>
      <c r="V52">
        <v>0</v>
      </c>
      <c r="W52">
        <v>0</v>
      </c>
      <c r="X52">
        <v>0</v>
      </c>
      <c r="Y52">
        <v>52.704000000000249</v>
      </c>
      <c r="Z52">
        <v>29.672149042494144</v>
      </c>
      <c r="AA52">
        <v>15.378979349466301</v>
      </c>
      <c r="AB52">
        <v>26.170741248446401</v>
      </c>
      <c r="AC52">
        <v>27.584017388664201</v>
      </c>
      <c r="AD52">
        <v>33.999252232568601</v>
      </c>
      <c r="AE52">
        <v>25.115373174714801</v>
      </c>
      <c r="AF52">
        <v>21.4770149985751</v>
      </c>
      <c r="AG52">
        <v>19.2354611767663</v>
      </c>
      <c r="AH52">
        <v>26.741826205830701</v>
      </c>
      <c r="AI52">
        <v>0</v>
      </c>
      <c r="AJ52">
        <v>0</v>
      </c>
      <c r="AK52">
        <v>25.76052663222373</v>
      </c>
      <c r="AL52">
        <v>4.3699316280768983</v>
      </c>
      <c r="AM52">
        <v>57.696010185868602</v>
      </c>
      <c r="AN52">
        <v>84.139130017218406</v>
      </c>
      <c r="AO52">
        <v>103.52140203495399</v>
      </c>
      <c r="AP52">
        <v>86.571872798163298</v>
      </c>
      <c r="AQ52">
        <v>78.470620968767406</v>
      </c>
      <c r="AR52">
        <v>74.873457935732304</v>
      </c>
      <c r="AS52">
        <v>81.008757700578201</v>
      </c>
      <c r="AT52">
        <v>0</v>
      </c>
      <c r="AU52">
        <v>0</v>
      </c>
      <c r="AV52">
        <v>0</v>
      </c>
      <c r="AW52">
        <v>84.764206909235597</v>
      </c>
      <c r="AX52">
        <v>9.1926626907633917</v>
      </c>
      <c r="BT52"/>
      <c r="BU52"/>
    </row>
    <row r="53" spans="1:73" x14ac:dyDescent="0.25">
      <c r="A53" s="25"/>
      <c r="B53" s="1">
        <v>350</v>
      </c>
      <c r="C53">
        <v>22.367999999999999</v>
      </c>
      <c r="D53">
        <v>33.984000000000002</v>
      </c>
      <c r="E53">
        <v>68.64</v>
      </c>
      <c r="F53">
        <v>57.631999999999202</v>
      </c>
      <c r="G53">
        <v>28.928000000001699</v>
      </c>
      <c r="H53">
        <v>35.967999999999698</v>
      </c>
      <c r="I53">
        <v>56.415999999999201</v>
      </c>
      <c r="J53">
        <v>0</v>
      </c>
      <c r="K53">
        <v>0</v>
      </c>
      <c r="L53">
        <v>0</v>
      </c>
      <c r="M53">
        <v>46.927999999999969</v>
      </c>
      <c r="N53">
        <v>14.649672578820716</v>
      </c>
      <c r="O53">
        <v>51.456000000000103</v>
      </c>
      <c r="P53">
        <v>147.16800000000001</v>
      </c>
      <c r="Q53">
        <v>0</v>
      </c>
      <c r="R53">
        <v>0</v>
      </c>
      <c r="S53">
        <v>0</v>
      </c>
      <c r="T53">
        <v>0</v>
      </c>
      <c r="U53">
        <v>0</v>
      </c>
      <c r="V53">
        <v>0</v>
      </c>
      <c r="W53">
        <v>0</v>
      </c>
      <c r="X53">
        <v>0</v>
      </c>
      <c r="Y53">
        <v>147.16800000000001</v>
      </c>
      <c r="Z53">
        <v>0</v>
      </c>
      <c r="AA53">
        <v>24.246178091974802</v>
      </c>
      <c r="AB53">
        <v>27.7088560602988</v>
      </c>
      <c r="AC53">
        <v>32.795266324663601</v>
      </c>
      <c r="AD53">
        <v>32.263835295280202</v>
      </c>
      <c r="AE53">
        <v>34.337189896200996</v>
      </c>
      <c r="AF53">
        <v>25.567306005276901</v>
      </c>
      <c r="AG53">
        <v>24.745823828701798</v>
      </c>
      <c r="AH53">
        <v>24.258409879552399</v>
      </c>
      <c r="AI53">
        <v>0</v>
      </c>
      <c r="AJ53">
        <v>0</v>
      </c>
      <c r="AK53">
        <v>28.810955327139244</v>
      </c>
      <c r="AL53">
        <v>3.9155957507090569</v>
      </c>
      <c r="AM53">
        <v>90.056813208747897</v>
      </c>
      <c r="AN53">
        <v>65.281157677104005</v>
      </c>
      <c r="AO53">
        <v>72.753463762598301</v>
      </c>
      <c r="AP53">
        <v>70.398940916048105</v>
      </c>
      <c r="AQ53">
        <v>73.916963410778607</v>
      </c>
      <c r="AR53">
        <v>72.469328532935705</v>
      </c>
      <c r="AS53">
        <v>60.263177430579901</v>
      </c>
      <c r="AT53">
        <v>71.099944321299105</v>
      </c>
      <c r="AU53">
        <v>0</v>
      </c>
      <c r="AV53">
        <v>0</v>
      </c>
      <c r="AW53">
        <v>69.454710864477676</v>
      </c>
      <c r="AX53">
        <v>4.557295324905497</v>
      </c>
      <c r="BT53"/>
      <c r="BU53"/>
    </row>
    <row r="54" spans="1:73" x14ac:dyDescent="0.25">
      <c r="A54" s="25"/>
      <c r="B54" s="1">
        <v>400</v>
      </c>
      <c r="C54">
        <v>27.04</v>
      </c>
      <c r="D54">
        <v>24.863999999999901</v>
      </c>
      <c r="E54">
        <v>39.552</v>
      </c>
      <c r="F54">
        <v>51.487999999999701</v>
      </c>
      <c r="G54">
        <v>65.792000000000002</v>
      </c>
      <c r="H54">
        <v>48.8</v>
      </c>
      <c r="I54">
        <v>23.36</v>
      </c>
      <c r="J54">
        <v>37.087999999999397</v>
      </c>
      <c r="K54">
        <v>40.7040000000001</v>
      </c>
      <c r="L54">
        <v>44.799999999999699</v>
      </c>
      <c r="M54">
        <v>41.827555555555428</v>
      </c>
      <c r="N54">
        <v>12.395276583450912</v>
      </c>
      <c r="O54">
        <v>96.5120000000001</v>
      </c>
      <c r="P54">
        <v>69.1520000000002</v>
      </c>
      <c r="Q54">
        <v>80.543999999999997</v>
      </c>
      <c r="R54">
        <v>95.999999999999901</v>
      </c>
      <c r="S54">
        <v>0</v>
      </c>
      <c r="T54">
        <v>0</v>
      </c>
      <c r="U54">
        <v>0</v>
      </c>
      <c r="V54">
        <v>0</v>
      </c>
      <c r="W54">
        <v>0</v>
      </c>
      <c r="X54">
        <v>0</v>
      </c>
      <c r="Y54">
        <v>81.898666666666699</v>
      </c>
      <c r="Z54">
        <v>11.002427530120528</v>
      </c>
      <c r="AA54">
        <v>31.928290033461</v>
      </c>
      <c r="AB54">
        <v>30.321359692728301</v>
      </c>
      <c r="AC54">
        <v>48.504662372457403</v>
      </c>
      <c r="AD54">
        <v>38.8245348435998</v>
      </c>
      <c r="AE54">
        <v>33.296561730041603</v>
      </c>
      <c r="AF54">
        <v>30.079185470913501</v>
      </c>
      <c r="AG54">
        <v>37.436544477310001</v>
      </c>
      <c r="AH54">
        <v>35.973772571972802</v>
      </c>
      <c r="AI54">
        <v>0</v>
      </c>
      <c r="AJ54">
        <v>0</v>
      </c>
      <c r="AK54">
        <v>36.348088737003344</v>
      </c>
      <c r="AL54">
        <v>5.8575024488748397</v>
      </c>
      <c r="AM54">
        <v>70.925105285315198</v>
      </c>
      <c r="AN54">
        <v>52.295491930567998</v>
      </c>
      <c r="AO54">
        <v>108.170683180368</v>
      </c>
      <c r="AP54">
        <v>57.850192938037402</v>
      </c>
      <c r="AQ54">
        <v>58.3396977088955</v>
      </c>
      <c r="AR54">
        <v>78.273246813700695</v>
      </c>
      <c r="AS54">
        <v>73.279103234417207</v>
      </c>
      <c r="AT54">
        <v>54.298404095154602</v>
      </c>
      <c r="AU54">
        <v>0</v>
      </c>
      <c r="AV54">
        <v>0</v>
      </c>
      <c r="AW54">
        <v>68.929545700163047</v>
      </c>
      <c r="AX54">
        <v>18.407099793149019</v>
      </c>
      <c r="BT54"/>
      <c r="BU54"/>
    </row>
    <row r="55" spans="1:73" x14ac:dyDescent="0.25">
      <c r="A55" s="25"/>
      <c r="B55" s="1">
        <v>450</v>
      </c>
      <c r="C55">
        <v>94.975999999999999</v>
      </c>
      <c r="D55">
        <v>25.12</v>
      </c>
      <c r="E55">
        <v>22.208000000000101</v>
      </c>
      <c r="F55">
        <v>88.736000000000004</v>
      </c>
      <c r="G55">
        <v>95.52</v>
      </c>
      <c r="H55">
        <v>62.367999999999697</v>
      </c>
      <c r="I55">
        <v>27.7759999999999</v>
      </c>
      <c r="J55">
        <v>44.64</v>
      </c>
      <c r="K55">
        <v>92.32</v>
      </c>
      <c r="L55">
        <v>20.223999999999901</v>
      </c>
      <c r="M55">
        <v>53.212444444444401</v>
      </c>
      <c r="N55">
        <v>30.229263493476402</v>
      </c>
      <c r="O55">
        <v>122.496</v>
      </c>
      <c r="P55">
        <v>123.583999999998</v>
      </c>
      <c r="Q55">
        <v>156.16</v>
      </c>
      <c r="R55">
        <v>0</v>
      </c>
      <c r="S55">
        <v>0</v>
      </c>
      <c r="T55">
        <v>0</v>
      </c>
      <c r="U55">
        <v>0</v>
      </c>
      <c r="V55">
        <v>0</v>
      </c>
      <c r="W55">
        <v>0</v>
      </c>
      <c r="X55">
        <v>0</v>
      </c>
      <c r="Y55">
        <v>139.87199999999899</v>
      </c>
      <c r="Z55">
        <v>16.288000000001066</v>
      </c>
      <c r="AA55">
        <v>32.895938244224197</v>
      </c>
      <c r="AB55">
        <v>42.645787578653803</v>
      </c>
      <c r="AC55">
        <v>40.544543393081703</v>
      </c>
      <c r="AD55">
        <v>34.541491763463</v>
      </c>
      <c r="AE55">
        <v>27.578218448752398</v>
      </c>
      <c r="AF55">
        <v>30.028875703330801</v>
      </c>
      <c r="AG55">
        <v>32.059039107459199</v>
      </c>
      <c r="AH55">
        <v>34.095499358891502</v>
      </c>
      <c r="AI55">
        <v>0</v>
      </c>
      <c r="AJ55">
        <v>0</v>
      </c>
      <c r="AK55">
        <v>34.499065050518922</v>
      </c>
      <c r="AL55">
        <v>5.0272968982481228</v>
      </c>
      <c r="AM55">
        <v>61.557107227669697</v>
      </c>
      <c r="AN55">
        <v>79.057906308513694</v>
      </c>
      <c r="AO55">
        <v>70.005573134764802</v>
      </c>
      <c r="AP55">
        <v>63.537983043304102</v>
      </c>
      <c r="AQ55">
        <v>69.5265904371159</v>
      </c>
      <c r="AR55">
        <v>78.289311830182896</v>
      </c>
      <c r="AS55">
        <v>71.8115417895321</v>
      </c>
      <c r="AT55">
        <v>87.912780107518202</v>
      </c>
      <c r="AU55">
        <v>0</v>
      </c>
      <c r="AV55">
        <v>0</v>
      </c>
      <c r="AW55">
        <v>74.305955235847378</v>
      </c>
      <c r="AX55">
        <v>7.4364045605595797</v>
      </c>
      <c r="BT55"/>
      <c r="BU55"/>
    </row>
    <row r="56" spans="1:73" x14ac:dyDescent="0.25">
      <c r="A56" s="25"/>
      <c r="B56" s="1">
        <v>500</v>
      </c>
      <c r="C56">
        <v>31.776</v>
      </c>
      <c r="D56">
        <v>32.287999999999997</v>
      </c>
      <c r="E56">
        <v>43.808000000000902</v>
      </c>
      <c r="F56">
        <v>55.68</v>
      </c>
      <c r="G56">
        <v>44.48</v>
      </c>
      <c r="H56">
        <v>39.840000000000003</v>
      </c>
      <c r="I56">
        <v>35.168000000000198</v>
      </c>
      <c r="J56">
        <v>58.400000000000396</v>
      </c>
      <c r="K56">
        <v>0</v>
      </c>
      <c r="L56">
        <v>0</v>
      </c>
      <c r="M56">
        <v>44.237714285714496</v>
      </c>
      <c r="N56">
        <v>9.0722093342296279</v>
      </c>
      <c r="O56">
        <v>30.111999999999998</v>
      </c>
      <c r="P56">
        <v>63.488</v>
      </c>
      <c r="Q56">
        <v>16.448</v>
      </c>
      <c r="R56">
        <v>92.96</v>
      </c>
      <c r="S56">
        <v>127.2</v>
      </c>
      <c r="T56">
        <v>0</v>
      </c>
      <c r="U56">
        <v>0</v>
      </c>
      <c r="V56">
        <v>0</v>
      </c>
      <c r="W56">
        <v>0</v>
      </c>
      <c r="X56">
        <v>0</v>
      </c>
      <c r="Y56">
        <v>75.024000000000001</v>
      </c>
      <c r="Z56">
        <v>40.645609061742448</v>
      </c>
      <c r="AA56">
        <v>33.4597791860051</v>
      </c>
      <c r="AB56">
        <v>34.003811372634097</v>
      </c>
      <c r="AC56">
        <v>24.437684421739199</v>
      </c>
      <c r="AD56">
        <v>28.716342957419698</v>
      </c>
      <c r="AE56">
        <v>36.711315357072998</v>
      </c>
      <c r="AF56">
        <v>35.412175649330898</v>
      </c>
      <c r="AG56">
        <v>25.5002236497055</v>
      </c>
      <c r="AH56">
        <v>32.205173087562301</v>
      </c>
      <c r="AI56">
        <v>0</v>
      </c>
      <c r="AJ56">
        <v>0</v>
      </c>
      <c r="AK56">
        <v>30.99810378506638</v>
      </c>
      <c r="AL56">
        <v>4.4894850479837887</v>
      </c>
      <c r="AM56">
        <v>69.298153455264497</v>
      </c>
      <c r="AN56">
        <v>62.735974677898298</v>
      </c>
      <c r="AO56">
        <v>55.514389587305097</v>
      </c>
      <c r="AP56">
        <v>66.382235523943905</v>
      </c>
      <c r="AQ56">
        <v>61.611900151391602</v>
      </c>
      <c r="AR56">
        <v>73.963192402974798</v>
      </c>
      <c r="AS56">
        <v>61.903586882240397</v>
      </c>
      <c r="AT56">
        <v>83.531882136942002</v>
      </c>
      <c r="AU56">
        <v>0</v>
      </c>
      <c r="AV56">
        <v>0</v>
      </c>
      <c r="AW56">
        <v>66.520451623242295</v>
      </c>
      <c r="AX56">
        <v>8.6657556508698868</v>
      </c>
      <c r="BT56"/>
      <c r="BU56"/>
    </row>
    <row r="57" spans="1:73" x14ac:dyDescent="0.25">
      <c r="A57" s="25"/>
      <c r="B57" s="1">
        <v>550</v>
      </c>
      <c r="C57">
        <v>39.552</v>
      </c>
      <c r="D57">
        <v>48.7040000000002</v>
      </c>
      <c r="E57">
        <v>108</v>
      </c>
      <c r="F57">
        <v>28.32</v>
      </c>
      <c r="G57">
        <v>97.215999999999894</v>
      </c>
      <c r="H57">
        <v>88.672000000000196</v>
      </c>
      <c r="I57">
        <v>37.92</v>
      </c>
      <c r="J57">
        <v>15.552000000000101</v>
      </c>
      <c r="K57">
        <v>53.92</v>
      </c>
      <c r="L57">
        <v>56.768000000000498</v>
      </c>
      <c r="M57">
        <v>59.452444444444545</v>
      </c>
      <c r="N57">
        <v>30.092821643527099</v>
      </c>
      <c r="O57">
        <v>150.56</v>
      </c>
      <c r="P57">
        <v>156.16</v>
      </c>
      <c r="Q57">
        <v>156.16</v>
      </c>
      <c r="R57">
        <v>0</v>
      </c>
      <c r="S57">
        <v>0</v>
      </c>
      <c r="T57">
        <v>0</v>
      </c>
      <c r="U57">
        <v>0</v>
      </c>
      <c r="V57">
        <v>0</v>
      </c>
      <c r="W57">
        <v>0</v>
      </c>
      <c r="X57">
        <v>0</v>
      </c>
      <c r="Y57">
        <v>156.16</v>
      </c>
      <c r="Z57">
        <v>0</v>
      </c>
      <c r="AA57">
        <v>36.485876070640202</v>
      </c>
      <c r="AB57">
        <v>35.2768404878884</v>
      </c>
      <c r="AC57">
        <v>36.468248638191099</v>
      </c>
      <c r="AD57">
        <v>37.110853436859998</v>
      </c>
      <c r="AE57">
        <v>38.397329687031501</v>
      </c>
      <c r="AF57">
        <v>39.417969572517002</v>
      </c>
      <c r="AG57">
        <v>31.748376840080098</v>
      </c>
      <c r="AH57">
        <v>31.5669913965327</v>
      </c>
      <c r="AI57">
        <v>0</v>
      </c>
      <c r="AJ57">
        <v>0</v>
      </c>
      <c r="AK57">
        <v>35.712372865585827</v>
      </c>
      <c r="AL57">
        <v>2.8424003097358912</v>
      </c>
      <c r="AM57">
        <v>40.632535714903497</v>
      </c>
      <c r="AN57">
        <v>52.8530108537228</v>
      </c>
      <c r="AO57">
        <v>59.743796671183397</v>
      </c>
      <c r="AP57">
        <v>72.256813577983095</v>
      </c>
      <c r="AQ57">
        <v>57.174277710252603</v>
      </c>
      <c r="AR57">
        <v>61.1207459892657</v>
      </c>
      <c r="AS57">
        <v>60.919976416736098</v>
      </c>
      <c r="AT57">
        <v>54.828961296431302</v>
      </c>
      <c r="AU57">
        <v>0</v>
      </c>
      <c r="AV57">
        <v>0</v>
      </c>
      <c r="AW57">
        <v>59.842511787939294</v>
      </c>
      <c r="AX57">
        <v>5.8312915898618085</v>
      </c>
      <c r="BT57"/>
      <c r="BU57"/>
    </row>
    <row r="58" spans="1:73" x14ac:dyDescent="0.25">
      <c r="A58" s="25"/>
      <c r="B58" s="1">
        <v>600</v>
      </c>
      <c r="C58">
        <v>109.664</v>
      </c>
      <c r="D58">
        <v>115.328</v>
      </c>
      <c r="E58">
        <v>21.823999999999899</v>
      </c>
      <c r="F58">
        <v>71.6159999999999</v>
      </c>
      <c r="G58">
        <v>99.36</v>
      </c>
      <c r="H58">
        <v>110.78400000000001</v>
      </c>
      <c r="I58">
        <v>120.704000000001</v>
      </c>
      <c r="J58">
        <v>25.599999999997799</v>
      </c>
      <c r="K58">
        <v>65.183999999999699</v>
      </c>
      <c r="L58">
        <v>27.68</v>
      </c>
      <c r="M58">
        <v>73.119999999999806</v>
      </c>
      <c r="N58">
        <v>38.256927541151619</v>
      </c>
      <c r="O58">
        <v>67.808000000000007</v>
      </c>
      <c r="P58">
        <v>129.91999999999999</v>
      </c>
      <c r="Q58">
        <v>147.71199999999999</v>
      </c>
      <c r="R58">
        <v>156.16</v>
      </c>
      <c r="S58">
        <v>0</v>
      </c>
      <c r="T58">
        <v>0</v>
      </c>
      <c r="U58">
        <v>0</v>
      </c>
      <c r="V58">
        <v>0</v>
      </c>
      <c r="W58">
        <v>0</v>
      </c>
      <c r="X58">
        <v>0</v>
      </c>
      <c r="Y58">
        <v>144.5973333333333</v>
      </c>
      <c r="Z58">
        <v>10.936491251260112</v>
      </c>
      <c r="AA58">
        <v>41.871946301916701</v>
      </c>
      <c r="AB58">
        <v>46.687743078794597</v>
      </c>
      <c r="AC58">
        <v>38.257844319623104</v>
      </c>
      <c r="AD58">
        <v>43.830936214007501</v>
      </c>
      <c r="AE58">
        <v>40.2498351879156</v>
      </c>
      <c r="AF58">
        <v>36.262321273255701</v>
      </c>
      <c r="AG58">
        <v>41.901078085595103</v>
      </c>
      <c r="AH58">
        <v>37.454012609153096</v>
      </c>
      <c r="AI58">
        <v>0</v>
      </c>
      <c r="AJ58">
        <v>0</v>
      </c>
      <c r="AK58">
        <v>40.663395824049246</v>
      </c>
      <c r="AL58">
        <v>3.4534710822224293</v>
      </c>
      <c r="AM58">
        <v>82.897509281272306</v>
      </c>
      <c r="AN58">
        <v>83.951012209218803</v>
      </c>
      <c r="AO58">
        <v>94.031082429412393</v>
      </c>
      <c r="AP58">
        <v>65.828359075345205</v>
      </c>
      <c r="AQ58">
        <v>93.637460341082601</v>
      </c>
      <c r="AR58">
        <v>63.8281400813757</v>
      </c>
      <c r="AS58">
        <v>66.0861846127044</v>
      </c>
      <c r="AT58">
        <v>80.743332696795704</v>
      </c>
      <c r="AU58">
        <v>0</v>
      </c>
      <c r="AV58">
        <v>0</v>
      </c>
      <c r="AW58">
        <v>78.300795920847833</v>
      </c>
      <c r="AX58">
        <v>12.158255845952869</v>
      </c>
      <c r="BT58"/>
      <c r="BU58"/>
    </row>
    <row r="59" spans="1:73" x14ac:dyDescent="0.25">
      <c r="A59" s="25"/>
      <c r="B59" s="1">
        <v>650</v>
      </c>
      <c r="C59">
        <v>114.304</v>
      </c>
      <c r="D59">
        <v>115.68</v>
      </c>
      <c r="E59">
        <v>109.34399999999999</v>
      </c>
      <c r="F59">
        <v>73.472000000000705</v>
      </c>
      <c r="G59">
        <v>51.072000000004003</v>
      </c>
      <c r="H59">
        <v>116.384</v>
      </c>
      <c r="I59">
        <v>127.55200000000001</v>
      </c>
      <c r="J59">
        <v>0</v>
      </c>
      <c r="K59">
        <v>0</v>
      </c>
      <c r="L59">
        <v>0</v>
      </c>
      <c r="M59">
        <v>98.917333333334113</v>
      </c>
      <c r="N59">
        <v>27.237755234639906</v>
      </c>
      <c r="O59">
        <v>91.263999999999996</v>
      </c>
      <c r="P59">
        <v>147.328</v>
      </c>
      <c r="Q59">
        <v>139.16799999999901</v>
      </c>
      <c r="R59">
        <v>0</v>
      </c>
      <c r="S59">
        <v>0</v>
      </c>
      <c r="T59">
        <v>0</v>
      </c>
      <c r="U59">
        <v>0</v>
      </c>
      <c r="V59">
        <v>0</v>
      </c>
      <c r="W59">
        <v>0</v>
      </c>
      <c r="X59">
        <v>0</v>
      </c>
      <c r="Y59">
        <v>143.24799999999951</v>
      </c>
      <c r="Z59">
        <v>4.0800000000004957</v>
      </c>
      <c r="AA59">
        <v>50.593287171303601</v>
      </c>
      <c r="AB59">
        <v>46.591030689473797</v>
      </c>
      <c r="AC59">
        <v>46.823517524976303</v>
      </c>
      <c r="AD59">
        <v>44.078100827441098</v>
      </c>
      <c r="AE59">
        <v>35.349704681950698</v>
      </c>
      <c r="AF59">
        <v>15.885523639110501</v>
      </c>
      <c r="AG59">
        <v>44.373046729004699</v>
      </c>
      <c r="AH59">
        <v>37.876135359979799</v>
      </c>
      <c r="AI59">
        <v>35.364216929263101</v>
      </c>
      <c r="AJ59">
        <v>47.263578789625697</v>
      </c>
      <c r="AK59">
        <v>39.289428352313955</v>
      </c>
      <c r="AL59">
        <v>9.4463772694072112</v>
      </c>
      <c r="AM59">
        <v>77.776125607280505</v>
      </c>
      <c r="AN59">
        <v>51.724439749998297</v>
      </c>
      <c r="AO59">
        <v>79.768779732111796</v>
      </c>
      <c r="AP59">
        <v>77.234028424250397</v>
      </c>
      <c r="AQ59">
        <v>73.446137941520206</v>
      </c>
      <c r="AR59">
        <v>81.276726197179997</v>
      </c>
      <c r="AS59">
        <v>60.906779805863998</v>
      </c>
      <c r="AT59">
        <v>78.194073980505294</v>
      </c>
      <c r="AU59">
        <v>73.205570084845903</v>
      </c>
      <c r="AV59">
        <v>0</v>
      </c>
      <c r="AW59">
        <v>71.969566989534485</v>
      </c>
      <c r="AX59">
        <v>9.6816086992475032</v>
      </c>
      <c r="BT59"/>
      <c r="BU59"/>
    </row>
    <row r="60" spans="1:73" x14ac:dyDescent="0.25">
      <c r="A60" s="25"/>
      <c r="B60" s="1">
        <v>700</v>
      </c>
      <c r="C60">
        <v>18.88</v>
      </c>
      <c r="D60">
        <v>56.991999999999997</v>
      </c>
      <c r="E60">
        <v>93.984000000000194</v>
      </c>
      <c r="F60">
        <v>139.10400000000001</v>
      </c>
      <c r="G60">
        <v>40.128</v>
      </c>
      <c r="H60">
        <v>69.120000000000203</v>
      </c>
      <c r="I60">
        <v>104.544</v>
      </c>
      <c r="J60">
        <v>123.04</v>
      </c>
      <c r="K60">
        <v>93.44</v>
      </c>
      <c r="L60">
        <v>94.944000000000102</v>
      </c>
      <c r="M60">
        <v>90.588444444444491</v>
      </c>
      <c r="N60">
        <v>29.394110880738264</v>
      </c>
      <c r="O60">
        <v>57.44</v>
      </c>
      <c r="P60">
        <v>18.88</v>
      </c>
      <c r="Q60">
        <v>104</v>
      </c>
      <c r="R60">
        <v>74.5919999999998</v>
      </c>
      <c r="S60">
        <v>15.839999999999799</v>
      </c>
      <c r="T60">
        <v>69.632000000000204</v>
      </c>
      <c r="U60">
        <v>0</v>
      </c>
      <c r="V60">
        <v>0</v>
      </c>
      <c r="W60">
        <v>0</v>
      </c>
      <c r="X60">
        <v>0</v>
      </c>
      <c r="Y60">
        <v>56.588799999999971</v>
      </c>
      <c r="Z60">
        <v>34.130574155147208</v>
      </c>
      <c r="AA60">
        <v>51.599765620298598</v>
      </c>
      <c r="AB60">
        <v>37.1696578947803</v>
      </c>
      <c r="AC60">
        <v>45.482467804101503</v>
      </c>
      <c r="AD60">
        <v>49.047114231948697</v>
      </c>
      <c r="AE60">
        <v>40.537985627229901</v>
      </c>
      <c r="AF60">
        <v>51.043225561832799</v>
      </c>
      <c r="AG60">
        <v>58.825427574631298</v>
      </c>
      <c r="AH60">
        <v>0</v>
      </c>
      <c r="AI60">
        <v>0</v>
      </c>
      <c r="AJ60">
        <v>0</v>
      </c>
      <c r="AK60">
        <v>47.017646449087415</v>
      </c>
      <c r="AL60">
        <v>7.08370640022454</v>
      </c>
      <c r="AM60">
        <v>90.559421936243893</v>
      </c>
      <c r="AN60">
        <v>75.581669843595193</v>
      </c>
      <c r="AO60">
        <v>67.894218764481195</v>
      </c>
      <c r="AP60">
        <v>77.364852937339705</v>
      </c>
      <c r="AQ60">
        <v>72.468089104555702</v>
      </c>
      <c r="AR60">
        <v>74.793707891705296</v>
      </c>
      <c r="AS60">
        <v>93.680418108006094</v>
      </c>
      <c r="AT60">
        <v>0</v>
      </c>
      <c r="AU60">
        <v>0</v>
      </c>
      <c r="AV60">
        <v>0</v>
      </c>
      <c r="AW60">
        <v>76.963826108280543</v>
      </c>
      <c r="AX60">
        <v>8.0487521620246856</v>
      </c>
      <c r="BT60"/>
      <c r="BU60"/>
    </row>
    <row r="61" spans="1:73" x14ac:dyDescent="0.25">
      <c r="BT61"/>
      <c r="BU61"/>
    </row>
    <row r="62" spans="1:73" x14ac:dyDescent="0.25">
      <c r="A62" s="25">
        <v>1641</v>
      </c>
      <c r="B62" s="1" t="s">
        <v>6</v>
      </c>
      <c r="C62">
        <v>17.184000000000001</v>
      </c>
      <c r="D62">
        <v>11.456</v>
      </c>
      <c r="E62">
        <v>13.984</v>
      </c>
      <c r="F62">
        <v>14.272</v>
      </c>
      <c r="G62">
        <v>22.367999999999999</v>
      </c>
      <c r="H62">
        <v>19.2639999999998</v>
      </c>
      <c r="I62">
        <v>0</v>
      </c>
      <c r="J62">
        <v>0</v>
      </c>
      <c r="K62">
        <v>0</v>
      </c>
      <c r="L62">
        <v>0</v>
      </c>
      <c r="M62">
        <v>16.26879999999996</v>
      </c>
      <c r="N62">
        <v>3.9633831205170971</v>
      </c>
      <c r="O62">
        <v>37.887999999999899</v>
      </c>
      <c r="P62">
        <v>0</v>
      </c>
      <c r="Q62">
        <v>50.720000000000198</v>
      </c>
      <c r="R62">
        <v>77.248000000000005</v>
      </c>
      <c r="S62">
        <v>69.823999999999998</v>
      </c>
      <c r="T62">
        <v>42.207999999999998</v>
      </c>
      <c r="U62">
        <v>0</v>
      </c>
      <c r="V62">
        <v>0</v>
      </c>
      <c r="W62">
        <v>0</v>
      </c>
      <c r="X62">
        <v>0</v>
      </c>
      <c r="Y62">
        <v>60.00000000000005</v>
      </c>
      <c r="Z62">
        <v>14.112743744573534</v>
      </c>
      <c r="AA62">
        <v>31.000405999894099</v>
      </c>
      <c r="AB62">
        <v>29.758787869835999</v>
      </c>
      <c r="AC62">
        <v>36.259823262111503</v>
      </c>
      <c r="AD62">
        <v>27.843085998586801</v>
      </c>
      <c r="AE62">
        <v>25.111376841784601</v>
      </c>
      <c r="AF62">
        <v>26.8392511793827</v>
      </c>
      <c r="AG62">
        <v>30.5919616769262</v>
      </c>
      <c r="AH62">
        <v>29.580926555029599</v>
      </c>
      <c r="AI62">
        <v>29.4221262208928</v>
      </c>
      <c r="AJ62">
        <v>0</v>
      </c>
      <c r="AK62">
        <v>29.425917450568775</v>
      </c>
      <c r="AL62">
        <v>3.0823739057642818</v>
      </c>
      <c r="AM62">
        <v>38.334737203089297</v>
      </c>
      <c r="AN62">
        <v>41.6225743297218</v>
      </c>
      <c r="AO62">
        <v>43.472028592783303</v>
      </c>
      <c r="AP62">
        <v>31.8201313123236</v>
      </c>
      <c r="AQ62">
        <v>35.990643316562902</v>
      </c>
      <c r="AR62">
        <v>37.581210656070603</v>
      </c>
      <c r="AS62">
        <v>36.8251590740024</v>
      </c>
      <c r="AT62">
        <v>32.660406663787199</v>
      </c>
      <c r="AU62">
        <v>31.572826049947899</v>
      </c>
      <c r="AV62">
        <v>0</v>
      </c>
      <c r="AW62">
        <v>36.443122499399955</v>
      </c>
      <c r="AX62">
        <v>4.142447197221518</v>
      </c>
      <c r="BT62"/>
      <c r="BU62"/>
    </row>
    <row r="63" spans="1:73" x14ac:dyDescent="0.25">
      <c r="A63" s="25"/>
      <c r="B63" s="1" t="s">
        <v>7</v>
      </c>
      <c r="C63">
        <v>17.632000000000001</v>
      </c>
      <c r="D63">
        <v>20.256</v>
      </c>
      <c r="E63">
        <v>21.12</v>
      </c>
      <c r="F63">
        <v>11.84</v>
      </c>
      <c r="G63">
        <v>16.799999999999901</v>
      </c>
      <c r="H63">
        <v>15.84</v>
      </c>
      <c r="I63">
        <v>0</v>
      </c>
      <c r="J63">
        <v>0</v>
      </c>
      <c r="K63">
        <v>0</v>
      </c>
      <c r="L63">
        <v>0</v>
      </c>
      <c r="M63">
        <v>17.171199999999981</v>
      </c>
      <c r="N63">
        <v>3.3298825444751032</v>
      </c>
      <c r="O63">
        <v>61.44</v>
      </c>
      <c r="P63">
        <v>83.808000000000106</v>
      </c>
      <c r="Q63">
        <v>72.256000000000199</v>
      </c>
      <c r="R63">
        <v>26.368000000000102</v>
      </c>
      <c r="S63">
        <v>25.216000000000001</v>
      </c>
      <c r="T63">
        <v>29.151999999999799</v>
      </c>
      <c r="U63">
        <v>32.255999999999901</v>
      </c>
      <c r="V63">
        <v>13.568000000000101</v>
      </c>
      <c r="W63">
        <v>39.2319999999999</v>
      </c>
      <c r="X63">
        <v>0</v>
      </c>
      <c r="Y63">
        <v>40.232000000000014</v>
      </c>
      <c r="Z63">
        <v>23.022942296761343</v>
      </c>
      <c r="AA63">
        <v>31.6484253903641</v>
      </c>
      <c r="AB63">
        <v>26.943482975341201</v>
      </c>
      <c r="AC63">
        <v>30.261302632631899</v>
      </c>
      <c r="AD63">
        <v>31.585310298781302</v>
      </c>
      <c r="AE63">
        <v>25.087117187536101</v>
      </c>
      <c r="AF63">
        <v>22.4429860346604</v>
      </c>
      <c r="AG63">
        <v>32.0422311968454</v>
      </c>
      <c r="AH63">
        <v>28.919839486169401</v>
      </c>
      <c r="AI63">
        <v>0</v>
      </c>
      <c r="AJ63">
        <v>0</v>
      </c>
      <c r="AK63">
        <v>28.183181401709387</v>
      </c>
      <c r="AL63">
        <v>3.2819921649587931</v>
      </c>
      <c r="AM63">
        <v>54.220079821021201</v>
      </c>
      <c r="AN63">
        <v>44.7955187897822</v>
      </c>
      <c r="AO63">
        <v>41.542382564782201</v>
      </c>
      <c r="AP63">
        <v>47.275173297012302</v>
      </c>
      <c r="AQ63">
        <v>33.337023837829101</v>
      </c>
      <c r="AR63">
        <v>39.403473255228498</v>
      </c>
      <c r="AS63">
        <v>44.489556691775803</v>
      </c>
      <c r="AT63">
        <v>46.809247942899802</v>
      </c>
      <c r="AU63">
        <v>0</v>
      </c>
      <c r="AV63">
        <v>0</v>
      </c>
      <c r="AW63">
        <v>42.521768054187127</v>
      </c>
      <c r="AX63">
        <v>4.5522673226562826</v>
      </c>
      <c r="BT63"/>
      <c r="BU63"/>
    </row>
    <row r="64" spans="1:73" x14ac:dyDescent="0.25">
      <c r="A64" s="25"/>
      <c r="B64" s="1" t="s">
        <v>8</v>
      </c>
      <c r="C64">
        <v>14.048</v>
      </c>
      <c r="D64">
        <v>14.752000000000001</v>
      </c>
      <c r="E64">
        <v>12.896000000000001</v>
      </c>
      <c r="F64">
        <v>11.231999999999999</v>
      </c>
      <c r="G64">
        <v>13.440000000000101</v>
      </c>
      <c r="H64">
        <v>11.1360000000001</v>
      </c>
      <c r="I64">
        <v>11.232000000000101</v>
      </c>
      <c r="J64">
        <v>14.08</v>
      </c>
      <c r="K64">
        <v>12.799999999999899</v>
      </c>
      <c r="L64">
        <v>0</v>
      </c>
      <c r="M64">
        <v>12.696000000000026</v>
      </c>
      <c r="N64">
        <v>1.2974559722780239</v>
      </c>
      <c r="O64">
        <v>17.472000000000001</v>
      </c>
      <c r="P64">
        <v>15.103999999999999</v>
      </c>
      <c r="Q64">
        <v>16</v>
      </c>
      <c r="R64">
        <v>15.423999999999999</v>
      </c>
      <c r="S64">
        <v>15.552</v>
      </c>
      <c r="T64">
        <v>15.456000000000101</v>
      </c>
      <c r="U64">
        <v>13.952</v>
      </c>
      <c r="V64">
        <v>10.88</v>
      </c>
      <c r="W64">
        <v>13.023999999999999</v>
      </c>
      <c r="X64">
        <v>0</v>
      </c>
      <c r="Y64">
        <v>14.424000000000012</v>
      </c>
      <c r="Z64">
        <v>1.6211995558844772</v>
      </c>
      <c r="AA64">
        <v>19.4687521393125</v>
      </c>
      <c r="AB64">
        <v>29.798704186347798</v>
      </c>
      <c r="AC64">
        <v>37.2923521621586</v>
      </c>
      <c r="AD64">
        <v>41.167025582812897</v>
      </c>
      <c r="AE64">
        <v>24.623798692747801</v>
      </c>
      <c r="AF64">
        <v>36.699067399661701</v>
      </c>
      <c r="AG64">
        <v>30.390259560278501</v>
      </c>
      <c r="AH64">
        <v>37.384489456270103</v>
      </c>
      <c r="AI64">
        <v>32.767719085248999</v>
      </c>
      <c r="AJ64">
        <v>0</v>
      </c>
      <c r="AK64">
        <v>33.765427015690804</v>
      </c>
      <c r="AL64">
        <v>5.0077209893210197</v>
      </c>
      <c r="AM64">
        <v>36.337272118491803</v>
      </c>
      <c r="AN64">
        <v>39.559943675667</v>
      </c>
      <c r="AO64">
        <v>51.410833272380501</v>
      </c>
      <c r="AP64">
        <v>34.445160626203403</v>
      </c>
      <c r="AQ64">
        <v>27.0121061778508</v>
      </c>
      <c r="AR64">
        <v>36.0589821819175</v>
      </c>
      <c r="AS64">
        <v>34.640241592139397</v>
      </c>
      <c r="AT64">
        <v>34.717111575917301</v>
      </c>
      <c r="AU64">
        <v>30.248151993371799</v>
      </c>
      <c r="AV64">
        <v>0</v>
      </c>
      <c r="AW64">
        <v>36.011566386930959</v>
      </c>
      <c r="AX64">
        <v>6.8002541472235301</v>
      </c>
      <c r="BT64"/>
      <c r="BU64"/>
    </row>
    <row r="65" spans="1:73" x14ac:dyDescent="0.25">
      <c r="A65" s="25"/>
      <c r="B65" s="1" t="s">
        <v>9</v>
      </c>
      <c r="C65">
        <v>24.736000000000001</v>
      </c>
      <c r="D65">
        <v>21.792000000000101</v>
      </c>
      <c r="E65">
        <v>12.48</v>
      </c>
      <c r="F65">
        <v>12.928000000000001</v>
      </c>
      <c r="G65">
        <v>19.296000000000099</v>
      </c>
      <c r="H65">
        <v>14.047999999999501</v>
      </c>
      <c r="I65">
        <v>15.007999999999599</v>
      </c>
      <c r="J65">
        <v>17.279999999999799</v>
      </c>
      <c r="K65">
        <v>0</v>
      </c>
      <c r="L65">
        <v>0</v>
      </c>
      <c r="M65">
        <v>16.118857142857017</v>
      </c>
      <c r="N65">
        <v>3.2198567593948968</v>
      </c>
      <c r="O65">
        <v>66.432000000000002</v>
      </c>
      <c r="P65">
        <v>61.440000000000097</v>
      </c>
      <c r="Q65">
        <v>21.568000000000001</v>
      </c>
      <c r="R65">
        <v>22.239999999999899</v>
      </c>
      <c r="S65">
        <v>37.119999999999898</v>
      </c>
      <c r="T65">
        <v>27.2319999999999</v>
      </c>
      <c r="U65">
        <v>43.840000000000302</v>
      </c>
      <c r="V65">
        <v>0</v>
      </c>
      <c r="W65">
        <v>0</v>
      </c>
      <c r="X65">
        <v>0</v>
      </c>
      <c r="Y65">
        <v>35.573333333333352</v>
      </c>
      <c r="Z65">
        <v>14.043500165161495</v>
      </c>
      <c r="AA65">
        <v>28.490485340332501</v>
      </c>
      <c r="AB65">
        <v>33.802897328811802</v>
      </c>
      <c r="AC65">
        <v>30.223762935491301</v>
      </c>
      <c r="AD65">
        <v>23.135113480378902</v>
      </c>
      <c r="AE65">
        <v>30.168442633658799</v>
      </c>
      <c r="AF65">
        <v>20.7650688890899</v>
      </c>
      <c r="AG65">
        <v>27.6642743132332</v>
      </c>
      <c r="AH65">
        <v>29.111320866328001</v>
      </c>
      <c r="AI65">
        <v>34.505648362098398</v>
      </c>
      <c r="AJ65">
        <v>0</v>
      </c>
      <c r="AK65">
        <v>28.672066101136288</v>
      </c>
      <c r="AL65">
        <v>4.4636035770924973</v>
      </c>
      <c r="AM65">
        <v>58.778033630739799</v>
      </c>
      <c r="AN65">
        <v>65.482977532476298</v>
      </c>
      <c r="AO65">
        <v>57.093722609707697</v>
      </c>
      <c r="AP65">
        <v>48.544964137986298</v>
      </c>
      <c r="AQ65">
        <v>48.341209176869903</v>
      </c>
      <c r="AR65">
        <v>43.905500308321599</v>
      </c>
      <c r="AS65">
        <v>40.255226432275599</v>
      </c>
      <c r="AT65">
        <v>55.588930474048801</v>
      </c>
      <c r="AU65">
        <v>50.508231917623199</v>
      </c>
      <c r="AV65">
        <v>0</v>
      </c>
      <c r="AW65">
        <v>51.215095323663682</v>
      </c>
      <c r="AX65">
        <v>7.4724371762874267</v>
      </c>
      <c r="BT65"/>
      <c r="BU65"/>
    </row>
    <row r="66" spans="1:73" x14ac:dyDescent="0.25">
      <c r="A66" s="25"/>
      <c r="B66" s="1">
        <v>250</v>
      </c>
      <c r="C66">
        <v>11.488</v>
      </c>
      <c r="D66">
        <v>19.231999999999999</v>
      </c>
      <c r="E66">
        <v>19.168000000000099</v>
      </c>
      <c r="F66">
        <v>13.8879999999999</v>
      </c>
      <c r="G66">
        <v>13.023999999999999</v>
      </c>
      <c r="H66">
        <v>22.88</v>
      </c>
      <c r="I66">
        <v>22.111999999999998</v>
      </c>
      <c r="J66">
        <v>17.28</v>
      </c>
      <c r="K66">
        <v>12.639999999999899</v>
      </c>
      <c r="L66">
        <v>0</v>
      </c>
      <c r="M66">
        <v>17.527999999999984</v>
      </c>
      <c r="N66">
        <v>3.7539952051115231</v>
      </c>
      <c r="O66">
        <v>35.6799999999999</v>
      </c>
      <c r="P66">
        <v>10.272</v>
      </c>
      <c r="Q66">
        <v>51.7439999999999</v>
      </c>
      <c r="R66">
        <v>58.816000000000003</v>
      </c>
      <c r="S66">
        <v>33.44</v>
      </c>
      <c r="T66">
        <v>144.83199999999999</v>
      </c>
      <c r="U66">
        <v>30.207999999999998</v>
      </c>
      <c r="V66">
        <v>24.767999999999901</v>
      </c>
      <c r="W66">
        <v>34.271999999999501</v>
      </c>
      <c r="X66">
        <v>0</v>
      </c>
      <c r="Y66">
        <v>48.543999999999912</v>
      </c>
      <c r="Z66">
        <v>39.027565232794139</v>
      </c>
      <c r="AA66">
        <v>31.230736652202399</v>
      </c>
      <c r="AB66">
        <v>33.8195959479865</v>
      </c>
      <c r="AC66">
        <v>31.7495142986037</v>
      </c>
      <c r="AD66">
        <v>32.845216514623701</v>
      </c>
      <c r="AE66">
        <v>41.757184105274902</v>
      </c>
      <c r="AF66">
        <v>33.257268773947402</v>
      </c>
      <c r="AG66">
        <v>38.4886408803807</v>
      </c>
      <c r="AH66">
        <v>34.721916302310603</v>
      </c>
      <c r="AI66">
        <v>33.6408743672811</v>
      </c>
      <c r="AJ66">
        <v>33.218092260617802</v>
      </c>
      <c r="AK66">
        <v>34.833144827891829</v>
      </c>
      <c r="AL66">
        <v>3.0243190165522336</v>
      </c>
      <c r="AM66">
        <v>49.415723214627398</v>
      </c>
      <c r="AN66">
        <v>56.963002366035298</v>
      </c>
      <c r="AO66">
        <v>58.053735102298297</v>
      </c>
      <c r="AP66">
        <v>37.721521340482802</v>
      </c>
      <c r="AQ66">
        <v>44.549362974283603</v>
      </c>
      <c r="AR66">
        <v>33.821995993330603</v>
      </c>
      <c r="AS66">
        <v>36.482790939956097</v>
      </c>
      <c r="AT66">
        <v>36.022512929581303</v>
      </c>
      <c r="AU66">
        <v>36.025346438744599</v>
      </c>
      <c r="AV66">
        <v>41.055423102162599</v>
      </c>
      <c r="AW66">
        <v>42.299521242986131</v>
      </c>
      <c r="AX66">
        <v>8.6618542580907185</v>
      </c>
      <c r="BT66"/>
      <c r="BU66"/>
    </row>
    <row r="67" spans="1:73" x14ac:dyDescent="0.25">
      <c r="A67" s="25"/>
      <c r="B67" s="1">
        <v>300</v>
      </c>
      <c r="C67">
        <v>15.648</v>
      </c>
      <c r="D67">
        <v>14.912000000000001</v>
      </c>
      <c r="E67">
        <v>12.352</v>
      </c>
      <c r="F67">
        <v>15.36</v>
      </c>
      <c r="G67">
        <v>20.160000000000402</v>
      </c>
      <c r="H67">
        <v>16.544</v>
      </c>
      <c r="I67">
        <v>10.560000000000199</v>
      </c>
      <c r="J67">
        <v>0</v>
      </c>
      <c r="K67">
        <v>0</v>
      </c>
      <c r="L67">
        <v>0</v>
      </c>
      <c r="M67">
        <v>14.981333333333433</v>
      </c>
      <c r="N67">
        <v>3.0515103728409594</v>
      </c>
      <c r="O67">
        <v>26.911999999999999</v>
      </c>
      <c r="P67">
        <v>13.536</v>
      </c>
      <c r="Q67">
        <v>26.175999999999998</v>
      </c>
      <c r="R67">
        <v>15.872</v>
      </c>
      <c r="S67">
        <v>37.6</v>
      </c>
      <c r="T67">
        <v>44.160000000000601</v>
      </c>
      <c r="U67">
        <v>35.167999999999999</v>
      </c>
      <c r="V67">
        <v>41.215999999999902</v>
      </c>
      <c r="W67">
        <v>0</v>
      </c>
      <c r="X67">
        <v>0</v>
      </c>
      <c r="Y67">
        <v>30.532571428571497</v>
      </c>
      <c r="Z67">
        <v>11.301540411531141</v>
      </c>
      <c r="AA67">
        <v>46.748043102692897</v>
      </c>
      <c r="AB67">
        <v>39.977837515048002</v>
      </c>
      <c r="AC67">
        <v>40.394498302433199</v>
      </c>
      <c r="AD67">
        <v>37.697543356903203</v>
      </c>
      <c r="AE67">
        <v>41.225617711408198</v>
      </c>
      <c r="AF67">
        <v>38.871441941562097</v>
      </c>
      <c r="AG67">
        <v>38.024992746391099</v>
      </c>
      <c r="AH67">
        <v>46.285074749797197</v>
      </c>
      <c r="AI67">
        <v>39.319748891994202</v>
      </c>
      <c r="AJ67">
        <v>40.1292052328388</v>
      </c>
      <c r="AK67">
        <v>40.213995605375111</v>
      </c>
      <c r="AL67">
        <v>2.3968339185472813</v>
      </c>
      <c r="AM67">
        <v>77.504126694082103</v>
      </c>
      <c r="AN67">
        <v>36.770041822518102</v>
      </c>
      <c r="AO67">
        <v>40.041546623664097</v>
      </c>
      <c r="AP67">
        <v>57.591604984761702</v>
      </c>
      <c r="AQ67">
        <v>38.8842060980393</v>
      </c>
      <c r="AR67">
        <v>46.991122185337403</v>
      </c>
      <c r="AS67">
        <v>32.544623672328598</v>
      </c>
      <c r="AT67">
        <v>45.521089295299902</v>
      </c>
      <c r="AU67">
        <v>38.601455294979303</v>
      </c>
      <c r="AV67">
        <v>52.559113387897199</v>
      </c>
      <c r="AW67">
        <v>43.278311484980627</v>
      </c>
      <c r="AX67">
        <v>7.5941943554486686</v>
      </c>
      <c r="BT67"/>
      <c r="BU67"/>
    </row>
    <row r="68" spans="1:73" x14ac:dyDescent="0.25">
      <c r="A68" s="25"/>
      <c r="B68" s="1">
        <v>350</v>
      </c>
      <c r="C68">
        <v>15.968</v>
      </c>
      <c r="D68">
        <v>29.408000000000001</v>
      </c>
      <c r="E68">
        <v>27.135999999999999</v>
      </c>
      <c r="F68">
        <v>22.208000000000101</v>
      </c>
      <c r="G68">
        <v>34.207999999999998</v>
      </c>
      <c r="H68">
        <v>25.823999999999899</v>
      </c>
      <c r="I68">
        <v>13.215999999999701</v>
      </c>
      <c r="J68">
        <v>21.759999999999899</v>
      </c>
      <c r="K68">
        <v>25.376000000000101</v>
      </c>
      <c r="L68">
        <v>0</v>
      </c>
      <c r="M68">
        <v>24.89199999999996</v>
      </c>
      <c r="N68">
        <v>5.7734606606437557</v>
      </c>
      <c r="O68">
        <v>33.696000000000097</v>
      </c>
      <c r="P68">
        <v>73.120000000000203</v>
      </c>
      <c r="Q68">
        <v>44.127999999999901</v>
      </c>
      <c r="R68">
        <v>44.671999999999997</v>
      </c>
      <c r="S68">
        <v>68.287999999999997</v>
      </c>
      <c r="T68">
        <v>29.919999999999899</v>
      </c>
      <c r="U68">
        <v>24.5760000000007</v>
      </c>
      <c r="V68">
        <v>27.2000000000005</v>
      </c>
      <c r="W68">
        <v>0</v>
      </c>
      <c r="X68">
        <v>0</v>
      </c>
      <c r="Y68">
        <v>44.557714285714454</v>
      </c>
      <c r="Z68">
        <v>18.102683981855687</v>
      </c>
      <c r="AA68">
        <v>38.198907888839699</v>
      </c>
      <c r="AB68">
        <v>51.285341543312398</v>
      </c>
      <c r="AC68">
        <v>45.867572843967601</v>
      </c>
      <c r="AD68">
        <v>39.142850358464699</v>
      </c>
      <c r="AE68">
        <v>36.990177072972202</v>
      </c>
      <c r="AF68">
        <v>33.690888305159604</v>
      </c>
      <c r="AG68">
        <v>33.888352139886699</v>
      </c>
      <c r="AH68">
        <v>41.324151081609898</v>
      </c>
      <c r="AI68">
        <v>0</v>
      </c>
      <c r="AJ68">
        <v>0</v>
      </c>
      <c r="AK68">
        <v>40.312761906481867</v>
      </c>
      <c r="AL68">
        <v>5.9738340207038476</v>
      </c>
      <c r="AM68">
        <v>48.9379300434762</v>
      </c>
      <c r="AN68">
        <v>56.540995946910598</v>
      </c>
      <c r="AO68">
        <v>54.172759319775203</v>
      </c>
      <c r="AP68">
        <v>42.985362156857903</v>
      </c>
      <c r="AQ68">
        <v>59.769723110459502</v>
      </c>
      <c r="AR68">
        <v>73.264455489388894</v>
      </c>
      <c r="AS68">
        <v>66.577366857559795</v>
      </c>
      <c r="AT68">
        <v>50.840064608167999</v>
      </c>
      <c r="AU68">
        <v>0</v>
      </c>
      <c r="AV68">
        <v>0</v>
      </c>
      <c r="AW68">
        <v>57.735818212731417</v>
      </c>
      <c r="AX68">
        <v>9.2789984665414309</v>
      </c>
      <c r="BT68"/>
      <c r="BU68"/>
    </row>
    <row r="69" spans="1:73" x14ac:dyDescent="0.25">
      <c r="A69" s="25"/>
      <c r="B69" s="1">
        <v>400</v>
      </c>
      <c r="C69">
        <v>19.68</v>
      </c>
      <c r="D69">
        <v>18.751999999999999</v>
      </c>
      <c r="E69">
        <v>16.703999999999901</v>
      </c>
      <c r="F69">
        <v>24.9280000000001</v>
      </c>
      <c r="G69">
        <v>28.512000000000199</v>
      </c>
      <c r="H69">
        <v>27.935999999999801</v>
      </c>
      <c r="I69">
        <v>10.239999999999901</v>
      </c>
      <c r="J69">
        <v>16.703999999999802</v>
      </c>
      <c r="K69">
        <v>15.9359999999994</v>
      </c>
      <c r="L69">
        <v>0</v>
      </c>
      <c r="M69">
        <v>19.963999999999889</v>
      </c>
      <c r="N69">
        <v>6.0700853371267511</v>
      </c>
      <c r="O69">
        <v>26.495999999999999</v>
      </c>
      <c r="P69">
        <v>36.192</v>
      </c>
      <c r="Q69">
        <v>36.96</v>
      </c>
      <c r="R69">
        <v>14.271999999999901</v>
      </c>
      <c r="S69">
        <v>37.663999999999902</v>
      </c>
      <c r="T69">
        <v>41.632000000000197</v>
      </c>
      <c r="U69">
        <v>30.079999999999899</v>
      </c>
      <c r="V69">
        <v>16.8640000000001</v>
      </c>
      <c r="W69">
        <v>28.831999999999798</v>
      </c>
      <c r="X69">
        <v>0</v>
      </c>
      <c r="Y69">
        <v>30.311999999999973</v>
      </c>
      <c r="Z69">
        <v>9.3630866705376938</v>
      </c>
      <c r="AA69">
        <v>37.834200070251299</v>
      </c>
      <c r="AB69">
        <v>44.023350152383699</v>
      </c>
      <c r="AC69">
        <v>40.056383676904296</v>
      </c>
      <c r="AD69">
        <v>53.006695832520897</v>
      </c>
      <c r="AE69">
        <v>48.4112815244019</v>
      </c>
      <c r="AF69">
        <v>43.402785624434202</v>
      </c>
      <c r="AG69">
        <v>38.868804606283703</v>
      </c>
      <c r="AH69">
        <v>45.406619966440502</v>
      </c>
      <c r="AI69">
        <v>45.555995439193303</v>
      </c>
      <c r="AJ69">
        <v>0</v>
      </c>
      <c r="AK69">
        <v>44.84148960282031</v>
      </c>
      <c r="AL69">
        <v>4.2064433334900313</v>
      </c>
      <c r="AM69">
        <v>65.588213024877007</v>
      </c>
      <c r="AN69">
        <v>52.0172840022923</v>
      </c>
      <c r="AO69">
        <v>45.4407810349309</v>
      </c>
      <c r="AP69">
        <v>42.240848610199698</v>
      </c>
      <c r="AQ69">
        <v>40.953816660444097</v>
      </c>
      <c r="AR69">
        <v>42.611323245430803</v>
      </c>
      <c r="AS69">
        <v>33.801806933942899</v>
      </c>
      <c r="AT69">
        <v>45.325012925225998</v>
      </c>
      <c r="AU69">
        <v>38.975477624208203</v>
      </c>
      <c r="AV69">
        <v>0</v>
      </c>
      <c r="AW69">
        <v>42.670793879584366</v>
      </c>
      <c r="AX69">
        <v>4.9689696785167392</v>
      </c>
      <c r="BT69"/>
      <c r="BU69"/>
    </row>
    <row r="70" spans="1:73" x14ac:dyDescent="0.25">
      <c r="A70" s="25"/>
      <c r="B70" s="1">
        <v>450</v>
      </c>
      <c r="C70">
        <v>22.015999999999998</v>
      </c>
      <c r="D70">
        <v>22.560000000000201</v>
      </c>
      <c r="E70">
        <v>31.327999999999999</v>
      </c>
      <c r="F70">
        <v>41.6</v>
      </c>
      <c r="G70">
        <v>36.64</v>
      </c>
      <c r="H70">
        <v>39.647999999999897</v>
      </c>
      <c r="I70">
        <v>13.0239999999999</v>
      </c>
      <c r="J70">
        <v>27.936000000000199</v>
      </c>
      <c r="K70">
        <v>0</v>
      </c>
      <c r="L70">
        <v>0</v>
      </c>
      <c r="M70">
        <v>30.390857142857175</v>
      </c>
      <c r="N70">
        <v>9.412954408360692</v>
      </c>
      <c r="O70">
        <v>51.04</v>
      </c>
      <c r="P70">
        <v>60.223999999999897</v>
      </c>
      <c r="Q70">
        <v>94.464000000000595</v>
      </c>
      <c r="R70">
        <v>95.487999999999801</v>
      </c>
      <c r="S70">
        <v>77.376000000000104</v>
      </c>
      <c r="T70">
        <v>46.5919999999997</v>
      </c>
      <c r="U70">
        <v>0</v>
      </c>
      <c r="V70">
        <v>0</v>
      </c>
      <c r="W70">
        <v>0</v>
      </c>
      <c r="X70">
        <v>0</v>
      </c>
      <c r="Y70">
        <v>74.82880000000003</v>
      </c>
      <c r="Z70">
        <v>19.128245652960608</v>
      </c>
      <c r="AA70">
        <v>43.250644176477302</v>
      </c>
      <c r="AB70">
        <v>44.876207390739403</v>
      </c>
      <c r="AC70">
        <v>49.635578280165603</v>
      </c>
      <c r="AD70">
        <v>40.903204196145701</v>
      </c>
      <c r="AE70">
        <v>45.471931384111002</v>
      </c>
      <c r="AF70">
        <v>41.576179289193902</v>
      </c>
      <c r="AG70">
        <v>42.926640486467001</v>
      </c>
      <c r="AH70">
        <v>58.585548598104502</v>
      </c>
      <c r="AI70">
        <v>55.4991463856298</v>
      </c>
      <c r="AJ70">
        <v>0</v>
      </c>
      <c r="AK70">
        <v>47.434304501319609</v>
      </c>
      <c r="AL70">
        <v>6.143332075518237</v>
      </c>
      <c r="AM70">
        <v>48.479666008780697</v>
      </c>
      <c r="AN70">
        <v>47.369252954510301</v>
      </c>
      <c r="AO70">
        <v>47.826712511207802</v>
      </c>
      <c r="AP70">
        <v>48.325287286908903</v>
      </c>
      <c r="AQ70">
        <v>46.380677056520298</v>
      </c>
      <c r="AR70">
        <v>51.186505050523998</v>
      </c>
      <c r="AS70">
        <v>47.1420418076369</v>
      </c>
      <c r="AT70">
        <v>54.643061214476504</v>
      </c>
      <c r="AU70">
        <v>68.379638755613598</v>
      </c>
      <c r="AV70">
        <v>0</v>
      </c>
      <c r="AW70">
        <v>51.406647079674791</v>
      </c>
      <c r="AX70">
        <v>6.8980412002725515</v>
      </c>
      <c r="BT70"/>
      <c r="BU70"/>
    </row>
    <row r="71" spans="1:73" x14ac:dyDescent="0.25">
      <c r="A71" s="25"/>
      <c r="B71" s="1">
        <v>500</v>
      </c>
      <c r="C71">
        <v>38.496000000000002</v>
      </c>
      <c r="D71">
        <v>14.9759999999998</v>
      </c>
      <c r="E71">
        <v>29.12</v>
      </c>
      <c r="F71">
        <v>50.24</v>
      </c>
      <c r="G71">
        <v>29.152000000000399</v>
      </c>
      <c r="H71">
        <v>35.616000000000398</v>
      </c>
      <c r="I71">
        <v>42.592000000000198</v>
      </c>
      <c r="J71">
        <v>47.68</v>
      </c>
      <c r="K71">
        <v>48.48</v>
      </c>
      <c r="L71">
        <v>0</v>
      </c>
      <c r="M71">
        <v>37.232000000000106</v>
      </c>
      <c r="N71">
        <v>11.525232145167401</v>
      </c>
      <c r="O71">
        <v>115.264</v>
      </c>
      <c r="P71">
        <v>53.12</v>
      </c>
      <c r="Q71">
        <v>76.640000000000597</v>
      </c>
      <c r="R71">
        <v>45.856000000000002</v>
      </c>
      <c r="S71">
        <v>74.688000000000201</v>
      </c>
      <c r="T71">
        <v>82.24</v>
      </c>
      <c r="U71">
        <v>110.52800000000001</v>
      </c>
      <c r="V71">
        <v>0</v>
      </c>
      <c r="W71">
        <v>0</v>
      </c>
      <c r="X71">
        <v>0</v>
      </c>
      <c r="Y71">
        <v>73.845333333333471</v>
      </c>
      <c r="Z71">
        <v>20.966445149863219</v>
      </c>
      <c r="AA71">
        <v>34.893029731308502</v>
      </c>
      <c r="AB71">
        <v>43.992684302546202</v>
      </c>
      <c r="AC71">
        <v>47.958204903553401</v>
      </c>
      <c r="AD71">
        <v>53.6081653427361</v>
      </c>
      <c r="AE71">
        <v>51.903521658464598</v>
      </c>
      <c r="AF71">
        <v>60.682302758516499</v>
      </c>
      <c r="AG71">
        <v>59.981542998103301</v>
      </c>
      <c r="AH71">
        <v>58.7113579035396</v>
      </c>
      <c r="AI71">
        <v>60.500912676944097</v>
      </c>
      <c r="AJ71">
        <v>0</v>
      </c>
      <c r="AK71">
        <v>54.667336568050473</v>
      </c>
      <c r="AL71">
        <v>5.942710789843578</v>
      </c>
      <c r="AM71">
        <v>49.697716968826398</v>
      </c>
      <c r="AN71">
        <v>65.755875341118497</v>
      </c>
      <c r="AO71">
        <v>74.017909951979206</v>
      </c>
      <c r="AP71">
        <v>56.605628115795497</v>
      </c>
      <c r="AQ71">
        <v>47.466401722954799</v>
      </c>
      <c r="AR71">
        <v>50.4838994795128</v>
      </c>
      <c r="AS71">
        <v>45.402769411036303</v>
      </c>
      <c r="AT71">
        <v>48.082004489557498</v>
      </c>
      <c r="AU71">
        <v>55.1076826364623</v>
      </c>
      <c r="AV71">
        <v>0</v>
      </c>
      <c r="AW71">
        <v>55.365271393552113</v>
      </c>
      <c r="AX71">
        <v>9.3274311089348334</v>
      </c>
      <c r="BT71"/>
      <c r="BU71"/>
    </row>
    <row r="72" spans="1:73" x14ac:dyDescent="0.25">
      <c r="A72" s="25"/>
      <c r="B72" s="1">
        <v>550</v>
      </c>
      <c r="C72">
        <v>22.368000000000102</v>
      </c>
      <c r="D72">
        <v>25.952000000000101</v>
      </c>
      <c r="E72">
        <v>14.4319999999998</v>
      </c>
      <c r="F72">
        <v>49.408000000000001</v>
      </c>
      <c r="G72">
        <v>48.704000000000001</v>
      </c>
      <c r="H72">
        <v>48.4480000000001</v>
      </c>
      <c r="I72">
        <v>25.12</v>
      </c>
      <c r="J72">
        <v>33.536000000000001</v>
      </c>
      <c r="K72">
        <v>45.568000000000097</v>
      </c>
      <c r="L72">
        <v>0</v>
      </c>
      <c r="M72">
        <v>36.396000000000015</v>
      </c>
      <c r="N72">
        <v>12.634266421126366</v>
      </c>
      <c r="O72">
        <v>61.536000000000101</v>
      </c>
      <c r="P72">
        <v>51.903999999999897</v>
      </c>
      <c r="Q72">
        <v>128.096</v>
      </c>
      <c r="R72">
        <v>84.895999999999503</v>
      </c>
      <c r="S72">
        <v>67.744000000000099</v>
      </c>
      <c r="T72">
        <v>48.3200000000001</v>
      </c>
      <c r="U72">
        <v>56.064000000000298</v>
      </c>
      <c r="V72">
        <v>0</v>
      </c>
      <c r="W72">
        <v>0</v>
      </c>
      <c r="X72">
        <v>0</v>
      </c>
      <c r="Y72">
        <v>72.837333333333319</v>
      </c>
      <c r="Z72">
        <v>27.524299922472466</v>
      </c>
      <c r="AA72">
        <v>40.126431262813199</v>
      </c>
      <c r="AB72">
        <v>62.308123652289602</v>
      </c>
      <c r="AC72">
        <v>65.699800062612198</v>
      </c>
      <c r="AD72">
        <v>68.101936839931497</v>
      </c>
      <c r="AE72">
        <v>69.831292526392403</v>
      </c>
      <c r="AF72">
        <v>45.402372843121299</v>
      </c>
      <c r="AG72">
        <v>75.162542675502195</v>
      </c>
      <c r="AH72">
        <v>64.395495485497193</v>
      </c>
      <c r="AI72">
        <v>57.668106451828599</v>
      </c>
      <c r="AJ72">
        <v>0</v>
      </c>
      <c r="AK72">
        <v>63.571208817146868</v>
      </c>
      <c r="AL72">
        <v>8.4100692372381243</v>
      </c>
      <c r="AM72">
        <v>48.923911692290197</v>
      </c>
      <c r="AN72">
        <v>74.961260907010995</v>
      </c>
      <c r="AO72">
        <v>76.541546477558995</v>
      </c>
      <c r="AP72">
        <v>57.216635719165602</v>
      </c>
      <c r="AQ72">
        <v>57.278625503216503</v>
      </c>
      <c r="AR72">
        <v>56.577423978732</v>
      </c>
      <c r="AS72">
        <v>57.450035807223202</v>
      </c>
      <c r="AT72">
        <v>50.608078818133698</v>
      </c>
      <c r="AU72">
        <v>57.675963634907397</v>
      </c>
      <c r="AV72">
        <v>0</v>
      </c>
      <c r="AW72">
        <v>61.038696355743554</v>
      </c>
      <c r="AX72">
        <v>8.7736084027001535</v>
      </c>
      <c r="BT72"/>
      <c r="BU72"/>
    </row>
    <row r="73" spans="1:73" x14ac:dyDescent="0.25">
      <c r="A73" s="25"/>
      <c r="B73" s="1">
        <v>600</v>
      </c>
      <c r="C73">
        <v>20.288</v>
      </c>
      <c r="D73">
        <v>24.608000000000001</v>
      </c>
      <c r="E73">
        <v>36.384</v>
      </c>
      <c r="F73">
        <v>37.183999999999997</v>
      </c>
      <c r="G73">
        <v>29.439999999999799</v>
      </c>
      <c r="H73">
        <v>24.736000000000399</v>
      </c>
      <c r="I73">
        <v>29.248000000000101</v>
      </c>
      <c r="J73">
        <v>16.384000000000398</v>
      </c>
      <c r="K73">
        <v>22.335999999999999</v>
      </c>
      <c r="L73">
        <v>30.976000000000301</v>
      </c>
      <c r="M73">
        <v>27.921777777777894</v>
      </c>
      <c r="N73">
        <v>6.2914548357765154</v>
      </c>
      <c r="O73">
        <v>28.768000000000001</v>
      </c>
      <c r="P73">
        <v>53.088000000000001</v>
      </c>
      <c r="Q73">
        <v>49.887999999999998</v>
      </c>
      <c r="R73">
        <v>52.672000000000203</v>
      </c>
      <c r="S73">
        <v>43.1679999999998</v>
      </c>
      <c r="T73">
        <v>28.32</v>
      </c>
      <c r="U73">
        <v>42.208000000000098</v>
      </c>
      <c r="V73">
        <v>0</v>
      </c>
      <c r="W73">
        <v>0</v>
      </c>
      <c r="X73">
        <v>0</v>
      </c>
      <c r="Y73">
        <v>44.890666666666682</v>
      </c>
      <c r="Z73">
        <v>8.5388332276072223</v>
      </c>
      <c r="AA73">
        <v>57.023944413681797</v>
      </c>
      <c r="AB73">
        <v>55.006797230443802</v>
      </c>
      <c r="AC73">
        <v>78.327631771769106</v>
      </c>
      <c r="AD73">
        <v>75.839444984853003</v>
      </c>
      <c r="AE73">
        <v>77.418075107652101</v>
      </c>
      <c r="AF73">
        <v>81.709360159225398</v>
      </c>
      <c r="AG73">
        <v>87.323616411044597</v>
      </c>
      <c r="AH73">
        <v>85.200888803259502</v>
      </c>
      <c r="AI73">
        <v>92.2196869725787</v>
      </c>
      <c r="AJ73">
        <v>85.570276144394995</v>
      </c>
      <c r="AK73">
        <v>79.846197509469022</v>
      </c>
      <c r="AL73">
        <v>10.083958092857063</v>
      </c>
      <c r="AM73">
        <v>59.233107220597901</v>
      </c>
      <c r="AN73">
        <v>44.908171745189399</v>
      </c>
      <c r="AO73">
        <v>63.124086948191596</v>
      </c>
      <c r="AP73">
        <v>67.824211841395396</v>
      </c>
      <c r="AQ73">
        <v>79.587848637465498</v>
      </c>
      <c r="AR73">
        <v>60.357891039450003</v>
      </c>
      <c r="AS73">
        <v>66.400892242580795</v>
      </c>
      <c r="AT73">
        <v>69.080372258393496</v>
      </c>
      <c r="AU73">
        <v>67.530688853276004</v>
      </c>
      <c r="AV73">
        <v>72.897628166036796</v>
      </c>
      <c r="AW73">
        <v>65.745754636886559</v>
      </c>
      <c r="AX73">
        <v>9.0179745949259864</v>
      </c>
      <c r="BT73"/>
      <c r="BU73"/>
    </row>
    <row r="74" spans="1:73" x14ac:dyDescent="0.25">
      <c r="A74" s="25"/>
      <c r="B74" s="1">
        <v>650</v>
      </c>
      <c r="C74">
        <v>32.416000000000103</v>
      </c>
      <c r="D74">
        <v>41.696000000000097</v>
      </c>
      <c r="E74">
        <v>19.135999999999999</v>
      </c>
      <c r="F74">
        <v>33.055999999999997</v>
      </c>
      <c r="G74">
        <v>32.255999999999602</v>
      </c>
      <c r="H74">
        <v>22.4959999999998</v>
      </c>
      <c r="I74">
        <v>21.728000000000399</v>
      </c>
      <c r="J74">
        <v>21.0240000000002</v>
      </c>
      <c r="K74">
        <v>20.895999999999901</v>
      </c>
      <c r="L74">
        <v>16.416000000000899</v>
      </c>
      <c r="M74">
        <v>25.411555555555658</v>
      </c>
      <c r="N74">
        <v>7.8349617472100217</v>
      </c>
      <c r="O74">
        <v>31.423999999999999</v>
      </c>
      <c r="P74">
        <v>26.623999999999999</v>
      </c>
      <c r="Q74">
        <v>32.736000000000097</v>
      </c>
      <c r="R74">
        <v>38.976000000000099</v>
      </c>
      <c r="S74">
        <v>38.432000000000102</v>
      </c>
      <c r="T74">
        <v>29.023999999999798</v>
      </c>
      <c r="U74">
        <v>0</v>
      </c>
      <c r="V74">
        <v>0</v>
      </c>
      <c r="W74">
        <v>0</v>
      </c>
      <c r="X74">
        <v>0</v>
      </c>
      <c r="Y74">
        <v>33.158400000000022</v>
      </c>
      <c r="Z74">
        <v>4.9320461311711759</v>
      </c>
      <c r="AA74">
        <v>46.846281014762702</v>
      </c>
      <c r="AB74">
        <v>19.177127489932602</v>
      </c>
      <c r="AC74">
        <v>53.153480548599099</v>
      </c>
      <c r="AD74">
        <v>64.643464820566294</v>
      </c>
      <c r="AE74">
        <v>83.598996978670201</v>
      </c>
      <c r="AF74">
        <v>74.097542296372595</v>
      </c>
      <c r="AG74">
        <v>67.8980805469118</v>
      </c>
      <c r="AH74">
        <v>53.887482583867303</v>
      </c>
      <c r="AI74">
        <v>59.858735640621397</v>
      </c>
      <c r="AJ74">
        <v>53.320366157726902</v>
      </c>
      <c r="AK74">
        <v>58.848364118140907</v>
      </c>
      <c r="AL74">
        <v>17.071875812586544</v>
      </c>
      <c r="AM74">
        <v>40.967593590167901</v>
      </c>
      <c r="AN74">
        <v>48.428704538825997</v>
      </c>
      <c r="AO74">
        <v>58.048631561537398</v>
      </c>
      <c r="AP74">
        <v>58.724585237050199</v>
      </c>
      <c r="AQ74">
        <v>61.0770453748977</v>
      </c>
      <c r="AR74">
        <v>58.528392399812297</v>
      </c>
      <c r="AS74">
        <v>46.7712730208466</v>
      </c>
      <c r="AT74">
        <v>55.405178966430199</v>
      </c>
      <c r="AU74">
        <v>42.504484914832702</v>
      </c>
      <c r="AV74">
        <v>0</v>
      </c>
      <c r="AW74">
        <v>53.686037001779134</v>
      </c>
      <c r="AX74">
        <v>6.3828938567285309</v>
      </c>
      <c r="BT74"/>
      <c r="BU74"/>
    </row>
    <row r="75" spans="1:73" x14ac:dyDescent="0.25">
      <c r="A75" s="25"/>
      <c r="B75" s="1">
        <v>700</v>
      </c>
      <c r="C75">
        <v>30.175999999999998</v>
      </c>
      <c r="D75">
        <v>22.048000000000101</v>
      </c>
      <c r="E75">
        <v>37.503999999999998</v>
      </c>
      <c r="F75">
        <v>35.648000000000003</v>
      </c>
      <c r="G75">
        <v>18.656000000000201</v>
      </c>
      <c r="H75">
        <v>16.095999999999702</v>
      </c>
      <c r="I75">
        <v>13.6</v>
      </c>
      <c r="J75">
        <v>0</v>
      </c>
      <c r="K75">
        <v>0</v>
      </c>
      <c r="L75">
        <v>0</v>
      </c>
      <c r="M75">
        <v>23.925333333333331</v>
      </c>
      <c r="N75">
        <v>9.3184612940597304</v>
      </c>
      <c r="O75">
        <v>38.687999999999903</v>
      </c>
      <c r="P75">
        <v>53.823999999999998</v>
      </c>
      <c r="Q75">
        <v>71.360000000000397</v>
      </c>
      <c r="R75">
        <v>28</v>
      </c>
      <c r="S75">
        <v>86.720000000000496</v>
      </c>
      <c r="T75">
        <v>42.720000000000098</v>
      </c>
      <c r="U75">
        <v>25.951999999999401</v>
      </c>
      <c r="V75">
        <v>0</v>
      </c>
      <c r="W75">
        <v>0</v>
      </c>
      <c r="X75">
        <v>0</v>
      </c>
      <c r="Y75">
        <v>51.429333333333396</v>
      </c>
      <c r="Z75">
        <v>22.069125180265655</v>
      </c>
      <c r="AA75">
        <v>44.070809256154902</v>
      </c>
      <c r="AB75">
        <v>39.549392808538002</v>
      </c>
      <c r="AC75">
        <v>58.376656301250698</v>
      </c>
      <c r="AD75">
        <v>58.778328431692799</v>
      </c>
      <c r="AE75">
        <v>20.767113310112101</v>
      </c>
      <c r="AF75">
        <v>71.095771213921907</v>
      </c>
      <c r="AG75">
        <v>81.828694918420595</v>
      </c>
      <c r="AH75">
        <v>77.638710215386098</v>
      </c>
      <c r="AI75">
        <v>76.087767215666801</v>
      </c>
      <c r="AJ75">
        <v>82.492462172181206</v>
      </c>
      <c r="AK75">
        <v>62.957210731907807</v>
      </c>
      <c r="AL75">
        <v>19.88390713946546</v>
      </c>
      <c r="AM75">
        <v>51.699940271368703</v>
      </c>
      <c r="AN75">
        <v>60.079494530575801</v>
      </c>
      <c r="AO75">
        <v>49.805543167913001</v>
      </c>
      <c r="AP75">
        <v>59.635172282816498</v>
      </c>
      <c r="AQ75">
        <v>46.785953244415197</v>
      </c>
      <c r="AR75">
        <v>53.334092468450798</v>
      </c>
      <c r="AS75">
        <v>60.078710667269497</v>
      </c>
      <c r="AT75">
        <v>59.447707591102699</v>
      </c>
      <c r="AU75">
        <v>76.231993329875394</v>
      </c>
      <c r="AV75">
        <v>53.089267000568697</v>
      </c>
      <c r="AW75">
        <v>57.609770475887508</v>
      </c>
      <c r="AX75">
        <v>8.0501208365396373</v>
      </c>
      <c r="BT75"/>
      <c r="BU75"/>
    </row>
    <row r="76" spans="1:73" x14ac:dyDescent="0.25">
      <c r="BT76"/>
      <c r="BU76"/>
    </row>
    <row r="77" spans="1:73" x14ac:dyDescent="0.25">
      <c r="A77" s="25">
        <v>1644</v>
      </c>
      <c r="B77" s="1" t="s">
        <v>6</v>
      </c>
      <c r="C77">
        <v>0</v>
      </c>
      <c r="D77">
        <v>0</v>
      </c>
      <c r="E77">
        <v>0</v>
      </c>
      <c r="F77">
        <v>0</v>
      </c>
      <c r="G77">
        <v>0</v>
      </c>
      <c r="H77">
        <v>0</v>
      </c>
      <c r="I77">
        <v>0</v>
      </c>
      <c r="J77">
        <v>0</v>
      </c>
      <c r="K77">
        <v>0</v>
      </c>
      <c r="L77">
        <v>0</v>
      </c>
      <c r="O77">
        <v>0</v>
      </c>
      <c r="P77">
        <v>0</v>
      </c>
      <c r="Q77">
        <v>0</v>
      </c>
      <c r="R77">
        <v>0</v>
      </c>
      <c r="S77">
        <v>0</v>
      </c>
      <c r="T77">
        <v>0</v>
      </c>
      <c r="U77">
        <v>0</v>
      </c>
      <c r="V77">
        <v>0</v>
      </c>
      <c r="W77">
        <v>0</v>
      </c>
      <c r="X77">
        <v>0</v>
      </c>
      <c r="AA77">
        <v>39.910425832115102</v>
      </c>
      <c r="AB77">
        <v>33.957123578406602</v>
      </c>
      <c r="AC77">
        <v>31.224829701555802</v>
      </c>
      <c r="AD77">
        <v>28.6780165528533</v>
      </c>
      <c r="AE77">
        <v>19.902664879784499</v>
      </c>
      <c r="AF77">
        <v>0</v>
      </c>
      <c r="AG77">
        <v>0</v>
      </c>
      <c r="AH77">
        <v>0</v>
      </c>
      <c r="AI77">
        <v>0</v>
      </c>
      <c r="AJ77">
        <v>0</v>
      </c>
      <c r="AK77">
        <v>28.440658678150047</v>
      </c>
      <c r="AL77">
        <v>5.271068917803766</v>
      </c>
      <c r="AM77">
        <v>55.294445083721797</v>
      </c>
      <c r="AN77">
        <v>32.7817959201655</v>
      </c>
      <c r="AO77">
        <v>25.559974038615302</v>
      </c>
      <c r="AP77">
        <v>23.3751715352495</v>
      </c>
      <c r="AQ77">
        <v>16.428782872274301</v>
      </c>
      <c r="AR77">
        <v>0</v>
      </c>
      <c r="AS77">
        <v>0</v>
      </c>
      <c r="AT77">
        <v>0</v>
      </c>
      <c r="AU77">
        <v>0</v>
      </c>
      <c r="AV77">
        <v>0</v>
      </c>
      <c r="AW77">
        <v>24.536431091576148</v>
      </c>
      <c r="AX77">
        <v>5.8334416240775271</v>
      </c>
      <c r="BT77"/>
      <c r="BU77"/>
    </row>
    <row r="78" spans="1:73" x14ac:dyDescent="0.25">
      <c r="A78" s="25"/>
      <c r="B78" s="1" t="s">
        <v>7</v>
      </c>
      <c r="C78">
        <v>22.591999999999999</v>
      </c>
      <c r="D78">
        <v>16.4480000000001</v>
      </c>
      <c r="E78">
        <v>23.071999999999999</v>
      </c>
      <c r="F78">
        <v>20.767999999999901</v>
      </c>
      <c r="G78">
        <v>14.080000000000499</v>
      </c>
      <c r="H78">
        <v>15.584</v>
      </c>
      <c r="I78">
        <v>20.639999999999901</v>
      </c>
      <c r="J78">
        <v>23.68</v>
      </c>
      <c r="K78">
        <v>0</v>
      </c>
      <c r="L78">
        <v>0</v>
      </c>
      <c r="M78">
        <v>19.181714285714342</v>
      </c>
      <c r="N78">
        <v>3.5143791857486928</v>
      </c>
      <c r="O78">
        <v>5.125</v>
      </c>
      <c r="P78">
        <v>0</v>
      </c>
      <c r="Q78">
        <v>10.1</v>
      </c>
      <c r="R78">
        <v>12.75</v>
      </c>
      <c r="S78">
        <v>15.387499999999999</v>
      </c>
      <c r="T78">
        <v>17.837499999999999</v>
      </c>
      <c r="U78">
        <v>0</v>
      </c>
      <c r="V78">
        <v>0</v>
      </c>
      <c r="W78">
        <v>0</v>
      </c>
      <c r="X78">
        <v>0</v>
      </c>
      <c r="Y78">
        <v>14.018749999999999</v>
      </c>
      <c r="Z78">
        <v>2.890616554041717</v>
      </c>
      <c r="AA78">
        <v>22.823798359700501</v>
      </c>
      <c r="AB78">
        <v>15.6263362592601</v>
      </c>
      <c r="AC78">
        <v>19.512179714909401</v>
      </c>
      <c r="AD78">
        <v>18.792619814433198</v>
      </c>
      <c r="AE78">
        <v>17.9858345309997</v>
      </c>
      <c r="AF78">
        <v>0</v>
      </c>
      <c r="AG78">
        <v>0</v>
      </c>
      <c r="AH78">
        <v>0</v>
      </c>
      <c r="AI78">
        <v>0</v>
      </c>
      <c r="AJ78">
        <v>0</v>
      </c>
      <c r="AK78">
        <v>17.9792425799006</v>
      </c>
      <c r="AL78">
        <v>1.4618216711584724</v>
      </c>
      <c r="AM78">
        <v>34.559203392689803</v>
      </c>
      <c r="AN78">
        <v>20.9682879047424</v>
      </c>
      <c r="AO78">
        <v>22.450783260747599</v>
      </c>
      <c r="AP78">
        <v>25.848349815231099</v>
      </c>
      <c r="AQ78">
        <v>15.817566693411401</v>
      </c>
      <c r="AR78">
        <v>0</v>
      </c>
      <c r="AS78">
        <v>0</v>
      </c>
      <c r="AT78">
        <v>0</v>
      </c>
      <c r="AU78">
        <v>0</v>
      </c>
      <c r="AV78">
        <v>0</v>
      </c>
      <c r="AW78">
        <v>21.271246918533123</v>
      </c>
      <c r="AX78">
        <v>3.611633600999923</v>
      </c>
      <c r="BT78"/>
      <c r="BU78"/>
    </row>
    <row r="79" spans="1:73" x14ac:dyDescent="0.25">
      <c r="A79" s="25"/>
      <c r="B79" s="1" t="s">
        <v>8</v>
      </c>
      <c r="C79">
        <v>22.623999999999999</v>
      </c>
      <c r="D79">
        <v>22.495999999999999</v>
      </c>
      <c r="E79">
        <v>13.7279999999999</v>
      </c>
      <c r="F79">
        <v>23.135999999999999</v>
      </c>
      <c r="G79">
        <v>20.48</v>
      </c>
      <c r="H79">
        <v>23.872</v>
      </c>
      <c r="I79">
        <v>24</v>
      </c>
      <c r="J79">
        <v>24.256</v>
      </c>
      <c r="K79">
        <v>24.8</v>
      </c>
      <c r="L79">
        <v>24.704000000000001</v>
      </c>
      <c r="M79">
        <v>22.385777777777768</v>
      </c>
      <c r="N79">
        <v>3.3112436662504905</v>
      </c>
      <c r="O79">
        <v>0.4</v>
      </c>
      <c r="P79">
        <v>2.5625</v>
      </c>
      <c r="Q79">
        <v>4.8</v>
      </c>
      <c r="R79">
        <v>7.5875000000000004</v>
      </c>
      <c r="S79">
        <v>10.15</v>
      </c>
      <c r="T79">
        <v>12.574999999999999</v>
      </c>
      <c r="U79">
        <v>15.112500000000001</v>
      </c>
      <c r="V79">
        <v>17.387499999999999</v>
      </c>
      <c r="W79">
        <v>0</v>
      </c>
      <c r="X79">
        <v>0</v>
      </c>
      <c r="Y79">
        <v>10.025</v>
      </c>
      <c r="Z79">
        <v>5.0076815993032167</v>
      </c>
      <c r="AA79">
        <v>33.444459971000498</v>
      </c>
      <c r="AB79">
        <v>35.365757795788298</v>
      </c>
      <c r="AC79">
        <v>33.231831384135504</v>
      </c>
      <c r="AD79">
        <v>28.277001502264898</v>
      </c>
      <c r="AE79">
        <v>29.1555542507475</v>
      </c>
      <c r="AF79">
        <v>25.9870435300978</v>
      </c>
      <c r="AG79">
        <v>26.529294948855501</v>
      </c>
      <c r="AH79">
        <v>0</v>
      </c>
      <c r="AI79">
        <v>0</v>
      </c>
      <c r="AJ79">
        <v>0</v>
      </c>
      <c r="AK79">
        <v>29.757747235314913</v>
      </c>
      <c r="AL79">
        <v>3.433059811950069</v>
      </c>
      <c r="AM79">
        <v>33.653955259352003</v>
      </c>
      <c r="AN79">
        <v>25.3007250563717</v>
      </c>
      <c r="AO79">
        <v>20.271918432933099</v>
      </c>
      <c r="AP79">
        <v>22.220583859714601</v>
      </c>
      <c r="AQ79">
        <v>22.310720482131199</v>
      </c>
      <c r="AR79">
        <v>15.593347212703</v>
      </c>
      <c r="AS79">
        <v>19.636763464224298</v>
      </c>
      <c r="AT79">
        <v>0</v>
      </c>
      <c r="AU79">
        <v>0</v>
      </c>
      <c r="AV79">
        <v>0</v>
      </c>
      <c r="AW79">
        <v>20.889009751346315</v>
      </c>
      <c r="AX79">
        <v>2.9791091264213878</v>
      </c>
      <c r="BT79"/>
      <c r="BU79"/>
    </row>
    <row r="80" spans="1:73" x14ac:dyDescent="0.25">
      <c r="A80" s="25"/>
      <c r="B80" s="1" t="s">
        <v>9</v>
      </c>
      <c r="C80">
        <v>0</v>
      </c>
      <c r="D80">
        <v>0</v>
      </c>
      <c r="E80">
        <v>0</v>
      </c>
      <c r="F80">
        <v>0</v>
      </c>
      <c r="G80">
        <v>0</v>
      </c>
      <c r="H80">
        <v>0</v>
      </c>
      <c r="I80">
        <v>0</v>
      </c>
      <c r="J80">
        <v>0</v>
      </c>
      <c r="K80">
        <v>0</v>
      </c>
      <c r="L80">
        <v>0</v>
      </c>
      <c r="O80">
        <v>1.2500000000000001E-2</v>
      </c>
      <c r="P80">
        <v>1.6</v>
      </c>
      <c r="Q80">
        <v>2.3624999999999998</v>
      </c>
      <c r="R80">
        <v>4.3</v>
      </c>
      <c r="S80">
        <v>5.125</v>
      </c>
      <c r="T80">
        <v>7.1124999999999998</v>
      </c>
      <c r="U80">
        <v>9.75</v>
      </c>
      <c r="V80">
        <v>12.375</v>
      </c>
      <c r="W80">
        <v>14.824999999999999</v>
      </c>
      <c r="X80">
        <v>17.612500000000001</v>
      </c>
      <c r="Y80">
        <v>8.3402777777777786</v>
      </c>
      <c r="Z80">
        <v>5.3294412158161091</v>
      </c>
      <c r="AA80">
        <v>33.264192523179602</v>
      </c>
      <c r="AB80">
        <v>28.247213563577201</v>
      </c>
      <c r="AC80">
        <v>28.551156278632899</v>
      </c>
      <c r="AD80">
        <v>31.0658188210734</v>
      </c>
      <c r="AE80">
        <v>36.876800399835403</v>
      </c>
      <c r="AF80">
        <v>0</v>
      </c>
      <c r="AG80">
        <v>0</v>
      </c>
      <c r="AH80">
        <v>0</v>
      </c>
      <c r="AI80">
        <v>0</v>
      </c>
      <c r="AJ80">
        <v>0</v>
      </c>
      <c r="AK80">
        <v>31.185247265779726</v>
      </c>
      <c r="AL80">
        <v>3.4633263488671422</v>
      </c>
      <c r="AM80">
        <v>53.935745317515497</v>
      </c>
      <c r="AN80">
        <v>32.239305239616201</v>
      </c>
      <c r="AO80">
        <v>41.880110403029001</v>
      </c>
      <c r="AP80">
        <v>35.432925597858301</v>
      </c>
      <c r="AQ80">
        <v>32.2653747686131</v>
      </c>
      <c r="AR80">
        <v>0</v>
      </c>
      <c r="AS80">
        <v>0</v>
      </c>
      <c r="AT80">
        <v>0</v>
      </c>
      <c r="AU80">
        <v>0</v>
      </c>
      <c r="AV80">
        <v>0</v>
      </c>
      <c r="AW80">
        <v>35.454429002279156</v>
      </c>
      <c r="AX80">
        <v>3.9305512200849764</v>
      </c>
      <c r="BT80"/>
      <c r="BU80"/>
    </row>
    <row r="81" spans="1:73" x14ac:dyDescent="0.25">
      <c r="A81" s="25"/>
      <c r="B81" s="1">
        <v>250</v>
      </c>
      <c r="C81">
        <v>26.88</v>
      </c>
      <c r="D81">
        <v>27.2</v>
      </c>
      <c r="E81">
        <v>26.08</v>
      </c>
      <c r="F81">
        <v>13.92</v>
      </c>
      <c r="G81">
        <v>21.9519999999996</v>
      </c>
      <c r="H81">
        <v>20.031999999999901</v>
      </c>
      <c r="I81">
        <v>0</v>
      </c>
      <c r="J81">
        <v>0</v>
      </c>
      <c r="K81">
        <v>0</v>
      </c>
      <c r="L81">
        <v>0</v>
      </c>
      <c r="M81">
        <v>21.836799999999901</v>
      </c>
      <c r="N81">
        <v>4.7479460148573738</v>
      </c>
      <c r="O81">
        <v>2.2000000000000002</v>
      </c>
      <c r="P81">
        <v>3.2</v>
      </c>
      <c r="Q81">
        <v>5.7625000000000002</v>
      </c>
      <c r="R81">
        <v>8.8249999999999993</v>
      </c>
      <c r="S81">
        <v>10.9375</v>
      </c>
      <c r="T81">
        <v>17.137499999999999</v>
      </c>
      <c r="U81">
        <v>0</v>
      </c>
      <c r="V81">
        <v>0</v>
      </c>
      <c r="W81">
        <v>0</v>
      </c>
      <c r="X81">
        <v>0</v>
      </c>
      <c r="Y81">
        <v>9.1724999999999994</v>
      </c>
      <c r="Z81">
        <v>4.7744332124347491</v>
      </c>
      <c r="AA81">
        <v>32.715996596655899</v>
      </c>
      <c r="AB81">
        <v>31.488115643900301</v>
      </c>
      <c r="AC81">
        <v>28.357429759046902</v>
      </c>
      <c r="AD81">
        <v>29.740902570658601</v>
      </c>
      <c r="AE81">
        <v>27.514138158510001</v>
      </c>
      <c r="AF81">
        <v>26.504573693173398</v>
      </c>
      <c r="AG81">
        <v>29.217685715016401</v>
      </c>
      <c r="AH81">
        <v>0</v>
      </c>
      <c r="AI81">
        <v>0</v>
      </c>
      <c r="AJ81">
        <v>0</v>
      </c>
      <c r="AK81">
        <v>28.803807590050933</v>
      </c>
      <c r="AL81">
        <v>1.6022863225289057</v>
      </c>
      <c r="AM81">
        <v>31.4785592222396</v>
      </c>
      <c r="AN81">
        <v>19.462516549346599</v>
      </c>
      <c r="AO81">
        <v>23.283978634320601</v>
      </c>
      <c r="AP81">
        <v>22.702908164634</v>
      </c>
      <c r="AQ81">
        <v>23.455190246454102</v>
      </c>
      <c r="AR81">
        <v>25.090522055818699</v>
      </c>
      <c r="AS81">
        <v>21.941729434490998</v>
      </c>
      <c r="AT81">
        <v>0</v>
      </c>
      <c r="AU81">
        <v>0</v>
      </c>
      <c r="AV81">
        <v>0</v>
      </c>
      <c r="AW81">
        <v>22.656140847510837</v>
      </c>
      <c r="AX81">
        <v>1.7161332068873687</v>
      </c>
      <c r="BT81"/>
      <c r="BU81"/>
    </row>
    <row r="82" spans="1:73" x14ac:dyDescent="0.25">
      <c r="A82" s="25"/>
      <c r="B82" s="1">
        <v>300</v>
      </c>
      <c r="C82">
        <v>24.192</v>
      </c>
      <c r="D82">
        <v>16.736000000000001</v>
      </c>
      <c r="E82">
        <v>13.28</v>
      </c>
      <c r="F82">
        <v>27.68</v>
      </c>
      <c r="G82">
        <v>26.56</v>
      </c>
      <c r="H82">
        <v>28.64</v>
      </c>
      <c r="I82">
        <v>28.256</v>
      </c>
      <c r="J82">
        <v>28.8960000000001</v>
      </c>
      <c r="K82">
        <v>0</v>
      </c>
      <c r="L82">
        <v>0</v>
      </c>
      <c r="M82">
        <v>24.292571428571442</v>
      </c>
      <c r="N82">
        <v>5.9856359217509461</v>
      </c>
      <c r="O82">
        <v>4.1375000000000002</v>
      </c>
      <c r="P82">
        <v>6.6375000000000002</v>
      </c>
      <c r="Q82">
        <v>8.75</v>
      </c>
      <c r="R82">
        <v>10.7</v>
      </c>
      <c r="S82">
        <v>13.5625</v>
      </c>
      <c r="T82">
        <v>15.65</v>
      </c>
      <c r="U82">
        <v>17.0625</v>
      </c>
      <c r="V82">
        <v>18.537500000000001</v>
      </c>
      <c r="W82">
        <v>0</v>
      </c>
      <c r="X82">
        <v>0</v>
      </c>
      <c r="Y82">
        <v>12.985714285714286</v>
      </c>
      <c r="Z82">
        <v>4.1116419457189979</v>
      </c>
      <c r="AA82">
        <v>49.409192639174201</v>
      </c>
      <c r="AB82">
        <v>37.578688252461397</v>
      </c>
      <c r="AC82">
        <v>35.196201177829998</v>
      </c>
      <c r="AD82">
        <v>35.584867919402001</v>
      </c>
      <c r="AE82">
        <v>31.997391769089699</v>
      </c>
      <c r="AF82">
        <v>27.773894232922402</v>
      </c>
      <c r="AG82">
        <v>28.149425697560599</v>
      </c>
      <c r="AH82">
        <v>0</v>
      </c>
      <c r="AI82">
        <v>0</v>
      </c>
      <c r="AJ82">
        <v>0</v>
      </c>
      <c r="AK82">
        <v>32.713411508211017</v>
      </c>
      <c r="AL82">
        <v>3.7376888117878595</v>
      </c>
      <c r="AM82">
        <v>45.166626370278003</v>
      </c>
      <c r="AN82">
        <v>37.199961061078703</v>
      </c>
      <c r="AO82">
        <v>28.2436735562057</v>
      </c>
      <c r="AP82">
        <v>26.485662767580401</v>
      </c>
      <c r="AQ82">
        <v>28.278659588340499</v>
      </c>
      <c r="AR82">
        <v>31.527888314727701</v>
      </c>
      <c r="AS82">
        <v>33.872932470495002</v>
      </c>
      <c r="AT82">
        <v>0</v>
      </c>
      <c r="AU82">
        <v>0</v>
      </c>
      <c r="AV82">
        <v>0</v>
      </c>
      <c r="AW82">
        <v>30.934796293071333</v>
      </c>
      <c r="AX82">
        <v>3.7042472204272938</v>
      </c>
      <c r="BT82"/>
      <c r="BU82"/>
    </row>
    <row r="83" spans="1:73" x14ac:dyDescent="0.25">
      <c r="A83" s="25"/>
      <c r="B83" s="1">
        <v>350</v>
      </c>
      <c r="C83">
        <v>31.167999999999999</v>
      </c>
      <c r="D83">
        <v>22.943999999999999</v>
      </c>
      <c r="E83">
        <v>33.824000000000098</v>
      </c>
      <c r="F83">
        <v>38.880000000000202</v>
      </c>
      <c r="G83">
        <v>46.24</v>
      </c>
      <c r="H83">
        <v>44.543999999999997</v>
      </c>
      <c r="I83">
        <v>0</v>
      </c>
      <c r="J83">
        <v>38.015999999999899</v>
      </c>
      <c r="K83">
        <v>44.8</v>
      </c>
      <c r="L83">
        <v>49.12</v>
      </c>
      <c r="M83">
        <v>39.796000000000028</v>
      </c>
      <c r="N83">
        <v>7.9033835792019627</v>
      </c>
      <c r="O83">
        <v>3.3125</v>
      </c>
      <c r="P83">
        <v>5.6749999999999998</v>
      </c>
      <c r="Q83">
        <v>8.7249999999999996</v>
      </c>
      <c r="R83">
        <v>11.112500000000001</v>
      </c>
      <c r="S83">
        <v>13.15</v>
      </c>
      <c r="T83">
        <v>15.9</v>
      </c>
      <c r="U83">
        <v>18.375</v>
      </c>
      <c r="V83">
        <v>0</v>
      </c>
      <c r="W83">
        <v>0</v>
      </c>
      <c r="X83">
        <v>0</v>
      </c>
      <c r="Y83">
        <v>12.15625</v>
      </c>
      <c r="Z83">
        <v>4.253342741793408</v>
      </c>
      <c r="AA83">
        <v>32.025149428262601</v>
      </c>
      <c r="AB83">
        <v>47.598310612244298</v>
      </c>
      <c r="AC83">
        <v>44.512776120359</v>
      </c>
      <c r="AD83">
        <v>46.852269613415601</v>
      </c>
      <c r="AE83">
        <v>43.509701417537798</v>
      </c>
      <c r="AF83">
        <v>47.082573037685002</v>
      </c>
      <c r="AG83">
        <v>0</v>
      </c>
      <c r="AH83">
        <v>0</v>
      </c>
      <c r="AI83">
        <v>0</v>
      </c>
      <c r="AJ83">
        <v>0</v>
      </c>
      <c r="AK83">
        <v>45.911126160248337</v>
      </c>
      <c r="AL83">
        <v>1.6016774825234645</v>
      </c>
      <c r="AM83">
        <v>29.0391960934191</v>
      </c>
      <c r="AN83">
        <v>36.128266959984302</v>
      </c>
      <c r="AO83">
        <v>31.549097388647802</v>
      </c>
      <c r="AP83">
        <v>33.466639011084503</v>
      </c>
      <c r="AQ83">
        <v>31.0030352801856</v>
      </c>
      <c r="AR83">
        <v>30.6017351692755</v>
      </c>
      <c r="AS83">
        <v>0</v>
      </c>
      <c r="AT83">
        <v>0</v>
      </c>
      <c r="AU83">
        <v>0</v>
      </c>
      <c r="AV83">
        <v>0</v>
      </c>
      <c r="AW83">
        <v>32.549754761835537</v>
      </c>
      <c r="AX83">
        <v>2.0413163863178361</v>
      </c>
      <c r="BT83"/>
      <c r="BU83"/>
    </row>
    <row r="84" spans="1:73" x14ac:dyDescent="0.25">
      <c r="A84" s="25"/>
      <c r="B84" s="1">
        <v>400</v>
      </c>
      <c r="C84">
        <v>29.888000000000002</v>
      </c>
      <c r="D84">
        <v>42.240000000000201</v>
      </c>
      <c r="E84">
        <v>32.479999999999997</v>
      </c>
      <c r="F84">
        <v>10.784000000000001</v>
      </c>
      <c r="G84">
        <v>37.664000000000001</v>
      </c>
      <c r="H84">
        <v>0</v>
      </c>
      <c r="I84">
        <v>26.239999999999799</v>
      </c>
      <c r="J84">
        <v>46.816000000000003</v>
      </c>
      <c r="K84">
        <v>31.423999999999801</v>
      </c>
      <c r="L84">
        <v>16.7680000000008</v>
      </c>
      <c r="M84">
        <v>30.552000000000078</v>
      </c>
      <c r="N84">
        <v>11.486682375690458</v>
      </c>
      <c r="O84">
        <v>2.3875000000000002</v>
      </c>
      <c r="P84">
        <v>6.6875</v>
      </c>
      <c r="Q84">
        <v>8.7874999999999996</v>
      </c>
      <c r="R84">
        <v>11.625</v>
      </c>
      <c r="S84">
        <v>14.45</v>
      </c>
      <c r="T84">
        <v>16.600000000000001</v>
      </c>
      <c r="U84">
        <v>0</v>
      </c>
      <c r="V84">
        <v>0</v>
      </c>
      <c r="W84">
        <v>0</v>
      </c>
      <c r="X84">
        <v>0</v>
      </c>
      <c r="Y84">
        <v>11.629999999999999</v>
      </c>
      <c r="Z84">
        <v>3.61002596943568</v>
      </c>
      <c r="AA84">
        <v>39.102660705480403</v>
      </c>
      <c r="AB84">
        <v>40.314673565099199</v>
      </c>
      <c r="AC84">
        <v>40.865836676885003</v>
      </c>
      <c r="AD84">
        <v>39.453618005865998</v>
      </c>
      <c r="AE84">
        <v>56.465251821639399</v>
      </c>
      <c r="AF84">
        <v>49.341802163830202</v>
      </c>
      <c r="AG84">
        <v>0</v>
      </c>
      <c r="AH84">
        <v>0</v>
      </c>
      <c r="AI84">
        <v>0</v>
      </c>
      <c r="AJ84">
        <v>0</v>
      </c>
      <c r="AK84">
        <v>45.288236446663959</v>
      </c>
      <c r="AL84">
        <v>6.6286316465186292</v>
      </c>
      <c r="AM84">
        <v>23.1520305143742</v>
      </c>
      <c r="AN84">
        <v>33.910539258099497</v>
      </c>
      <c r="AO84">
        <v>28.825713915687601</v>
      </c>
      <c r="AP84">
        <v>30.0616268117973</v>
      </c>
      <c r="AQ84">
        <v>46.508970325624297</v>
      </c>
      <c r="AR84">
        <v>40.534516629752702</v>
      </c>
      <c r="AS84">
        <v>0</v>
      </c>
      <c r="AT84">
        <v>0</v>
      </c>
      <c r="AU84">
        <v>0</v>
      </c>
      <c r="AV84">
        <v>0</v>
      </c>
      <c r="AW84">
        <v>35.96827338819228</v>
      </c>
      <c r="AX84">
        <v>6.6647695926376791</v>
      </c>
      <c r="BT84"/>
      <c r="BU84"/>
    </row>
    <row r="85" spans="1:73" x14ac:dyDescent="0.25">
      <c r="A85" s="25"/>
      <c r="B85" s="1">
        <v>450</v>
      </c>
      <c r="C85">
        <v>52.991999999999997</v>
      </c>
      <c r="D85">
        <v>29.472000000000001</v>
      </c>
      <c r="E85">
        <v>47.295999999999999</v>
      </c>
      <c r="F85">
        <v>0</v>
      </c>
      <c r="G85">
        <v>46.303999999999903</v>
      </c>
      <c r="H85">
        <v>29.6959999999997</v>
      </c>
      <c r="I85">
        <v>33.183999999999898</v>
      </c>
      <c r="J85">
        <v>16.831999999998899</v>
      </c>
      <c r="K85">
        <v>29.183999999999799</v>
      </c>
      <c r="L85">
        <v>0</v>
      </c>
      <c r="M85">
        <v>33.138285714285459</v>
      </c>
      <c r="N85">
        <v>9.8604644010354328</v>
      </c>
      <c r="O85">
        <v>1.2250000000000001</v>
      </c>
      <c r="P85">
        <v>3.9</v>
      </c>
      <c r="Q85">
        <v>6.9</v>
      </c>
      <c r="R85">
        <v>9.4124999999999996</v>
      </c>
      <c r="S85">
        <v>12.225</v>
      </c>
      <c r="T85">
        <v>15.125</v>
      </c>
      <c r="U85">
        <v>17.637499999999999</v>
      </c>
      <c r="V85">
        <v>0</v>
      </c>
      <c r="W85">
        <v>0</v>
      </c>
      <c r="X85">
        <v>0</v>
      </c>
      <c r="Y85">
        <v>10.866666666666667</v>
      </c>
      <c r="Z85">
        <v>4.6940768675948314</v>
      </c>
      <c r="AA85">
        <v>31.497550661745802</v>
      </c>
      <c r="AB85">
        <v>38.274977439149701</v>
      </c>
      <c r="AC85">
        <v>43.813939469796999</v>
      </c>
      <c r="AD85">
        <v>38.617749649254399</v>
      </c>
      <c r="AE85">
        <v>42.148297194897502</v>
      </c>
      <c r="AF85">
        <v>42.055557470601101</v>
      </c>
      <c r="AG85">
        <v>36.660351426915803</v>
      </c>
      <c r="AH85">
        <v>0</v>
      </c>
      <c r="AI85">
        <v>0</v>
      </c>
      <c r="AJ85">
        <v>0</v>
      </c>
      <c r="AK85">
        <v>40.261812108435926</v>
      </c>
      <c r="AL85">
        <v>2.5499976996840639</v>
      </c>
      <c r="AM85">
        <v>44.172980725821198</v>
      </c>
      <c r="AN85">
        <v>41.046983393534298</v>
      </c>
      <c r="AO85">
        <v>35.127739462731697</v>
      </c>
      <c r="AP85">
        <v>31.6122317403889</v>
      </c>
      <c r="AQ85">
        <v>41.262743303318999</v>
      </c>
      <c r="AR85">
        <v>32.889437248991101</v>
      </c>
      <c r="AS85">
        <v>39.231890921256102</v>
      </c>
      <c r="AT85">
        <v>0</v>
      </c>
      <c r="AU85">
        <v>0</v>
      </c>
      <c r="AV85">
        <v>0</v>
      </c>
      <c r="AW85">
        <v>36.861837678370179</v>
      </c>
      <c r="AX85">
        <v>3.8480729300061669</v>
      </c>
      <c r="BT85"/>
      <c r="BU85"/>
    </row>
    <row r="86" spans="1:73" x14ac:dyDescent="0.25">
      <c r="A86" s="25"/>
      <c r="B86" s="1">
        <v>500</v>
      </c>
      <c r="C86">
        <v>56.768000000000001</v>
      </c>
      <c r="D86">
        <v>39.520000000000003</v>
      </c>
      <c r="E86">
        <v>45.472000000000001</v>
      </c>
      <c r="F86">
        <v>51.488</v>
      </c>
      <c r="G86">
        <v>44.415999999999997</v>
      </c>
      <c r="H86">
        <v>62.88</v>
      </c>
      <c r="I86">
        <v>59.2</v>
      </c>
      <c r="J86">
        <v>0</v>
      </c>
      <c r="K86">
        <v>0</v>
      </c>
      <c r="L86">
        <v>0</v>
      </c>
      <c r="M86">
        <v>50.496000000000002</v>
      </c>
      <c r="N86">
        <v>8.2944427982435176</v>
      </c>
      <c r="O86">
        <v>1.2749999999999999</v>
      </c>
      <c r="P86">
        <v>4.4874999999999998</v>
      </c>
      <c r="Q86">
        <v>7.3125</v>
      </c>
      <c r="R86">
        <v>10.65</v>
      </c>
      <c r="S86">
        <v>13.5375</v>
      </c>
      <c r="T86">
        <v>18</v>
      </c>
      <c r="U86">
        <v>0</v>
      </c>
      <c r="V86">
        <v>0</v>
      </c>
      <c r="W86">
        <v>0</v>
      </c>
      <c r="X86">
        <v>0</v>
      </c>
      <c r="Y86">
        <v>10.797500000000001</v>
      </c>
      <c r="Z86">
        <v>4.7194636877509692</v>
      </c>
      <c r="AA86">
        <v>34.874644707281803</v>
      </c>
      <c r="AB86">
        <v>51.085483757396602</v>
      </c>
      <c r="AC86">
        <v>62.878676562555</v>
      </c>
      <c r="AD86">
        <v>50.344024636253899</v>
      </c>
      <c r="AE86">
        <v>50.7137108810131</v>
      </c>
      <c r="AF86">
        <v>42.278612815956599</v>
      </c>
      <c r="AG86">
        <v>41.1553743006017</v>
      </c>
      <c r="AH86">
        <v>0</v>
      </c>
      <c r="AI86">
        <v>0</v>
      </c>
      <c r="AJ86">
        <v>0</v>
      </c>
      <c r="AK86">
        <v>49.742647158962818</v>
      </c>
      <c r="AL86">
        <v>7.1311074649749679</v>
      </c>
      <c r="AM86">
        <v>35.572783042969199</v>
      </c>
      <c r="AN86">
        <v>45.477907232928203</v>
      </c>
      <c r="AO86">
        <v>50.863662727176198</v>
      </c>
      <c r="AP86">
        <v>43.031858732584197</v>
      </c>
      <c r="AQ86">
        <v>37.483424497173097</v>
      </c>
      <c r="AR86">
        <v>34.9445219458512</v>
      </c>
      <c r="AS86">
        <v>31.334209024520799</v>
      </c>
      <c r="AT86">
        <v>0</v>
      </c>
      <c r="AU86">
        <v>0</v>
      </c>
      <c r="AV86">
        <v>0</v>
      </c>
      <c r="AW86">
        <v>40.522597360038951</v>
      </c>
      <c r="AX86">
        <v>6.6152235880648513</v>
      </c>
      <c r="BT86"/>
      <c r="BU86"/>
    </row>
    <row r="87" spans="1:73" x14ac:dyDescent="0.25">
      <c r="A87" s="25"/>
      <c r="B87" s="1">
        <v>550</v>
      </c>
      <c r="C87">
        <v>59.552</v>
      </c>
      <c r="D87">
        <v>60.927999999999997</v>
      </c>
      <c r="E87">
        <v>40.735999999999997</v>
      </c>
      <c r="F87">
        <v>69.023999999999802</v>
      </c>
      <c r="G87">
        <v>77.599999999999994</v>
      </c>
      <c r="H87">
        <v>41.568000000000701</v>
      </c>
      <c r="I87">
        <v>66.88</v>
      </c>
      <c r="J87">
        <v>0</v>
      </c>
      <c r="K87">
        <v>0</v>
      </c>
      <c r="L87">
        <v>0</v>
      </c>
      <c r="M87">
        <v>59.456000000000081</v>
      </c>
      <c r="N87">
        <v>13.835057306229782</v>
      </c>
      <c r="O87">
        <v>1.125</v>
      </c>
      <c r="P87">
        <v>3.875</v>
      </c>
      <c r="Q87">
        <v>7.2374999999999998</v>
      </c>
      <c r="R87">
        <v>8.3000000000000007</v>
      </c>
      <c r="S87">
        <v>12.137499999999999</v>
      </c>
      <c r="T87">
        <v>14.8</v>
      </c>
      <c r="U87">
        <v>17.95</v>
      </c>
      <c r="V87">
        <v>0</v>
      </c>
      <c r="W87">
        <v>0</v>
      </c>
      <c r="X87">
        <v>0</v>
      </c>
      <c r="Y87">
        <v>10.716666666666667</v>
      </c>
      <c r="Z87">
        <v>4.756868207012773</v>
      </c>
      <c r="AA87">
        <v>57.516849803623998</v>
      </c>
      <c r="AB87">
        <v>57.466768889183001</v>
      </c>
      <c r="AC87">
        <v>52.905248074055997</v>
      </c>
      <c r="AD87">
        <v>49.113616275717902</v>
      </c>
      <c r="AE87">
        <v>47.065270762170599</v>
      </c>
      <c r="AF87">
        <v>47.535704432401502</v>
      </c>
      <c r="AG87">
        <v>55.881580675071298</v>
      </c>
      <c r="AH87">
        <v>0</v>
      </c>
      <c r="AI87">
        <v>0</v>
      </c>
      <c r="AJ87">
        <v>0</v>
      </c>
      <c r="AK87">
        <v>51.661364851433383</v>
      </c>
      <c r="AL87">
        <v>4.0351860900233651</v>
      </c>
      <c r="AM87">
        <v>38.638197791012502</v>
      </c>
      <c r="AN87">
        <v>36.227056889202302</v>
      </c>
      <c r="AO87">
        <v>42.837850276298298</v>
      </c>
      <c r="AP87">
        <v>39.309350368074398</v>
      </c>
      <c r="AQ87">
        <v>43.757026977283701</v>
      </c>
      <c r="AR87">
        <v>37.876930606110903</v>
      </c>
      <c r="AS87">
        <v>52.166512918460498</v>
      </c>
      <c r="AT87">
        <v>0</v>
      </c>
      <c r="AU87">
        <v>0</v>
      </c>
      <c r="AV87">
        <v>0</v>
      </c>
      <c r="AW87">
        <v>42.029121339238344</v>
      </c>
      <c r="AX87">
        <v>5.2394052194299912</v>
      </c>
      <c r="BT87"/>
      <c r="BU87"/>
    </row>
    <row r="88" spans="1:73" x14ac:dyDescent="0.25">
      <c r="A88" s="25"/>
      <c r="B88" s="1">
        <v>600</v>
      </c>
      <c r="C88">
        <v>41.440000000000097</v>
      </c>
      <c r="D88">
        <v>31.360000000000099</v>
      </c>
      <c r="E88">
        <v>24.384000000000398</v>
      </c>
      <c r="F88">
        <v>37.567999999999998</v>
      </c>
      <c r="G88">
        <v>33.087999999999802</v>
      </c>
      <c r="H88">
        <v>46.303999999999803</v>
      </c>
      <c r="I88">
        <v>0</v>
      </c>
      <c r="J88">
        <v>51.0720000000005</v>
      </c>
      <c r="K88">
        <v>16.1279999999986</v>
      </c>
      <c r="L88">
        <v>67.360000000000198</v>
      </c>
      <c r="M88">
        <v>38.407999999999923</v>
      </c>
      <c r="N88">
        <v>15.135617331315201</v>
      </c>
      <c r="O88">
        <v>1.95</v>
      </c>
      <c r="P88">
        <v>2.9874999999999998</v>
      </c>
      <c r="Q88">
        <v>4.8250000000000002</v>
      </c>
      <c r="R88">
        <v>8.35</v>
      </c>
      <c r="S88">
        <v>10.8375</v>
      </c>
      <c r="T88">
        <v>13.1625</v>
      </c>
      <c r="U88">
        <v>15.6625</v>
      </c>
      <c r="V88">
        <v>18.087499999999999</v>
      </c>
      <c r="W88">
        <v>0</v>
      </c>
      <c r="X88">
        <v>0</v>
      </c>
      <c r="Y88">
        <v>10.55892857142857</v>
      </c>
      <c r="Z88">
        <v>5.1362277460392729</v>
      </c>
      <c r="AA88">
        <v>55.708005446125703</v>
      </c>
      <c r="AB88">
        <v>46.530179805647101</v>
      </c>
      <c r="AC88">
        <v>56.409969725935198</v>
      </c>
      <c r="AD88">
        <v>60.425822370710499</v>
      </c>
      <c r="AE88">
        <v>54.3720014578102</v>
      </c>
      <c r="AF88">
        <v>48.948554406090402</v>
      </c>
      <c r="AG88">
        <v>0</v>
      </c>
      <c r="AH88">
        <v>0</v>
      </c>
      <c r="AI88">
        <v>0</v>
      </c>
      <c r="AJ88">
        <v>0</v>
      </c>
      <c r="AK88">
        <v>53.337305553238686</v>
      </c>
      <c r="AL88">
        <v>5.0270673156386154</v>
      </c>
      <c r="AM88">
        <v>44.0994055892332</v>
      </c>
      <c r="AN88">
        <v>34.2370782943715</v>
      </c>
      <c r="AO88">
        <v>38.620362405035699</v>
      </c>
      <c r="AP88">
        <v>48.651886767754803</v>
      </c>
      <c r="AQ88">
        <v>47.692183145843003</v>
      </c>
      <c r="AR88">
        <v>43.992836006855498</v>
      </c>
      <c r="AS88">
        <v>0</v>
      </c>
      <c r="AT88">
        <v>0</v>
      </c>
      <c r="AU88">
        <v>0</v>
      </c>
      <c r="AV88">
        <v>0</v>
      </c>
      <c r="AW88">
        <v>42.638869323972095</v>
      </c>
      <c r="AX88">
        <v>5.4820447919097361</v>
      </c>
      <c r="BT88"/>
      <c r="BU88"/>
    </row>
    <row r="89" spans="1:73" x14ac:dyDescent="0.25">
      <c r="A89" s="25"/>
      <c r="B89" s="1">
        <v>650</v>
      </c>
      <c r="C89">
        <v>73.376000000000005</v>
      </c>
      <c r="D89">
        <v>79.808000000000007</v>
      </c>
      <c r="E89">
        <v>81.536000000000001</v>
      </c>
      <c r="F89">
        <v>72.672000000000494</v>
      </c>
      <c r="G89">
        <v>77.183999999999699</v>
      </c>
      <c r="H89">
        <v>0</v>
      </c>
      <c r="I89">
        <v>0</v>
      </c>
      <c r="J89">
        <v>0</v>
      </c>
      <c r="K89">
        <v>0</v>
      </c>
      <c r="L89">
        <v>0</v>
      </c>
      <c r="M89">
        <v>77.80000000000004</v>
      </c>
      <c r="N89">
        <v>3.3416163753487376</v>
      </c>
      <c r="O89">
        <v>0.73750000000000004</v>
      </c>
      <c r="P89">
        <v>1.5874999999999999</v>
      </c>
      <c r="Q89">
        <v>5.4749999999999996</v>
      </c>
      <c r="R89">
        <v>6.2625000000000002</v>
      </c>
      <c r="S89">
        <v>8.9749999999999996</v>
      </c>
      <c r="T89">
        <v>12.4375</v>
      </c>
      <c r="U89">
        <v>16.05</v>
      </c>
      <c r="V89">
        <v>0</v>
      </c>
      <c r="W89">
        <v>0</v>
      </c>
      <c r="X89">
        <v>0</v>
      </c>
      <c r="Y89">
        <v>8.4645833333333318</v>
      </c>
      <c r="Z89">
        <v>4.737513284208875</v>
      </c>
      <c r="AA89">
        <v>66.425248510557594</v>
      </c>
      <c r="AB89">
        <v>46.685890456585099</v>
      </c>
      <c r="AC89">
        <v>49.291634148179398</v>
      </c>
      <c r="AD89">
        <v>53.921904681811803</v>
      </c>
      <c r="AE89">
        <v>56.059529876737102</v>
      </c>
      <c r="AF89">
        <v>34.643167061357602</v>
      </c>
      <c r="AG89">
        <v>0</v>
      </c>
      <c r="AH89">
        <v>0</v>
      </c>
      <c r="AI89">
        <v>0</v>
      </c>
      <c r="AJ89">
        <v>0</v>
      </c>
      <c r="AK89">
        <v>48.120425244934196</v>
      </c>
      <c r="AL89">
        <v>7.5066990683260695</v>
      </c>
      <c r="AM89">
        <v>54.211892549180298</v>
      </c>
      <c r="AN89">
        <v>33.404835043782001</v>
      </c>
      <c r="AO89">
        <v>38.809810324611803</v>
      </c>
      <c r="AP89">
        <v>44.335594584140402</v>
      </c>
      <c r="AQ89">
        <v>49.3968041226181</v>
      </c>
      <c r="AR89">
        <v>38.686917028693401</v>
      </c>
      <c r="AS89">
        <v>0</v>
      </c>
      <c r="AT89">
        <v>0</v>
      </c>
      <c r="AU89">
        <v>0</v>
      </c>
      <c r="AV89">
        <v>0</v>
      </c>
      <c r="AW89">
        <v>40.926792220769144</v>
      </c>
      <c r="AX89">
        <v>5.466983229664268</v>
      </c>
      <c r="BT89"/>
      <c r="BU89"/>
    </row>
    <row r="90" spans="1:73" x14ac:dyDescent="0.25">
      <c r="A90" s="25"/>
      <c r="B90" s="1">
        <v>700</v>
      </c>
      <c r="C90">
        <v>56.16</v>
      </c>
      <c r="D90">
        <v>0</v>
      </c>
      <c r="E90">
        <v>76.959999999999994</v>
      </c>
      <c r="F90">
        <v>0</v>
      </c>
      <c r="G90">
        <v>54.4</v>
      </c>
      <c r="H90">
        <v>36.6400000000001</v>
      </c>
      <c r="I90">
        <v>28.576000000000001</v>
      </c>
      <c r="J90">
        <v>71.199999999999704</v>
      </c>
      <c r="K90">
        <v>73.088000000000804</v>
      </c>
      <c r="L90">
        <v>0</v>
      </c>
      <c r="M90">
        <v>56.810666666666769</v>
      </c>
      <c r="N90">
        <v>18.65414894571423</v>
      </c>
      <c r="O90">
        <v>1.4624999999999999</v>
      </c>
      <c r="P90">
        <v>4.5374999999999996</v>
      </c>
      <c r="Q90">
        <v>7.3875000000000002</v>
      </c>
      <c r="R90">
        <v>10.487500000000001</v>
      </c>
      <c r="S90">
        <v>14.137499999999999</v>
      </c>
      <c r="T90">
        <v>17.675000000000001</v>
      </c>
      <c r="U90">
        <v>0</v>
      </c>
      <c r="V90">
        <v>0</v>
      </c>
      <c r="W90">
        <v>0</v>
      </c>
      <c r="X90">
        <v>0</v>
      </c>
      <c r="Y90">
        <v>10.844999999999999</v>
      </c>
      <c r="Z90">
        <v>4.6766681515797135</v>
      </c>
      <c r="AA90">
        <v>33.821300822088901</v>
      </c>
      <c r="AB90">
        <v>47.179502873525998</v>
      </c>
      <c r="AC90">
        <v>41.458035249398399</v>
      </c>
      <c r="AD90">
        <v>55.523906014300799</v>
      </c>
      <c r="AE90">
        <v>52.5556503392935</v>
      </c>
      <c r="AF90">
        <v>56.0537011844551</v>
      </c>
      <c r="AG90">
        <v>0</v>
      </c>
      <c r="AH90">
        <v>0</v>
      </c>
      <c r="AI90">
        <v>0</v>
      </c>
      <c r="AJ90">
        <v>0</v>
      </c>
      <c r="AK90">
        <v>50.554159132194755</v>
      </c>
      <c r="AL90">
        <v>5.5331200685368485</v>
      </c>
      <c r="AM90">
        <v>24.636526388627701</v>
      </c>
      <c r="AN90">
        <v>37.736187721022901</v>
      </c>
      <c r="AO90">
        <v>32.097927322802398</v>
      </c>
      <c r="AP90">
        <v>42.944136393625598</v>
      </c>
      <c r="AQ90">
        <v>39.380989299602497</v>
      </c>
      <c r="AR90">
        <v>45.943463297265801</v>
      </c>
      <c r="AS90">
        <v>0</v>
      </c>
      <c r="AT90">
        <v>0</v>
      </c>
      <c r="AU90">
        <v>0</v>
      </c>
      <c r="AV90">
        <v>0</v>
      </c>
      <c r="AW90">
        <v>39.620540806863843</v>
      </c>
      <c r="AX90">
        <v>4.7164291906336304</v>
      </c>
      <c r="BT90"/>
      <c r="BU90"/>
    </row>
    <row r="91" spans="1:73" x14ac:dyDescent="0.25">
      <c r="BT91"/>
      <c r="BU91"/>
    </row>
    <row r="92" spans="1:73" x14ac:dyDescent="0.25">
      <c r="A92" s="25">
        <v>1651</v>
      </c>
      <c r="B92" s="1" t="s">
        <v>6</v>
      </c>
      <c r="C92">
        <v>17.920000000000002</v>
      </c>
      <c r="D92">
        <v>17.28</v>
      </c>
      <c r="E92">
        <v>11.808</v>
      </c>
      <c r="F92">
        <v>14.8799999999999</v>
      </c>
      <c r="G92">
        <v>13.856</v>
      </c>
      <c r="H92">
        <v>13.0560000000001</v>
      </c>
      <c r="I92">
        <v>14.7200000000008</v>
      </c>
      <c r="J92">
        <v>12.2560000000001</v>
      </c>
      <c r="K92">
        <v>10.336</v>
      </c>
      <c r="L92">
        <v>0</v>
      </c>
      <c r="M92">
        <v>13.524000000000113</v>
      </c>
      <c r="N92">
        <v>2.0131368557552505</v>
      </c>
      <c r="O92">
        <v>14.016</v>
      </c>
      <c r="P92">
        <v>11.712</v>
      </c>
      <c r="Q92">
        <v>19.135999999999999</v>
      </c>
      <c r="R92">
        <v>0</v>
      </c>
      <c r="S92">
        <v>0</v>
      </c>
      <c r="T92">
        <v>0</v>
      </c>
      <c r="U92">
        <v>0</v>
      </c>
      <c r="V92">
        <v>0</v>
      </c>
      <c r="W92">
        <v>0</v>
      </c>
      <c r="X92">
        <v>0</v>
      </c>
      <c r="Y92">
        <v>15.423999999999999</v>
      </c>
      <c r="Z92">
        <v>3.7120000000000033</v>
      </c>
      <c r="AA92">
        <v>24.538013579275098</v>
      </c>
      <c r="AB92">
        <v>19.248210930736199</v>
      </c>
      <c r="AC92">
        <v>15.501891074075701</v>
      </c>
      <c r="AD92">
        <v>19.407975021375901</v>
      </c>
      <c r="AE92">
        <v>17.511128745520502</v>
      </c>
      <c r="AF92">
        <v>0</v>
      </c>
      <c r="AG92">
        <v>0</v>
      </c>
      <c r="AH92">
        <v>0</v>
      </c>
      <c r="AI92">
        <v>0</v>
      </c>
      <c r="AJ92">
        <v>0</v>
      </c>
      <c r="AK92">
        <v>17.917301442927076</v>
      </c>
      <c r="AL92">
        <v>1.5805545935129095</v>
      </c>
      <c r="AM92">
        <v>22.235331809963998</v>
      </c>
      <c r="AN92">
        <v>15.617147464475799</v>
      </c>
      <c r="AO92">
        <v>18.452145307704701</v>
      </c>
      <c r="AP92">
        <v>15.401687378519499</v>
      </c>
      <c r="AQ92">
        <v>0</v>
      </c>
      <c r="AR92">
        <v>0</v>
      </c>
      <c r="AS92">
        <v>0</v>
      </c>
      <c r="AT92">
        <v>0</v>
      </c>
      <c r="AU92">
        <v>0</v>
      </c>
      <c r="AV92">
        <v>0</v>
      </c>
      <c r="AW92">
        <v>16.4903267169</v>
      </c>
      <c r="AX92">
        <v>1.3900011749588033</v>
      </c>
      <c r="BT92"/>
      <c r="BU92"/>
    </row>
    <row r="93" spans="1:73" x14ac:dyDescent="0.25">
      <c r="A93" s="25"/>
      <c r="B93" s="1" t="s">
        <v>7</v>
      </c>
      <c r="C93">
        <v>22.367999999999999</v>
      </c>
      <c r="D93">
        <v>13.952</v>
      </c>
      <c r="E93">
        <v>19.423999999999999</v>
      </c>
      <c r="F93">
        <v>13.247999999999999</v>
      </c>
      <c r="G93">
        <v>18.175999999999899</v>
      </c>
      <c r="H93">
        <v>26.079999999999899</v>
      </c>
      <c r="I93">
        <v>25.567999999999898</v>
      </c>
      <c r="J93">
        <v>13.151999999999999</v>
      </c>
      <c r="K93">
        <v>11.744</v>
      </c>
      <c r="L93">
        <v>0</v>
      </c>
      <c r="M93">
        <v>17.66799999999996</v>
      </c>
      <c r="N93">
        <v>5.3073820288348976</v>
      </c>
      <c r="O93">
        <v>32.672000000000097</v>
      </c>
      <c r="P93">
        <v>20.896000000000001</v>
      </c>
      <c r="Q93">
        <v>27.616</v>
      </c>
      <c r="R93">
        <v>32.896000000000001</v>
      </c>
      <c r="S93">
        <v>20.256</v>
      </c>
      <c r="T93">
        <v>39.647999999999797</v>
      </c>
      <c r="U93">
        <v>27.776</v>
      </c>
      <c r="V93">
        <v>15.520000000000101</v>
      </c>
      <c r="W93">
        <v>13.375999999999999</v>
      </c>
      <c r="X93">
        <v>0</v>
      </c>
      <c r="Y93">
        <v>24.747999999999987</v>
      </c>
      <c r="Z93">
        <v>8.3313297858144466</v>
      </c>
      <c r="AA93">
        <v>27.733379008113001</v>
      </c>
      <c r="AB93">
        <v>25.8669091306115</v>
      </c>
      <c r="AC93">
        <v>21.8087812105755</v>
      </c>
      <c r="AD93">
        <v>26.838387317913998</v>
      </c>
      <c r="AE93">
        <v>23.454775114509701</v>
      </c>
      <c r="AF93">
        <v>16.604115049711702</v>
      </c>
      <c r="AG93">
        <v>0</v>
      </c>
      <c r="AH93">
        <v>0</v>
      </c>
      <c r="AI93">
        <v>0</v>
      </c>
      <c r="AJ93">
        <v>0</v>
      </c>
      <c r="AK93">
        <v>22.914593564664479</v>
      </c>
      <c r="AL93">
        <v>3.6179850960418105</v>
      </c>
      <c r="AM93">
        <v>38.045730659541</v>
      </c>
      <c r="AN93">
        <v>42.526027583635603</v>
      </c>
      <c r="AO93">
        <v>30.7421179168302</v>
      </c>
      <c r="AP93">
        <v>25.467718585492602</v>
      </c>
      <c r="AQ93">
        <v>31.439417385198599</v>
      </c>
      <c r="AR93">
        <v>25.043272435425202</v>
      </c>
      <c r="AS93">
        <v>0</v>
      </c>
      <c r="AT93">
        <v>0</v>
      </c>
      <c r="AU93">
        <v>0</v>
      </c>
      <c r="AV93">
        <v>0</v>
      </c>
      <c r="AW93">
        <v>31.043710781316442</v>
      </c>
      <c r="AX93">
        <v>6.3117048478492102</v>
      </c>
      <c r="BT93"/>
      <c r="BU93"/>
    </row>
    <row r="94" spans="1:73" x14ac:dyDescent="0.25">
      <c r="A94" s="25"/>
      <c r="B94" s="1" t="s">
        <v>8</v>
      </c>
      <c r="C94">
        <v>13.44</v>
      </c>
      <c r="D94">
        <v>17.664000000000001</v>
      </c>
      <c r="E94">
        <v>12.064</v>
      </c>
      <c r="F94">
        <v>14.656000000000001</v>
      </c>
      <c r="G94">
        <v>11.584000000000101</v>
      </c>
      <c r="H94">
        <v>14.4960000000001</v>
      </c>
      <c r="I94">
        <v>13.215999999999999</v>
      </c>
      <c r="J94">
        <v>13.375999999998699</v>
      </c>
      <c r="K94">
        <v>17.791999999999899</v>
      </c>
      <c r="L94">
        <v>0</v>
      </c>
      <c r="M94">
        <v>14.355999999999849</v>
      </c>
      <c r="N94">
        <v>2.1810492887599326</v>
      </c>
      <c r="O94">
        <v>10.176</v>
      </c>
      <c r="P94">
        <v>10.432</v>
      </c>
      <c r="Q94">
        <v>0</v>
      </c>
      <c r="R94">
        <v>0</v>
      </c>
      <c r="S94">
        <v>0</v>
      </c>
      <c r="T94">
        <v>0</v>
      </c>
      <c r="U94">
        <v>0</v>
      </c>
      <c r="V94">
        <v>0</v>
      </c>
      <c r="W94">
        <v>0</v>
      </c>
      <c r="X94">
        <v>0</v>
      </c>
      <c r="Y94">
        <v>10.432</v>
      </c>
      <c r="Z94">
        <v>0</v>
      </c>
      <c r="AA94">
        <v>26.381644904365199</v>
      </c>
      <c r="AB94">
        <v>29.225298068993499</v>
      </c>
      <c r="AC94">
        <v>33.123784459153903</v>
      </c>
      <c r="AD94">
        <v>28.298144629473299</v>
      </c>
      <c r="AE94">
        <v>15.648952703060299</v>
      </c>
      <c r="AF94">
        <v>19.5073281873963</v>
      </c>
      <c r="AG94">
        <v>0</v>
      </c>
      <c r="AH94">
        <v>0</v>
      </c>
      <c r="AI94">
        <v>0</v>
      </c>
      <c r="AJ94">
        <v>0</v>
      </c>
      <c r="AK94">
        <v>25.160701609615462</v>
      </c>
      <c r="AL94">
        <v>6.5147399005864202</v>
      </c>
      <c r="AM94">
        <v>30.354781656225502</v>
      </c>
      <c r="AN94">
        <v>28.450115692847699</v>
      </c>
      <c r="AO94">
        <v>25.196477269991899</v>
      </c>
      <c r="AP94">
        <v>15.2239262045162</v>
      </c>
      <c r="AQ94">
        <v>0</v>
      </c>
      <c r="AR94">
        <v>0</v>
      </c>
      <c r="AS94">
        <v>0</v>
      </c>
      <c r="AT94">
        <v>0</v>
      </c>
      <c r="AU94">
        <v>0</v>
      </c>
      <c r="AV94">
        <v>0</v>
      </c>
      <c r="AW94">
        <v>22.956839722451932</v>
      </c>
      <c r="AX94">
        <v>5.6270184143751649</v>
      </c>
      <c r="BT94"/>
      <c r="BU94"/>
    </row>
    <row r="95" spans="1:73" x14ac:dyDescent="0.25">
      <c r="A95" s="25"/>
      <c r="B95" s="1" t="s">
        <v>9</v>
      </c>
      <c r="C95">
        <v>17.216000000000001</v>
      </c>
      <c r="D95">
        <v>19.135999999999999</v>
      </c>
      <c r="E95">
        <v>12.512</v>
      </c>
      <c r="F95">
        <v>23.808</v>
      </c>
      <c r="G95">
        <v>19.072000000000099</v>
      </c>
      <c r="H95">
        <v>11.103999999999999</v>
      </c>
      <c r="I95">
        <v>10.527999999999199</v>
      </c>
      <c r="J95">
        <v>15.808</v>
      </c>
      <c r="K95">
        <v>28.4160000000001</v>
      </c>
      <c r="L95">
        <v>19.3600000000006</v>
      </c>
      <c r="M95">
        <v>17.749333333333336</v>
      </c>
      <c r="N95">
        <v>5.6199871885976433</v>
      </c>
      <c r="O95">
        <v>21.664000000000001</v>
      </c>
      <c r="P95">
        <v>20.448</v>
      </c>
      <c r="Q95">
        <v>15.071999999999999</v>
      </c>
      <c r="R95">
        <v>22.72</v>
      </c>
      <c r="S95">
        <v>14.656000000000001</v>
      </c>
      <c r="T95">
        <v>12.32</v>
      </c>
      <c r="U95">
        <v>16.864000000000001</v>
      </c>
      <c r="V95">
        <v>31.968000000000099</v>
      </c>
      <c r="W95">
        <v>31.1039999999985</v>
      </c>
      <c r="X95">
        <v>20.9600000000001</v>
      </c>
      <c r="Y95">
        <v>20.67911111111097</v>
      </c>
      <c r="Z95">
        <v>6.6043944367776817</v>
      </c>
      <c r="AA95">
        <v>20.945152641360501</v>
      </c>
      <c r="AB95">
        <v>16.1295455296125</v>
      </c>
      <c r="AC95">
        <v>15.6321031812006</v>
      </c>
      <c r="AD95">
        <v>18.480280293716099</v>
      </c>
      <c r="AE95">
        <v>17.025830250887399</v>
      </c>
      <c r="AF95">
        <v>16.587953094752098</v>
      </c>
      <c r="AG95">
        <v>0</v>
      </c>
      <c r="AH95">
        <v>0</v>
      </c>
      <c r="AI95">
        <v>0</v>
      </c>
      <c r="AJ95">
        <v>0</v>
      </c>
      <c r="AK95">
        <v>16.771142470033737</v>
      </c>
      <c r="AL95">
        <v>0.9724848018079576</v>
      </c>
      <c r="AM95">
        <v>36.398947264472703</v>
      </c>
      <c r="AN95">
        <v>32.570945854103599</v>
      </c>
      <c r="AO95">
        <v>33.794826917901602</v>
      </c>
      <c r="AP95">
        <v>28.3587212001129</v>
      </c>
      <c r="AQ95">
        <v>27.716594702072801</v>
      </c>
      <c r="AR95">
        <v>29.413804171366401</v>
      </c>
      <c r="AS95">
        <v>0</v>
      </c>
      <c r="AT95">
        <v>0</v>
      </c>
      <c r="AU95">
        <v>0</v>
      </c>
      <c r="AV95">
        <v>0</v>
      </c>
      <c r="AW95">
        <v>30.370978569111458</v>
      </c>
      <c r="AX95">
        <v>2.3905526486957527</v>
      </c>
      <c r="BT95"/>
      <c r="BU95"/>
    </row>
    <row r="96" spans="1:73" x14ac:dyDescent="0.25">
      <c r="A96" s="25"/>
      <c r="B96" s="1">
        <v>250</v>
      </c>
      <c r="C96">
        <v>23.968</v>
      </c>
      <c r="D96">
        <v>22.56</v>
      </c>
      <c r="E96">
        <v>24.352</v>
      </c>
      <c r="F96">
        <v>20.416</v>
      </c>
      <c r="G96">
        <v>25.76</v>
      </c>
      <c r="H96">
        <v>23.712</v>
      </c>
      <c r="I96">
        <v>25.856000000000002</v>
      </c>
      <c r="J96">
        <v>13.920000000000099</v>
      </c>
      <c r="K96">
        <v>20.9600000000001</v>
      </c>
      <c r="L96">
        <v>13.6319999999999</v>
      </c>
      <c r="M96">
        <v>21.2408888888889</v>
      </c>
      <c r="N96">
        <v>4.3652289858340199</v>
      </c>
      <c r="O96">
        <v>21.76</v>
      </c>
      <c r="P96">
        <v>21.088000000000001</v>
      </c>
      <c r="Q96">
        <v>16.64</v>
      </c>
      <c r="R96">
        <v>13.568</v>
      </c>
      <c r="S96">
        <v>17.312000000000001</v>
      </c>
      <c r="T96">
        <v>18.496000000000102</v>
      </c>
      <c r="U96">
        <v>18.815999999999999</v>
      </c>
      <c r="V96">
        <v>11.936</v>
      </c>
      <c r="W96">
        <v>16.7360000000001</v>
      </c>
      <c r="X96">
        <v>15.808</v>
      </c>
      <c r="Y96">
        <v>16.711111111111133</v>
      </c>
      <c r="Z96">
        <v>2.5956529662086378</v>
      </c>
      <c r="AA96">
        <v>18.662646038975399</v>
      </c>
      <c r="AB96">
        <v>18.671863536858599</v>
      </c>
      <c r="AC96">
        <v>21.206303043434701</v>
      </c>
      <c r="AD96">
        <v>18.163655421831201</v>
      </c>
      <c r="AE96">
        <v>16.474152575363501</v>
      </c>
      <c r="AF96">
        <v>0</v>
      </c>
      <c r="AG96">
        <v>0</v>
      </c>
      <c r="AH96">
        <v>0</v>
      </c>
      <c r="AI96">
        <v>0</v>
      </c>
      <c r="AJ96">
        <v>0</v>
      </c>
      <c r="AK96">
        <v>18.628993644371999</v>
      </c>
      <c r="AL96">
        <v>1.6958951368098998</v>
      </c>
      <c r="AM96">
        <v>16.629532221081199</v>
      </c>
      <c r="AN96">
        <v>16.077429860477601</v>
      </c>
      <c r="AO96">
        <v>0</v>
      </c>
      <c r="AP96">
        <v>0</v>
      </c>
      <c r="AQ96">
        <v>0</v>
      </c>
      <c r="AR96">
        <v>0</v>
      </c>
      <c r="AS96">
        <v>0</v>
      </c>
      <c r="AT96">
        <v>0</v>
      </c>
      <c r="AU96">
        <v>0</v>
      </c>
      <c r="AV96">
        <v>0</v>
      </c>
      <c r="AW96">
        <v>16.077429860477601</v>
      </c>
      <c r="AX96">
        <v>0</v>
      </c>
      <c r="BT96"/>
      <c r="BU96"/>
    </row>
    <row r="97" spans="1:73" x14ac:dyDescent="0.25">
      <c r="A97" s="25"/>
      <c r="B97" s="1">
        <v>300</v>
      </c>
      <c r="C97">
        <v>11.712</v>
      </c>
      <c r="D97">
        <v>26.880000000000098</v>
      </c>
      <c r="E97">
        <v>33.728000000000101</v>
      </c>
      <c r="F97">
        <v>19.552</v>
      </c>
      <c r="G97">
        <v>23.712000000000099</v>
      </c>
      <c r="H97">
        <v>20.896000000000001</v>
      </c>
      <c r="I97">
        <v>22.816000000000098</v>
      </c>
      <c r="J97">
        <v>20.159999999999702</v>
      </c>
      <c r="K97">
        <v>23.9679999999999</v>
      </c>
      <c r="L97">
        <v>16.1280000000001</v>
      </c>
      <c r="M97">
        <v>23.093333333333348</v>
      </c>
      <c r="N97">
        <v>4.7510152365339886</v>
      </c>
      <c r="O97">
        <v>13.568</v>
      </c>
      <c r="P97">
        <v>16.928000000000001</v>
      </c>
      <c r="Q97">
        <v>11.872</v>
      </c>
      <c r="R97">
        <v>18.751999999999899</v>
      </c>
      <c r="S97">
        <v>13.984</v>
      </c>
      <c r="T97">
        <v>12.832000000000001</v>
      </c>
      <c r="U97">
        <v>20.736000000000001</v>
      </c>
      <c r="V97">
        <v>14.9760000000001</v>
      </c>
      <c r="W97">
        <v>0</v>
      </c>
      <c r="X97">
        <v>0</v>
      </c>
      <c r="Y97">
        <v>15.725714285714288</v>
      </c>
      <c r="Z97">
        <v>2.9887215477183151</v>
      </c>
      <c r="AA97">
        <v>20.654257371334499</v>
      </c>
      <c r="AB97">
        <v>20.631616928413301</v>
      </c>
      <c r="AC97">
        <v>19.367264203425499</v>
      </c>
      <c r="AD97">
        <v>27.878405022205801</v>
      </c>
      <c r="AE97">
        <v>22.412475290470798</v>
      </c>
      <c r="AF97">
        <v>22.532670080050099</v>
      </c>
      <c r="AG97">
        <v>0</v>
      </c>
      <c r="AH97">
        <v>0</v>
      </c>
      <c r="AI97">
        <v>0</v>
      </c>
      <c r="AJ97">
        <v>0</v>
      </c>
      <c r="AK97">
        <v>22.564486304913096</v>
      </c>
      <c r="AL97">
        <v>2.9058583911650628</v>
      </c>
      <c r="AM97">
        <v>17.988343072027501</v>
      </c>
      <c r="AN97">
        <v>21.8647825313246</v>
      </c>
      <c r="AO97">
        <v>19.350962768802798</v>
      </c>
      <c r="AP97">
        <v>17.915659476494898</v>
      </c>
      <c r="AQ97">
        <v>17.559598064287002</v>
      </c>
      <c r="AR97">
        <v>0</v>
      </c>
      <c r="AS97">
        <v>0</v>
      </c>
      <c r="AT97">
        <v>0</v>
      </c>
      <c r="AU97">
        <v>0</v>
      </c>
      <c r="AV97">
        <v>0</v>
      </c>
      <c r="AW97">
        <v>19.172750710227323</v>
      </c>
      <c r="AX97">
        <v>1.6927296515283532</v>
      </c>
      <c r="BT97"/>
      <c r="BU97"/>
    </row>
    <row r="98" spans="1:73" x14ac:dyDescent="0.25">
      <c r="A98" s="25"/>
      <c r="B98" s="1">
        <v>350</v>
      </c>
      <c r="C98">
        <v>28.064</v>
      </c>
      <c r="D98">
        <v>25.216000000000001</v>
      </c>
      <c r="E98">
        <v>25.088000000000001</v>
      </c>
      <c r="F98">
        <v>20.864000000000299</v>
      </c>
      <c r="G98">
        <v>14.432</v>
      </c>
      <c r="H98">
        <v>12.1279999999997</v>
      </c>
      <c r="I98">
        <v>19.1039999999999</v>
      </c>
      <c r="J98">
        <v>12.608000000000001</v>
      </c>
      <c r="K98">
        <v>0</v>
      </c>
      <c r="L98">
        <v>0</v>
      </c>
      <c r="M98">
        <v>18.49142857142856</v>
      </c>
      <c r="N98">
        <v>5.1592617095623057</v>
      </c>
      <c r="O98">
        <v>23.007999999999999</v>
      </c>
      <c r="P98">
        <v>17.600000000000001</v>
      </c>
      <c r="Q98">
        <v>21.568000000000001</v>
      </c>
      <c r="R98">
        <v>16.032</v>
      </c>
      <c r="S98">
        <v>10.176</v>
      </c>
      <c r="T98">
        <v>0</v>
      </c>
      <c r="U98">
        <v>0</v>
      </c>
      <c r="V98">
        <v>0</v>
      </c>
      <c r="W98">
        <v>0</v>
      </c>
      <c r="X98">
        <v>0</v>
      </c>
      <c r="Y98">
        <v>16.344000000000001</v>
      </c>
      <c r="Z98">
        <v>4.0929598092334105</v>
      </c>
      <c r="AA98">
        <v>34.419833521688403</v>
      </c>
      <c r="AB98">
        <v>19.950844109840499</v>
      </c>
      <c r="AC98">
        <v>32.930553170362003</v>
      </c>
      <c r="AD98">
        <v>28.967712450009898</v>
      </c>
      <c r="AE98">
        <v>22.259318047394</v>
      </c>
      <c r="AF98">
        <v>26.2779600535893</v>
      </c>
      <c r="AG98">
        <v>21.6307996578633</v>
      </c>
      <c r="AH98">
        <v>0</v>
      </c>
      <c r="AI98">
        <v>0</v>
      </c>
      <c r="AJ98">
        <v>0</v>
      </c>
      <c r="AK98">
        <v>25.336197914843169</v>
      </c>
      <c r="AL98">
        <v>4.5451117892143085</v>
      </c>
      <c r="AM98">
        <v>22.6628616160347</v>
      </c>
      <c r="AN98">
        <v>20.979319798450799</v>
      </c>
      <c r="AO98">
        <v>20.042863303198899</v>
      </c>
      <c r="AP98">
        <v>0</v>
      </c>
      <c r="AQ98">
        <v>0</v>
      </c>
      <c r="AR98">
        <v>0</v>
      </c>
      <c r="AS98">
        <v>0</v>
      </c>
      <c r="AT98">
        <v>0</v>
      </c>
      <c r="AU98">
        <v>0</v>
      </c>
      <c r="AV98">
        <v>0</v>
      </c>
      <c r="AW98">
        <v>20.511091550824851</v>
      </c>
      <c r="AX98">
        <v>0.46822824762594983</v>
      </c>
      <c r="BT98"/>
      <c r="BU98"/>
    </row>
    <row r="99" spans="1:73" x14ac:dyDescent="0.25">
      <c r="A99" s="25"/>
      <c r="B99" s="1">
        <v>400</v>
      </c>
      <c r="C99">
        <v>13.375999999999999</v>
      </c>
      <c r="D99">
        <v>53.856000000000101</v>
      </c>
      <c r="E99">
        <v>19.519999999999399</v>
      </c>
      <c r="F99">
        <v>37.376000000000097</v>
      </c>
      <c r="G99">
        <v>19.615999999999399</v>
      </c>
      <c r="H99">
        <v>21.824000000000101</v>
      </c>
      <c r="I99">
        <v>24</v>
      </c>
      <c r="J99">
        <v>11.3920000000005</v>
      </c>
      <c r="K99">
        <v>14.912000000000001</v>
      </c>
      <c r="L99">
        <v>18.303999999999402</v>
      </c>
      <c r="M99">
        <v>24.533333333333221</v>
      </c>
      <c r="N99">
        <v>12.408602607331259</v>
      </c>
      <c r="O99">
        <v>15.295999999999999</v>
      </c>
      <c r="P99">
        <v>16.48</v>
      </c>
      <c r="Q99">
        <v>21.056000000000001</v>
      </c>
      <c r="R99">
        <v>15.84</v>
      </c>
      <c r="S99">
        <v>10.752000000000001</v>
      </c>
      <c r="T99">
        <v>0</v>
      </c>
      <c r="U99">
        <v>0</v>
      </c>
      <c r="V99">
        <v>0</v>
      </c>
      <c r="W99">
        <v>0</v>
      </c>
      <c r="X99">
        <v>0</v>
      </c>
      <c r="Y99">
        <v>16.032</v>
      </c>
      <c r="Z99">
        <v>3.652278193128236</v>
      </c>
      <c r="AA99">
        <v>37.875957404067996</v>
      </c>
      <c r="AB99">
        <v>27.288833657954601</v>
      </c>
      <c r="AC99">
        <v>21.3961184955036</v>
      </c>
      <c r="AD99">
        <v>25.048221580417898</v>
      </c>
      <c r="AE99">
        <v>30.948747289612101</v>
      </c>
      <c r="AF99">
        <v>27.6899031266855</v>
      </c>
      <c r="AG99">
        <v>22.0105507473763</v>
      </c>
      <c r="AH99">
        <v>0</v>
      </c>
      <c r="AI99">
        <v>0</v>
      </c>
      <c r="AJ99">
        <v>0</v>
      </c>
      <c r="AK99">
        <v>25.730395816258333</v>
      </c>
      <c r="AL99">
        <v>3.3313700490749327</v>
      </c>
      <c r="AM99">
        <v>22.590513756745199</v>
      </c>
      <c r="AN99">
        <v>17.087031632569801</v>
      </c>
      <c r="AO99">
        <v>19.7238146211117</v>
      </c>
      <c r="AP99">
        <v>17.5380690250093</v>
      </c>
      <c r="AQ99">
        <v>15.2539295889719</v>
      </c>
      <c r="AR99">
        <v>0</v>
      </c>
      <c r="AS99">
        <v>0</v>
      </c>
      <c r="AT99">
        <v>0</v>
      </c>
      <c r="AU99">
        <v>0</v>
      </c>
      <c r="AV99">
        <v>0</v>
      </c>
      <c r="AW99">
        <v>17.400711216915674</v>
      </c>
      <c r="AX99">
        <v>1.5908129080554829</v>
      </c>
      <c r="BT99"/>
      <c r="BU99"/>
    </row>
    <row r="100" spans="1:73" x14ac:dyDescent="0.25">
      <c r="A100" s="25"/>
      <c r="B100" s="1">
        <v>450</v>
      </c>
      <c r="C100">
        <v>27.007999999999999</v>
      </c>
      <c r="D100">
        <v>34.880000000000003</v>
      </c>
      <c r="E100">
        <v>37.695999999999998</v>
      </c>
      <c r="F100">
        <v>36.415999999999997</v>
      </c>
      <c r="G100">
        <v>23.008000000000099</v>
      </c>
      <c r="H100">
        <v>27.9039999999999</v>
      </c>
      <c r="I100">
        <v>36.895999999999901</v>
      </c>
      <c r="J100">
        <v>29.184000000000001</v>
      </c>
      <c r="K100">
        <v>29.344000000000001</v>
      </c>
      <c r="L100">
        <v>27.392000000000198</v>
      </c>
      <c r="M100">
        <v>31.413333333333341</v>
      </c>
      <c r="N100">
        <v>4.8872194321288136</v>
      </c>
      <c r="O100">
        <v>25.696000000000002</v>
      </c>
      <c r="P100">
        <v>31.808</v>
      </c>
      <c r="Q100">
        <v>34.207999999999899</v>
      </c>
      <c r="R100">
        <v>20.512</v>
      </c>
      <c r="S100">
        <v>20.8960000000001</v>
      </c>
      <c r="T100">
        <v>16.768000000000001</v>
      </c>
      <c r="U100">
        <v>24.256</v>
      </c>
      <c r="V100">
        <v>19.648000000000099</v>
      </c>
      <c r="W100">
        <v>13.536000000000101</v>
      </c>
      <c r="X100">
        <v>14.3680000000001</v>
      </c>
      <c r="Y100">
        <v>21.777777777777814</v>
      </c>
      <c r="Z100">
        <v>6.7995312547226199</v>
      </c>
      <c r="AA100">
        <v>39.766524857472398</v>
      </c>
      <c r="AB100">
        <v>43.749832802857803</v>
      </c>
      <c r="AC100">
        <v>38.722264932662902</v>
      </c>
      <c r="AD100">
        <v>32.151792603975899</v>
      </c>
      <c r="AE100">
        <v>43.192192918586898</v>
      </c>
      <c r="AF100">
        <v>33.240908544606398</v>
      </c>
      <c r="AG100">
        <v>31.6362674350178</v>
      </c>
      <c r="AH100">
        <v>0</v>
      </c>
      <c r="AI100">
        <v>0</v>
      </c>
      <c r="AJ100">
        <v>0</v>
      </c>
      <c r="AK100">
        <v>37.115543206284613</v>
      </c>
      <c r="AL100">
        <v>5.0529711006534006</v>
      </c>
      <c r="AM100">
        <v>34.347826566247598</v>
      </c>
      <c r="AN100">
        <v>22.2459007258574</v>
      </c>
      <c r="AO100">
        <v>24.879572223974002</v>
      </c>
      <c r="AP100">
        <v>20.493246602276798</v>
      </c>
      <c r="AQ100">
        <v>23.517957479470802</v>
      </c>
      <c r="AR100">
        <v>17.7826342601102</v>
      </c>
      <c r="AS100">
        <v>16.207344286541598</v>
      </c>
      <c r="AT100">
        <v>0</v>
      </c>
      <c r="AU100">
        <v>0</v>
      </c>
      <c r="AV100">
        <v>0</v>
      </c>
      <c r="AW100">
        <v>20.854442596371801</v>
      </c>
      <c r="AX100">
        <v>3.0657823221190457</v>
      </c>
      <c r="BT100"/>
      <c r="BU100"/>
    </row>
    <row r="101" spans="1:73" x14ac:dyDescent="0.25">
      <c r="A101" s="25"/>
      <c r="B101" s="1">
        <v>500</v>
      </c>
      <c r="C101">
        <v>25.632000000000101</v>
      </c>
      <c r="D101">
        <v>30.303999999999998</v>
      </c>
      <c r="E101">
        <v>23.200000000000099</v>
      </c>
      <c r="F101">
        <v>16.544</v>
      </c>
      <c r="G101">
        <v>15.2</v>
      </c>
      <c r="H101">
        <v>25.343999999999902</v>
      </c>
      <c r="I101">
        <v>15.647999999999101</v>
      </c>
      <c r="J101">
        <v>22.047999999999998</v>
      </c>
      <c r="K101">
        <v>59.5519999999999</v>
      </c>
      <c r="L101">
        <v>17.344000000000399</v>
      </c>
      <c r="M101">
        <v>25.020444444444379</v>
      </c>
      <c r="N101">
        <v>13.113437443334497</v>
      </c>
      <c r="O101">
        <v>32.064</v>
      </c>
      <c r="P101">
        <v>19.488</v>
      </c>
      <c r="Q101">
        <v>11.616</v>
      </c>
      <c r="R101">
        <v>14.752000000000001</v>
      </c>
      <c r="S101">
        <v>11.808</v>
      </c>
      <c r="T101">
        <v>25.471999999999898</v>
      </c>
      <c r="U101">
        <v>26.432000000000102</v>
      </c>
      <c r="V101">
        <v>0</v>
      </c>
      <c r="W101">
        <v>0</v>
      </c>
      <c r="X101">
        <v>0</v>
      </c>
      <c r="Y101">
        <v>18.261333333333333</v>
      </c>
      <c r="Z101">
        <v>6.0329595464323242</v>
      </c>
      <c r="AA101">
        <v>25.7887885019978</v>
      </c>
      <c r="AB101">
        <v>25.9052617259768</v>
      </c>
      <c r="AC101">
        <v>29.364214959133299</v>
      </c>
      <c r="AD101">
        <v>38.663446892099699</v>
      </c>
      <c r="AE101">
        <v>38.505283803515603</v>
      </c>
      <c r="AF101">
        <v>43.229859772385602</v>
      </c>
      <c r="AG101">
        <v>23.5266980630328</v>
      </c>
      <c r="AH101">
        <v>30.082014425099899</v>
      </c>
      <c r="AI101">
        <v>0</v>
      </c>
      <c r="AJ101">
        <v>0</v>
      </c>
      <c r="AK101">
        <v>32.753825663034817</v>
      </c>
      <c r="AL101">
        <v>6.8496186779666477</v>
      </c>
      <c r="AM101">
        <v>25.930001428811899</v>
      </c>
      <c r="AN101">
        <v>23.1990902517887</v>
      </c>
      <c r="AO101">
        <v>21.488475782858298</v>
      </c>
      <c r="AP101">
        <v>19.7683286379931</v>
      </c>
      <c r="AQ101">
        <v>15.407061774293799</v>
      </c>
      <c r="AR101">
        <v>15.831485190837601</v>
      </c>
      <c r="AS101">
        <v>16.9242074582864</v>
      </c>
      <c r="AT101">
        <v>17.991087882296799</v>
      </c>
      <c r="AU101">
        <v>0</v>
      </c>
      <c r="AV101">
        <v>0</v>
      </c>
      <c r="AW101">
        <v>18.65853385405067</v>
      </c>
      <c r="AX101">
        <v>2.7222499933956241</v>
      </c>
      <c r="BT101"/>
      <c r="BU101"/>
    </row>
    <row r="102" spans="1:73" x14ac:dyDescent="0.25">
      <c r="A102" s="25"/>
      <c r="B102" s="1">
        <v>550</v>
      </c>
      <c r="C102">
        <v>20.448</v>
      </c>
      <c r="D102">
        <v>32.031999999999996</v>
      </c>
      <c r="E102">
        <v>12.0320000000001</v>
      </c>
      <c r="F102">
        <v>27.456</v>
      </c>
      <c r="G102">
        <v>24.960000000000498</v>
      </c>
      <c r="H102">
        <v>49.503999999999898</v>
      </c>
      <c r="I102">
        <v>48.895999999999901</v>
      </c>
      <c r="J102">
        <v>21.344000000001198</v>
      </c>
      <c r="K102">
        <v>16.1600000000001</v>
      </c>
      <c r="L102">
        <v>21.4399999999982</v>
      </c>
      <c r="M102">
        <v>28.202666666666655</v>
      </c>
      <c r="N102">
        <v>12.503280849441037</v>
      </c>
      <c r="O102">
        <v>18.783999999999999</v>
      </c>
      <c r="P102">
        <v>27.68</v>
      </c>
      <c r="Q102">
        <v>13.311999999999999</v>
      </c>
      <c r="R102">
        <v>37.247999999999998</v>
      </c>
      <c r="S102">
        <v>52.383999999999901</v>
      </c>
      <c r="T102">
        <v>12.352</v>
      </c>
      <c r="U102">
        <v>13.792</v>
      </c>
      <c r="V102">
        <v>25.983999999999899</v>
      </c>
      <c r="W102">
        <v>0</v>
      </c>
      <c r="X102">
        <v>0</v>
      </c>
      <c r="Y102">
        <v>26.107428571428546</v>
      </c>
      <c r="Z102">
        <v>13.740780502443299</v>
      </c>
      <c r="AA102">
        <v>31.912441366414399</v>
      </c>
      <c r="AB102">
        <v>32.350499942765197</v>
      </c>
      <c r="AC102">
        <v>34.896098962792699</v>
      </c>
      <c r="AD102">
        <v>25.552950930411502</v>
      </c>
      <c r="AE102">
        <v>28.1096277270271</v>
      </c>
      <c r="AF102">
        <v>28.034023717266301</v>
      </c>
      <c r="AG102">
        <v>0</v>
      </c>
      <c r="AH102">
        <v>0</v>
      </c>
      <c r="AI102">
        <v>0</v>
      </c>
      <c r="AJ102">
        <v>0</v>
      </c>
      <c r="AK102">
        <v>29.78864025605256</v>
      </c>
      <c r="AL102">
        <v>3.361192818914589</v>
      </c>
      <c r="AM102">
        <v>21.283332472247199</v>
      </c>
      <c r="AN102">
        <v>23.784778103634299</v>
      </c>
      <c r="AO102">
        <v>27.0107244230826</v>
      </c>
      <c r="AP102">
        <v>17.877825032937402</v>
      </c>
      <c r="AQ102">
        <v>15.620171120632101</v>
      </c>
      <c r="AR102">
        <v>20.1554827688384</v>
      </c>
      <c r="AS102">
        <v>0</v>
      </c>
      <c r="AT102">
        <v>0</v>
      </c>
      <c r="AU102">
        <v>0</v>
      </c>
      <c r="AV102">
        <v>0</v>
      </c>
      <c r="AW102">
        <v>20.889796289824961</v>
      </c>
      <c r="AX102">
        <v>4.079872976895305</v>
      </c>
      <c r="BT102"/>
      <c r="BU102"/>
    </row>
    <row r="103" spans="1:73" x14ac:dyDescent="0.25">
      <c r="A103" s="25"/>
      <c r="B103" s="1">
        <v>600</v>
      </c>
      <c r="C103">
        <v>20.256</v>
      </c>
      <c r="D103">
        <v>35.936</v>
      </c>
      <c r="E103">
        <v>30.560000000000102</v>
      </c>
      <c r="F103">
        <v>45.5360000000002</v>
      </c>
      <c r="G103">
        <v>26.656000000000098</v>
      </c>
      <c r="H103">
        <v>13.2480000000008</v>
      </c>
      <c r="I103">
        <v>35.264000000000003</v>
      </c>
      <c r="J103">
        <v>16.511999999998999</v>
      </c>
      <c r="K103">
        <v>23.168000000000099</v>
      </c>
      <c r="L103">
        <v>31.68</v>
      </c>
      <c r="M103">
        <v>28.728888888888921</v>
      </c>
      <c r="N103">
        <v>9.5062656816374052</v>
      </c>
      <c r="O103">
        <v>16.32</v>
      </c>
      <c r="P103">
        <v>27.231999999999999</v>
      </c>
      <c r="Q103">
        <v>20.832000000000001</v>
      </c>
      <c r="R103">
        <v>20.704000000000001</v>
      </c>
      <c r="S103">
        <v>25.343999999999799</v>
      </c>
      <c r="T103">
        <v>13.343999999999999</v>
      </c>
      <c r="U103">
        <v>15.7759999999999</v>
      </c>
      <c r="V103">
        <v>0</v>
      </c>
      <c r="W103">
        <v>0</v>
      </c>
      <c r="X103">
        <v>0</v>
      </c>
      <c r="Y103">
        <v>20.538666666666614</v>
      </c>
      <c r="Z103">
        <v>4.8725684762305272</v>
      </c>
      <c r="AA103">
        <v>43.325141534446097</v>
      </c>
      <c r="AB103">
        <v>32.058468793187402</v>
      </c>
      <c r="AC103">
        <v>24.915805887596498</v>
      </c>
      <c r="AD103">
        <v>39.930882439435699</v>
      </c>
      <c r="AE103">
        <v>41.1423455151334</v>
      </c>
      <c r="AF103">
        <v>49.329445503070197</v>
      </c>
      <c r="AG103">
        <v>47.625017262247901</v>
      </c>
      <c r="AH103">
        <v>0</v>
      </c>
      <c r="AI103">
        <v>0</v>
      </c>
      <c r="AJ103">
        <v>0</v>
      </c>
      <c r="AK103">
        <v>39.16699423344518</v>
      </c>
      <c r="AL103">
        <v>8.4943766736610815</v>
      </c>
      <c r="AM103">
        <v>25.3308196388721</v>
      </c>
      <c r="AN103">
        <v>23.015866007155701</v>
      </c>
      <c r="AO103">
        <v>18.533208109379199</v>
      </c>
      <c r="AP103">
        <v>20.562540714456301</v>
      </c>
      <c r="AQ103">
        <v>21.668483438535901</v>
      </c>
      <c r="AR103">
        <v>26.4292588573025</v>
      </c>
      <c r="AS103">
        <v>22.619530249137402</v>
      </c>
      <c r="AT103">
        <v>0</v>
      </c>
      <c r="AU103">
        <v>0</v>
      </c>
      <c r="AV103">
        <v>0</v>
      </c>
      <c r="AW103">
        <v>22.138147895994504</v>
      </c>
      <c r="AX103">
        <v>2.419175647924718</v>
      </c>
      <c r="BT103"/>
      <c r="BU103"/>
    </row>
    <row r="104" spans="1:73" x14ac:dyDescent="0.25">
      <c r="A104" s="25"/>
      <c r="B104" s="1">
        <v>650</v>
      </c>
      <c r="C104">
        <v>33.567999999999998</v>
      </c>
      <c r="D104">
        <v>21.2800000000003</v>
      </c>
      <c r="E104">
        <v>37.728000000000002</v>
      </c>
      <c r="F104">
        <v>16.223999999999801</v>
      </c>
      <c r="G104">
        <v>38.783999999999899</v>
      </c>
      <c r="H104">
        <v>13.887999999999799</v>
      </c>
      <c r="I104">
        <v>33.344000000000001</v>
      </c>
      <c r="J104">
        <v>53.3440000000016</v>
      </c>
      <c r="K104">
        <v>31.712</v>
      </c>
      <c r="L104">
        <v>35.2000000000019</v>
      </c>
      <c r="M104">
        <v>31.278222222222592</v>
      </c>
      <c r="N104">
        <v>11.707949377123821</v>
      </c>
      <c r="O104">
        <v>28.16</v>
      </c>
      <c r="P104">
        <v>25.312000000000001</v>
      </c>
      <c r="Q104">
        <v>24.96</v>
      </c>
      <c r="R104">
        <v>25.728000000000002</v>
      </c>
      <c r="S104">
        <v>26.271999999999998</v>
      </c>
      <c r="T104">
        <v>11.391999999999999</v>
      </c>
      <c r="U104">
        <v>16.224</v>
      </c>
      <c r="V104">
        <v>18.303999999999899</v>
      </c>
      <c r="W104">
        <v>0</v>
      </c>
      <c r="X104">
        <v>0</v>
      </c>
      <c r="Y104">
        <v>21.170285714285694</v>
      </c>
      <c r="Z104">
        <v>5.4328654295418088</v>
      </c>
      <c r="AA104">
        <v>38.426361581864697</v>
      </c>
      <c r="AB104">
        <v>52.318995805800299</v>
      </c>
      <c r="AC104">
        <v>50.392903758252601</v>
      </c>
      <c r="AD104">
        <v>39.671885186505001</v>
      </c>
      <c r="AE104">
        <v>48.859188604645396</v>
      </c>
      <c r="AF104">
        <v>52.859173289389197</v>
      </c>
      <c r="AG104">
        <v>49.043278102756602</v>
      </c>
      <c r="AH104">
        <v>0</v>
      </c>
      <c r="AI104">
        <v>0</v>
      </c>
      <c r="AJ104">
        <v>0</v>
      </c>
      <c r="AK104">
        <v>48.857570791224852</v>
      </c>
      <c r="AL104">
        <v>4.3734586400262225</v>
      </c>
      <c r="AM104">
        <v>26.3529195789454</v>
      </c>
      <c r="AN104">
        <v>39.745972904146299</v>
      </c>
      <c r="AO104">
        <v>33.698844402576597</v>
      </c>
      <c r="AP104">
        <v>18.9530328653765</v>
      </c>
      <c r="AQ104">
        <v>23.3590334265925</v>
      </c>
      <c r="AR104">
        <v>27.451011090356399</v>
      </c>
      <c r="AS104">
        <v>34.3901596856984</v>
      </c>
      <c r="AT104">
        <v>0</v>
      </c>
      <c r="AU104">
        <v>0</v>
      </c>
      <c r="AV104">
        <v>0</v>
      </c>
      <c r="AW104">
        <v>29.599675729124446</v>
      </c>
      <c r="AX104">
        <v>7.0665013392024489</v>
      </c>
      <c r="BT104"/>
      <c r="BU104"/>
    </row>
    <row r="105" spans="1:73" x14ac:dyDescent="0.25">
      <c r="A105" s="25"/>
      <c r="B105" s="1">
        <v>700</v>
      </c>
      <c r="C105">
        <v>63.36</v>
      </c>
      <c r="D105">
        <v>0</v>
      </c>
      <c r="E105">
        <v>30.015999999999998</v>
      </c>
      <c r="F105">
        <v>24.512</v>
      </c>
      <c r="G105">
        <v>28.384</v>
      </c>
      <c r="H105">
        <v>21.247999999998498</v>
      </c>
      <c r="I105">
        <v>30.655999999999999</v>
      </c>
      <c r="J105">
        <v>45.503999999997497</v>
      </c>
      <c r="K105">
        <v>27.936</v>
      </c>
      <c r="L105">
        <v>24.1920000000013</v>
      </c>
      <c r="M105">
        <v>29.055999999999663</v>
      </c>
      <c r="N105">
        <v>6.9010468771042941</v>
      </c>
      <c r="O105">
        <v>35.392000000000003</v>
      </c>
      <c r="P105">
        <v>21.536000000000001</v>
      </c>
      <c r="Q105">
        <v>18.815999999999999</v>
      </c>
      <c r="R105">
        <v>14.976000000000001</v>
      </c>
      <c r="S105">
        <v>22.527999999999899</v>
      </c>
      <c r="T105">
        <v>15.36</v>
      </c>
      <c r="U105">
        <v>17.824000000000002</v>
      </c>
      <c r="V105">
        <v>33.312000000000197</v>
      </c>
      <c r="W105">
        <v>0</v>
      </c>
      <c r="X105">
        <v>0</v>
      </c>
      <c r="Y105">
        <v>20.621714285714297</v>
      </c>
      <c r="Z105">
        <v>5.8083773419897176</v>
      </c>
      <c r="AA105">
        <v>34.335394158122199</v>
      </c>
      <c r="AB105">
        <v>46.354912846560801</v>
      </c>
      <c r="AC105">
        <v>43.829218439144498</v>
      </c>
      <c r="AD105">
        <v>44.853369119026901</v>
      </c>
      <c r="AE105">
        <v>38.266953516643497</v>
      </c>
      <c r="AF105">
        <v>27.922157044058</v>
      </c>
      <c r="AG105">
        <v>48.193457843483998</v>
      </c>
      <c r="AH105">
        <v>0</v>
      </c>
      <c r="AI105">
        <v>0</v>
      </c>
      <c r="AJ105">
        <v>0</v>
      </c>
      <c r="AK105">
        <v>41.570011468152948</v>
      </c>
      <c r="AL105">
        <v>6.8291519593287777</v>
      </c>
      <c r="AM105">
        <v>23.259600222141</v>
      </c>
      <c r="AN105">
        <v>28.145169646184701</v>
      </c>
      <c r="AO105">
        <v>22.204634318816002</v>
      </c>
      <c r="AP105">
        <v>22.948204744834499</v>
      </c>
      <c r="AQ105">
        <v>41.655477356674901</v>
      </c>
      <c r="AR105">
        <v>15.5322918775208</v>
      </c>
      <c r="AS105">
        <v>27.127876723116199</v>
      </c>
      <c r="AT105">
        <v>0</v>
      </c>
      <c r="AU105">
        <v>0</v>
      </c>
      <c r="AV105">
        <v>0</v>
      </c>
      <c r="AW105">
        <v>26.268942444524516</v>
      </c>
      <c r="AX105">
        <v>7.9981770633354987</v>
      </c>
      <c r="BT105"/>
      <c r="BU105"/>
    </row>
    <row r="106" spans="1:73" x14ac:dyDescent="0.25">
      <c r="BT106"/>
      <c r="BU106"/>
    </row>
    <row r="107" spans="1:73" x14ac:dyDescent="0.25">
      <c r="A107" s="25">
        <v>1654</v>
      </c>
      <c r="B107" s="1" t="s">
        <v>6</v>
      </c>
      <c r="C107">
        <v>25.568000000000001</v>
      </c>
      <c r="D107">
        <v>27.488</v>
      </c>
      <c r="E107">
        <v>10.9760000000002</v>
      </c>
      <c r="F107">
        <v>36.159999999999997</v>
      </c>
      <c r="G107">
        <v>34.08</v>
      </c>
      <c r="H107">
        <v>19.68</v>
      </c>
      <c r="I107">
        <v>30.240000000000201</v>
      </c>
      <c r="J107">
        <v>24.064000000000402</v>
      </c>
      <c r="K107">
        <v>11.135999999999999</v>
      </c>
      <c r="L107">
        <v>25.311999999998999</v>
      </c>
      <c r="M107">
        <v>24.348444444444418</v>
      </c>
      <c r="N107">
        <v>8.5308455632891924</v>
      </c>
      <c r="O107">
        <v>68.128</v>
      </c>
      <c r="P107">
        <v>34.112000000000002</v>
      </c>
      <c r="Q107">
        <v>49.28</v>
      </c>
      <c r="R107">
        <v>94.88</v>
      </c>
      <c r="S107">
        <v>23.808</v>
      </c>
      <c r="T107">
        <v>64.608000000000501</v>
      </c>
      <c r="U107">
        <v>36.672000000000203</v>
      </c>
      <c r="V107">
        <v>11.616000000000399</v>
      </c>
      <c r="W107">
        <v>12.864000000000001</v>
      </c>
      <c r="X107">
        <v>55.68</v>
      </c>
      <c r="Y107">
        <v>42.613333333333451</v>
      </c>
      <c r="Z107">
        <v>25.249471299195328</v>
      </c>
      <c r="AA107">
        <v>30.861223400111601</v>
      </c>
      <c r="AB107">
        <v>33.286987242947497</v>
      </c>
      <c r="AC107">
        <v>39.236702923918102</v>
      </c>
      <c r="AD107">
        <v>36.240505325482097</v>
      </c>
      <c r="AE107">
        <v>30.8909155308184</v>
      </c>
      <c r="AF107">
        <v>36.414739629980502</v>
      </c>
      <c r="AG107">
        <v>32.756328491517003</v>
      </c>
      <c r="AH107">
        <v>31.390938178713899</v>
      </c>
      <c r="AI107">
        <v>0</v>
      </c>
      <c r="AJ107">
        <v>0</v>
      </c>
      <c r="AK107">
        <v>34.316731046196786</v>
      </c>
      <c r="AL107">
        <v>2.830960842809406</v>
      </c>
      <c r="AM107">
        <v>31.864297524781001</v>
      </c>
      <c r="AN107">
        <v>42.627008833597202</v>
      </c>
      <c r="AO107">
        <v>35.743597656201601</v>
      </c>
      <c r="AP107">
        <v>42.311179097480299</v>
      </c>
      <c r="AQ107">
        <v>32.114107089157201</v>
      </c>
      <c r="AR107">
        <v>29.836860482110701</v>
      </c>
      <c r="AS107">
        <v>36.340653964618298</v>
      </c>
      <c r="AT107">
        <v>33.162749201855299</v>
      </c>
      <c r="AU107">
        <v>0</v>
      </c>
      <c r="AV107">
        <v>0</v>
      </c>
      <c r="AW107">
        <v>36.019450903574374</v>
      </c>
      <c r="AX107">
        <v>4.5522649170667</v>
      </c>
      <c r="BT107"/>
      <c r="BU107"/>
    </row>
    <row r="108" spans="1:73" x14ac:dyDescent="0.25">
      <c r="A108" s="25"/>
      <c r="B108" s="1" t="s">
        <v>7</v>
      </c>
      <c r="C108">
        <v>37.024000000000001</v>
      </c>
      <c r="D108">
        <v>11.52</v>
      </c>
      <c r="E108">
        <v>26.431999999999999</v>
      </c>
      <c r="F108">
        <v>30.943999999999999</v>
      </c>
      <c r="G108">
        <v>37.856000000000002</v>
      </c>
      <c r="H108">
        <v>10.1760000000003</v>
      </c>
      <c r="I108">
        <v>15.776</v>
      </c>
      <c r="J108">
        <v>32.415999999999897</v>
      </c>
      <c r="K108">
        <v>15.968000000000099</v>
      </c>
      <c r="L108">
        <v>27.0399999999991</v>
      </c>
      <c r="M108">
        <v>23.125333333333273</v>
      </c>
      <c r="N108">
        <v>9.4181170092539066</v>
      </c>
      <c r="O108">
        <v>56.832000000000001</v>
      </c>
      <c r="P108">
        <v>21.344000000000001</v>
      </c>
      <c r="Q108">
        <v>24.352</v>
      </c>
      <c r="R108">
        <v>45.792000000000002</v>
      </c>
      <c r="S108">
        <v>18.400000000000102</v>
      </c>
      <c r="T108">
        <v>28.319999999999901</v>
      </c>
      <c r="U108">
        <v>14.048</v>
      </c>
      <c r="V108">
        <v>18.655999999999999</v>
      </c>
      <c r="W108">
        <v>28.095999999999901</v>
      </c>
      <c r="X108">
        <v>0</v>
      </c>
      <c r="Y108">
        <v>24.875999999999987</v>
      </c>
      <c r="Z108">
        <v>9.1537611941758481</v>
      </c>
      <c r="AA108">
        <v>33.727843321851502</v>
      </c>
      <c r="AB108">
        <v>27.460726097309099</v>
      </c>
      <c r="AC108">
        <v>25.700630212584301</v>
      </c>
      <c r="AD108">
        <v>32.045677795367901</v>
      </c>
      <c r="AE108">
        <v>27.444025628172401</v>
      </c>
      <c r="AF108">
        <v>27.8998385769405</v>
      </c>
      <c r="AG108">
        <v>21.586334998947901</v>
      </c>
      <c r="AH108">
        <v>0</v>
      </c>
      <c r="AI108">
        <v>0</v>
      </c>
      <c r="AJ108">
        <v>0</v>
      </c>
      <c r="AK108">
        <v>27.022872218220353</v>
      </c>
      <c r="AL108">
        <v>3.1002954948494232</v>
      </c>
      <c r="AM108">
        <v>44.286943072008697</v>
      </c>
      <c r="AN108">
        <v>45.450787539717098</v>
      </c>
      <c r="AO108">
        <v>50.269057964115703</v>
      </c>
      <c r="AP108">
        <v>60.135050286635</v>
      </c>
      <c r="AQ108">
        <v>41.2837986226005</v>
      </c>
      <c r="AR108">
        <v>53.8586026982615</v>
      </c>
      <c r="AS108">
        <v>41.617364000830001</v>
      </c>
      <c r="AT108">
        <v>36.377128480738797</v>
      </c>
      <c r="AU108">
        <v>0</v>
      </c>
      <c r="AV108">
        <v>0</v>
      </c>
      <c r="AW108">
        <v>46.998827084699805</v>
      </c>
      <c r="AX108">
        <v>7.6265503753666319</v>
      </c>
      <c r="BT108"/>
      <c r="BU108"/>
    </row>
    <row r="109" spans="1:73" x14ac:dyDescent="0.25">
      <c r="A109" s="25"/>
      <c r="B109" s="1" t="s">
        <v>8</v>
      </c>
      <c r="C109">
        <v>37.087999999999901</v>
      </c>
      <c r="D109">
        <v>28.9920000000001</v>
      </c>
      <c r="E109">
        <v>40.799999999999997</v>
      </c>
      <c r="F109">
        <v>37.503999999999998</v>
      </c>
      <c r="G109">
        <v>38.624000000000002</v>
      </c>
      <c r="H109">
        <v>38.176000000000002</v>
      </c>
      <c r="I109">
        <v>11.295999999999401</v>
      </c>
      <c r="J109">
        <v>34.527999999999999</v>
      </c>
      <c r="K109">
        <v>21.247999999999902</v>
      </c>
      <c r="L109">
        <v>16.128</v>
      </c>
      <c r="M109">
        <v>29.699555555555492</v>
      </c>
      <c r="N109">
        <v>10.294261174839349</v>
      </c>
      <c r="O109">
        <v>68.959999999999894</v>
      </c>
      <c r="P109">
        <v>43.360000000000099</v>
      </c>
      <c r="Q109">
        <v>88.320000000000107</v>
      </c>
      <c r="R109">
        <v>94.688000000000002</v>
      </c>
      <c r="S109">
        <v>69.343999999999795</v>
      </c>
      <c r="T109">
        <v>93.568000000000097</v>
      </c>
      <c r="U109">
        <v>44.8</v>
      </c>
      <c r="V109">
        <v>34.304000000000002</v>
      </c>
      <c r="W109">
        <v>126.94399999999899</v>
      </c>
      <c r="X109">
        <v>0</v>
      </c>
      <c r="Y109">
        <v>74.415999999999883</v>
      </c>
      <c r="Z109">
        <v>30.01363316894486</v>
      </c>
      <c r="AA109">
        <v>30.074670346081199</v>
      </c>
      <c r="AB109">
        <v>32.556171033588001</v>
      </c>
      <c r="AC109">
        <v>28.5365625162638</v>
      </c>
      <c r="AD109">
        <v>28.2543977261614</v>
      </c>
      <c r="AE109">
        <v>30.991100117739698</v>
      </c>
      <c r="AF109">
        <v>31.992885587639002</v>
      </c>
      <c r="AG109">
        <v>34.527321976955697</v>
      </c>
      <c r="AH109">
        <v>30.820890209481799</v>
      </c>
      <c r="AI109">
        <v>0</v>
      </c>
      <c r="AJ109">
        <v>0</v>
      </c>
      <c r="AK109">
        <v>31.097047023975627</v>
      </c>
      <c r="AL109">
        <v>2.0501769658232121</v>
      </c>
      <c r="AM109">
        <v>36.5482615447509</v>
      </c>
      <c r="AN109">
        <v>31.326771088218401</v>
      </c>
      <c r="AO109">
        <v>41.134998427276201</v>
      </c>
      <c r="AP109">
        <v>27.4096694351651</v>
      </c>
      <c r="AQ109">
        <v>29.554012020804102</v>
      </c>
      <c r="AR109">
        <v>26.9648738800398</v>
      </c>
      <c r="AS109">
        <v>29.077597961669898</v>
      </c>
      <c r="AT109">
        <v>31.438574901031899</v>
      </c>
      <c r="AU109">
        <v>0</v>
      </c>
      <c r="AV109">
        <v>0</v>
      </c>
      <c r="AW109">
        <v>30.986642530600772</v>
      </c>
      <c r="AX109">
        <v>4.4396798252738909</v>
      </c>
      <c r="BT109"/>
      <c r="BU109"/>
    </row>
    <row r="110" spans="1:73" x14ac:dyDescent="0.25">
      <c r="A110" s="25"/>
      <c r="B110" s="1" t="s">
        <v>9</v>
      </c>
      <c r="C110">
        <v>44.64</v>
      </c>
      <c r="D110">
        <v>23.391999999999999</v>
      </c>
      <c r="E110">
        <v>45.311999999999998</v>
      </c>
      <c r="F110">
        <v>26.88</v>
      </c>
      <c r="G110">
        <v>24.384000000000398</v>
      </c>
      <c r="H110">
        <v>37.184000000000097</v>
      </c>
      <c r="I110">
        <v>27.999999999999702</v>
      </c>
      <c r="J110">
        <v>45.728000000000101</v>
      </c>
      <c r="K110">
        <v>43.136000000000102</v>
      </c>
      <c r="L110">
        <v>0</v>
      </c>
      <c r="M110">
        <v>34.252000000000052</v>
      </c>
      <c r="N110">
        <v>9.0159245782116031</v>
      </c>
      <c r="O110">
        <v>45.856000000000002</v>
      </c>
      <c r="P110">
        <v>16.928000000000001</v>
      </c>
      <c r="Q110">
        <v>44.351999999999997</v>
      </c>
      <c r="R110">
        <v>46.048000000000002</v>
      </c>
      <c r="S110">
        <v>27.295999999999999</v>
      </c>
      <c r="T110">
        <v>25.535999999999799</v>
      </c>
      <c r="U110">
        <v>37.248000000000197</v>
      </c>
      <c r="V110">
        <v>31.456000000000099</v>
      </c>
      <c r="W110">
        <v>0</v>
      </c>
      <c r="X110">
        <v>0</v>
      </c>
      <c r="Y110">
        <v>32.694857142857153</v>
      </c>
      <c r="Z110">
        <v>9.7501059251180031</v>
      </c>
      <c r="AA110">
        <v>0</v>
      </c>
      <c r="AB110">
        <v>0</v>
      </c>
      <c r="AC110">
        <v>0</v>
      </c>
      <c r="AD110">
        <v>0</v>
      </c>
      <c r="AE110">
        <v>0</v>
      </c>
      <c r="AF110">
        <v>0</v>
      </c>
      <c r="AG110">
        <v>0</v>
      </c>
      <c r="AH110">
        <v>0</v>
      </c>
      <c r="AI110">
        <v>0</v>
      </c>
      <c r="AJ110">
        <v>0</v>
      </c>
      <c r="AM110">
        <v>0</v>
      </c>
      <c r="AN110">
        <v>0</v>
      </c>
      <c r="AO110">
        <v>0</v>
      </c>
      <c r="AP110">
        <v>0</v>
      </c>
      <c r="AQ110">
        <v>0</v>
      </c>
      <c r="AR110">
        <v>0</v>
      </c>
      <c r="AS110">
        <v>0</v>
      </c>
      <c r="AT110">
        <v>0</v>
      </c>
      <c r="AU110">
        <v>0</v>
      </c>
      <c r="AV110">
        <v>0</v>
      </c>
      <c r="BT110"/>
      <c r="BU110"/>
    </row>
    <row r="111" spans="1:73" x14ac:dyDescent="0.25">
      <c r="A111" s="25"/>
      <c r="B111" s="1">
        <v>250</v>
      </c>
      <c r="C111">
        <v>18.335999999999999</v>
      </c>
      <c r="D111">
        <v>17.184000000000001</v>
      </c>
      <c r="E111">
        <v>21.759999999999899</v>
      </c>
      <c r="F111">
        <v>17.856000000000101</v>
      </c>
      <c r="G111">
        <v>22.88</v>
      </c>
      <c r="H111">
        <v>19.456</v>
      </c>
      <c r="I111">
        <v>28.127999999999901</v>
      </c>
      <c r="J111">
        <v>17.984000000000002</v>
      </c>
      <c r="K111">
        <v>0</v>
      </c>
      <c r="L111">
        <v>0</v>
      </c>
      <c r="M111">
        <v>20.749714285714273</v>
      </c>
      <c r="N111">
        <v>3.5938174575744699</v>
      </c>
      <c r="O111">
        <v>17.184000000000001</v>
      </c>
      <c r="P111">
        <v>14.9439999999998</v>
      </c>
      <c r="Q111">
        <v>18.623999999999999</v>
      </c>
      <c r="R111">
        <v>14.912000000000001</v>
      </c>
      <c r="S111">
        <v>18.496000000000102</v>
      </c>
      <c r="T111">
        <v>10.976000000000001</v>
      </c>
      <c r="U111">
        <v>19.776</v>
      </c>
      <c r="V111">
        <v>16.128000000000199</v>
      </c>
      <c r="W111">
        <v>0</v>
      </c>
      <c r="X111">
        <v>0</v>
      </c>
      <c r="Y111">
        <v>16.26514285714287</v>
      </c>
      <c r="Z111">
        <v>2.788683838483768</v>
      </c>
      <c r="AA111">
        <v>24.591660236506701</v>
      </c>
      <c r="AB111">
        <v>22.765935035484102</v>
      </c>
      <c r="AC111">
        <v>21.9846043240311</v>
      </c>
      <c r="AD111">
        <v>18.992755461661702</v>
      </c>
      <c r="AE111">
        <v>27.612717728196099</v>
      </c>
      <c r="AF111">
        <v>26.450044501207699</v>
      </c>
      <c r="AG111">
        <v>0</v>
      </c>
      <c r="AH111">
        <v>0</v>
      </c>
      <c r="AI111">
        <v>0</v>
      </c>
      <c r="AJ111">
        <v>0</v>
      </c>
      <c r="AK111">
        <v>23.56121141011614</v>
      </c>
      <c r="AL111">
        <v>3.1224671092755343</v>
      </c>
      <c r="AM111">
        <v>27.854199507685799</v>
      </c>
      <c r="AN111">
        <v>25.101349486870401</v>
      </c>
      <c r="AO111">
        <v>26.407759826796799</v>
      </c>
      <c r="AP111">
        <v>18.539372279366699</v>
      </c>
      <c r="AQ111">
        <v>19.603484237811799</v>
      </c>
      <c r="AR111">
        <v>18.724664250519201</v>
      </c>
      <c r="AS111">
        <v>0</v>
      </c>
      <c r="AT111">
        <v>0</v>
      </c>
      <c r="AU111">
        <v>0</v>
      </c>
      <c r="AV111">
        <v>0</v>
      </c>
      <c r="AW111">
        <v>21.67532601627298</v>
      </c>
      <c r="AX111">
        <v>3.3754023654358116</v>
      </c>
      <c r="BT111"/>
      <c r="BU111"/>
    </row>
    <row r="112" spans="1:73" x14ac:dyDescent="0.25">
      <c r="A112" s="25"/>
      <c r="B112" s="1">
        <v>300</v>
      </c>
      <c r="C112">
        <v>20.32</v>
      </c>
      <c r="D112">
        <v>14.111999999999799</v>
      </c>
      <c r="E112">
        <v>18.527999999999999</v>
      </c>
      <c r="F112">
        <v>19.328000000000301</v>
      </c>
      <c r="G112">
        <v>21.792000000000002</v>
      </c>
      <c r="H112">
        <v>20.096</v>
      </c>
      <c r="I112">
        <v>18.528000000000102</v>
      </c>
      <c r="J112">
        <v>17.087999999998601</v>
      </c>
      <c r="K112">
        <v>15.423999999999999</v>
      </c>
      <c r="L112">
        <v>16.576000000000001</v>
      </c>
      <c r="M112">
        <v>17.941333333333201</v>
      </c>
      <c r="N112">
        <v>2.2527636360702799</v>
      </c>
      <c r="O112">
        <v>27.2</v>
      </c>
      <c r="P112">
        <v>16.032</v>
      </c>
      <c r="Q112">
        <v>19.007999999999999</v>
      </c>
      <c r="R112">
        <v>26.303999999999899</v>
      </c>
      <c r="S112">
        <v>25.472000000000001</v>
      </c>
      <c r="T112">
        <v>21.536000000000001</v>
      </c>
      <c r="U112">
        <v>24</v>
      </c>
      <c r="V112">
        <v>18.720000000000201</v>
      </c>
      <c r="W112">
        <v>0</v>
      </c>
      <c r="X112">
        <v>0</v>
      </c>
      <c r="Y112">
        <v>21.581714285714298</v>
      </c>
      <c r="Z112">
        <v>3.5636506849130849</v>
      </c>
      <c r="AA112">
        <v>37.408704958807398</v>
      </c>
      <c r="AB112">
        <v>33.321236399541</v>
      </c>
      <c r="AC112">
        <v>26.187638068559099</v>
      </c>
      <c r="AD112">
        <v>30.882916844180201</v>
      </c>
      <c r="AE112">
        <v>21.990880659443999</v>
      </c>
      <c r="AF112">
        <v>26.155496963106</v>
      </c>
      <c r="AG112">
        <v>0</v>
      </c>
      <c r="AH112">
        <v>0</v>
      </c>
      <c r="AI112">
        <v>0</v>
      </c>
      <c r="AJ112">
        <v>0</v>
      </c>
      <c r="AK112">
        <v>27.707633786966063</v>
      </c>
      <c r="AL112">
        <v>3.9748141795643712</v>
      </c>
      <c r="AM112">
        <v>41.394530258977397</v>
      </c>
      <c r="AN112">
        <v>35.160495271815599</v>
      </c>
      <c r="AO112">
        <v>25.469836413303199</v>
      </c>
      <c r="AP112">
        <v>26.073428026011999</v>
      </c>
      <c r="AQ112">
        <v>28.731253913042298</v>
      </c>
      <c r="AR112">
        <v>20.8391511106643</v>
      </c>
      <c r="AS112">
        <v>0</v>
      </c>
      <c r="AT112">
        <v>0</v>
      </c>
      <c r="AU112">
        <v>0</v>
      </c>
      <c r="AV112">
        <v>0</v>
      </c>
      <c r="AW112">
        <v>27.254832946967479</v>
      </c>
      <c r="AX112">
        <v>4.6994088841195669</v>
      </c>
      <c r="BT112"/>
      <c r="BU112"/>
    </row>
    <row r="113" spans="1:73" x14ac:dyDescent="0.25">
      <c r="A113" s="25"/>
      <c r="B113" s="1">
        <v>350</v>
      </c>
      <c r="C113">
        <v>23.7759999999999</v>
      </c>
      <c r="D113">
        <v>26.527999999999999</v>
      </c>
      <c r="E113">
        <v>26.207999999999998</v>
      </c>
      <c r="F113">
        <v>28.255999999999901</v>
      </c>
      <c r="G113">
        <v>22.432000000000102</v>
      </c>
      <c r="H113">
        <v>18.847999999999299</v>
      </c>
      <c r="I113">
        <v>20.8960000000002</v>
      </c>
      <c r="J113">
        <v>21.0879999999995</v>
      </c>
      <c r="K113">
        <v>22.815999999999999</v>
      </c>
      <c r="L113">
        <v>14.815999999998899</v>
      </c>
      <c r="M113">
        <v>22.431999999999768</v>
      </c>
      <c r="N113">
        <v>3.9456863647395113</v>
      </c>
      <c r="O113">
        <v>33.503999999999998</v>
      </c>
      <c r="P113">
        <v>23.135999999999999</v>
      </c>
      <c r="Q113">
        <v>29.824000000000002</v>
      </c>
      <c r="R113">
        <v>19.1359999999999</v>
      </c>
      <c r="S113">
        <v>16.864000000000001</v>
      </c>
      <c r="T113">
        <v>34.719999999999899</v>
      </c>
      <c r="U113">
        <v>18.175999999999998</v>
      </c>
      <c r="V113">
        <v>29.760000000000201</v>
      </c>
      <c r="W113">
        <v>0</v>
      </c>
      <c r="X113">
        <v>0</v>
      </c>
      <c r="Y113">
        <v>24.516571428571428</v>
      </c>
      <c r="Z113">
        <v>6.4297691328725781</v>
      </c>
      <c r="AA113">
        <v>36.224564545461099</v>
      </c>
      <c r="AB113">
        <v>27.876815809327301</v>
      </c>
      <c r="AC113">
        <v>27.557023263479401</v>
      </c>
      <c r="AD113">
        <v>25.4010207986389</v>
      </c>
      <c r="AE113">
        <v>30.3199411205029</v>
      </c>
      <c r="AF113">
        <v>25.2788149543799</v>
      </c>
      <c r="AG113">
        <v>0</v>
      </c>
      <c r="AH113">
        <v>0</v>
      </c>
      <c r="AI113">
        <v>0</v>
      </c>
      <c r="AJ113">
        <v>0</v>
      </c>
      <c r="AK113">
        <v>27.286723189265683</v>
      </c>
      <c r="AL113">
        <v>1.8552224359622118</v>
      </c>
      <c r="AM113">
        <v>25.630182487062999</v>
      </c>
      <c r="AN113">
        <v>31.767333766118298</v>
      </c>
      <c r="AO113">
        <v>29.814130605106499</v>
      </c>
      <c r="AP113">
        <v>23.201931155102201</v>
      </c>
      <c r="AQ113">
        <v>39.148966288696002</v>
      </c>
      <c r="AR113">
        <v>31.236189282666999</v>
      </c>
      <c r="AS113">
        <v>0</v>
      </c>
      <c r="AT113">
        <v>0</v>
      </c>
      <c r="AU113">
        <v>0</v>
      </c>
      <c r="AV113">
        <v>0</v>
      </c>
      <c r="AW113">
        <v>31.033710219538001</v>
      </c>
      <c r="AX113">
        <v>5.0845003706791045</v>
      </c>
      <c r="BT113"/>
      <c r="BU113"/>
    </row>
    <row r="114" spans="1:73" x14ac:dyDescent="0.25">
      <c r="A114" s="25"/>
      <c r="B114" s="1">
        <v>400</v>
      </c>
      <c r="C114">
        <v>52.095999999999997</v>
      </c>
      <c r="D114">
        <v>20.639999999999901</v>
      </c>
      <c r="E114">
        <v>52.384</v>
      </c>
      <c r="F114">
        <v>10.751999999999899</v>
      </c>
      <c r="G114">
        <v>57.600000000000101</v>
      </c>
      <c r="H114">
        <v>15.9039999999999</v>
      </c>
      <c r="I114">
        <v>44.576000000000001</v>
      </c>
      <c r="J114">
        <v>46.783999999999601</v>
      </c>
      <c r="K114">
        <v>42.463999999999999</v>
      </c>
      <c r="L114">
        <v>50.591999999999999</v>
      </c>
      <c r="M114">
        <v>37.96622222222215</v>
      </c>
      <c r="N114">
        <v>16.404585062162649</v>
      </c>
      <c r="O114">
        <v>48.383999999999901</v>
      </c>
      <c r="P114">
        <v>41.088000000000001</v>
      </c>
      <c r="Q114">
        <v>46.463999999999999</v>
      </c>
      <c r="R114">
        <v>74.528000000000105</v>
      </c>
      <c r="S114">
        <v>35.007999999999797</v>
      </c>
      <c r="T114">
        <v>38.143999999999998</v>
      </c>
      <c r="U114">
        <v>49.152000000000001</v>
      </c>
      <c r="V114">
        <v>0</v>
      </c>
      <c r="W114">
        <v>0</v>
      </c>
      <c r="X114">
        <v>0</v>
      </c>
      <c r="Y114">
        <v>47.397333333333314</v>
      </c>
      <c r="Z114">
        <v>13.031695242327114</v>
      </c>
      <c r="AA114">
        <v>34.359783116203801</v>
      </c>
      <c r="AB114">
        <v>31.946330577729299</v>
      </c>
      <c r="AC114">
        <v>36.446952076027699</v>
      </c>
      <c r="AD114">
        <v>39.168065181935802</v>
      </c>
      <c r="AE114">
        <v>35.210095261507099</v>
      </c>
      <c r="AF114">
        <v>26.5336886063942</v>
      </c>
      <c r="AG114">
        <v>0</v>
      </c>
      <c r="AH114">
        <v>0</v>
      </c>
      <c r="AI114">
        <v>0</v>
      </c>
      <c r="AJ114">
        <v>0</v>
      </c>
      <c r="AK114">
        <v>33.861026340718823</v>
      </c>
      <c r="AL114">
        <v>4.3365331374595435</v>
      </c>
      <c r="AM114">
        <v>37.876069012530301</v>
      </c>
      <c r="AN114">
        <v>25.390504563856901</v>
      </c>
      <c r="AO114">
        <v>32.410322433629503</v>
      </c>
      <c r="AP114">
        <v>28.3393864324653</v>
      </c>
      <c r="AQ114">
        <v>36.5689455849108</v>
      </c>
      <c r="AR114">
        <v>22.3010577708394</v>
      </c>
      <c r="AS114">
        <v>0</v>
      </c>
      <c r="AT114">
        <v>0</v>
      </c>
      <c r="AU114">
        <v>0</v>
      </c>
      <c r="AV114">
        <v>0</v>
      </c>
      <c r="AW114">
        <v>29.002043357140384</v>
      </c>
      <c r="AX114">
        <v>5.0449957397582548</v>
      </c>
      <c r="BT114"/>
      <c r="BU114"/>
    </row>
    <row r="115" spans="1:73" x14ac:dyDescent="0.25">
      <c r="A115" s="25"/>
      <c r="B115" s="1">
        <v>450</v>
      </c>
      <c r="C115">
        <v>65.823999999999899</v>
      </c>
      <c r="D115">
        <v>55.935999999999702</v>
      </c>
      <c r="E115">
        <v>13.408000000000101</v>
      </c>
      <c r="F115">
        <v>68.256</v>
      </c>
      <c r="G115">
        <v>18.9439999999998</v>
      </c>
      <c r="H115">
        <v>49.2800000000003</v>
      </c>
      <c r="I115">
        <v>48.447999999999901</v>
      </c>
      <c r="J115">
        <v>36.6400000000002</v>
      </c>
      <c r="K115">
        <v>53.503999999999699</v>
      </c>
      <c r="L115">
        <v>38.272000000000197</v>
      </c>
      <c r="M115">
        <v>42.520888888888877</v>
      </c>
      <c r="N115">
        <v>16.665913345938183</v>
      </c>
      <c r="O115">
        <v>98.495999999999896</v>
      </c>
      <c r="P115">
        <v>64.351999999999805</v>
      </c>
      <c r="Q115">
        <v>71.903999999999897</v>
      </c>
      <c r="R115">
        <v>41.952000000000197</v>
      </c>
      <c r="S115">
        <v>37.28</v>
      </c>
      <c r="T115">
        <v>52.575999999999702</v>
      </c>
      <c r="U115">
        <v>39.616</v>
      </c>
      <c r="V115">
        <v>64.288000000000096</v>
      </c>
      <c r="W115">
        <v>0</v>
      </c>
      <c r="X115">
        <v>0</v>
      </c>
      <c r="Y115">
        <v>53.138285714285658</v>
      </c>
      <c r="Z115">
        <v>12.884110587566864</v>
      </c>
      <c r="AA115">
        <v>37.034595711265098</v>
      </c>
      <c r="AB115">
        <v>35.155737478032599</v>
      </c>
      <c r="AC115">
        <v>33.638880876940199</v>
      </c>
      <c r="AD115">
        <v>36.047440572207002</v>
      </c>
      <c r="AE115">
        <v>36.040645196175603</v>
      </c>
      <c r="AF115">
        <v>37.805893322747202</v>
      </c>
      <c r="AG115">
        <v>0</v>
      </c>
      <c r="AH115">
        <v>0</v>
      </c>
      <c r="AI115">
        <v>0</v>
      </c>
      <c r="AJ115">
        <v>0</v>
      </c>
      <c r="AK115">
        <v>35.737719489220524</v>
      </c>
      <c r="AL115">
        <v>1.3571190604077545</v>
      </c>
      <c r="AM115">
        <v>42.143989514416198</v>
      </c>
      <c r="AN115">
        <v>32.422957659145098</v>
      </c>
      <c r="AO115">
        <v>27.915567653864599</v>
      </c>
      <c r="AP115">
        <v>36.375159041843098</v>
      </c>
      <c r="AQ115">
        <v>27.082935213802699</v>
      </c>
      <c r="AR115">
        <v>33.879392493588597</v>
      </c>
      <c r="AS115">
        <v>0</v>
      </c>
      <c r="AT115">
        <v>0</v>
      </c>
      <c r="AU115">
        <v>0</v>
      </c>
      <c r="AV115">
        <v>0</v>
      </c>
      <c r="AW115">
        <v>31.535202412448818</v>
      </c>
      <c r="AX115">
        <v>3.5392924627009754</v>
      </c>
      <c r="BT115"/>
      <c r="BU115"/>
    </row>
    <row r="116" spans="1:73" x14ac:dyDescent="0.25">
      <c r="A116" s="25"/>
      <c r="B116" s="1">
        <v>500</v>
      </c>
      <c r="C116">
        <v>75.072000000000003</v>
      </c>
      <c r="D116">
        <v>77.376000000000005</v>
      </c>
      <c r="E116">
        <v>14.336000000000301</v>
      </c>
      <c r="F116">
        <v>34.240000000000101</v>
      </c>
      <c r="G116">
        <v>17.983999999999799</v>
      </c>
      <c r="H116">
        <v>30.816000000000098</v>
      </c>
      <c r="I116">
        <v>38.400000000000098</v>
      </c>
      <c r="J116">
        <v>10.8800000000002</v>
      </c>
      <c r="K116">
        <v>59.103999999999999</v>
      </c>
      <c r="L116">
        <v>28.576000000000001</v>
      </c>
      <c r="M116">
        <v>34.634666666666732</v>
      </c>
      <c r="N116">
        <v>20.398141963315034</v>
      </c>
      <c r="O116">
        <v>79.84</v>
      </c>
      <c r="P116">
        <v>80.351999999999904</v>
      </c>
      <c r="Q116">
        <v>24.256</v>
      </c>
      <c r="R116">
        <v>21.888000000000002</v>
      </c>
      <c r="S116">
        <v>16.864000000000001</v>
      </c>
      <c r="T116">
        <v>39.584000000000003</v>
      </c>
      <c r="U116">
        <v>18.624000000000098</v>
      </c>
      <c r="V116">
        <v>18.079999999999998</v>
      </c>
      <c r="W116">
        <v>24.224</v>
      </c>
      <c r="X116">
        <v>0</v>
      </c>
      <c r="Y116">
        <v>30.484000000000002</v>
      </c>
      <c r="Z116">
        <v>20.004741437969109</v>
      </c>
      <c r="AA116">
        <v>24.905103394513802</v>
      </c>
      <c r="AB116">
        <v>38.536361473883801</v>
      </c>
      <c r="AC116">
        <v>39.2389618583924</v>
      </c>
      <c r="AD116">
        <v>47.4682001857377</v>
      </c>
      <c r="AE116">
        <v>48.387290076844103</v>
      </c>
      <c r="AF116">
        <v>43.444391541950502</v>
      </c>
      <c r="AG116">
        <v>0</v>
      </c>
      <c r="AH116">
        <v>0</v>
      </c>
      <c r="AI116">
        <v>0</v>
      </c>
      <c r="AJ116">
        <v>0</v>
      </c>
      <c r="AK116">
        <v>43.415041027361703</v>
      </c>
      <c r="AL116">
        <v>4.059393369382553</v>
      </c>
      <c r="AM116">
        <v>21.020635969382798</v>
      </c>
      <c r="AN116">
        <v>23.886512755919799</v>
      </c>
      <c r="AO116">
        <v>29.936444209571601</v>
      </c>
      <c r="AP116">
        <v>37.264845339357102</v>
      </c>
      <c r="AQ116">
        <v>31.678360799610601</v>
      </c>
      <c r="AR116">
        <v>39.561354460472003</v>
      </c>
      <c r="AS116">
        <v>0</v>
      </c>
      <c r="AT116">
        <v>0</v>
      </c>
      <c r="AU116">
        <v>0</v>
      </c>
      <c r="AV116">
        <v>0</v>
      </c>
      <c r="AW116">
        <v>32.465503512986217</v>
      </c>
      <c r="AX116">
        <v>5.5497675565113074</v>
      </c>
      <c r="BT116"/>
      <c r="BU116"/>
    </row>
    <row r="117" spans="1:73" x14ac:dyDescent="0.25">
      <c r="A117" s="25"/>
      <c r="B117" s="1">
        <v>550</v>
      </c>
      <c r="C117">
        <v>35.04</v>
      </c>
      <c r="D117">
        <v>10.72</v>
      </c>
      <c r="E117">
        <v>67.936000000000206</v>
      </c>
      <c r="F117">
        <v>20.768000000000001</v>
      </c>
      <c r="G117">
        <v>41.344000000000001</v>
      </c>
      <c r="H117">
        <v>28.352000000000601</v>
      </c>
      <c r="I117">
        <v>32.928000000000203</v>
      </c>
      <c r="J117">
        <v>36.9919999999994</v>
      </c>
      <c r="K117">
        <v>30.655999999999601</v>
      </c>
      <c r="L117">
        <v>32.4480000000001</v>
      </c>
      <c r="M117">
        <v>33.571555555555562</v>
      </c>
      <c r="N117">
        <v>14.819547024949602</v>
      </c>
      <c r="O117">
        <v>31.456</v>
      </c>
      <c r="P117">
        <v>75.296000000000106</v>
      </c>
      <c r="Q117">
        <v>27.0079999999999</v>
      </c>
      <c r="R117">
        <v>34.239999999999903</v>
      </c>
      <c r="S117">
        <v>26.175999999999998</v>
      </c>
      <c r="T117">
        <v>24.8000000000001</v>
      </c>
      <c r="U117">
        <v>26.24</v>
      </c>
      <c r="V117">
        <v>27.135999999999999</v>
      </c>
      <c r="W117">
        <v>0</v>
      </c>
      <c r="X117">
        <v>0</v>
      </c>
      <c r="Y117">
        <v>34.413714285714285</v>
      </c>
      <c r="Z117">
        <v>16.929662199940164</v>
      </c>
      <c r="AA117">
        <v>36.352524399882803</v>
      </c>
      <c r="AB117">
        <v>50.980534881454702</v>
      </c>
      <c r="AC117">
        <v>39.996155529017798</v>
      </c>
      <c r="AD117">
        <v>49.903659558900202</v>
      </c>
      <c r="AE117">
        <v>46.607360125150898</v>
      </c>
      <c r="AF117">
        <v>38.136874485751498</v>
      </c>
      <c r="AG117">
        <v>0</v>
      </c>
      <c r="AH117">
        <v>0</v>
      </c>
      <c r="AI117">
        <v>0</v>
      </c>
      <c r="AJ117">
        <v>0</v>
      </c>
      <c r="AK117">
        <v>45.124916916055021</v>
      </c>
      <c r="AL117">
        <v>5.1857344946370132</v>
      </c>
      <c r="AM117">
        <v>28.036766778895199</v>
      </c>
      <c r="AN117">
        <v>45.228858361533703</v>
      </c>
      <c r="AO117">
        <v>30.2613647172481</v>
      </c>
      <c r="AP117">
        <v>36.723767110659203</v>
      </c>
      <c r="AQ117">
        <v>33.122643442330201</v>
      </c>
      <c r="AR117">
        <v>33.765203079231902</v>
      </c>
      <c r="AS117">
        <v>0</v>
      </c>
      <c r="AT117">
        <v>0</v>
      </c>
      <c r="AU117">
        <v>0</v>
      </c>
      <c r="AV117">
        <v>0</v>
      </c>
      <c r="AW117">
        <v>35.820367342200619</v>
      </c>
      <c r="AX117">
        <v>5.133025598503635</v>
      </c>
      <c r="BT117"/>
      <c r="BU117"/>
    </row>
    <row r="118" spans="1:73" x14ac:dyDescent="0.25">
      <c r="A118" s="25"/>
      <c r="B118" s="1">
        <v>600</v>
      </c>
      <c r="C118">
        <v>92.8</v>
      </c>
      <c r="D118">
        <v>15.68</v>
      </c>
      <c r="E118">
        <v>46.207999999999998</v>
      </c>
      <c r="F118">
        <v>86.72</v>
      </c>
      <c r="G118">
        <v>73.599999999999994</v>
      </c>
      <c r="H118">
        <v>89.088000000000207</v>
      </c>
      <c r="I118">
        <v>70.623999999999995</v>
      </c>
      <c r="J118">
        <v>0</v>
      </c>
      <c r="K118">
        <v>0</v>
      </c>
      <c r="L118">
        <v>0</v>
      </c>
      <c r="M118">
        <v>63.653333333333364</v>
      </c>
      <c r="N118">
        <v>25.600456107048</v>
      </c>
      <c r="O118">
        <v>94.207999999999998</v>
      </c>
      <c r="P118">
        <v>19.0719999999999</v>
      </c>
      <c r="Q118">
        <v>32.415999999999997</v>
      </c>
      <c r="R118">
        <v>20.16</v>
      </c>
      <c r="S118">
        <v>67.52</v>
      </c>
      <c r="T118">
        <v>12.672000000000001</v>
      </c>
      <c r="U118">
        <v>15.2</v>
      </c>
      <c r="V118">
        <v>38.72</v>
      </c>
      <c r="W118">
        <v>58.976000000000099</v>
      </c>
      <c r="X118">
        <v>49.056000000000303</v>
      </c>
      <c r="Y118">
        <v>34.865777777777815</v>
      </c>
      <c r="Z118">
        <v>18.899823031374808</v>
      </c>
      <c r="AA118">
        <v>32.731340747019999</v>
      </c>
      <c r="AB118">
        <v>46.516929915807701</v>
      </c>
      <c r="AC118">
        <v>38.941199784983397</v>
      </c>
      <c r="AD118">
        <v>48.900704652095001</v>
      </c>
      <c r="AE118">
        <v>28.456160940805098</v>
      </c>
      <c r="AF118">
        <v>36.726042740629502</v>
      </c>
      <c r="AG118">
        <v>0</v>
      </c>
      <c r="AH118">
        <v>0</v>
      </c>
      <c r="AI118">
        <v>0</v>
      </c>
      <c r="AJ118">
        <v>0</v>
      </c>
      <c r="AK118">
        <v>39.908207606864138</v>
      </c>
      <c r="AL118">
        <v>7.3041202601036659</v>
      </c>
      <c r="AM118">
        <v>33.478929925802397</v>
      </c>
      <c r="AN118">
        <v>33.212156263206502</v>
      </c>
      <c r="AO118">
        <v>25.315994836907201</v>
      </c>
      <c r="AP118">
        <v>33.8174378092856</v>
      </c>
      <c r="AQ118">
        <v>27.583594455366701</v>
      </c>
      <c r="AR118">
        <v>36.744626589429203</v>
      </c>
      <c r="AS118">
        <v>0</v>
      </c>
      <c r="AT118">
        <v>0</v>
      </c>
      <c r="AU118">
        <v>0</v>
      </c>
      <c r="AV118">
        <v>0</v>
      </c>
      <c r="AW118">
        <v>31.334761990839041</v>
      </c>
      <c r="AX118">
        <v>4.2249672041550106</v>
      </c>
      <c r="BT118"/>
      <c r="BU118"/>
    </row>
    <row r="119" spans="1:73" x14ac:dyDescent="0.25">
      <c r="A119" s="25"/>
      <c r="B119" s="1">
        <v>650</v>
      </c>
      <c r="C119">
        <v>40.32</v>
      </c>
      <c r="D119">
        <v>46.816000000000102</v>
      </c>
      <c r="E119">
        <v>41.599999999999902</v>
      </c>
      <c r="F119">
        <v>47.135999999999697</v>
      </c>
      <c r="G119">
        <v>44.192</v>
      </c>
      <c r="H119">
        <v>85.376000000000204</v>
      </c>
      <c r="I119">
        <v>52.576000000000001</v>
      </c>
      <c r="J119">
        <v>60.224000000000501</v>
      </c>
      <c r="K119">
        <v>38.048000000000101</v>
      </c>
      <c r="L119">
        <v>73.951999999998804</v>
      </c>
      <c r="M119">
        <v>54.435555555555482</v>
      </c>
      <c r="N119">
        <v>14.999043577738892</v>
      </c>
      <c r="O119">
        <v>47.168000000000198</v>
      </c>
      <c r="P119">
        <v>42.56</v>
      </c>
      <c r="Q119">
        <v>36.319999999999901</v>
      </c>
      <c r="R119">
        <v>39.136000000000003</v>
      </c>
      <c r="S119">
        <v>20.992000000000001</v>
      </c>
      <c r="T119">
        <v>35.072000000000003</v>
      </c>
      <c r="U119">
        <v>26.015999999999899</v>
      </c>
      <c r="V119">
        <v>39.423999999999801</v>
      </c>
      <c r="W119">
        <v>47.968000000000103</v>
      </c>
      <c r="X119">
        <v>0</v>
      </c>
      <c r="Y119">
        <v>35.935999999999964</v>
      </c>
      <c r="Z119">
        <v>8.1675886282305115</v>
      </c>
      <c r="AA119">
        <v>51.5688169222976</v>
      </c>
      <c r="AB119">
        <v>47.205926184424001</v>
      </c>
      <c r="AC119">
        <v>40.983650775534599</v>
      </c>
      <c r="AD119">
        <v>52.460556494549799</v>
      </c>
      <c r="AE119">
        <v>45.951981551783597</v>
      </c>
      <c r="AF119">
        <v>42.124585624970003</v>
      </c>
      <c r="AG119">
        <v>0</v>
      </c>
      <c r="AH119">
        <v>0</v>
      </c>
      <c r="AI119">
        <v>0</v>
      </c>
      <c r="AJ119">
        <v>0</v>
      </c>
      <c r="AK119">
        <v>45.745340126252401</v>
      </c>
      <c r="AL119">
        <v>4.0756273582459963</v>
      </c>
      <c r="AM119">
        <v>51.059212142278</v>
      </c>
      <c r="AN119">
        <v>45.718834186046102</v>
      </c>
      <c r="AO119">
        <v>43.416245798756101</v>
      </c>
      <c r="AP119">
        <v>41.880882147967803</v>
      </c>
      <c r="AQ119">
        <v>42.400206741535101</v>
      </c>
      <c r="AR119">
        <v>31.594522457874199</v>
      </c>
      <c r="AS119">
        <v>0</v>
      </c>
      <c r="AT119">
        <v>0</v>
      </c>
      <c r="AU119">
        <v>0</v>
      </c>
      <c r="AV119">
        <v>0</v>
      </c>
      <c r="AW119">
        <v>41.002138266435864</v>
      </c>
      <c r="AX119">
        <v>4.8847754717605669</v>
      </c>
      <c r="BT119"/>
      <c r="BU119"/>
    </row>
    <row r="120" spans="1:73" x14ac:dyDescent="0.25">
      <c r="A120" s="25"/>
      <c r="B120" s="1">
        <v>700</v>
      </c>
      <c r="C120">
        <v>105.34399999999999</v>
      </c>
      <c r="D120">
        <v>78.8160000000005</v>
      </c>
      <c r="E120">
        <v>46.88</v>
      </c>
      <c r="F120">
        <v>22.4319999999997</v>
      </c>
      <c r="G120">
        <v>51.679999999999801</v>
      </c>
      <c r="H120">
        <v>49.888000000000098</v>
      </c>
      <c r="I120">
        <v>25.5360000000009</v>
      </c>
      <c r="J120">
        <v>41.279999999999902</v>
      </c>
      <c r="K120">
        <v>88.352000000000203</v>
      </c>
      <c r="L120">
        <v>32.032000000001801</v>
      </c>
      <c r="M120">
        <v>48.544000000000324</v>
      </c>
      <c r="N120">
        <v>21.218694650394081</v>
      </c>
      <c r="O120">
        <v>101.47199999999999</v>
      </c>
      <c r="P120">
        <v>44.16</v>
      </c>
      <c r="Q120">
        <v>35.7439999999999</v>
      </c>
      <c r="R120">
        <v>38.496000000000002</v>
      </c>
      <c r="S120">
        <v>27.488</v>
      </c>
      <c r="T120">
        <v>62.368000000000002</v>
      </c>
      <c r="U120">
        <v>34.528000000000098</v>
      </c>
      <c r="V120">
        <v>0</v>
      </c>
      <c r="W120">
        <v>0</v>
      </c>
      <c r="X120">
        <v>0</v>
      </c>
      <c r="Y120">
        <v>40.463999999999999</v>
      </c>
      <c r="Z120">
        <v>10.978841226043235</v>
      </c>
      <c r="AA120">
        <v>36.435437717482401</v>
      </c>
      <c r="AB120">
        <v>32.338532565761803</v>
      </c>
      <c r="AC120">
        <v>63.346334421753298</v>
      </c>
      <c r="AD120">
        <v>70.724323670232096</v>
      </c>
      <c r="AE120">
        <v>58.302831360586502</v>
      </c>
      <c r="AF120">
        <v>58.788555467819698</v>
      </c>
      <c r="AG120">
        <v>0</v>
      </c>
      <c r="AH120">
        <v>0</v>
      </c>
      <c r="AI120">
        <v>0</v>
      </c>
      <c r="AJ120">
        <v>0</v>
      </c>
      <c r="AK120">
        <v>56.700115497230684</v>
      </c>
      <c r="AL120">
        <v>12.971257791352409</v>
      </c>
      <c r="AM120">
        <v>35.731221744683502</v>
      </c>
      <c r="AN120">
        <v>59.3962486064801</v>
      </c>
      <c r="AO120">
        <v>49.902961177591202</v>
      </c>
      <c r="AP120">
        <v>43.056305162119997</v>
      </c>
      <c r="AQ120">
        <v>33.415226303949403</v>
      </c>
      <c r="AR120">
        <v>0</v>
      </c>
      <c r="AS120">
        <v>0</v>
      </c>
      <c r="AT120">
        <v>0</v>
      </c>
      <c r="AU120">
        <v>0</v>
      </c>
      <c r="AV120">
        <v>0</v>
      </c>
      <c r="AW120">
        <v>46.442685312535176</v>
      </c>
      <c r="AX120">
        <v>9.4993495805770252</v>
      </c>
      <c r="BT120"/>
      <c r="BU120"/>
    </row>
    <row r="121" spans="1:73" x14ac:dyDescent="0.25">
      <c r="BT121"/>
      <c r="BU121"/>
    </row>
    <row r="122" spans="1:73" x14ac:dyDescent="0.25">
      <c r="A122" s="25">
        <v>1655</v>
      </c>
      <c r="B122" s="1" t="s">
        <v>6</v>
      </c>
      <c r="C122">
        <v>12.608000000000001</v>
      </c>
      <c r="D122">
        <v>11.84</v>
      </c>
      <c r="E122">
        <v>17.856000000000002</v>
      </c>
      <c r="F122">
        <v>20.8320000000001</v>
      </c>
      <c r="G122">
        <v>19.936000000000199</v>
      </c>
      <c r="H122">
        <v>22.08</v>
      </c>
      <c r="I122">
        <v>18.6879999999997</v>
      </c>
      <c r="J122">
        <v>0</v>
      </c>
      <c r="K122">
        <v>0</v>
      </c>
      <c r="L122">
        <v>0</v>
      </c>
      <c r="M122">
        <v>18.538666666666668</v>
      </c>
      <c r="N122">
        <v>3.29427354999889</v>
      </c>
      <c r="O122">
        <v>31.456</v>
      </c>
      <c r="P122">
        <v>29.087999999999901</v>
      </c>
      <c r="Q122">
        <v>19.231999999999999</v>
      </c>
      <c r="R122">
        <v>27.936000000000199</v>
      </c>
      <c r="S122">
        <v>36.672000000000097</v>
      </c>
      <c r="T122">
        <v>56.031999999999996</v>
      </c>
      <c r="U122">
        <v>62.879999999999498</v>
      </c>
      <c r="V122">
        <v>0</v>
      </c>
      <c r="W122">
        <v>0</v>
      </c>
      <c r="X122">
        <v>0</v>
      </c>
      <c r="Y122">
        <v>38.639999999999951</v>
      </c>
      <c r="Z122">
        <v>15.68661357123738</v>
      </c>
      <c r="AA122">
        <v>22.1297367549877</v>
      </c>
      <c r="AB122">
        <v>27.531162959412502</v>
      </c>
      <c r="AC122">
        <v>37.982787311712897</v>
      </c>
      <c r="AD122">
        <v>28.1576500606105</v>
      </c>
      <c r="AE122">
        <v>27.655978437639</v>
      </c>
      <c r="AF122">
        <v>30.734824930783098</v>
      </c>
      <c r="AG122">
        <v>29.208400683280001</v>
      </c>
      <c r="AH122">
        <v>28.535346148404098</v>
      </c>
      <c r="AI122">
        <v>30.666570994698699</v>
      </c>
      <c r="AJ122">
        <v>28.770278573097102</v>
      </c>
      <c r="AK122">
        <v>29.915888899959768</v>
      </c>
      <c r="AL122">
        <v>3.0534753902095231</v>
      </c>
      <c r="AM122">
        <v>20.738553350186901</v>
      </c>
      <c r="AN122">
        <v>18.537840599167801</v>
      </c>
      <c r="AO122">
        <v>34.748008280279201</v>
      </c>
      <c r="AP122">
        <v>20.997959129818799</v>
      </c>
      <c r="AQ122">
        <v>22.8369347555331</v>
      </c>
      <c r="AR122">
        <v>16.451300018249999</v>
      </c>
      <c r="AS122">
        <v>17.266619609228901</v>
      </c>
      <c r="AT122">
        <v>16.800433734280301</v>
      </c>
      <c r="AU122">
        <v>19.2775224313907</v>
      </c>
      <c r="AV122">
        <v>24.935657168024498</v>
      </c>
      <c r="AW122">
        <v>21.316919525108144</v>
      </c>
      <c r="AX122">
        <v>5.4595668935603152</v>
      </c>
      <c r="BT122"/>
      <c r="BU122"/>
    </row>
    <row r="123" spans="1:73" x14ac:dyDescent="0.25">
      <c r="A123" s="25"/>
      <c r="B123" s="1" t="s">
        <v>7</v>
      </c>
      <c r="C123">
        <v>0</v>
      </c>
      <c r="D123">
        <v>0</v>
      </c>
      <c r="E123">
        <v>0</v>
      </c>
      <c r="F123">
        <v>0</v>
      </c>
      <c r="G123">
        <v>0</v>
      </c>
      <c r="H123">
        <v>0</v>
      </c>
      <c r="I123">
        <v>0</v>
      </c>
      <c r="J123">
        <v>0</v>
      </c>
      <c r="K123">
        <v>0</v>
      </c>
      <c r="L123">
        <v>0</v>
      </c>
      <c r="O123">
        <v>12.16</v>
      </c>
      <c r="P123">
        <v>44.895999999999901</v>
      </c>
      <c r="Q123">
        <v>73.631999999999707</v>
      </c>
      <c r="R123">
        <v>103.104</v>
      </c>
      <c r="S123">
        <v>42.015999999999899</v>
      </c>
      <c r="T123">
        <v>25.439999999999898</v>
      </c>
      <c r="U123">
        <v>0</v>
      </c>
      <c r="V123">
        <v>0</v>
      </c>
      <c r="W123">
        <v>0</v>
      </c>
      <c r="X123">
        <v>0</v>
      </c>
      <c r="Y123">
        <v>57.817599999999878</v>
      </c>
      <c r="Z123">
        <v>27.444199981781235</v>
      </c>
      <c r="AA123">
        <v>28.698836480296301</v>
      </c>
      <c r="AB123">
        <v>33.3940889961059</v>
      </c>
      <c r="AC123">
        <v>36.055309775675802</v>
      </c>
      <c r="AD123">
        <v>33.960601428702603</v>
      </c>
      <c r="AE123">
        <v>41.013648700582699</v>
      </c>
      <c r="AF123">
        <v>33.971870905892203</v>
      </c>
      <c r="AG123">
        <v>37.126318443040198</v>
      </c>
      <c r="AH123">
        <v>31.914539449701302</v>
      </c>
      <c r="AI123">
        <v>0</v>
      </c>
      <c r="AJ123">
        <v>0</v>
      </c>
      <c r="AK123">
        <v>35.348053957100099</v>
      </c>
      <c r="AL123">
        <v>2.807828454836895</v>
      </c>
      <c r="AM123">
        <v>53.805371413880302</v>
      </c>
      <c r="AN123">
        <v>35.7711396762394</v>
      </c>
      <c r="AO123">
        <v>40.536481202598097</v>
      </c>
      <c r="AP123">
        <v>39.264253856198501</v>
      </c>
      <c r="AQ123">
        <v>35.985113088638599</v>
      </c>
      <c r="AR123">
        <v>63.424977633137502</v>
      </c>
      <c r="AS123">
        <v>42.135651629547297</v>
      </c>
      <c r="AT123">
        <v>71.737534499364898</v>
      </c>
      <c r="AU123">
        <v>0</v>
      </c>
      <c r="AV123">
        <v>0</v>
      </c>
      <c r="AW123">
        <v>46.97930736938919</v>
      </c>
      <c r="AX123">
        <v>13.386657923987686</v>
      </c>
      <c r="BT123"/>
      <c r="BU123"/>
    </row>
    <row r="124" spans="1:73" x14ac:dyDescent="0.25">
      <c r="A124" s="25"/>
      <c r="B124" s="1" t="s">
        <v>8</v>
      </c>
      <c r="C124">
        <v>12.704000000000001</v>
      </c>
      <c r="D124">
        <v>12.256</v>
      </c>
      <c r="E124">
        <v>10.976000000000001</v>
      </c>
      <c r="F124">
        <v>24.8</v>
      </c>
      <c r="G124">
        <v>21.344000000000101</v>
      </c>
      <c r="H124">
        <v>24.672000000000001</v>
      </c>
      <c r="I124">
        <v>24.48</v>
      </c>
      <c r="J124">
        <v>23.040000000000099</v>
      </c>
      <c r="K124">
        <v>24.48</v>
      </c>
      <c r="L124">
        <v>0</v>
      </c>
      <c r="M124">
        <v>20.756000000000022</v>
      </c>
      <c r="N124">
        <v>5.3954395557730264</v>
      </c>
      <c r="O124">
        <v>12.48</v>
      </c>
      <c r="P124">
        <v>15.5519999999999</v>
      </c>
      <c r="Q124">
        <v>26.24</v>
      </c>
      <c r="R124">
        <v>21.2800000000002</v>
      </c>
      <c r="S124">
        <v>25.664000000000101</v>
      </c>
      <c r="T124">
        <v>28.48</v>
      </c>
      <c r="U124">
        <v>40.800000000000303</v>
      </c>
      <c r="V124">
        <v>41.92</v>
      </c>
      <c r="W124">
        <v>0</v>
      </c>
      <c r="X124">
        <v>0</v>
      </c>
      <c r="Y124">
        <v>28.562285714285785</v>
      </c>
      <c r="Z124">
        <v>8.9784602834353198</v>
      </c>
      <c r="AA124">
        <v>37.574867014300203</v>
      </c>
      <c r="AB124">
        <v>32.693065862182799</v>
      </c>
      <c r="AC124">
        <v>37.3800467617043</v>
      </c>
      <c r="AD124">
        <v>34.426801699157799</v>
      </c>
      <c r="AE124">
        <v>42.269692099492502</v>
      </c>
      <c r="AF124">
        <v>28.133752494581799</v>
      </c>
      <c r="AG124">
        <v>28.361678479414</v>
      </c>
      <c r="AH124">
        <v>26.423542712587398</v>
      </c>
      <c r="AI124">
        <v>28.282395938247301</v>
      </c>
      <c r="AJ124">
        <v>30.483778680422201</v>
      </c>
      <c r="AK124">
        <v>32.050528303087781</v>
      </c>
      <c r="AL124">
        <v>4.9007918176181917</v>
      </c>
      <c r="AM124">
        <v>28.935877465750501</v>
      </c>
      <c r="AN124">
        <v>20.477243365736399</v>
      </c>
      <c r="AO124">
        <v>21.905385027882499</v>
      </c>
      <c r="AP124">
        <v>22.375480887597199</v>
      </c>
      <c r="AQ124">
        <v>26.782303025575398</v>
      </c>
      <c r="AR124">
        <v>25.586427517400502</v>
      </c>
      <c r="AS124">
        <v>22.296146293821401</v>
      </c>
      <c r="AT124">
        <v>20.1868913653859</v>
      </c>
      <c r="AU124">
        <v>23.386156503967001</v>
      </c>
      <c r="AV124">
        <v>22.570972803935501</v>
      </c>
      <c r="AW124">
        <v>22.840778532366862</v>
      </c>
      <c r="AX124">
        <v>2.0402052920469664</v>
      </c>
      <c r="BT124"/>
      <c r="BU124"/>
    </row>
    <row r="125" spans="1:73" x14ac:dyDescent="0.25">
      <c r="A125" s="25"/>
      <c r="B125" s="1" t="s">
        <v>9</v>
      </c>
      <c r="C125">
        <v>0</v>
      </c>
      <c r="D125">
        <v>0</v>
      </c>
      <c r="E125">
        <v>0</v>
      </c>
      <c r="F125">
        <v>0</v>
      </c>
      <c r="G125">
        <v>0</v>
      </c>
      <c r="H125">
        <v>0</v>
      </c>
      <c r="I125">
        <v>0</v>
      </c>
      <c r="J125">
        <v>0</v>
      </c>
      <c r="K125">
        <v>0</v>
      </c>
      <c r="L125">
        <v>0</v>
      </c>
      <c r="O125">
        <v>0</v>
      </c>
      <c r="P125">
        <v>0</v>
      </c>
      <c r="Q125">
        <v>0</v>
      </c>
      <c r="R125">
        <v>0</v>
      </c>
      <c r="S125">
        <v>0</v>
      </c>
      <c r="T125">
        <v>0</v>
      </c>
      <c r="U125">
        <v>0</v>
      </c>
      <c r="V125">
        <v>0</v>
      </c>
      <c r="W125">
        <v>0</v>
      </c>
      <c r="X125">
        <v>0</v>
      </c>
      <c r="AA125">
        <v>23.5663249331038</v>
      </c>
      <c r="AB125">
        <v>36.175458367408901</v>
      </c>
      <c r="AC125">
        <v>35.788589656737201</v>
      </c>
      <c r="AD125">
        <v>43.7512563854254</v>
      </c>
      <c r="AE125">
        <v>38.6029373313931</v>
      </c>
      <c r="AF125">
        <v>35.095110368416698</v>
      </c>
      <c r="AG125">
        <v>35.423393669320902</v>
      </c>
      <c r="AH125">
        <v>33.746727746283099</v>
      </c>
      <c r="AI125">
        <v>31.675613088125001</v>
      </c>
      <c r="AJ125">
        <v>28.614876117556701</v>
      </c>
      <c r="AK125">
        <v>35.430440303407444</v>
      </c>
      <c r="AL125">
        <v>3.9928000050336907</v>
      </c>
      <c r="AM125">
        <v>22.0852582750625</v>
      </c>
      <c r="AN125">
        <v>31.378761101195899</v>
      </c>
      <c r="AO125">
        <v>33.803684035646299</v>
      </c>
      <c r="AP125">
        <v>45.718094871054603</v>
      </c>
      <c r="AQ125">
        <v>39.333171796509703</v>
      </c>
      <c r="AR125">
        <v>46.278992025952803</v>
      </c>
      <c r="AS125">
        <v>58.133192770342298</v>
      </c>
      <c r="AT125">
        <v>43.849095980059502</v>
      </c>
      <c r="AU125">
        <v>41.0197076948782</v>
      </c>
      <c r="AV125">
        <v>31.648683353112901</v>
      </c>
      <c r="AW125">
        <v>41.240375958750256</v>
      </c>
      <c r="AX125">
        <v>8.0681322505269808</v>
      </c>
      <c r="BT125"/>
      <c r="BU125"/>
    </row>
    <row r="126" spans="1:73" x14ac:dyDescent="0.25">
      <c r="A126" s="25"/>
      <c r="B126" s="1">
        <v>250</v>
      </c>
      <c r="C126">
        <v>17.28</v>
      </c>
      <c r="D126">
        <v>13.728</v>
      </c>
      <c r="E126">
        <v>11.84</v>
      </c>
      <c r="F126">
        <v>15.840000000000099</v>
      </c>
      <c r="G126">
        <v>12.5760000000001</v>
      </c>
      <c r="H126">
        <v>0</v>
      </c>
      <c r="I126">
        <v>0</v>
      </c>
      <c r="J126">
        <v>0</v>
      </c>
      <c r="K126">
        <v>0</v>
      </c>
      <c r="L126">
        <v>0</v>
      </c>
      <c r="M126">
        <v>13.49600000000005</v>
      </c>
      <c r="N126">
        <v>1.511364946000826</v>
      </c>
      <c r="O126">
        <v>28.864000000000001</v>
      </c>
      <c r="P126">
        <v>12.064</v>
      </c>
      <c r="Q126">
        <v>18.559999999999899</v>
      </c>
      <c r="R126">
        <v>14.9440000000001</v>
      </c>
      <c r="S126">
        <v>13.600000000000099</v>
      </c>
      <c r="T126">
        <v>0</v>
      </c>
      <c r="U126">
        <v>0</v>
      </c>
      <c r="V126">
        <v>0</v>
      </c>
      <c r="W126">
        <v>0</v>
      </c>
      <c r="X126">
        <v>0</v>
      </c>
      <c r="Y126">
        <v>14.792000000000025</v>
      </c>
      <c r="Z126">
        <v>2.4022789180275854</v>
      </c>
      <c r="AA126">
        <v>32.901112846874298</v>
      </c>
      <c r="AB126">
        <v>34.9373278461971</v>
      </c>
      <c r="AC126">
        <v>16.524249223046802</v>
      </c>
      <c r="AD126">
        <v>37.2117206086849</v>
      </c>
      <c r="AE126">
        <v>31.852781506123598</v>
      </c>
      <c r="AF126">
        <v>31.182301651360302</v>
      </c>
      <c r="AG126">
        <v>24.394016752922699</v>
      </c>
      <c r="AH126">
        <v>31.294449155254501</v>
      </c>
      <c r="AI126">
        <v>31.634108346510601</v>
      </c>
      <c r="AJ126">
        <v>0</v>
      </c>
      <c r="AK126">
        <v>29.878869386262565</v>
      </c>
      <c r="AL126">
        <v>6.1080703967258687</v>
      </c>
      <c r="AM126">
        <v>46.670517418758401</v>
      </c>
      <c r="AN126">
        <v>26.6348739059178</v>
      </c>
      <c r="AO126">
        <v>15.1703091990665</v>
      </c>
      <c r="AP126">
        <v>24.597214845836302</v>
      </c>
      <c r="AQ126">
        <v>25.2904735571665</v>
      </c>
      <c r="AR126">
        <v>25.354223458671299</v>
      </c>
      <c r="AS126">
        <v>21.453332501072399</v>
      </c>
      <c r="AT126">
        <v>22.218661844025501</v>
      </c>
      <c r="AU126">
        <v>17.9518637732948</v>
      </c>
      <c r="AV126">
        <v>0</v>
      </c>
      <c r="AW126">
        <v>22.333869135631385</v>
      </c>
      <c r="AX126">
        <v>3.7548735868405245</v>
      </c>
      <c r="BT126"/>
      <c r="BU126"/>
    </row>
    <row r="127" spans="1:73" x14ac:dyDescent="0.25">
      <c r="A127" s="25"/>
      <c r="B127" s="1">
        <v>300</v>
      </c>
      <c r="C127">
        <v>19.936</v>
      </c>
      <c r="D127">
        <v>31.519999999999801</v>
      </c>
      <c r="E127">
        <v>18.240000000000101</v>
      </c>
      <c r="F127">
        <v>45.472000000000001</v>
      </c>
      <c r="G127">
        <v>19.9679999999999</v>
      </c>
      <c r="H127">
        <v>29.823999999999899</v>
      </c>
      <c r="I127">
        <v>0</v>
      </c>
      <c r="J127">
        <v>0</v>
      </c>
      <c r="K127">
        <v>0</v>
      </c>
      <c r="L127">
        <v>0</v>
      </c>
      <c r="M127">
        <v>29.004799999999943</v>
      </c>
      <c r="N127">
        <v>9.7540829276769738</v>
      </c>
      <c r="O127">
        <v>18.975999999999999</v>
      </c>
      <c r="P127">
        <v>15.9679999999999</v>
      </c>
      <c r="Q127">
        <v>19.6479999999999</v>
      </c>
      <c r="R127">
        <v>68.064000000000306</v>
      </c>
      <c r="S127">
        <v>13.12</v>
      </c>
      <c r="T127">
        <v>26.784000000000098</v>
      </c>
      <c r="U127">
        <v>0</v>
      </c>
      <c r="V127">
        <v>0</v>
      </c>
      <c r="W127">
        <v>0</v>
      </c>
      <c r="X127">
        <v>0</v>
      </c>
      <c r="Y127">
        <v>28.716800000000042</v>
      </c>
      <c r="Z127">
        <v>20.198876546976706</v>
      </c>
      <c r="AA127">
        <v>47.608861821755397</v>
      </c>
      <c r="AB127">
        <v>51.588867200257297</v>
      </c>
      <c r="AC127">
        <v>42.144945375949803</v>
      </c>
      <c r="AD127">
        <v>44.442085402279602</v>
      </c>
      <c r="AE127">
        <v>40.896468714782003</v>
      </c>
      <c r="AF127">
        <v>43.889360473252097</v>
      </c>
      <c r="AG127">
        <v>40.649556782527</v>
      </c>
      <c r="AH127">
        <v>37.083496857465001</v>
      </c>
      <c r="AI127">
        <v>40.783074367055399</v>
      </c>
      <c r="AJ127">
        <v>0</v>
      </c>
      <c r="AK127">
        <v>42.684731896696022</v>
      </c>
      <c r="AL127">
        <v>3.9756190496106756</v>
      </c>
      <c r="AM127">
        <v>39.455624784913503</v>
      </c>
      <c r="AN127">
        <v>23.654410856601402</v>
      </c>
      <c r="AO127">
        <v>32.231836705990801</v>
      </c>
      <c r="AP127">
        <v>30.3027699172242</v>
      </c>
      <c r="AQ127">
        <v>27.056296688110201</v>
      </c>
      <c r="AR127">
        <v>35.261357007843799</v>
      </c>
      <c r="AS127">
        <v>28.5410129353067</v>
      </c>
      <c r="AT127">
        <v>31.221199551738302</v>
      </c>
      <c r="AU127">
        <v>0</v>
      </c>
      <c r="AV127">
        <v>0</v>
      </c>
      <c r="AW127">
        <v>29.752697666116486</v>
      </c>
      <c r="AX127">
        <v>3.4821667212880056</v>
      </c>
      <c r="BT127"/>
      <c r="BU127"/>
    </row>
    <row r="128" spans="1:73" x14ac:dyDescent="0.25">
      <c r="A128" s="25"/>
      <c r="B128" s="1">
        <v>350</v>
      </c>
      <c r="C128">
        <v>30.783999999999999</v>
      </c>
      <c r="D128">
        <v>36.607999999999898</v>
      </c>
      <c r="E128">
        <v>0</v>
      </c>
      <c r="F128">
        <v>22.207999999999998</v>
      </c>
      <c r="G128">
        <v>29.92</v>
      </c>
      <c r="H128">
        <v>30.944000000000099</v>
      </c>
      <c r="I128">
        <v>27.263999999999999</v>
      </c>
      <c r="J128">
        <v>0</v>
      </c>
      <c r="K128">
        <v>29.664000000000001</v>
      </c>
      <c r="L128">
        <v>36.380000000000003</v>
      </c>
      <c r="M128">
        <v>30.426857142857141</v>
      </c>
      <c r="N128">
        <v>4.6645472427226764</v>
      </c>
      <c r="O128">
        <v>70.176000000000002</v>
      </c>
      <c r="P128">
        <v>85.215999999999994</v>
      </c>
      <c r="Q128">
        <v>22.463999999999999</v>
      </c>
      <c r="R128">
        <v>25.12</v>
      </c>
      <c r="S128">
        <v>24.544</v>
      </c>
      <c r="T128">
        <v>19.648</v>
      </c>
      <c r="U128">
        <v>25.056000000000001</v>
      </c>
      <c r="V128">
        <v>30.559999999999899</v>
      </c>
      <c r="W128">
        <v>0</v>
      </c>
      <c r="X128">
        <v>0</v>
      </c>
      <c r="Y128">
        <v>33.229714285714273</v>
      </c>
      <c r="Z128">
        <v>21.441227135153078</v>
      </c>
      <c r="AA128">
        <v>45.743321755697004</v>
      </c>
      <c r="AB128">
        <v>44.7741095524214</v>
      </c>
      <c r="AC128">
        <v>31.629619819806798</v>
      </c>
      <c r="AD128">
        <v>31.8079880755127</v>
      </c>
      <c r="AE128">
        <v>38.3654960878319</v>
      </c>
      <c r="AF128">
        <v>39.097923273493201</v>
      </c>
      <c r="AG128">
        <v>43.441423456743898</v>
      </c>
      <c r="AH128">
        <v>53.742632344473201</v>
      </c>
      <c r="AI128">
        <v>0</v>
      </c>
      <c r="AJ128">
        <v>0</v>
      </c>
      <c r="AK128">
        <v>40.408456087183303</v>
      </c>
      <c r="AL128">
        <v>7.2010443265217754</v>
      </c>
      <c r="AM128">
        <v>59.667528682799002</v>
      </c>
      <c r="AN128">
        <v>32.568293578451097</v>
      </c>
      <c r="AO128">
        <v>23.884361357856498</v>
      </c>
      <c r="AP128">
        <v>26.308234768268399</v>
      </c>
      <c r="AQ128">
        <v>23.610187247498398</v>
      </c>
      <c r="AR128">
        <v>29.854179644042802</v>
      </c>
      <c r="AS128">
        <v>33.059257476588101</v>
      </c>
      <c r="AT128">
        <v>68.896937182327903</v>
      </c>
      <c r="AU128">
        <v>0</v>
      </c>
      <c r="AV128">
        <v>0</v>
      </c>
      <c r="AW128">
        <v>34.025921607861889</v>
      </c>
      <c r="AX128">
        <v>14.674330035553028</v>
      </c>
      <c r="BT128"/>
      <c r="BU128"/>
    </row>
    <row r="129" spans="1:73" x14ac:dyDescent="0.25">
      <c r="A129" s="25"/>
      <c r="B129" s="1">
        <v>400</v>
      </c>
      <c r="C129">
        <v>38.304000000000002</v>
      </c>
      <c r="D129">
        <v>39.776000000000003</v>
      </c>
      <c r="E129">
        <v>31.648</v>
      </c>
      <c r="F129">
        <v>29.0560000000002</v>
      </c>
      <c r="G129">
        <v>34.335999999999999</v>
      </c>
      <c r="H129">
        <v>29.055999999999798</v>
      </c>
      <c r="I129">
        <v>36.448000000000697</v>
      </c>
      <c r="J129">
        <v>33.151999999999902</v>
      </c>
      <c r="K129">
        <v>33.951999999999501</v>
      </c>
      <c r="L129">
        <v>39.36</v>
      </c>
      <c r="M129">
        <v>34.08711111111112</v>
      </c>
      <c r="N129">
        <v>3.7008807493606182</v>
      </c>
      <c r="O129">
        <v>29.344000000000001</v>
      </c>
      <c r="P129">
        <v>31.263999999999999</v>
      </c>
      <c r="Q129">
        <v>22.72</v>
      </c>
      <c r="R129">
        <v>23.04</v>
      </c>
      <c r="S129">
        <v>30.463999999999999</v>
      </c>
      <c r="T129">
        <v>25.119999999999798</v>
      </c>
      <c r="U129">
        <v>20.0640000000001</v>
      </c>
      <c r="V129">
        <v>18.848000000000098</v>
      </c>
      <c r="W129">
        <v>20.832000000000001</v>
      </c>
      <c r="X129">
        <v>25.472000000000001</v>
      </c>
      <c r="Y129">
        <v>24.202666666666669</v>
      </c>
      <c r="Z129">
        <v>4.1127435557733545</v>
      </c>
      <c r="AA129">
        <v>54.393405276213898</v>
      </c>
      <c r="AB129">
        <v>54.763682915117798</v>
      </c>
      <c r="AC129">
        <v>38.510955772045101</v>
      </c>
      <c r="AD129">
        <v>39.439073902464401</v>
      </c>
      <c r="AE129">
        <v>35.566150130204399</v>
      </c>
      <c r="AF129">
        <v>30.237595671008901</v>
      </c>
      <c r="AG129">
        <v>28.005987727488801</v>
      </c>
      <c r="AH129">
        <v>45.040138554167399</v>
      </c>
      <c r="AI129">
        <v>45.287180971459698</v>
      </c>
      <c r="AJ129">
        <v>45.502216496718297</v>
      </c>
      <c r="AK129">
        <v>40.261442460074974</v>
      </c>
      <c r="AL129">
        <v>7.9045318476115138</v>
      </c>
      <c r="AM129">
        <v>56.680137109704297</v>
      </c>
      <c r="AN129">
        <v>42.243223658998097</v>
      </c>
      <c r="AO129">
        <v>31.896695406689101</v>
      </c>
      <c r="AP129">
        <v>53.177347198224901</v>
      </c>
      <c r="AQ129">
        <v>30.548679168849102</v>
      </c>
      <c r="AR129">
        <v>28.745439050402702</v>
      </c>
      <c r="AS129">
        <v>25.366150999839199</v>
      </c>
      <c r="AT129">
        <v>33.194345157764303</v>
      </c>
      <c r="AU129">
        <v>47.901147224930398</v>
      </c>
      <c r="AV129">
        <v>49.071685502361397</v>
      </c>
      <c r="AW129">
        <v>38.016079263117689</v>
      </c>
      <c r="AX129">
        <v>9.6038030130616203</v>
      </c>
      <c r="BT129"/>
      <c r="BU129"/>
    </row>
    <row r="130" spans="1:73" x14ac:dyDescent="0.25">
      <c r="A130" s="25"/>
      <c r="B130" s="1">
        <v>450</v>
      </c>
      <c r="C130">
        <v>46.655999999999999</v>
      </c>
      <c r="D130">
        <v>0</v>
      </c>
      <c r="E130">
        <v>40.255999999999901</v>
      </c>
      <c r="F130">
        <v>0</v>
      </c>
      <c r="G130">
        <v>36.736000000000097</v>
      </c>
      <c r="H130">
        <v>0</v>
      </c>
      <c r="I130">
        <v>31.904000000000099</v>
      </c>
      <c r="J130">
        <v>0</v>
      </c>
      <c r="K130">
        <v>37.440000000000097</v>
      </c>
      <c r="L130">
        <v>26.5</v>
      </c>
      <c r="M130">
        <v>34.567200000000035</v>
      </c>
      <c r="N130">
        <v>4.8475038690031065</v>
      </c>
      <c r="O130">
        <v>95.775999999999996</v>
      </c>
      <c r="P130">
        <v>32.959999999999901</v>
      </c>
      <c r="Q130">
        <v>29.728000000000101</v>
      </c>
      <c r="R130">
        <v>22.271999999999899</v>
      </c>
      <c r="S130">
        <v>25.376000000000001</v>
      </c>
      <c r="T130">
        <v>17.440000000000101</v>
      </c>
      <c r="U130">
        <v>0</v>
      </c>
      <c r="V130">
        <v>0</v>
      </c>
      <c r="W130">
        <v>0</v>
      </c>
      <c r="X130">
        <v>0</v>
      </c>
      <c r="Y130">
        <v>25.555199999999999</v>
      </c>
      <c r="Z130">
        <v>5.4573126866617985</v>
      </c>
      <c r="AA130">
        <v>59.0166955813567</v>
      </c>
      <c r="AB130">
        <v>67.021313495694201</v>
      </c>
      <c r="AC130">
        <v>50.009858034347602</v>
      </c>
      <c r="AD130">
        <v>44.975332256054799</v>
      </c>
      <c r="AE130">
        <v>41.905066348064203</v>
      </c>
      <c r="AF130">
        <v>55.502782963970503</v>
      </c>
      <c r="AG130">
        <v>40.8422995498711</v>
      </c>
      <c r="AH130">
        <v>47.446789598801097</v>
      </c>
      <c r="AI130">
        <v>62.335163446918202</v>
      </c>
      <c r="AJ130">
        <v>52.809395195645699</v>
      </c>
      <c r="AK130">
        <v>51.42755565437416</v>
      </c>
      <c r="AL130">
        <v>8.4516346256669621</v>
      </c>
      <c r="AM130">
        <v>43.176733858966998</v>
      </c>
      <c r="AN130">
        <v>37.966814038438002</v>
      </c>
      <c r="AO130">
        <v>59.255630276872601</v>
      </c>
      <c r="AP130">
        <v>48.365139403198498</v>
      </c>
      <c r="AQ130">
        <v>34.707340528214203</v>
      </c>
      <c r="AR130">
        <v>29.3292557086721</v>
      </c>
      <c r="AS130">
        <v>26.166373680687599</v>
      </c>
      <c r="AT130">
        <v>39.336951402176197</v>
      </c>
      <c r="AU130">
        <v>36.227996834937798</v>
      </c>
      <c r="AV130">
        <v>33.066420390169398</v>
      </c>
      <c r="AW130">
        <v>38.269102473707377</v>
      </c>
      <c r="AX130">
        <v>9.5097205018739466</v>
      </c>
      <c r="BT130"/>
      <c r="BU130"/>
    </row>
    <row r="131" spans="1:73" x14ac:dyDescent="0.25">
      <c r="A131" s="25"/>
      <c r="B131" s="1">
        <v>500</v>
      </c>
      <c r="C131">
        <v>27.712</v>
      </c>
      <c r="D131">
        <v>22.495999999999999</v>
      </c>
      <c r="E131">
        <v>0</v>
      </c>
      <c r="F131">
        <v>22.271999999999998</v>
      </c>
      <c r="G131">
        <v>0</v>
      </c>
      <c r="H131">
        <v>25.055999999999901</v>
      </c>
      <c r="I131">
        <v>20.8</v>
      </c>
      <c r="J131">
        <v>25.631999999999898</v>
      </c>
      <c r="K131">
        <v>0</v>
      </c>
      <c r="L131">
        <v>0</v>
      </c>
      <c r="M131">
        <v>23.251199999999962</v>
      </c>
      <c r="N131">
        <v>1.8145551961844071</v>
      </c>
      <c r="O131">
        <v>32.671999999999997</v>
      </c>
      <c r="P131">
        <v>59.903999999999797</v>
      </c>
      <c r="Q131">
        <v>32.4480000000001</v>
      </c>
      <c r="R131">
        <v>42.464000000000098</v>
      </c>
      <c r="S131">
        <v>48.543999999999997</v>
      </c>
      <c r="T131">
        <v>50.8479999999998</v>
      </c>
      <c r="U131">
        <v>40</v>
      </c>
      <c r="V131">
        <v>81.215999999999795</v>
      </c>
      <c r="W131">
        <v>0</v>
      </c>
      <c r="X131">
        <v>0</v>
      </c>
      <c r="Y131">
        <v>50.774857142857073</v>
      </c>
      <c r="Z131">
        <v>14.813257029996215</v>
      </c>
      <c r="AA131">
        <v>55.560601283696698</v>
      </c>
      <c r="AB131">
        <v>43.9164737502172</v>
      </c>
      <c r="AC131">
        <v>59.900398217217599</v>
      </c>
      <c r="AD131">
        <v>58.008183702718199</v>
      </c>
      <c r="AE131">
        <v>50.2351648398623</v>
      </c>
      <c r="AF131">
        <v>47.739802915653001</v>
      </c>
      <c r="AG131">
        <v>49.2041822288286</v>
      </c>
      <c r="AH131">
        <v>50.183332742115901</v>
      </c>
      <c r="AI131">
        <v>51.472337422920198</v>
      </c>
      <c r="AJ131">
        <v>50.546897369985302</v>
      </c>
      <c r="AK131">
        <v>51.245197021057585</v>
      </c>
      <c r="AL131">
        <v>4.6368229846400597</v>
      </c>
      <c r="AM131">
        <v>49.013342390567303</v>
      </c>
      <c r="AN131">
        <v>33.859825039933597</v>
      </c>
      <c r="AO131">
        <v>44.160463827451103</v>
      </c>
      <c r="AP131">
        <v>43.219009878625002</v>
      </c>
      <c r="AQ131">
        <v>34.554386551881102</v>
      </c>
      <c r="AR131">
        <v>32.961675206304399</v>
      </c>
      <c r="AS131">
        <v>34.237593010496902</v>
      </c>
      <c r="AT131">
        <v>35.012166856079098</v>
      </c>
      <c r="AU131">
        <v>35.393787904217099</v>
      </c>
      <c r="AV131">
        <v>28.718023862392201</v>
      </c>
      <c r="AW131">
        <v>35.790770237486726</v>
      </c>
      <c r="AX131">
        <v>4.6150888592484893</v>
      </c>
      <c r="BT131"/>
      <c r="BU131"/>
    </row>
    <row r="132" spans="1:73" x14ac:dyDescent="0.25">
      <c r="A132" s="25"/>
      <c r="B132" s="1">
        <v>550</v>
      </c>
      <c r="C132">
        <v>27.456</v>
      </c>
      <c r="D132">
        <v>63.52</v>
      </c>
      <c r="E132">
        <v>43.327999999999903</v>
      </c>
      <c r="F132">
        <v>0</v>
      </c>
      <c r="G132">
        <v>36.32</v>
      </c>
      <c r="H132">
        <v>0</v>
      </c>
      <c r="I132">
        <v>63.52</v>
      </c>
      <c r="J132">
        <v>0</v>
      </c>
      <c r="K132">
        <v>0</v>
      </c>
      <c r="L132">
        <v>0</v>
      </c>
      <c r="M132">
        <v>51.671999999999976</v>
      </c>
      <c r="N132">
        <v>12.104301384218765</v>
      </c>
      <c r="O132">
        <v>43.103999999999999</v>
      </c>
      <c r="P132">
        <v>53.344000000000001</v>
      </c>
      <c r="Q132">
        <v>47.967999999999797</v>
      </c>
      <c r="R132">
        <v>37.408000000000001</v>
      </c>
      <c r="S132">
        <v>65.087999999999099</v>
      </c>
      <c r="T132">
        <v>88.032000000000096</v>
      </c>
      <c r="U132">
        <v>58.656000000000397</v>
      </c>
      <c r="V132">
        <v>0</v>
      </c>
      <c r="W132">
        <v>0</v>
      </c>
      <c r="X132">
        <v>0</v>
      </c>
      <c r="Y132">
        <v>58.415999999999904</v>
      </c>
      <c r="Z132">
        <v>15.80033012313347</v>
      </c>
      <c r="AA132">
        <v>47.832522723490001</v>
      </c>
      <c r="AB132">
        <v>35.568096110791103</v>
      </c>
      <c r="AC132">
        <v>70.287364885820296</v>
      </c>
      <c r="AD132">
        <v>63.688805091435</v>
      </c>
      <c r="AE132">
        <v>63.321341584654597</v>
      </c>
      <c r="AF132">
        <v>37.827256181722902</v>
      </c>
      <c r="AG132">
        <v>48.292412545870903</v>
      </c>
      <c r="AH132">
        <v>48.636646864573301</v>
      </c>
      <c r="AI132">
        <v>58.521860006822202</v>
      </c>
      <c r="AJ132">
        <v>0</v>
      </c>
      <c r="AK132">
        <v>53.267972908961283</v>
      </c>
      <c r="AL132">
        <v>11.857664987156724</v>
      </c>
      <c r="AM132">
        <v>41.043865552779501</v>
      </c>
      <c r="AN132">
        <v>30.089737826048701</v>
      </c>
      <c r="AO132">
        <v>41.551557873760601</v>
      </c>
      <c r="AP132">
        <v>35.671866928649401</v>
      </c>
      <c r="AQ132">
        <v>38.237916446273701</v>
      </c>
      <c r="AR132">
        <v>22.9922396293403</v>
      </c>
      <c r="AS132">
        <v>29.566290931409402</v>
      </c>
      <c r="AT132">
        <v>33.849344028232103</v>
      </c>
      <c r="AU132">
        <v>29.231164985269199</v>
      </c>
      <c r="AV132">
        <v>0</v>
      </c>
      <c r="AW132">
        <v>32.648764831122925</v>
      </c>
      <c r="AX132">
        <v>5.5006546050440592</v>
      </c>
      <c r="BT132"/>
      <c r="BU132"/>
    </row>
    <row r="133" spans="1:73" x14ac:dyDescent="0.25">
      <c r="A133" s="25"/>
      <c r="B133" s="1">
        <v>600</v>
      </c>
      <c r="C133">
        <v>46.975999999999999</v>
      </c>
      <c r="D133">
        <v>68.575999999999993</v>
      </c>
      <c r="E133">
        <v>41.311999999999898</v>
      </c>
      <c r="F133">
        <v>85.759999999999906</v>
      </c>
      <c r="G133">
        <v>92.96</v>
      </c>
      <c r="H133">
        <v>52.16</v>
      </c>
      <c r="I133">
        <v>52.383999999999901</v>
      </c>
      <c r="J133">
        <v>56.447999999999602</v>
      </c>
      <c r="K133">
        <v>53.439999999999799</v>
      </c>
      <c r="L133">
        <v>46.92</v>
      </c>
      <c r="M133">
        <v>61.106666666666555</v>
      </c>
      <c r="N133">
        <v>16.693018101390017</v>
      </c>
      <c r="O133">
        <v>39.712000000000003</v>
      </c>
      <c r="P133">
        <v>57.92</v>
      </c>
      <c r="Q133">
        <v>30.911999999999999</v>
      </c>
      <c r="R133">
        <v>67.647999999999897</v>
      </c>
      <c r="S133">
        <v>82.463999999999999</v>
      </c>
      <c r="T133">
        <v>26.176000000000101</v>
      </c>
      <c r="U133">
        <v>24.575999999999901</v>
      </c>
      <c r="V133">
        <v>35.840000000000202</v>
      </c>
      <c r="W133">
        <v>31.391999999999999</v>
      </c>
      <c r="X133">
        <v>45.472000000000001</v>
      </c>
      <c r="Y133">
        <v>44.711111111111123</v>
      </c>
      <c r="Z133">
        <v>19.212030469615428</v>
      </c>
      <c r="AA133">
        <v>80.499815563686894</v>
      </c>
      <c r="AB133">
        <v>68.953211004161005</v>
      </c>
      <c r="AC133">
        <v>59.541241462103102</v>
      </c>
      <c r="AD133">
        <v>71.854194867520405</v>
      </c>
      <c r="AE133">
        <v>72.968610834406405</v>
      </c>
      <c r="AF133">
        <v>71.414471523008999</v>
      </c>
      <c r="AG133">
        <v>66.375120873938897</v>
      </c>
      <c r="AH133">
        <v>70.349451963409095</v>
      </c>
      <c r="AI133">
        <v>69.422650789666903</v>
      </c>
      <c r="AJ133">
        <v>68.316826919602804</v>
      </c>
      <c r="AK133">
        <v>68.799531137535297</v>
      </c>
      <c r="AL133">
        <v>3.7740481598078706</v>
      </c>
      <c r="AM133">
        <v>52.714589457562603</v>
      </c>
      <c r="AN133">
        <v>44.182447508878802</v>
      </c>
      <c r="AO133">
        <v>39.5986546469858</v>
      </c>
      <c r="AP133">
        <v>52.432753810918697</v>
      </c>
      <c r="AQ133">
        <v>45.731798626856701</v>
      </c>
      <c r="AR133">
        <v>51.0599589382524</v>
      </c>
      <c r="AS133">
        <v>48.015256389095903</v>
      </c>
      <c r="AT133">
        <v>43.114112661081599</v>
      </c>
      <c r="AU133">
        <v>74.9633967044429</v>
      </c>
      <c r="AV133">
        <v>0</v>
      </c>
      <c r="AW133">
        <v>49.887297410814099</v>
      </c>
      <c r="AX133">
        <v>10.257408669081981</v>
      </c>
      <c r="BT133"/>
      <c r="BU133"/>
    </row>
    <row r="134" spans="1:73" x14ac:dyDescent="0.25">
      <c r="A134" s="25"/>
      <c r="B134" s="1">
        <v>650</v>
      </c>
      <c r="C134">
        <v>80.256</v>
      </c>
      <c r="D134">
        <v>73.92</v>
      </c>
      <c r="E134">
        <v>56</v>
      </c>
      <c r="F134">
        <v>67.010000000000005</v>
      </c>
      <c r="G134">
        <v>49.727999999999398</v>
      </c>
      <c r="H134">
        <v>60.48</v>
      </c>
      <c r="I134">
        <v>99.647999999999897</v>
      </c>
      <c r="J134">
        <v>64.671999999997695</v>
      </c>
      <c r="K134">
        <v>0</v>
      </c>
      <c r="L134">
        <v>0</v>
      </c>
      <c r="M134">
        <v>67.351142857142435</v>
      </c>
      <c r="N134">
        <v>15.024585864780626</v>
      </c>
      <c r="O134">
        <v>87.328000000000003</v>
      </c>
      <c r="P134">
        <v>21.792000000000002</v>
      </c>
      <c r="Q134">
        <v>36.223999999999997</v>
      </c>
      <c r="R134">
        <v>42.335999999999999</v>
      </c>
      <c r="S134">
        <v>36.064</v>
      </c>
      <c r="T134">
        <v>95.904000000000096</v>
      </c>
      <c r="U134">
        <v>57.632000000000197</v>
      </c>
      <c r="V134">
        <v>53.471999999999902</v>
      </c>
      <c r="W134">
        <v>93.951999999999899</v>
      </c>
      <c r="X134">
        <v>0</v>
      </c>
      <c r="Y134">
        <v>54.672000000000011</v>
      </c>
      <c r="Z134">
        <v>25.428958610214455</v>
      </c>
      <c r="AA134">
        <v>97.782866540545399</v>
      </c>
      <c r="AB134">
        <v>79.380495418485793</v>
      </c>
      <c r="AC134">
        <v>75.417053547983599</v>
      </c>
      <c r="AD134">
        <v>68.165832775661997</v>
      </c>
      <c r="AE134">
        <v>71.939611040579507</v>
      </c>
      <c r="AF134">
        <v>79.823513080209693</v>
      </c>
      <c r="AG134">
        <v>59.521021600716203</v>
      </c>
      <c r="AH134">
        <v>62.3879336231265</v>
      </c>
      <c r="AI134">
        <v>66.2568084320162</v>
      </c>
      <c r="AJ134">
        <v>66.663905658962506</v>
      </c>
      <c r="AK134">
        <v>69.95068613086022</v>
      </c>
      <c r="AL134">
        <v>6.7809987607274529</v>
      </c>
      <c r="AM134">
        <v>105.003507883426</v>
      </c>
      <c r="AN134">
        <v>68.998479984288906</v>
      </c>
      <c r="AO134">
        <v>63.874960682302103</v>
      </c>
      <c r="AP134">
        <v>51.793180698999898</v>
      </c>
      <c r="AQ134">
        <v>51.554953417958998</v>
      </c>
      <c r="AR134">
        <v>51.139714272809798</v>
      </c>
      <c r="AS134">
        <v>48.325753121299101</v>
      </c>
      <c r="AT134">
        <v>45.377504021111399</v>
      </c>
      <c r="AU134">
        <v>50.729758934227398</v>
      </c>
      <c r="AV134">
        <v>48.634430102911097</v>
      </c>
      <c r="AW134">
        <v>53.380970581767627</v>
      </c>
      <c r="AX134">
        <v>7.3339268220630744</v>
      </c>
      <c r="BT134"/>
      <c r="BU134"/>
    </row>
    <row r="135" spans="1:73" x14ac:dyDescent="0.25">
      <c r="A135" s="25"/>
      <c r="B135" s="1">
        <v>700</v>
      </c>
      <c r="C135">
        <v>36.832000000000001</v>
      </c>
      <c r="D135">
        <v>0</v>
      </c>
      <c r="E135">
        <v>34.368000000000002</v>
      </c>
      <c r="F135">
        <v>0</v>
      </c>
      <c r="G135">
        <v>39.264000000000003</v>
      </c>
      <c r="H135">
        <v>0</v>
      </c>
      <c r="I135">
        <v>48.8</v>
      </c>
      <c r="J135">
        <v>41.119999999999898</v>
      </c>
      <c r="K135">
        <v>31.872</v>
      </c>
      <c r="L135">
        <v>0</v>
      </c>
      <c r="M135">
        <v>39.084799999999987</v>
      </c>
      <c r="N135">
        <v>5.8793188176862445</v>
      </c>
      <c r="O135">
        <v>44.8</v>
      </c>
      <c r="P135">
        <v>67.808000000000007</v>
      </c>
      <c r="Q135">
        <v>63.04</v>
      </c>
      <c r="R135">
        <v>54.079999999999899</v>
      </c>
      <c r="S135">
        <v>34.143999999999998</v>
      </c>
      <c r="T135">
        <v>52.6399999999987</v>
      </c>
      <c r="U135">
        <v>56.000000000000703</v>
      </c>
      <c r="V135">
        <v>0</v>
      </c>
      <c r="W135">
        <v>0</v>
      </c>
      <c r="X135">
        <v>0</v>
      </c>
      <c r="Y135">
        <v>54.618666666666549</v>
      </c>
      <c r="Z135">
        <v>10.568843435095307</v>
      </c>
      <c r="AA135">
        <v>56.676964841458798</v>
      </c>
      <c r="AB135">
        <v>58.930104922917003</v>
      </c>
      <c r="AC135">
        <v>56.589370792467598</v>
      </c>
      <c r="AD135">
        <v>68.984223265953503</v>
      </c>
      <c r="AE135">
        <v>61.968199139280699</v>
      </c>
      <c r="AF135">
        <v>72.602236693134998</v>
      </c>
      <c r="AG135">
        <v>70.979833308001702</v>
      </c>
      <c r="AH135">
        <v>58.5824468666518</v>
      </c>
      <c r="AI135">
        <v>52.853581923858997</v>
      </c>
      <c r="AJ135">
        <v>65.980780469653098</v>
      </c>
      <c r="AK135">
        <v>63.052308597991036</v>
      </c>
      <c r="AL135">
        <v>6.512734917815731</v>
      </c>
      <c r="AM135">
        <v>78.864284883207901</v>
      </c>
      <c r="AN135">
        <v>57.971308257337498</v>
      </c>
      <c r="AO135">
        <v>59.640389033674097</v>
      </c>
      <c r="AP135">
        <v>46.411111632978802</v>
      </c>
      <c r="AQ135">
        <v>53.426679403149201</v>
      </c>
      <c r="AR135">
        <v>48.835346372293699</v>
      </c>
      <c r="AS135">
        <v>44.231502991838298</v>
      </c>
      <c r="AT135">
        <v>42.495686491822298</v>
      </c>
      <c r="AU135">
        <v>39.0209048530701</v>
      </c>
      <c r="AV135">
        <v>44.643475301261802</v>
      </c>
      <c r="AW135">
        <v>48.519600481936195</v>
      </c>
      <c r="AX135">
        <v>6.6796244657206962</v>
      </c>
      <c r="BT135"/>
      <c r="BU135"/>
    </row>
    <row r="136" spans="1:73" x14ac:dyDescent="0.25">
      <c r="BT136"/>
      <c r="BU136"/>
    </row>
    <row r="137" spans="1:73" x14ac:dyDescent="0.25">
      <c r="A137" s="25">
        <v>1657</v>
      </c>
      <c r="B137" s="1" t="s">
        <v>6</v>
      </c>
      <c r="C137">
        <v>11.327999999999999</v>
      </c>
      <c r="D137">
        <v>13.728</v>
      </c>
      <c r="E137">
        <v>10.431999999999899</v>
      </c>
      <c r="F137">
        <v>10.335999999999901</v>
      </c>
      <c r="G137">
        <v>12.8639999999998</v>
      </c>
      <c r="H137">
        <v>15.0079999999999</v>
      </c>
      <c r="I137">
        <v>17.4080000000003</v>
      </c>
      <c r="J137">
        <v>0</v>
      </c>
      <c r="K137">
        <v>0</v>
      </c>
      <c r="L137">
        <v>0</v>
      </c>
      <c r="M137">
        <v>13.295999999999966</v>
      </c>
      <c r="N137">
        <v>2.4892044244431273</v>
      </c>
      <c r="O137">
        <v>19.6159999999999</v>
      </c>
      <c r="P137">
        <v>20.096</v>
      </c>
      <c r="Q137">
        <v>39.360000000000099</v>
      </c>
      <c r="R137">
        <v>17.984000000000002</v>
      </c>
      <c r="S137">
        <v>29.440000000000101</v>
      </c>
      <c r="T137">
        <v>21.568000000000001</v>
      </c>
      <c r="U137">
        <v>24.672000000000001</v>
      </c>
      <c r="V137">
        <v>20.992000000000001</v>
      </c>
      <c r="W137">
        <v>28.448000000000199</v>
      </c>
      <c r="X137">
        <v>0</v>
      </c>
      <c r="Y137">
        <v>25.32000000000005</v>
      </c>
      <c r="Z137">
        <v>6.5020808976819726</v>
      </c>
      <c r="AA137">
        <v>21.454521817684899</v>
      </c>
      <c r="AB137">
        <v>25.523794827764799</v>
      </c>
      <c r="AC137">
        <v>16.6526601813258</v>
      </c>
      <c r="AD137">
        <v>31.4112549887471</v>
      </c>
      <c r="AE137">
        <v>0</v>
      </c>
      <c r="AF137">
        <v>0</v>
      </c>
      <c r="AG137">
        <v>0</v>
      </c>
      <c r="AH137">
        <v>0</v>
      </c>
      <c r="AI137">
        <v>0</v>
      </c>
      <c r="AJ137">
        <v>0</v>
      </c>
      <c r="AK137">
        <v>24.529236665945902</v>
      </c>
      <c r="AL137">
        <v>6.0660744926375054</v>
      </c>
      <c r="AM137">
        <v>29.248000000000001</v>
      </c>
      <c r="AN137">
        <v>22.207999999999998</v>
      </c>
      <c r="AO137">
        <v>19.071999999999999</v>
      </c>
      <c r="AP137">
        <v>17.408000000000001</v>
      </c>
      <c r="AQ137">
        <v>20.256</v>
      </c>
      <c r="AR137">
        <v>24.544</v>
      </c>
      <c r="AS137">
        <v>17.920000000000002</v>
      </c>
      <c r="AT137">
        <v>20.607999999999901</v>
      </c>
      <c r="AU137">
        <v>51.4879999999999</v>
      </c>
      <c r="AV137">
        <v>26.016000000000201</v>
      </c>
      <c r="AW137">
        <v>24.391111111111108</v>
      </c>
      <c r="AX137">
        <v>9.955535238074491</v>
      </c>
      <c r="BT137"/>
      <c r="BU137"/>
    </row>
    <row r="138" spans="1:73" x14ac:dyDescent="0.25">
      <c r="A138" s="25"/>
      <c r="B138" s="1" t="s">
        <v>7</v>
      </c>
      <c r="C138">
        <v>11.4133333333333</v>
      </c>
      <c r="D138">
        <v>16.032</v>
      </c>
      <c r="E138">
        <v>14.112</v>
      </c>
      <c r="F138">
        <v>12.224</v>
      </c>
      <c r="G138">
        <v>11.263999999999999</v>
      </c>
      <c r="H138">
        <v>11.584</v>
      </c>
      <c r="I138">
        <v>17.1200000000001</v>
      </c>
      <c r="J138">
        <v>16.031999999999801</v>
      </c>
      <c r="K138">
        <v>11.5839999999999</v>
      </c>
      <c r="L138">
        <v>0</v>
      </c>
      <c r="M138">
        <v>13.743999999999975</v>
      </c>
      <c r="N138">
        <v>2.2303219498538822</v>
      </c>
      <c r="O138">
        <v>46.368000000000102</v>
      </c>
      <c r="P138">
        <v>20.864000000000001</v>
      </c>
      <c r="Q138">
        <v>16.096</v>
      </c>
      <c r="R138">
        <v>16.064</v>
      </c>
      <c r="S138">
        <v>15.103999999999999</v>
      </c>
      <c r="T138">
        <v>24.6080000000001</v>
      </c>
      <c r="U138">
        <v>54.463999999999999</v>
      </c>
      <c r="V138">
        <v>38.72</v>
      </c>
      <c r="W138">
        <v>22.56</v>
      </c>
      <c r="X138">
        <v>0</v>
      </c>
      <c r="Y138">
        <v>26.060000000000013</v>
      </c>
      <c r="Z138">
        <v>12.882423995506432</v>
      </c>
      <c r="AA138">
        <v>19.006205107552201</v>
      </c>
      <c r="AB138">
        <v>31.384387579357298</v>
      </c>
      <c r="AC138">
        <v>20.8911908465031</v>
      </c>
      <c r="AD138">
        <v>15.266936344789601</v>
      </c>
      <c r="AE138">
        <v>23.530442695930599</v>
      </c>
      <c r="AF138">
        <v>0</v>
      </c>
      <c r="AG138">
        <v>0</v>
      </c>
      <c r="AH138">
        <v>0</v>
      </c>
      <c r="AI138">
        <v>0</v>
      </c>
      <c r="AJ138">
        <v>0</v>
      </c>
      <c r="AK138">
        <v>22.768239366645151</v>
      </c>
      <c r="AL138">
        <v>5.8011167483352484</v>
      </c>
      <c r="AM138">
        <v>34.655999999999999</v>
      </c>
      <c r="AN138">
        <v>25.344000000000101</v>
      </c>
      <c r="AO138">
        <v>22.527999999999999</v>
      </c>
      <c r="AP138">
        <v>25.664000000000001</v>
      </c>
      <c r="AQ138">
        <v>19.968000000000099</v>
      </c>
      <c r="AR138">
        <v>27.0399999999999</v>
      </c>
      <c r="AS138">
        <v>35.744000000000398</v>
      </c>
      <c r="AT138">
        <v>29.311999999999902</v>
      </c>
      <c r="AU138">
        <v>0</v>
      </c>
      <c r="AV138">
        <v>0</v>
      </c>
      <c r="AW138">
        <v>26.514285714285769</v>
      </c>
      <c r="AX138">
        <v>4.6923660103950517</v>
      </c>
      <c r="BT138"/>
      <c r="BU138"/>
    </row>
    <row r="139" spans="1:73" x14ac:dyDescent="0.25">
      <c r="A139" s="25"/>
      <c r="B139" s="1" t="s">
        <v>8</v>
      </c>
      <c r="C139">
        <v>10.592000000000001</v>
      </c>
      <c r="D139">
        <v>11.103999999999999</v>
      </c>
      <c r="E139">
        <v>10.496</v>
      </c>
      <c r="F139">
        <v>15.6159999999999</v>
      </c>
      <c r="G139">
        <v>10.655999999999899</v>
      </c>
      <c r="H139">
        <v>10.976000000000001</v>
      </c>
      <c r="I139">
        <v>0</v>
      </c>
      <c r="J139">
        <v>0</v>
      </c>
      <c r="K139">
        <v>0</v>
      </c>
      <c r="L139">
        <v>0</v>
      </c>
      <c r="M139">
        <v>11.76959999999996</v>
      </c>
      <c r="N139">
        <v>1.9354471938029971</v>
      </c>
      <c r="O139">
        <v>20.16</v>
      </c>
      <c r="P139">
        <v>19.2</v>
      </c>
      <c r="Q139">
        <v>21.152000000000001</v>
      </c>
      <c r="R139">
        <v>16.128</v>
      </c>
      <c r="S139">
        <v>12.544</v>
      </c>
      <c r="T139">
        <v>15.616000000000099</v>
      </c>
      <c r="U139">
        <v>29.696000000000101</v>
      </c>
      <c r="V139">
        <v>12.384</v>
      </c>
      <c r="W139">
        <v>17.599999999999898</v>
      </c>
      <c r="X139">
        <v>0</v>
      </c>
      <c r="Y139">
        <v>18.040000000000013</v>
      </c>
      <c r="Z139">
        <v>5.2298894825799351</v>
      </c>
      <c r="AA139">
        <v>20.313797343646002</v>
      </c>
      <c r="AB139">
        <v>19.508030102032802</v>
      </c>
      <c r="AC139">
        <v>21.012624937926699</v>
      </c>
      <c r="AD139">
        <v>17.517279100244998</v>
      </c>
      <c r="AE139">
        <v>0</v>
      </c>
      <c r="AF139">
        <v>0</v>
      </c>
      <c r="AG139">
        <v>0</v>
      </c>
      <c r="AH139">
        <v>0</v>
      </c>
      <c r="AI139">
        <v>0</v>
      </c>
      <c r="AJ139">
        <v>0</v>
      </c>
      <c r="AK139">
        <v>19.345978046734832</v>
      </c>
      <c r="AL139">
        <v>1.431562382554906</v>
      </c>
      <c r="AM139">
        <v>41.887999999999998</v>
      </c>
      <c r="AN139">
        <v>60.191999999999901</v>
      </c>
      <c r="AO139">
        <v>36.415999999999997</v>
      </c>
      <c r="AP139">
        <v>36.000000000000099</v>
      </c>
      <c r="AQ139">
        <v>40.1920000000001</v>
      </c>
      <c r="AR139">
        <v>42.176000000000002</v>
      </c>
      <c r="AS139">
        <v>33.504000000000097</v>
      </c>
      <c r="AT139">
        <v>0</v>
      </c>
      <c r="AU139">
        <v>0</v>
      </c>
      <c r="AV139">
        <v>0</v>
      </c>
      <c r="AW139">
        <v>41.41333333333337</v>
      </c>
      <c r="AX139">
        <v>8.8651631808004954</v>
      </c>
      <c r="BT139"/>
      <c r="BU139"/>
    </row>
    <row r="140" spans="1:73" x14ac:dyDescent="0.25">
      <c r="A140" s="25"/>
      <c r="B140" s="1" t="s">
        <v>9</v>
      </c>
      <c r="C140">
        <v>10.592000000000001</v>
      </c>
      <c r="D140">
        <v>16.031999999999901</v>
      </c>
      <c r="E140">
        <v>17.920000000000101</v>
      </c>
      <c r="F140">
        <v>13.375999999999999</v>
      </c>
      <c r="G140">
        <v>17.376000000000101</v>
      </c>
      <c r="H140">
        <v>22.463999999999899</v>
      </c>
      <c r="I140">
        <v>14.3679999999998</v>
      </c>
      <c r="J140">
        <v>20.2560000000001</v>
      </c>
      <c r="K140">
        <v>0</v>
      </c>
      <c r="L140">
        <v>0</v>
      </c>
      <c r="M140">
        <v>17.398857142857128</v>
      </c>
      <c r="N140">
        <v>2.9599426359582472</v>
      </c>
      <c r="O140">
        <v>23.0719999999999</v>
      </c>
      <c r="P140">
        <v>33.567999999999998</v>
      </c>
      <c r="Q140">
        <v>55.808</v>
      </c>
      <c r="R140">
        <v>30.912000000000099</v>
      </c>
      <c r="S140">
        <v>32.319999999999901</v>
      </c>
      <c r="T140">
        <v>33.727999999999902</v>
      </c>
      <c r="U140">
        <v>25.247999999999902</v>
      </c>
      <c r="V140">
        <v>41.4080000000003</v>
      </c>
      <c r="W140">
        <v>40.831999999999901</v>
      </c>
      <c r="X140">
        <v>0</v>
      </c>
      <c r="Y140">
        <v>36.728000000000002</v>
      </c>
      <c r="Z140">
        <v>8.7093623187923779</v>
      </c>
      <c r="AA140">
        <v>23.038000115917299</v>
      </c>
      <c r="AB140">
        <v>19.880896753723899</v>
      </c>
      <c r="AC140">
        <v>25.324316645092999</v>
      </c>
      <c r="AD140">
        <v>20.957949700305999</v>
      </c>
      <c r="AE140">
        <v>0</v>
      </c>
      <c r="AF140">
        <v>0</v>
      </c>
      <c r="AG140">
        <v>0</v>
      </c>
      <c r="AH140">
        <v>0</v>
      </c>
      <c r="AI140">
        <v>0</v>
      </c>
      <c r="AJ140">
        <v>0</v>
      </c>
      <c r="AK140">
        <v>22.054387699707632</v>
      </c>
      <c r="AL140">
        <v>2.3536265978750208</v>
      </c>
      <c r="AM140">
        <v>39.2959999999999</v>
      </c>
      <c r="AN140">
        <v>17.664000000000001</v>
      </c>
      <c r="AO140">
        <v>24.032</v>
      </c>
      <c r="AP140">
        <v>42.879999999999903</v>
      </c>
      <c r="AQ140">
        <v>33.760000000000097</v>
      </c>
      <c r="AR140">
        <v>29.984000000000002</v>
      </c>
      <c r="AS140">
        <v>26.559999999999899</v>
      </c>
      <c r="AT140">
        <v>32.416000000000103</v>
      </c>
      <c r="AU140">
        <v>10.688000000000001</v>
      </c>
      <c r="AV140">
        <v>0</v>
      </c>
      <c r="AW140">
        <v>27.248000000000001</v>
      </c>
      <c r="AX140">
        <v>9.3398483927738329</v>
      </c>
      <c r="BT140"/>
      <c r="BU140"/>
    </row>
    <row r="141" spans="1:73" x14ac:dyDescent="0.25">
      <c r="A141" s="25"/>
      <c r="B141" s="1">
        <v>250</v>
      </c>
      <c r="C141">
        <v>15.584</v>
      </c>
      <c r="D141">
        <v>11.872</v>
      </c>
      <c r="E141">
        <v>14.08</v>
      </c>
      <c r="F141">
        <v>12</v>
      </c>
      <c r="G141">
        <v>13.89</v>
      </c>
      <c r="H141">
        <v>13.760000000000099</v>
      </c>
      <c r="I141">
        <v>13.375999999999999</v>
      </c>
      <c r="J141">
        <v>14.912000000000001</v>
      </c>
      <c r="K141">
        <v>17.279999999999902</v>
      </c>
      <c r="L141">
        <v>10.719999999999899</v>
      </c>
      <c r="M141">
        <v>13.543333333333324</v>
      </c>
      <c r="N141">
        <v>1.8094045674997181</v>
      </c>
      <c r="O141">
        <v>29.248000000000001</v>
      </c>
      <c r="P141">
        <v>22.207999999999998</v>
      </c>
      <c r="Q141">
        <v>19.071999999999999</v>
      </c>
      <c r="R141">
        <v>17.408000000000001</v>
      </c>
      <c r="S141">
        <v>20.256</v>
      </c>
      <c r="T141">
        <v>24.544</v>
      </c>
      <c r="U141">
        <v>17.920000000000002</v>
      </c>
      <c r="V141">
        <v>20.607999999999901</v>
      </c>
      <c r="W141">
        <v>51.4879999999999</v>
      </c>
      <c r="X141">
        <v>26.016000000000201</v>
      </c>
      <c r="Y141">
        <v>24.391111111111108</v>
      </c>
      <c r="Z141">
        <v>9.955535238074491</v>
      </c>
      <c r="AA141">
        <v>47.475936020528898</v>
      </c>
      <c r="AB141">
        <v>40.0841543139667</v>
      </c>
      <c r="AC141">
        <v>36.951377024375702</v>
      </c>
      <c r="AD141">
        <v>48.455110787746598</v>
      </c>
      <c r="AE141">
        <v>42.873899478797497</v>
      </c>
      <c r="AF141">
        <v>45.407624403568597</v>
      </c>
      <c r="AG141">
        <v>0</v>
      </c>
      <c r="AH141">
        <v>0</v>
      </c>
      <c r="AI141">
        <v>0</v>
      </c>
      <c r="AJ141">
        <v>0</v>
      </c>
      <c r="AK141">
        <v>42.754433201691015</v>
      </c>
      <c r="AL141">
        <v>4.0089218256420622</v>
      </c>
      <c r="AM141">
        <v>43.36</v>
      </c>
      <c r="AN141">
        <v>32.704000000000001</v>
      </c>
      <c r="AO141">
        <v>26.591999999999999</v>
      </c>
      <c r="AP141">
        <v>35.200000000000003</v>
      </c>
      <c r="AQ141">
        <v>32.928000000000097</v>
      </c>
      <c r="AR141">
        <v>34.111999999999803</v>
      </c>
      <c r="AS141">
        <v>40.64</v>
      </c>
      <c r="AT141">
        <v>36.063999999999901</v>
      </c>
      <c r="AU141">
        <v>0</v>
      </c>
      <c r="AV141">
        <v>0</v>
      </c>
      <c r="AW141">
        <v>34.034285714285694</v>
      </c>
      <c r="AX141">
        <v>3.9188423113496293</v>
      </c>
      <c r="BT141"/>
      <c r="BU141"/>
    </row>
    <row r="142" spans="1:73" x14ac:dyDescent="0.25">
      <c r="A142" s="25"/>
      <c r="B142" s="1">
        <v>300</v>
      </c>
      <c r="C142">
        <v>24.416</v>
      </c>
      <c r="D142">
        <v>11.8719999999997</v>
      </c>
      <c r="E142">
        <v>15.135999999999999</v>
      </c>
      <c r="F142">
        <v>16.735999999999901</v>
      </c>
      <c r="G142">
        <v>11.968</v>
      </c>
      <c r="H142">
        <v>14.4320000000001</v>
      </c>
      <c r="I142">
        <v>18.527999999999899</v>
      </c>
      <c r="J142">
        <v>17.5040000000003</v>
      </c>
      <c r="K142">
        <v>15.0079999999999</v>
      </c>
      <c r="L142">
        <v>0</v>
      </c>
      <c r="M142">
        <v>15.147999999999975</v>
      </c>
      <c r="N142">
        <v>2.2603610331095951</v>
      </c>
      <c r="O142">
        <v>34.655999999999999</v>
      </c>
      <c r="P142">
        <v>25.344000000000101</v>
      </c>
      <c r="Q142">
        <v>22.527999999999999</v>
      </c>
      <c r="R142">
        <v>25.664000000000001</v>
      </c>
      <c r="S142">
        <v>19.968000000000099</v>
      </c>
      <c r="T142">
        <v>27.0399999999999</v>
      </c>
      <c r="U142">
        <v>35.744000000000398</v>
      </c>
      <c r="V142">
        <v>29.311999999999902</v>
      </c>
      <c r="W142">
        <v>0</v>
      </c>
      <c r="X142">
        <v>0</v>
      </c>
      <c r="Y142">
        <v>26.514285714285769</v>
      </c>
      <c r="Z142">
        <v>4.6923660103950517</v>
      </c>
      <c r="AA142">
        <v>35.027254399600302</v>
      </c>
      <c r="AB142">
        <v>26.556806281148699</v>
      </c>
      <c r="AC142">
        <v>33.5087367838847</v>
      </c>
      <c r="AD142">
        <v>32.654160599782301</v>
      </c>
      <c r="AE142">
        <v>26.943413471610999</v>
      </c>
      <c r="AF142">
        <v>0</v>
      </c>
      <c r="AG142">
        <v>0</v>
      </c>
      <c r="AH142">
        <v>0</v>
      </c>
      <c r="AI142">
        <v>0</v>
      </c>
      <c r="AJ142">
        <v>0</v>
      </c>
      <c r="AK142">
        <v>29.915779284106673</v>
      </c>
      <c r="AL142">
        <v>3.1829912811358136</v>
      </c>
      <c r="AM142">
        <v>53.247999999999998</v>
      </c>
      <c r="AN142">
        <v>75.168000000000106</v>
      </c>
      <c r="AO142">
        <v>75.583999999999804</v>
      </c>
      <c r="AP142">
        <v>86.6880000000004</v>
      </c>
      <c r="AQ142">
        <v>58.816000000000102</v>
      </c>
      <c r="AR142">
        <v>37.792000000000002</v>
      </c>
      <c r="AS142">
        <v>64.735999999999706</v>
      </c>
      <c r="AT142">
        <v>30.0480000000003</v>
      </c>
      <c r="AU142">
        <v>0</v>
      </c>
      <c r="AV142">
        <v>0</v>
      </c>
      <c r="AW142">
        <v>61.261714285714334</v>
      </c>
      <c r="AX142">
        <v>19.22864040743309</v>
      </c>
      <c r="BT142"/>
      <c r="BU142"/>
    </row>
    <row r="143" spans="1:73" x14ac:dyDescent="0.25">
      <c r="A143" s="25"/>
      <c r="B143" s="1">
        <v>350</v>
      </c>
      <c r="C143">
        <v>21.1200000000001</v>
      </c>
      <c r="D143">
        <v>18.5599999999998</v>
      </c>
      <c r="E143">
        <v>14.816000000000001</v>
      </c>
      <c r="F143">
        <v>11.327999999999999</v>
      </c>
      <c r="G143">
        <v>20.32</v>
      </c>
      <c r="H143">
        <v>13.0880000000001</v>
      </c>
      <c r="I143">
        <v>12.096</v>
      </c>
      <c r="J143">
        <v>16.736000000000001</v>
      </c>
      <c r="K143">
        <v>0</v>
      </c>
      <c r="L143">
        <v>0</v>
      </c>
      <c r="M143">
        <v>15.277714285714273</v>
      </c>
      <c r="N143">
        <v>3.14088748669564</v>
      </c>
      <c r="O143">
        <v>41.887999999999998</v>
      </c>
      <c r="P143">
        <v>60.191999999999901</v>
      </c>
      <c r="Q143">
        <v>36.415999999999997</v>
      </c>
      <c r="R143">
        <v>36.000000000000099</v>
      </c>
      <c r="S143">
        <v>40.1920000000001</v>
      </c>
      <c r="T143">
        <v>42.176000000000002</v>
      </c>
      <c r="U143">
        <v>33.504000000000097</v>
      </c>
      <c r="V143">
        <v>56.223999999999997</v>
      </c>
      <c r="W143">
        <v>0</v>
      </c>
      <c r="X143">
        <v>0</v>
      </c>
      <c r="Y143">
        <v>43.529142857142894</v>
      </c>
      <c r="Z143">
        <v>9.7068900923676207</v>
      </c>
      <c r="AA143">
        <v>24.260573828853101</v>
      </c>
      <c r="AB143">
        <v>35.821954943067702</v>
      </c>
      <c r="AC143">
        <v>30.436849902005299</v>
      </c>
      <c r="AD143">
        <v>32.3378736787772</v>
      </c>
      <c r="AE143">
        <v>34.132555253664101</v>
      </c>
      <c r="AF143">
        <v>32.021774157167997</v>
      </c>
      <c r="AG143">
        <v>34.581454381043201</v>
      </c>
      <c r="AH143">
        <v>0</v>
      </c>
      <c r="AI143">
        <v>0</v>
      </c>
      <c r="AJ143">
        <v>0</v>
      </c>
      <c r="AK143">
        <v>33.222077052620925</v>
      </c>
      <c r="AL143">
        <v>1.7989012965563655</v>
      </c>
      <c r="AM143">
        <v>44.1280000000001</v>
      </c>
      <c r="AN143">
        <v>27.0079999999999</v>
      </c>
      <c r="AO143">
        <v>24.063999999999901</v>
      </c>
      <c r="AP143">
        <v>23.744000000000099</v>
      </c>
      <c r="AQ143">
        <v>30.815999999999999</v>
      </c>
      <c r="AR143">
        <v>45.375999999999998</v>
      </c>
      <c r="AS143">
        <v>30.367999999999501</v>
      </c>
      <c r="AT143">
        <v>45.567999999999998</v>
      </c>
      <c r="AU143">
        <v>0</v>
      </c>
      <c r="AV143">
        <v>0</v>
      </c>
      <c r="AW143">
        <v>32.420571428571343</v>
      </c>
      <c r="AX143">
        <v>8.6346214551345515</v>
      </c>
      <c r="BT143"/>
      <c r="BU143"/>
    </row>
    <row r="144" spans="1:73" x14ac:dyDescent="0.25">
      <c r="A144" s="25"/>
      <c r="B144" s="1">
        <v>400</v>
      </c>
      <c r="C144">
        <v>13.536</v>
      </c>
      <c r="D144">
        <v>24.83</v>
      </c>
      <c r="E144">
        <v>16.672000000000001</v>
      </c>
      <c r="F144">
        <v>0</v>
      </c>
      <c r="G144">
        <v>25.568000000000101</v>
      </c>
      <c r="H144">
        <v>17.664000000000001</v>
      </c>
      <c r="I144">
        <v>0</v>
      </c>
      <c r="J144">
        <v>14.112</v>
      </c>
      <c r="K144">
        <v>14.655999999999899</v>
      </c>
      <c r="L144">
        <v>23.264000000000198</v>
      </c>
      <c r="M144">
        <v>19.538000000000029</v>
      </c>
      <c r="N144">
        <v>4.5237543194627374</v>
      </c>
      <c r="O144">
        <v>39.2959999999999</v>
      </c>
      <c r="P144">
        <v>17.664000000000001</v>
      </c>
      <c r="Q144">
        <v>24.032</v>
      </c>
      <c r="R144">
        <v>42.879999999999903</v>
      </c>
      <c r="S144">
        <v>33.760000000000097</v>
      </c>
      <c r="T144">
        <v>29.984000000000002</v>
      </c>
      <c r="U144">
        <v>26.559999999999899</v>
      </c>
      <c r="V144">
        <v>32.416000000000103</v>
      </c>
      <c r="W144">
        <v>10.688000000000001</v>
      </c>
      <c r="X144">
        <v>0</v>
      </c>
      <c r="Y144">
        <v>27.248000000000001</v>
      </c>
      <c r="Z144">
        <v>9.3398483927738329</v>
      </c>
      <c r="AA144">
        <v>50.317437859718403</v>
      </c>
      <c r="AB144">
        <v>41.499494047117103</v>
      </c>
      <c r="AC144">
        <v>41.571418636494698</v>
      </c>
      <c r="AD144">
        <v>46.683380515983202</v>
      </c>
      <c r="AE144">
        <v>50.767957227429001</v>
      </c>
      <c r="AF144">
        <v>0</v>
      </c>
      <c r="AG144">
        <v>0</v>
      </c>
      <c r="AH144">
        <v>0</v>
      </c>
      <c r="AI144">
        <v>0</v>
      </c>
      <c r="AJ144">
        <v>0</v>
      </c>
      <c r="AK144">
        <v>45.130562606756001</v>
      </c>
      <c r="AL144">
        <v>3.8743911216556048</v>
      </c>
      <c r="AM144">
        <v>53.599999999999902</v>
      </c>
      <c r="AN144">
        <v>35.647999999999897</v>
      </c>
      <c r="AO144">
        <v>27.36</v>
      </c>
      <c r="AP144">
        <v>26.8799999999999</v>
      </c>
      <c r="AQ144">
        <v>27.231999999999999</v>
      </c>
      <c r="AR144">
        <v>36.768000000000299</v>
      </c>
      <c r="AS144">
        <v>27.103999999999999</v>
      </c>
      <c r="AT144">
        <v>0</v>
      </c>
      <c r="AU144">
        <v>0</v>
      </c>
      <c r="AV144">
        <v>0</v>
      </c>
      <c r="AW144">
        <v>30.165333333333347</v>
      </c>
      <c r="AX144">
        <v>4.2874692872240523</v>
      </c>
      <c r="BT144"/>
      <c r="BU144"/>
    </row>
    <row r="145" spans="1:73" x14ac:dyDescent="0.25">
      <c r="A145" s="25"/>
      <c r="B145" s="1">
        <v>450</v>
      </c>
      <c r="C145">
        <v>32.543999999999997</v>
      </c>
      <c r="D145">
        <v>24.86</v>
      </c>
      <c r="E145">
        <v>25.152000000000001</v>
      </c>
      <c r="F145">
        <v>20.99</v>
      </c>
      <c r="G145">
        <v>14.336</v>
      </c>
      <c r="H145">
        <v>22.72</v>
      </c>
      <c r="I145">
        <v>17.472000000000101</v>
      </c>
      <c r="J145">
        <v>22.847999999999999</v>
      </c>
      <c r="K145">
        <v>0</v>
      </c>
      <c r="L145">
        <v>0</v>
      </c>
      <c r="M145">
        <v>21.196857142857159</v>
      </c>
      <c r="N145">
        <v>3.6858168092052881</v>
      </c>
      <c r="O145">
        <v>43.36</v>
      </c>
      <c r="P145">
        <v>32.704000000000001</v>
      </c>
      <c r="Q145">
        <v>26.591999999999999</v>
      </c>
      <c r="R145">
        <v>35.200000000000003</v>
      </c>
      <c r="S145">
        <v>32.928000000000097</v>
      </c>
      <c r="T145">
        <v>34.111999999999803</v>
      </c>
      <c r="U145">
        <v>40.64</v>
      </c>
      <c r="V145">
        <v>36.063999999999901</v>
      </c>
      <c r="W145">
        <v>0</v>
      </c>
      <c r="X145">
        <v>0</v>
      </c>
      <c r="Y145">
        <v>34.034285714285694</v>
      </c>
      <c r="Z145">
        <v>3.9188423113496293</v>
      </c>
      <c r="AA145">
        <v>37.990966054047398</v>
      </c>
      <c r="AB145">
        <v>41.287234799030202</v>
      </c>
      <c r="AC145">
        <v>42.014533737672799</v>
      </c>
      <c r="AD145">
        <v>46.4611824416357</v>
      </c>
      <c r="AE145">
        <v>48.098150257096997</v>
      </c>
      <c r="AF145">
        <v>17.857654895582201</v>
      </c>
      <c r="AG145">
        <v>0</v>
      </c>
      <c r="AH145">
        <v>0</v>
      </c>
      <c r="AI145">
        <v>0</v>
      </c>
      <c r="AJ145">
        <v>0</v>
      </c>
      <c r="AK145">
        <v>39.143751226203584</v>
      </c>
      <c r="AL145">
        <v>10.951345786237155</v>
      </c>
      <c r="AM145">
        <v>20.064</v>
      </c>
      <c r="AN145">
        <v>36.607999999999997</v>
      </c>
      <c r="AO145">
        <v>35.584000000000103</v>
      </c>
      <c r="AP145">
        <v>29.216000000000101</v>
      </c>
      <c r="AQ145">
        <v>45.311999999999998</v>
      </c>
      <c r="AR145">
        <v>43.936000000000099</v>
      </c>
      <c r="AS145">
        <v>41.984000000000101</v>
      </c>
      <c r="AT145">
        <v>27.840000000000298</v>
      </c>
      <c r="AU145">
        <v>0</v>
      </c>
      <c r="AV145">
        <v>0</v>
      </c>
      <c r="AW145">
        <v>37.211428571428669</v>
      </c>
      <c r="AX145">
        <v>6.418497351007999</v>
      </c>
      <c r="BT145"/>
      <c r="BU145"/>
    </row>
    <row r="146" spans="1:73" x14ac:dyDescent="0.25">
      <c r="A146" s="25"/>
      <c r="B146" s="1">
        <v>500</v>
      </c>
      <c r="C146">
        <v>30.111999999999998</v>
      </c>
      <c r="D146">
        <v>0</v>
      </c>
      <c r="E146">
        <v>24.992000000000001</v>
      </c>
      <c r="F146">
        <v>41.06</v>
      </c>
      <c r="G146">
        <v>39.680000000000099</v>
      </c>
      <c r="H146">
        <v>25.92</v>
      </c>
      <c r="I146">
        <v>23.711999999999801</v>
      </c>
      <c r="J146">
        <v>0</v>
      </c>
      <c r="K146">
        <v>32.096000000000203</v>
      </c>
      <c r="L146">
        <v>0</v>
      </c>
      <c r="M146">
        <v>31.24333333333335</v>
      </c>
      <c r="N146">
        <v>6.9810380953616056</v>
      </c>
      <c r="O146">
        <v>53.247999999999998</v>
      </c>
      <c r="P146">
        <v>75.168000000000106</v>
      </c>
      <c r="Q146">
        <v>75.583999999999804</v>
      </c>
      <c r="R146">
        <v>86.6880000000004</v>
      </c>
      <c r="S146">
        <v>58.816000000000102</v>
      </c>
      <c r="T146">
        <v>37.792000000000002</v>
      </c>
      <c r="U146">
        <v>64.735999999999706</v>
      </c>
      <c r="V146">
        <v>30.0480000000003</v>
      </c>
      <c r="W146">
        <v>0</v>
      </c>
      <c r="X146">
        <v>0</v>
      </c>
      <c r="Y146">
        <v>61.261714285714334</v>
      </c>
      <c r="Z146">
        <v>19.22864040743309</v>
      </c>
      <c r="AA146">
        <v>38.770059815984403</v>
      </c>
      <c r="AB146">
        <v>36.878059137556598</v>
      </c>
      <c r="AC146">
        <v>43.200486905579098</v>
      </c>
      <c r="AD146">
        <v>34.300124375062502</v>
      </c>
      <c r="AE146">
        <v>27.496431535456502</v>
      </c>
      <c r="AF146">
        <v>44.127907012386402</v>
      </c>
      <c r="AG146">
        <v>54.256653657206201</v>
      </c>
      <c r="AH146">
        <v>0</v>
      </c>
      <c r="AI146">
        <v>0</v>
      </c>
      <c r="AJ146">
        <v>0</v>
      </c>
      <c r="AK146">
        <v>40.043277103874551</v>
      </c>
      <c r="AL146">
        <v>8.4567329194630467</v>
      </c>
      <c r="AM146">
        <v>24.896000000000001</v>
      </c>
      <c r="AN146">
        <v>35.007999999999903</v>
      </c>
      <c r="AO146">
        <v>26.975999999999999</v>
      </c>
      <c r="AP146">
        <v>105.631999999999</v>
      </c>
      <c r="AQ146">
        <v>40.384000000000199</v>
      </c>
      <c r="AR146">
        <v>39.999999999999801</v>
      </c>
      <c r="AS146">
        <v>69.183999999999898</v>
      </c>
      <c r="AT146">
        <v>54.656000000000503</v>
      </c>
      <c r="AU146">
        <v>0</v>
      </c>
      <c r="AV146">
        <v>0</v>
      </c>
      <c r="AW146">
        <v>53.119999999999898</v>
      </c>
      <c r="AX146">
        <v>24.968022154061376</v>
      </c>
      <c r="BT146"/>
      <c r="BU146"/>
    </row>
    <row r="147" spans="1:73" x14ac:dyDescent="0.25">
      <c r="A147" s="25"/>
      <c r="B147" s="1">
        <v>550</v>
      </c>
      <c r="C147">
        <v>49.887999999999998</v>
      </c>
      <c r="D147">
        <v>45.15</v>
      </c>
      <c r="E147">
        <v>45.600000000000101</v>
      </c>
      <c r="F147">
        <v>43.86</v>
      </c>
      <c r="G147">
        <v>34.207999999999998</v>
      </c>
      <c r="H147">
        <v>30.527999999999999</v>
      </c>
      <c r="I147">
        <v>35.072000000000003</v>
      </c>
      <c r="J147">
        <v>0</v>
      </c>
      <c r="K147">
        <v>0</v>
      </c>
      <c r="L147">
        <v>41.407999999999802</v>
      </c>
      <c r="M147">
        <v>39.403714285714273</v>
      </c>
      <c r="N147">
        <v>5.6039131663071098</v>
      </c>
      <c r="O147">
        <v>44.1280000000001</v>
      </c>
      <c r="P147">
        <v>27.0079999999999</v>
      </c>
      <c r="Q147">
        <v>24.063999999999901</v>
      </c>
      <c r="R147">
        <v>23.744000000000099</v>
      </c>
      <c r="S147">
        <v>30.815999999999999</v>
      </c>
      <c r="T147">
        <v>45.375999999999998</v>
      </c>
      <c r="U147">
        <v>30.367999999999501</v>
      </c>
      <c r="V147">
        <v>45.567999999999998</v>
      </c>
      <c r="W147">
        <v>0</v>
      </c>
      <c r="X147">
        <v>0</v>
      </c>
      <c r="Y147">
        <v>32.420571428571343</v>
      </c>
      <c r="Z147">
        <v>8.6346214551345515</v>
      </c>
      <c r="AA147">
        <v>43.695295900268903</v>
      </c>
      <c r="AB147">
        <v>69.047434526852101</v>
      </c>
      <c r="AC147">
        <v>44.751955319430003</v>
      </c>
      <c r="AD147">
        <v>44.852536714896203</v>
      </c>
      <c r="AE147">
        <v>46.4404385318538</v>
      </c>
      <c r="AF147">
        <v>55.396832085509203</v>
      </c>
      <c r="AG147">
        <v>0</v>
      </c>
      <c r="AH147">
        <v>0</v>
      </c>
      <c r="AI147">
        <v>0</v>
      </c>
      <c r="AJ147">
        <v>0</v>
      </c>
      <c r="AK147">
        <v>52.097839435708259</v>
      </c>
      <c r="AL147">
        <v>9.3448888298373998</v>
      </c>
      <c r="AM147">
        <v>19.6159999999999</v>
      </c>
      <c r="AN147">
        <v>20.096</v>
      </c>
      <c r="AO147">
        <v>39.360000000000099</v>
      </c>
      <c r="AP147">
        <v>17.984000000000002</v>
      </c>
      <c r="AQ147">
        <v>29.440000000000101</v>
      </c>
      <c r="AR147">
        <v>21.568000000000001</v>
      </c>
      <c r="AS147">
        <v>24.672000000000001</v>
      </c>
      <c r="AT147">
        <v>20.992000000000001</v>
      </c>
      <c r="AU147">
        <v>28.448000000000199</v>
      </c>
      <c r="AV147">
        <v>0</v>
      </c>
      <c r="AW147">
        <v>25.32000000000005</v>
      </c>
      <c r="AX147">
        <v>6.5020808976819726</v>
      </c>
      <c r="BT147"/>
      <c r="BU147"/>
    </row>
    <row r="148" spans="1:73" x14ac:dyDescent="0.25">
      <c r="A148" s="25"/>
      <c r="B148" s="1">
        <v>600</v>
      </c>
      <c r="C148">
        <v>44.992000000000097</v>
      </c>
      <c r="D148">
        <v>28.19</v>
      </c>
      <c r="E148">
        <v>21.184000000000101</v>
      </c>
      <c r="F148">
        <v>20.77</v>
      </c>
      <c r="G148">
        <v>29.0240000000001</v>
      </c>
      <c r="H148">
        <v>0</v>
      </c>
      <c r="I148">
        <v>19.0399999999999</v>
      </c>
      <c r="J148">
        <v>0</v>
      </c>
      <c r="K148">
        <v>17.632000000000101</v>
      </c>
      <c r="L148">
        <v>0</v>
      </c>
      <c r="M148">
        <v>22.640000000000033</v>
      </c>
      <c r="N148">
        <v>4.3820629844857422</v>
      </c>
      <c r="O148">
        <v>53.599999999999902</v>
      </c>
      <c r="P148">
        <v>35.647999999999897</v>
      </c>
      <c r="Q148">
        <v>27.36</v>
      </c>
      <c r="R148">
        <v>26.8799999999999</v>
      </c>
      <c r="S148">
        <v>27.231999999999999</v>
      </c>
      <c r="T148">
        <v>36.768000000000299</v>
      </c>
      <c r="U148">
        <v>27.103999999999999</v>
      </c>
      <c r="V148">
        <v>0</v>
      </c>
      <c r="W148">
        <v>0</v>
      </c>
      <c r="X148">
        <v>0</v>
      </c>
      <c r="Y148">
        <v>30.165333333333347</v>
      </c>
      <c r="Z148">
        <v>4.2874692872240523</v>
      </c>
      <c r="AA148">
        <v>45.158025808369402</v>
      </c>
      <c r="AB148">
        <v>44.601259751256897</v>
      </c>
      <c r="AC148">
        <v>52.326852272873403</v>
      </c>
      <c r="AD148">
        <v>52.656370356489802</v>
      </c>
      <c r="AE148">
        <v>44.424659377714903</v>
      </c>
      <c r="AF148">
        <v>0</v>
      </c>
      <c r="AG148">
        <v>0</v>
      </c>
      <c r="AH148">
        <v>0</v>
      </c>
      <c r="AI148">
        <v>0</v>
      </c>
      <c r="AJ148">
        <v>0</v>
      </c>
      <c r="AK148">
        <v>48.502285439583751</v>
      </c>
      <c r="AL148">
        <v>3.9915150219115936</v>
      </c>
      <c r="AM148">
        <v>46.368000000000102</v>
      </c>
      <c r="AN148">
        <v>20.864000000000001</v>
      </c>
      <c r="AO148">
        <v>16.096</v>
      </c>
      <c r="AP148">
        <v>16.064</v>
      </c>
      <c r="AQ148">
        <v>15.103999999999999</v>
      </c>
      <c r="AR148">
        <v>24.6080000000001</v>
      </c>
      <c r="AS148">
        <v>54.463999999999999</v>
      </c>
      <c r="AT148">
        <v>38.72</v>
      </c>
      <c r="AU148">
        <v>22.56</v>
      </c>
      <c r="AV148">
        <v>0</v>
      </c>
      <c r="AW148">
        <v>26.060000000000013</v>
      </c>
      <c r="AX148">
        <v>12.882423995506432</v>
      </c>
      <c r="BT148"/>
      <c r="BU148"/>
    </row>
    <row r="149" spans="1:73" x14ac:dyDescent="0.25">
      <c r="A149" s="25"/>
      <c r="B149" s="1">
        <v>650</v>
      </c>
      <c r="C149">
        <v>36.671999999999997</v>
      </c>
      <c r="D149">
        <v>29.41</v>
      </c>
      <c r="E149">
        <v>32.735999999999997</v>
      </c>
      <c r="F149">
        <v>27.07</v>
      </c>
      <c r="G149">
        <v>32.639999999999901</v>
      </c>
      <c r="H149">
        <v>21.312000000000101</v>
      </c>
      <c r="I149">
        <v>30.271999999999899</v>
      </c>
      <c r="J149">
        <v>0</v>
      </c>
      <c r="K149">
        <v>0</v>
      </c>
      <c r="L149">
        <v>0</v>
      </c>
      <c r="M149">
        <v>28.906666666666652</v>
      </c>
      <c r="N149">
        <v>3.9109111754451384</v>
      </c>
      <c r="O149">
        <v>20.064</v>
      </c>
      <c r="P149">
        <v>36.607999999999997</v>
      </c>
      <c r="Q149">
        <v>35.584000000000103</v>
      </c>
      <c r="R149">
        <v>29.216000000000101</v>
      </c>
      <c r="S149">
        <v>45.311999999999998</v>
      </c>
      <c r="T149">
        <v>43.936000000000099</v>
      </c>
      <c r="U149">
        <v>41.984000000000101</v>
      </c>
      <c r="V149">
        <v>27.840000000000298</v>
      </c>
      <c r="W149">
        <v>0</v>
      </c>
      <c r="X149">
        <v>0</v>
      </c>
      <c r="Y149">
        <v>37.211428571428669</v>
      </c>
      <c r="Z149">
        <v>6.418497351007999</v>
      </c>
      <c r="AA149">
        <v>63.2054842296454</v>
      </c>
      <c r="AB149">
        <v>48.768848657268201</v>
      </c>
      <c r="AC149">
        <v>51.6184079358151</v>
      </c>
      <c r="AD149">
        <v>51.189230381176003</v>
      </c>
      <c r="AE149">
        <v>28.107609973884401</v>
      </c>
      <c r="AF149">
        <v>0</v>
      </c>
      <c r="AG149">
        <v>0</v>
      </c>
      <c r="AH149">
        <v>0</v>
      </c>
      <c r="AI149">
        <v>0</v>
      </c>
      <c r="AJ149">
        <v>0</v>
      </c>
      <c r="AK149">
        <v>44.921024237035923</v>
      </c>
      <c r="AL149">
        <v>9.7678299615036526</v>
      </c>
      <c r="AM149">
        <v>20.16</v>
      </c>
      <c r="AN149">
        <v>19.2</v>
      </c>
      <c r="AO149">
        <v>21.152000000000001</v>
      </c>
      <c r="AP149">
        <v>16.128</v>
      </c>
      <c r="AQ149">
        <v>12.544</v>
      </c>
      <c r="AR149">
        <v>15.616000000000099</v>
      </c>
      <c r="AS149">
        <v>29.696000000000101</v>
      </c>
      <c r="AT149">
        <v>12.384</v>
      </c>
      <c r="AU149">
        <v>17.599999999999898</v>
      </c>
      <c r="AV149">
        <v>0</v>
      </c>
      <c r="AW149">
        <v>18.040000000000013</v>
      </c>
      <c r="AX149">
        <v>5.2298894825799351</v>
      </c>
      <c r="BT149"/>
      <c r="BU149"/>
    </row>
    <row r="150" spans="1:73" x14ac:dyDescent="0.25">
      <c r="A150" s="25"/>
      <c r="B150" s="1">
        <v>700</v>
      </c>
      <c r="C150">
        <v>58.400000000000198</v>
      </c>
      <c r="D150">
        <v>29.728000000000002</v>
      </c>
      <c r="E150">
        <v>47.23</v>
      </c>
      <c r="F150">
        <v>36.1280000000001</v>
      </c>
      <c r="G150">
        <v>64.960000000000306</v>
      </c>
      <c r="H150">
        <v>57.152000000000903</v>
      </c>
      <c r="I150">
        <v>45.983999999998801</v>
      </c>
      <c r="J150">
        <v>38.9119999999998</v>
      </c>
      <c r="K150">
        <v>42.82</v>
      </c>
      <c r="L150">
        <v>0</v>
      </c>
      <c r="M150">
        <v>45.364249999999984</v>
      </c>
      <c r="N150">
        <v>10.634348519655736</v>
      </c>
      <c r="O150">
        <v>24.896000000000001</v>
      </c>
      <c r="P150">
        <v>35.007999999999903</v>
      </c>
      <c r="Q150">
        <v>26.975999999999999</v>
      </c>
      <c r="R150">
        <v>105.631999999999</v>
      </c>
      <c r="S150">
        <v>40.384000000000199</v>
      </c>
      <c r="T150">
        <v>39.999999999999801</v>
      </c>
      <c r="U150">
        <v>69.183999999999898</v>
      </c>
      <c r="V150">
        <v>54.656000000000503</v>
      </c>
      <c r="W150">
        <v>0</v>
      </c>
      <c r="X150">
        <v>0</v>
      </c>
      <c r="Y150">
        <v>53.119999999999898</v>
      </c>
      <c r="Z150">
        <v>24.968022154061376</v>
      </c>
      <c r="AA150">
        <v>43.618388824119897</v>
      </c>
      <c r="AB150">
        <v>60.175634676739897</v>
      </c>
      <c r="AC150">
        <v>47.390096022742902</v>
      </c>
      <c r="AD150">
        <v>48.672036785386801</v>
      </c>
      <c r="AE150">
        <v>61.847040503199601</v>
      </c>
      <c r="AF150">
        <v>0</v>
      </c>
      <c r="AG150">
        <v>0</v>
      </c>
      <c r="AH150">
        <v>0</v>
      </c>
      <c r="AI150">
        <v>0</v>
      </c>
      <c r="AJ150">
        <v>0</v>
      </c>
      <c r="AK150">
        <v>54.5212019970173</v>
      </c>
      <c r="AL150">
        <v>6.5327238736506184</v>
      </c>
      <c r="AM150">
        <v>23.0719999999999</v>
      </c>
      <c r="AN150">
        <v>33.567999999999998</v>
      </c>
      <c r="AO150">
        <v>55.808</v>
      </c>
      <c r="AP150">
        <v>30.912000000000099</v>
      </c>
      <c r="AQ150">
        <v>32.319999999999901</v>
      </c>
      <c r="AR150">
        <v>33.727999999999902</v>
      </c>
      <c r="AS150">
        <v>25.247999999999902</v>
      </c>
      <c r="AT150">
        <v>41.4080000000003</v>
      </c>
      <c r="AU150">
        <v>40.831999999999901</v>
      </c>
      <c r="AV150">
        <v>0</v>
      </c>
      <c r="AW150">
        <v>36.728000000000002</v>
      </c>
      <c r="AX150">
        <v>8.7093623187923779</v>
      </c>
      <c r="BT150"/>
      <c r="BU150"/>
    </row>
    <row r="151" spans="1:73" x14ac:dyDescent="0.25">
      <c r="BT151"/>
      <c r="BU151"/>
    </row>
    <row r="152" spans="1:73" x14ac:dyDescent="0.25">
      <c r="A152" s="25">
        <v>1658</v>
      </c>
      <c r="B152" s="1" t="s">
        <v>6</v>
      </c>
      <c r="C152">
        <v>17.152000000000001</v>
      </c>
      <c r="D152">
        <v>12.128</v>
      </c>
      <c r="E152">
        <v>13.472</v>
      </c>
      <c r="F152">
        <v>12.3519999999998</v>
      </c>
      <c r="G152">
        <v>14.656000000000001</v>
      </c>
      <c r="H152">
        <v>0</v>
      </c>
      <c r="I152">
        <v>0</v>
      </c>
      <c r="J152">
        <v>0</v>
      </c>
      <c r="K152">
        <v>0</v>
      </c>
      <c r="L152">
        <v>0</v>
      </c>
      <c r="M152">
        <v>13.15199999999995</v>
      </c>
      <c r="N152">
        <v>1.0066022054416932</v>
      </c>
      <c r="O152">
        <v>14.656000000000001</v>
      </c>
      <c r="P152">
        <v>31.968</v>
      </c>
      <c r="Q152">
        <v>29.216000000000101</v>
      </c>
      <c r="R152">
        <v>44.224000000000103</v>
      </c>
      <c r="S152">
        <v>19.4559999999999</v>
      </c>
      <c r="T152">
        <v>32</v>
      </c>
      <c r="U152">
        <v>0</v>
      </c>
      <c r="V152">
        <v>0</v>
      </c>
      <c r="W152">
        <v>0</v>
      </c>
      <c r="X152">
        <v>0</v>
      </c>
      <c r="Y152">
        <v>31.372800000000019</v>
      </c>
      <c r="Z152">
        <v>7.9064896483838503</v>
      </c>
      <c r="AA152">
        <v>21.018710980094699</v>
      </c>
      <c r="AB152">
        <v>15.5117959991059</v>
      </c>
      <c r="AC152">
        <v>21.386335122724201</v>
      </c>
      <c r="AD152">
        <v>18.797541976611001</v>
      </c>
      <c r="AE152">
        <v>0</v>
      </c>
      <c r="AF152">
        <v>0</v>
      </c>
      <c r="AG152">
        <v>0</v>
      </c>
      <c r="AH152">
        <v>0</v>
      </c>
      <c r="AI152">
        <v>0</v>
      </c>
      <c r="AJ152">
        <v>0</v>
      </c>
      <c r="AK152">
        <v>18.565224366147035</v>
      </c>
      <c r="AL152">
        <v>2.4038900533412093</v>
      </c>
      <c r="AM152">
        <v>53.885258252133298</v>
      </c>
      <c r="AN152">
        <v>21.0472843988398</v>
      </c>
      <c r="AO152">
        <v>23.752117338659701</v>
      </c>
      <c r="AP152">
        <v>24.829284088591098</v>
      </c>
      <c r="AQ152">
        <v>0</v>
      </c>
      <c r="AR152">
        <v>0</v>
      </c>
      <c r="AS152">
        <v>0</v>
      </c>
      <c r="AT152">
        <v>0</v>
      </c>
      <c r="AU152">
        <v>0</v>
      </c>
      <c r="AV152">
        <v>0</v>
      </c>
      <c r="AW152">
        <v>23.209561942030202</v>
      </c>
      <c r="AX152">
        <v>1.5909442022749838</v>
      </c>
      <c r="BT152"/>
      <c r="BU152"/>
    </row>
    <row r="153" spans="1:73" x14ac:dyDescent="0.25">
      <c r="A153" s="25"/>
      <c r="B153" s="1" t="s">
        <v>7</v>
      </c>
      <c r="C153">
        <v>20.384</v>
      </c>
      <c r="D153">
        <v>10.72</v>
      </c>
      <c r="E153">
        <v>15.2</v>
      </c>
      <c r="F153">
        <v>10.048</v>
      </c>
      <c r="G153">
        <v>0</v>
      </c>
      <c r="H153">
        <v>0</v>
      </c>
      <c r="I153">
        <v>0</v>
      </c>
      <c r="J153">
        <v>0</v>
      </c>
      <c r="K153">
        <v>0</v>
      </c>
      <c r="L153">
        <v>0</v>
      </c>
      <c r="M153">
        <v>11.989333333333335</v>
      </c>
      <c r="N153">
        <v>2.2867999961129479</v>
      </c>
      <c r="O153">
        <v>17.536000000000001</v>
      </c>
      <c r="P153">
        <v>43.936</v>
      </c>
      <c r="Q153">
        <v>19.007999999999999</v>
      </c>
      <c r="R153">
        <v>17.664000000000001</v>
      </c>
      <c r="S153">
        <v>20.255999999999901</v>
      </c>
      <c r="T153">
        <v>26.783999999999999</v>
      </c>
      <c r="U153">
        <v>0</v>
      </c>
      <c r="V153">
        <v>0</v>
      </c>
      <c r="W153">
        <v>0</v>
      </c>
      <c r="X153">
        <v>0</v>
      </c>
      <c r="Y153">
        <v>25.529599999999981</v>
      </c>
      <c r="Z153">
        <v>9.7219223119710332</v>
      </c>
      <c r="AA153">
        <v>18.021354655466901</v>
      </c>
      <c r="AB153">
        <v>19.070458515227401</v>
      </c>
      <c r="AC153">
        <v>18.682208018912501</v>
      </c>
      <c r="AD153">
        <v>15.151096639659199</v>
      </c>
      <c r="AE153">
        <v>0</v>
      </c>
      <c r="AF153">
        <v>0</v>
      </c>
      <c r="AG153">
        <v>0</v>
      </c>
      <c r="AH153">
        <v>0</v>
      </c>
      <c r="AI153">
        <v>0</v>
      </c>
      <c r="AJ153">
        <v>0</v>
      </c>
      <c r="AK153">
        <v>17.634587724599701</v>
      </c>
      <c r="AL153">
        <v>1.7632319924325333</v>
      </c>
      <c r="AM153">
        <v>37.1917470255379</v>
      </c>
      <c r="AN153">
        <v>39.741714897444403</v>
      </c>
      <c r="AO153">
        <v>30.922454649587699</v>
      </c>
      <c r="AP153">
        <v>26.1459406936128</v>
      </c>
      <c r="AQ153">
        <v>0</v>
      </c>
      <c r="AR153">
        <v>0</v>
      </c>
      <c r="AS153">
        <v>0</v>
      </c>
      <c r="AT153">
        <v>0</v>
      </c>
      <c r="AU153">
        <v>0</v>
      </c>
      <c r="AV153">
        <v>0</v>
      </c>
      <c r="AW153">
        <v>32.270036746881637</v>
      </c>
      <c r="AX153">
        <v>5.6316517519050846</v>
      </c>
      <c r="BT153"/>
      <c r="BU153"/>
    </row>
    <row r="154" spans="1:73" x14ac:dyDescent="0.25">
      <c r="A154" s="25"/>
      <c r="B154" s="1" t="s">
        <v>8</v>
      </c>
      <c r="C154">
        <v>11.007999999999999</v>
      </c>
      <c r="D154">
        <v>18.207999999999899</v>
      </c>
      <c r="E154">
        <v>18.88</v>
      </c>
      <c r="F154">
        <v>10.816000000000001</v>
      </c>
      <c r="G154">
        <v>14.6239999999998</v>
      </c>
      <c r="H154">
        <v>0</v>
      </c>
      <c r="I154">
        <v>0</v>
      </c>
      <c r="J154">
        <v>0</v>
      </c>
      <c r="K154">
        <v>0</v>
      </c>
      <c r="L154">
        <v>0</v>
      </c>
      <c r="M154">
        <v>15.631999999999923</v>
      </c>
      <c r="N154">
        <v>3.2169550820612978</v>
      </c>
      <c r="O154">
        <v>21.184000000000001</v>
      </c>
      <c r="P154">
        <v>38.912000000000099</v>
      </c>
      <c r="Q154">
        <v>21.599999999999799</v>
      </c>
      <c r="R154">
        <v>33.312000000000197</v>
      </c>
      <c r="S154">
        <v>31.423999999999801</v>
      </c>
      <c r="T154">
        <v>27.232000000000099</v>
      </c>
      <c r="U154">
        <v>0</v>
      </c>
      <c r="V154">
        <v>0</v>
      </c>
      <c r="W154">
        <v>0</v>
      </c>
      <c r="X154">
        <v>0</v>
      </c>
      <c r="Y154">
        <v>30.496000000000002</v>
      </c>
      <c r="Z154">
        <v>5.8208694883153509</v>
      </c>
      <c r="AA154">
        <v>15.1691437181557</v>
      </c>
      <c r="AB154">
        <v>20.6277612400004</v>
      </c>
      <c r="AC154">
        <v>18.073643859420699</v>
      </c>
      <c r="AD154">
        <v>20.824532281166299</v>
      </c>
      <c r="AE154">
        <v>0</v>
      </c>
      <c r="AF154">
        <v>0</v>
      </c>
      <c r="AG154">
        <v>0</v>
      </c>
      <c r="AH154">
        <v>0</v>
      </c>
      <c r="AI154">
        <v>0</v>
      </c>
      <c r="AJ154">
        <v>0</v>
      </c>
      <c r="AK154">
        <v>19.841979126862466</v>
      </c>
      <c r="AL154">
        <v>1.2529796285173294</v>
      </c>
      <c r="AM154">
        <v>33.737460833773397</v>
      </c>
      <c r="AN154">
        <v>28.777605785146601</v>
      </c>
      <c r="AO154">
        <v>23.482823315098202</v>
      </c>
      <c r="AP154">
        <v>24.589890557303899</v>
      </c>
      <c r="AQ154">
        <v>0</v>
      </c>
      <c r="AR154">
        <v>0</v>
      </c>
      <c r="AS154">
        <v>0</v>
      </c>
      <c r="AT154">
        <v>0</v>
      </c>
      <c r="AU154">
        <v>0</v>
      </c>
      <c r="AV154">
        <v>0</v>
      </c>
      <c r="AW154">
        <v>25.616773219182903</v>
      </c>
      <c r="AX154">
        <v>2.2802845366655067</v>
      </c>
      <c r="BT154"/>
      <c r="BU154"/>
    </row>
    <row r="155" spans="1:73" x14ac:dyDescent="0.25">
      <c r="A155" s="25"/>
      <c r="B155" s="1" t="s">
        <v>9</v>
      </c>
      <c r="C155">
        <v>14.624000000000001</v>
      </c>
      <c r="D155">
        <v>11.52</v>
      </c>
      <c r="E155">
        <v>12.384</v>
      </c>
      <c r="F155">
        <v>12.3520000000001</v>
      </c>
      <c r="G155">
        <v>11.0400000000001</v>
      </c>
      <c r="H155">
        <v>0</v>
      </c>
      <c r="I155">
        <v>0</v>
      </c>
      <c r="J155">
        <v>0</v>
      </c>
      <c r="K155">
        <v>0</v>
      </c>
      <c r="L155">
        <v>0</v>
      </c>
      <c r="M155">
        <v>11.82400000000005</v>
      </c>
      <c r="N155">
        <v>0.5699684201778088</v>
      </c>
      <c r="O155">
        <v>25.504000000000001</v>
      </c>
      <c r="P155">
        <v>25.824000000000002</v>
      </c>
      <c r="Q155">
        <v>37.119999999999997</v>
      </c>
      <c r="R155">
        <v>57.12</v>
      </c>
      <c r="S155">
        <v>33.535999999999902</v>
      </c>
      <c r="T155">
        <v>24.32</v>
      </c>
      <c r="U155">
        <v>0</v>
      </c>
      <c r="V155">
        <v>0</v>
      </c>
      <c r="W155">
        <v>0</v>
      </c>
      <c r="X155">
        <v>0</v>
      </c>
      <c r="Y155">
        <v>35.583999999999982</v>
      </c>
      <c r="Z155">
        <v>11.768501960742498</v>
      </c>
      <c r="AA155">
        <v>16.354659864566901</v>
      </c>
      <c r="AB155">
        <v>23.513357928098198</v>
      </c>
      <c r="AC155">
        <v>17.9647022272692</v>
      </c>
      <c r="AD155">
        <v>18.243586095494301</v>
      </c>
      <c r="AE155">
        <v>0</v>
      </c>
      <c r="AF155">
        <v>0</v>
      </c>
      <c r="AG155">
        <v>0</v>
      </c>
      <c r="AH155">
        <v>0</v>
      </c>
      <c r="AI155">
        <v>0</v>
      </c>
      <c r="AJ155">
        <v>0</v>
      </c>
      <c r="AK155">
        <v>19.9072154169539</v>
      </c>
      <c r="AL155">
        <v>2.5524683362058962</v>
      </c>
      <c r="AM155">
        <v>25.9795800968656</v>
      </c>
      <c r="AN155">
        <v>34.04627263706</v>
      </c>
      <c r="AO155">
        <v>23.585115376257399</v>
      </c>
      <c r="AP155">
        <v>29.3447411630045</v>
      </c>
      <c r="AQ155">
        <v>0</v>
      </c>
      <c r="AR155">
        <v>0</v>
      </c>
      <c r="AS155">
        <v>0</v>
      </c>
      <c r="AT155">
        <v>0</v>
      </c>
      <c r="AU155">
        <v>0</v>
      </c>
      <c r="AV155">
        <v>0</v>
      </c>
      <c r="AW155">
        <v>28.992043058773969</v>
      </c>
      <c r="AX155">
        <v>4.278025227707781</v>
      </c>
      <c r="BT155"/>
      <c r="BU155"/>
    </row>
    <row r="156" spans="1:73" x14ac:dyDescent="0.25">
      <c r="A156" s="25"/>
      <c r="B156" s="1">
        <v>250</v>
      </c>
      <c r="C156">
        <v>16.16</v>
      </c>
      <c r="D156">
        <v>13.28</v>
      </c>
      <c r="E156">
        <v>18.080000000000101</v>
      </c>
      <c r="F156">
        <v>24.448</v>
      </c>
      <c r="G156">
        <v>11.9359999999999</v>
      </c>
      <c r="H156">
        <v>11.712</v>
      </c>
      <c r="I156">
        <v>0</v>
      </c>
      <c r="J156">
        <v>0</v>
      </c>
      <c r="K156">
        <v>0</v>
      </c>
      <c r="L156">
        <v>0</v>
      </c>
      <c r="M156">
        <v>15.891200000000001</v>
      </c>
      <c r="N156">
        <v>4.856693459546344</v>
      </c>
      <c r="O156">
        <v>66.976000000000099</v>
      </c>
      <c r="P156">
        <v>32.511999999999901</v>
      </c>
      <c r="Q156">
        <v>31.488000000000099</v>
      </c>
      <c r="R156">
        <v>47.519999999999897</v>
      </c>
      <c r="S156">
        <v>20.8960000000002</v>
      </c>
      <c r="T156">
        <v>16.896000000000001</v>
      </c>
      <c r="U156">
        <v>0</v>
      </c>
      <c r="V156">
        <v>0</v>
      </c>
      <c r="W156">
        <v>0</v>
      </c>
      <c r="X156">
        <v>0</v>
      </c>
      <c r="Y156">
        <v>29.862400000000026</v>
      </c>
      <c r="Z156">
        <v>10.676868934289599</v>
      </c>
      <c r="AA156">
        <v>15.5369424016164</v>
      </c>
      <c r="AB156">
        <v>27.776563760102501</v>
      </c>
      <c r="AC156">
        <v>23.969963355948199</v>
      </c>
      <c r="AD156">
        <v>24.335845925019999</v>
      </c>
      <c r="AE156">
        <v>22.284738951025801</v>
      </c>
      <c r="AF156">
        <v>22.6698455258629</v>
      </c>
      <c r="AG156">
        <v>0</v>
      </c>
      <c r="AH156">
        <v>0</v>
      </c>
      <c r="AI156">
        <v>0</v>
      </c>
      <c r="AJ156">
        <v>0</v>
      </c>
      <c r="AK156">
        <v>24.207391503591879</v>
      </c>
      <c r="AL156">
        <v>1.9428074393435126</v>
      </c>
      <c r="AM156">
        <v>41.419328876723199</v>
      </c>
      <c r="AN156">
        <v>30.7101738434149</v>
      </c>
      <c r="AO156">
        <v>35.4459946524778</v>
      </c>
      <c r="AP156">
        <v>27.3941166851288</v>
      </c>
      <c r="AQ156">
        <v>29.788236165569099</v>
      </c>
      <c r="AR156">
        <v>28.731482181703299</v>
      </c>
      <c r="AS156">
        <v>0</v>
      </c>
      <c r="AT156">
        <v>0</v>
      </c>
      <c r="AU156">
        <v>0</v>
      </c>
      <c r="AV156">
        <v>0</v>
      </c>
      <c r="AW156">
        <v>30.414000705658783</v>
      </c>
      <c r="AX156">
        <v>2.7477565739668739</v>
      </c>
      <c r="BT156"/>
      <c r="BU156"/>
    </row>
    <row r="157" spans="1:73" x14ac:dyDescent="0.25">
      <c r="A157" s="25"/>
      <c r="B157" s="1">
        <v>300</v>
      </c>
      <c r="C157">
        <v>17.248000000000001</v>
      </c>
      <c r="D157">
        <v>16.064</v>
      </c>
      <c r="E157">
        <v>16.48</v>
      </c>
      <c r="F157">
        <v>10.6240000000001</v>
      </c>
      <c r="G157">
        <v>16.607999999999699</v>
      </c>
      <c r="H157">
        <v>0</v>
      </c>
      <c r="I157">
        <v>0</v>
      </c>
      <c r="J157">
        <v>0</v>
      </c>
      <c r="K157">
        <v>0</v>
      </c>
      <c r="L157">
        <v>0</v>
      </c>
      <c r="M157">
        <v>14.943999999999949</v>
      </c>
      <c r="N157">
        <v>2.5022485887696115</v>
      </c>
      <c r="O157">
        <v>16.608000000000001</v>
      </c>
      <c r="P157">
        <v>24.543999999999901</v>
      </c>
      <c r="Q157">
        <v>19.520000000000099</v>
      </c>
      <c r="R157">
        <v>24.128</v>
      </c>
      <c r="S157">
        <v>22.719999999999899</v>
      </c>
      <c r="T157">
        <v>35.840000000000003</v>
      </c>
      <c r="U157">
        <v>0</v>
      </c>
      <c r="V157">
        <v>0</v>
      </c>
      <c r="W157">
        <v>0</v>
      </c>
      <c r="X157">
        <v>0</v>
      </c>
      <c r="Y157">
        <v>25.350399999999983</v>
      </c>
      <c r="Z157">
        <v>5.5333320738954361</v>
      </c>
      <c r="AA157">
        <v>29.0506109256415</v>
      </c>
      <c r="AB157">
        <v>19.715629232738301</v>
      </c>
      <c r="AC157">
        <v>25.170412386139301</v>
      </c>
      <c r="AD157">
        <v>28.679565957580898</v>
      </c>
      <c r="AE157">
        <v>0</v>
      </c>
      <c r="AF157">
        <v>0</v>
      </c>
      <c r="AG157">
        <v>0</v>
      </c>
      <c r="AH157">
        <v>0</v>
      </c>
      <c r="AI157">
        <v>0</v>
      </c>
      <c r="AJ157">
        <v>0</v>
      </c>
      <c r="AK157">
        <v>24.521869192152831</v>
      </c>
      <c r="AL157">
        <v>3.6881338196613989</v>
      </c>
      <c r="AM157">
        <v>38.446448030759001</v>
      </c>
      <c r="AN157">
        <v>21.912911604287601</v>
      </c>
      <c r="AO157">
        <v>26.048610128968999</v>
      </c>
      <c r="AP157">
        <v>28.591055859532201</v>
      </c>
      <c r="AQ157">
        <v>0</v>
      </c>
      <c r="AR157">
        <v>0</v>
      </c>
      <c r="AS157">
        <v>0</v>
      </c>
      <c r="AT157">
        <v>0</v>
      </c>
      <c r="AU157">
        <v>0</v>
      </c>
      <c r="AV157">
        <v>0</v>
      </c>
      <c r="AW157">
        <v>25.517525864262936</v>
      </c>
      <c r="AX157">
        <v>2.7520829136768059</v>
      </c>
      <c r="BT157"/>
      <c r="BU157"/>
    </row>
    <row r="158" spans="1:73" x14ac:dyDescent="0.25">
      <c r="A158" s="25"/>
      <c r="B158" s="1">
        <v>350</v>
      </c>
      <c r="C158">
        <v>24.64</v>
      </c>
      <c r="D158">
        <v>20.736000000000001</v>
      </c>
      <c r="E158">
        <v>17.791999999999899</v>
      </c>
      <c r="F158">
        <v>19.0719999999999</v>
      </c>
      <c r="G158">
        <v>14.656000000000301</v>
      </c>
      <c r="H158">
        <v>17.088000000000001</v>
      </c>
      <c r="I158">
        <v>0</v>
      </c>
      <c r="J158">
        <v>0</v>
      </c>
      <c r="K158">
        <v>0</v>
      </c>
      <c r="L158">
        <v>0</v>
      </c>
      <c r="M158">
        <v>17.868800000000022</v>
      </c>
      <c r="N158">
        <v>2.0300816141228188</v>
      </c>
      <c r="O158">
        <v>25.056000000000001</v>
      </c>
      <c r="P158">
        <v>48.607999999999997</v>
      </c>
      <c r="Q158">
        <v>23.392000000000099</v>
      </c>
      <c r="R158">
        <v>24.224</v>
      </c>
      <c r="S158">
        <v>29.9520000000004</v>
      </c>
      <c r="T158">
        <v>30.080000000000201</v>
      </c>
      <c r="U158">
        <v>0</v>
      </c>
      <c r="V158">
        <v>0</v>
      </c>
      <c r="W158">
        <v>0</v>
      </c>
      <c r="X158">
        <v>0</v>
      </c>
      <c r="Y158">
        <v>31.251200000000143</v>
      </c>
      <c r="Z158">
        <v>9.1155548465246596</v>
      </c>
      <c r="AA158">
        <v>30.662607800367901</v>
      </c>
      <c r="AB158">
        <v>31.020693830346801</v>
      </c>
      <c r="AC158">
        <v>25.970863061407499</v>
      </c>
      <c r="AD158">
        <v>29.8501409667529</v>
      </c>
      <c r="AE158">
        <v>0</v>
      </c>
      <c r="AF158">
        <v>0</v>
      </c>
      <c r="AG158">
        <v>0</v>
      </c>
      <c r="AH158">
        <v>0</v>
      </c>
      <c r="AI158">
        <v>0</v>
      </c>
      <c r="AJ158">
        <v>0</v>
      </c>
      <c r="AK158">
        <v>28.947232619502401</v>
      </c>
      <c r="AL158">
        <v>2.1581829257321226</v>
      </c>
      <c r="AM158">
        <v>56.326885001234103</v>
      </c>
      <c r="AN158">
        <v>36.056483245317501</v>
      </c>
      <c r="AO158">
        <v>32.465930307193403</v>
      </c>
      <c r="AP158">
        <v>28.884772662371098</v>
      </c>
      <c r="AQ158">
        <v>0</v>
      </c>
      <c r="AR158">
        <v>0</v>
      </c>
      <c r="AS158">
        <v>0</v>
      </c>
      <c r="AT158">
        <v>0</v>
      </c>
      <c r="AU158">
        <v>0</v>
      </c>
      <c r="AV158">
        <v>0</v>
      </c>
      <c r="AW158">
        <v>32.469062071627327</v>
      </c>
      <c r="AX158">
        <v>2.9278394226628062</v>
      </c>
      <c r="BT158"/>
      <c r="BU158"/>
    </row>
    <row r="159" spans="1:73" x14ac:dyDescent="0.25">
      <c r="A159" s="25"/>
      <c r="B159" s="1">
        <v>400</v>
      </c>
      <c r="C159">
        <v>20.8</v>
      </c>
      <c r="D159">
        <v>17.984000000000002</v>
      </c>
      <c r="E159">
        <v>12.32</v>
      </c>
      <c r="F159">
        <v>30.8799999999998</v>
      </c>
      <c r="G159">
        <v>14.272</v>
      </c>
      <c r="H159">
        <v>38.9759999999999</v>
      </c>
      <c r="I159">
        <v>39.295999999999999</v>
      </c>
      <c r="J159">
        <v>22.88</v>
      </c>
      <c r="K159">
        <v>0</v>
      </c>
      <c r="L159">
        <v>0</v>
      </c>
      <c r="M159">
        <v>25.229714285714241</v>
      </c>
      <c r="N159">
        <v>10.443728476449163</v>
      </c>
      <c r="O159">
        <v>14.496</v>
      </c>
      <c r="P159">
        <v>23.904</v>
      </c>
      <c r="Q159">
        <v>27.1039999999999</v>
      </c>
      <c r="R159">
        <v>24.256</v>
      </c>
      <c r="S159">
        <v>71.232000000000497</v>
      </c>
      <c r="T159">
        <v>42.9759999999999</v>
      </c>
      <c r="U159">
        <v>51.488000000000099</v>
      </c>
      <c r="V159">
        <v>0</v>
      </c>
      <c r="W159">
        <v>0</v>
      </c>
      <c r="X159">
        <v>0</v>
      </c>
      <c r="Y159">
        <v>40.160000000000061</v>
      </c>
      <c r="Z159">
        <v>17.269320156470339</v>
      </c>
      <c r="AA159">
        <v>31.1268865863894</v>
      </c>
      <c r="AB159">
        <v>29.2418950564625</v>
      </c>
      <c r="AC159">
        <v>31.141480803836501</v>
      </c>
      <c r="AD159">
        <v>28.630432365654801</v>
      </c>
      <c r="AE159">
        <v>36.662929021726001</v>
      </c>
      <c r="AF159">
        <v>0</v>
      </c>
      <c r="AG159">
        <v>0</v>
      </c>
      <c r="AH159">
        <v>0</v>
      </c>
      <c r="AI159">
        <v>0</v>
      </c>
      <c r="AJ159">
        <v>0</v>
      </c>
      <c r="AK159">
        <v>31.419184311919949</v>
      </c>
      <c r="AL159">
        <v>3.1659004935306259</v>
      </c>
      <c r="AM159">
        <v>66.496432132698402</v>
      </c>
      <c r="AN159">
        <v>41.105535013668202</v>
      </c>
      <c r="AO159">
        <v>30.4216073280631</v>
      </c>
      <c r="AP159">
        <v>46.031358335700901</v>
      </c>
      <c r="AQ159">
        <v>41.648746071846901</v>
      </c>
      <c r="AR159">
        <v>0</v>
      </c>
      <c r="AS159">
        <v>0</v>
      </c>
      <c r="AT159">
        <v>0</v>
      </c>
      <c r="AU159">
        <v>0</v>
      </c>
      <c r="AV159">
        <v>0</v>
      </c>
      <c r="AW159">
        <v>39.801811687319777</v>
      </c>
      <c r="AX159">
        <v>5.7425244100088149</v>
      </c>
      <c r="BT159"/>
      <c r="BU159"/>
    </row>
    <row r="160" spans="1:73" x14ac:dyDescent="0.25">
      <c r="A160" s="25"/>
      <c r="B160" s="1">
        <v>450</v>
      </c>
      <c r="C160">
        <v>24.608000000000001</v>
      </c>
      <c r="D160">
        <v>30.143999999999998</v>
      </c>
      <c r="E160">
        <v>44.384</v>
      </c>
      <c r="F160">
        <v>34.175999999999803</v>
      </c>
      <c r="G160">
        <v>41.855999999999902</v>
      </c>
      <c r="H160">
        <v>32.768000000000001</v>
      </c>
      <c r="I160">
        <v>38.7199999999997</v>
      </c>
      <c r="J160">
        <v>0</v>
      </c>
      <c r="K160">
        <v>0</v>
      </c>
      <c r="L160">
        <v>0</v>
      </c>
      <c r="M160">
        <v>37.007999999999896</v>
      </c>
      <c r="N160">
        <v>5.0654342360749389</v>
      </c>
      <c r="O160">
        <v>35.167999999999999</v>
      </c>
      <c r="P160">
        <v>45.12</v>
      </c>
      <c r="Q160">
        <v>41.472000000000001</v>
      </c>
      <c r="R160">
        <v>73.343999999999895</v>
      </c>
      <c r="S160">
        <v>107.263999999999</v>
      </c>
      <c r="T160">
        <v>54.335999999999601</v>
      </c>
      <c r="U160">
        <v>76.703999999999297</v>
      </c>
      <c r="V160">
        <v>0</v>
      </c>
      <c r="W160">
        <v>0</v>
      </c>
      <c r="X160">
        <v>0</v>
      </c>
      <c r="Y160">
        <v>66.37333333333298</v>
      </c>
      <c r="Z160">
        <v>22.524199805739432</v>
      </c>
      <c r="AA160">
        <v>32.532057271768103</v>
      </c>
      <c r="AB160">
        <v>44.188408498797799</v>
      </c>
      <c r="AC160">
        <v>32.2416869989178</v>
      </c>
      <c r="AD160">
        <v>31.978714591507501</v>
      </c>
      <c r="AE160">
        <v>34.314327892695303</v>
      </c>
      <c r="AF160">
        <v>29.547953087322199</v>
      </c>
      <c r="AG160">
        <v>30.802553616765501</v>
      </c>
      <c r="AH160">
        <v>0</v>
      </c>
      <c r="AI160">
        <v>0</v>
      </c>
      <c r="AJ160">
        <v>0</v>
      </c>
      <c r="AK160">
        <v>33.845607447667682</v>
      </c>
      <c r="AL160">
        <v>4.8473548078636277</v>
      </c>
      <c r="AM160">
        <v>52.243379702874101</v>
      </c>
      <c r="AN160">
        <v>46.4084270968807</v>
      </c>
      <c r="AO160">
        <v>31.291778777345399</v>
      </c>
      <c r="AP160">
        <v>37.289782572582801</v>
      </c>
      <c r="AQ160">
        <v>36.779764478000203</v>
      </c>
      <c r="AR160">
        <v>33.863025042422102</v>
      </c>
      <c r="AS160">
        <v>36.483066028015301</v>
      </c>
      <c r="AT160">
        <v>0</v>
      </c>
      <c r="AU160">
        <v>0</v>
      </c>
      <c r="AV160">
        <v>0</v>
      </c>
      <c r="AW160">
        <v>37.019307332541082</v>
      </c>
      <c r="AX160">
        <v>4.6786815016970076</v>
      </c>
      <c r="BT160"/>
      <c r="BU160"/>
    </row>
    <row r="161" spans="1:73" x14ac:dyDescent="0.25">
      <c r="A161" s="25"/>
      <c r="B161" s="1">
        <v>500</v>
      </c>
      <c r="C161">
        <v>36.671999999999997</v>
      </c>
      <c r="D161">
        <v>39.840000000000003</v>
      </c>
      <c r="E161">
        <v>30.88</v>
      </c>
      <c r="F161">
        <v>27.232000000000198</v>
      </c>
      <c r="G161">
        <v>23.68</v>
      </c>
      <c r="H161">
        <v>34.720000000000503</v>
      </c>
      <c r="I161">
        <v>25.152000000000001</v>
      </c>
      <c r="J161">
        <v>0</v>
      </c>
      <c r="K161">
        <v>0</v>
      </c>
      <c r="L161">
        <v>0</v>
      </c>
      <c r="M161">
        <v>30.250666666666785</v>
      </c>
      <c r="N161">
        <v>5.6363215742973205</v>
      </c>
      <c r="O161">
        <v>92.672000000000097</v>
      </c>
      <c r="P161">
        <v>62.112000000000101</v>
      </c>
      <c r="Q161">
        <v>48.351999999999997</v>
      </c>
      <c r="R161">
        <v>71.680000000000206</v>
      </c>
      <c r="S161">
        <v>52.416000000000103</v>
      </c>
      <c r="T161">
        <v>75.807999999999694</v>
      </c>
      <c r="U161">
        <v>21.791999999999899</v>
      </c>
      <c r="V161">
        <v>0</v>
      </c>
      <c r="W161">
        <v>0</v>
      </c>
      <c r="X161">
        <v>0</v>
      </c>
      <c r="Y161">
        <v>55.360000000000007</v>
      </c>
      <c r="Z161">
        <v>17.863568288558692</v>
      </c>
      <c r="AA161">
        <v>31.861864648872899</v>
      </c>
      <c r="AB161">
        <v>27.5347955790802</v>
      </c>
      <c r="AC161">
        <v>26.948403847327899</v>
      </c>
      <c r="AD161">
        <v>42.264641707606998</v>
      </c>
      <c r="AE161">
        <v>0</v>
      </c>
      <c r="AF161">
        <v>0</v>
      </c>
      <c r="AG161">
        <v>0</v>
      </c>
      <c r="AH161">
        <v>0</v>
      </c>
      <c r="AI161">
        <v>0</v>
      </c>
      <c r="AJ161">
        <v>0</v>
      </c>
      <c r="AK161">
        <v>32.249280378005032</v>
      </c>
      <c r="AL161">
        <v>7.0859749146997855</v>
      </c>
      <c r="AM161">
        <v>45.7321767138816</v>
      </c>
      <c r="AN161">
        <v>30.233167829626499</v>
      </c>
      <c r="AO161">
        <v>28.6698077896773</v>
      </c>
      <c r="AP161">
        <v>41.584255864099603</v>
      </c>
      <c r="AQ161">
        <v>0</v>
      </c>
      <c r="AR161">
        <v>0</v>
      </c>
      <c r="AS161">
        <v>0</v>
      </c>
      <c r="AT161">
        <v>0</v>
      </c>
      <c r="AU161">
        <v>0</v>
      </c>
      <c r="AV161">
        <v>0</v>
      </c>
      <c r="AW161">
        <v>33.495743827801135</v>
      </c>
      <c r="AX161">
        <v>5.754942448286573</v>
      </c>
      <c r="BT161"/>
      <c r="BU161"/>
    </row>
    <row r="162" spans="1:73" x14ac:dyDescent="0.25">
      <c r="A162" s="25"/>
      <c r="B162" s="1">
        <v>550</v>
      </c>
      <c r="C162">
        <v>44.863999999999997</v>
      </c>
      <c r="D162">
        <v>25.407999999999902</v>
      </c>
      <c r="E162">
        <v>10.495999999999899</v>
      </c>
      <c r="F162">
        <v>44.415999999999897</v>
      </c>
      <c r="G162">
        <v>27.839999999999801</v>
      </c>
      <c r="H162">
        <v>29.632000000000001</v>
      </c>
      <c r="I162">
        <v>0</v>
      </c>
      <c r="J162">
        <v>0</v>
      </c>
      <c r="K162">
        <v>0</v>
      </c>
      <c r="L162">
        <v>0</v>
      </c>
      <c r="M162">
        <v>27.558399999999899</v>
      </c>
      <c r="N162">
        <v>10.810249832450696</v>
      </c>
      <c r="O162">
        <v>33.951999999999998</v>
      </c>
      <c r="P162">
        <v>24.448</v>
      </c>
      <c r="Q162">
        <v>36.768000000000001</v>
      </c>
      <c r="R162">
        <v>26.175999999999899</v>
      </c>
      <c r="S162">
        <v>25.760000000000201</v>
      </c>
      <c r="T162">
        <v>0</v>
      </c>
      <c r="U162">
        <v>0</v>
      </c>
      <c r="V162">
        <v>0</v>
      </c>
      <c r="W162">
        <v>0</v>
      </c>
      <c r="X162">
        <v>0</v>
      </c>
      <c r="Y162">
        <v>28.288000000000025</v>
      </c>
      <c r="Z162">
        <v>4.9372899448989029</v>
      </c>
      <c r="AA162">
        <v>44.780881219523401</v>
      </c>
      <c r="AB162">
        <v>51.5794795739573</v>
      </c>
      <c r="AC162">
        <v>31.524164605053599</v>
      </c>
      <c r="AD162">
        <v>17.2349562521702</v>
      </c>
      <c r="AE162">
        <v>49.561165155186401</v>
      </c>
      <c r="AF162">
        <v>53.245193862376198</v>
      </c>
      <c r="AG162">
        <v>0</v>
      </c>
      <c r="AH162">
        <v>0</v>
      </c>
      <c r="AI162">
        <v>0</v>
      </c>
      <c r="AJ162">
        <v>0</v>
      </c>
      <c r="AK162">
        <v>40.62899188974874</v>
      </c>
      <c r="AL162">
        <v>14.064453315193994</v>
      </c>
      <c r="AM162">
        <v>48.147981030226397</v>
      </c>
      <c r="AN162">
        <v>58.073875898689003</v>
      </c>
      <c r="AO162">
        <v>36.472606336083203</v>
      </c>
      <c r="AP162">
        <v>56.210705535676098</v>
      </c>
      <c r="AQ162">
        <v>49.707947028264002</v>
      </c>
      <c r="AR162">
        <v>0</v>
      </c>
      <c r="AS162">
        <v>0</v>
      </c>
      <c r="AT162">
        <v>0</v>
      </c>
      <c r="AU162">
        <v>0</v>
      </c>
      <c r="AV162">
        <v>0</v>
      </c>
      <c r="AW162">
        <v>50.116283699678078</v>
      </c>
      <c r="AX162">
        <v>8.4673183765573103</v>
      </c>
      <c r="BT162"/>
      <c r="BU162"/>
    </row>
    <row r="163" spans="1:73" x14ac:dyDescent="0.25">
      <c r="A163" s="25"/>
      <c r="B163" s="1">
        <v>600</v>
      </c>
      <c r="C163">
        <v>32.991999999999997</v>
      </c>
      <c r="D163">
        <v>32.863999999999898</v>
      </c>
      <c r="E163">
        <v>66.335999999999999</v>
      </c>
      <c r="F163">
        <v>63.616</v>
      </c>
      <c r="G163">
        <v>11.8719999999999</v>
      </c>
      <c r="H163">
        <v>56.191999999999702</v>
      </c>
      <c r="I163">
        <v>30.047999999999899</v>
      </c>
      <c r="J163">
        <v>0</v>
      </c>
      <c r="K163">
        <v>0</v>
      </c>
      <c r="L163">
        <v>0</v>
      </c>
      <c r="M163">
        <v>43.487999999999907</v>
      </c>
      <c r="N163">
        <v>19.92332609447195</v>
      </c>
      <c r="O163">
        <v>41.792000000000002</v>
      </c>
      <c r="P163">
        <v>59.648000000000103</v>
      </c>
      <c r="Q163">
        <v>42.016000000000098</v>
      </c>
      <c r="R163">
        <v>80.800000000000097</v>
      </c>
      <c r="S163">
        <v>74.0799999999997</v>
      </c>
      <c r="T163">
        <v>58.560000000000301</v>
      </c>
      <c r="U163">
        <v>12.992000000000001</v>
      </c>
      <c r="V163">
        <v>0</v>
      </c>
      <c r="W163">
        <v>0</v>
      </c>
      <c r="X163">
        <v>0</v>
      </c>
      <c r="Y163">
        <v>54.682666666666712</v>
      </c>
      <c r="Z163">
        <v>22.348064872725679</v>
      </c>
      <c r="AA163">
        <v>49.774102812335002</v>
      </c>
      <c r="AB163">
        <v>31.270569885365202</v>
      </c>
      <c r="AC163">
        <v>30.944373589643298</v>
      </c>
      <c r="AD163">
        <v>27.296378718712301</v>
      </c>
      <c r="AE163">
        <v>30.062899083724702</v>
      </c>
      <c r="AF163">
        <v>0</v>
      </c>
      <c r="AG163">
        <v>0</v>
      </c>
      <c r="AH163">
        <v>0</v>
      </c>
      <c r="AI163">
        <v>0</v>
      </c>
      <c r="AJ163">
        <v>0</v>
      </c>
      <c r="AK163">
        <v>29.893555319361376</v>
      </c>
      <c r="AL163">
        <v>1.5632011832800683</v>
      </c>
      <c r="AM163">
        <v>59.991466420183102</v>
      </c>
      <c r="AN163">
        <v>43.318995071606899</v>
      </c>
      <c r="AO163">
        <v>41.3696971223182</v>
      </c>
      <c r="AP163">
        <v>37.798264160909298</v>
      </c>
      <c r="AQ163">
        <v>41.264185591636497</v>
      </c>
      <c r="AR163">
        <v>0</v>
      </c>
      <c r="AS163">
        <v>0</v>
      </c>
      <c r="AT163">
        <v>0</v>
      </c>
      <c r="AU163">
        <v>0</v>
      </c>
      <c r="AV163">
        <v>0</v>
      </c>
      <c r="AW163">
        <v>40.937785486617727</v>
      </c>
      <c r="AX163">
        <v>1.9887079933861609</v>
      </c>
      <c r="BT163"/>
      <c r="BU163"/>
    </row>
    <row r="164" spans="1:73" x14ac:dyDescent="0.25">
      <c r="A164" s="25"/>
      <c r="B164" s="1">
        <v>650</v>
      </c>
      <c r="C164">
        <v>74.207999999999998</v>
      </c>
      <c r="D164">
        <v>42.72</v>
      </c>
      <c r="E164">
        <v>59.423999999999999</v>
      </c>
      <c r="F164">
        <v>59.616000000000099</v>
      </c>
      <c r="G164">
        <v>48.607999999999898</v>
      </c>
      <c r="H164">
        <v>0</v>
      </c>
      <c r="I164">
        <v>0</v>
      </c>
      <c r="J164">
        <v>0</v>
      </c>
      <c r="K164">
        <v>0</v>
      </c>
      <c r="L164">
        <v>0</v>
      </c>
      <c r="M164">
        <v>52.591999999999999</v>
      </c>
      <c r="N164">
        <v>7.2343182125201331</v>
      </c>
      <c r="O164">
        <v>52.991999999999997</v>
      </c>
      <c r="P164">
        <v>74.911999999999793</v>
      </c>
      <c r="Q164">
        <v>39.712000000000003</v>
      </c>
      <c r="R164">
        <v>69.439999999999898</v>
      </c>
      <c r="S164">
        <v>130.592000000003</v>
      </c>
      <c r="T164">
        <v>0</v>
      </c>
      <c r="U164">
        <v>0</v>
      </c>
      <c r="V164">
        <v>0</v>
      </c>
      <c r="W164">
        <v>0</v>
      </c>
      <c r="X164">
        <v>0</v>
      </c>
      <c r="Y164">
        <v>78.664000000000669</v>
      </c>
      <c r="Z164">
        <v>32.836470455883031</v>
      </c>
      <c r="AA164">
        <v>35.247559697945498</v>
      </c>
      <c r="AB164">
        <v>52.0729722177703</v>
      </c>
      <c r="AC164">
        <v>46.5887861234947</v>
      </c>
      <c r="AD164">
        <v>44.498644051287897</v>
      </c>
      <c r="AE164">
        <v>34.079697911170399</v>
      </c>
      <c r="AF164">
        <v>0</v>
      </c>
      <c r="AG164">
        <v>0</v>
      </c>
      <c r="AH164">
        <v>0</v>
      </c>
      <c r="AI164">
        <v>0</v>
      </c>
      <c r="AJ164">
        <v>0</v>
      </c>
      <c r="AK164">
        <v>44.310025075930824</v>
      </c>
      <c r="AL164">
        <v>6.5221022541583231</v>
      </c>
      <c r="AM164">
        <v>43.260691424871901</v>
      </c>
      <c r="AN164">
        <v>53.274678166847004</v>
      </c>
      <c r="AO164">
        <v>52.380417487879697</v>
      </c>
      <c r="AP164">
        <v>45.383071198116397</v>
      </c>
      <c r="AQ164">
        <v>36.0590658582027</v>
      </c>
      <c r="AR164">
        <v>0</v>
      </c>
      <c r="AS164">
        <v>0</v>
      </c>
      <c r="AT164">
        <v>0</v>
      </c>
      <c r="AU164">
        <v>0</v>
      </c>
      <c r="AV164">
        <v>0</v>
      </c>
      <c r="AW164">
        <v>46.774308177761448</v>
      </c>
      <c r="AX164">
        <v>6.8999135844659891</v>
      </c>
      <c r="BT164"/>
      <c r="BU164"/>
    </row>
    <row r="165" spans="1:73" x14ac:dyDescent="0.25">
      <c r="A165" s="25"/>
      <c r="B165" s="1">
        <v>700</v>
      </c>
      <c r="C165">
        <v>39.744</v>
      </c>
      <c r="D165">
        <v>33.855999999999902</v>
      </c>
      <c r="E165">
        <v>39.840000000000202</v>
      </c>
      <c r="F165">
        <v>51.391999999999797</v>
      </c>
      <c r="G165">
        <v>66.528000000000105</v>
      </c>
      <c r="H165">
        <v>77.28</v>
      </c>
      <c r="I165">
        <v>0</v>
      </c>
      <c r="J165">
        <v>0</v>
      </c>
      <c r="K165">
        <v>0</v>
      </c>
      <c r="L165">
        <v>0</v>
      </c>
      <c r="M165">
        <v>53.779200000000003</v>
      </c>
      <c r="N165">
        <v>16.19724310368899</v>
      </c>
      <c r="O165">
        <v>23.744</v>
      </c>
      <c r="P165">
        <v>78.368000000000194</v>
      </c>
      <c r="Q165">
        <v>145.216000000001</v>
      </c>
      <c r="R165">
        <v>111.29600000000001</v>
      </c>
      <c r="S165">
        <v>79.487999999999303</v>
      </c>
      <c r="T165">
        <v>154.24</v>
      </c>
      <c r="U165">
        <v>0</v>
      </c>
      <c r="V165">
        <v>0</v>
      </c>
      <c r="W165">
        <v>0</v>
      </c>
      <c r="X165">
        <v>0</v>
      </c>
      <c r="Y165">
        <v>113.72160000000011</v>
      </c>
      <c r="Z165">
        <v>31.816152838456397</v>
      </c>
      <c r="AA165">
        <v>51.547211058713899</v>
      </c>
      <c r="AB165">
        <v>50.666537279773898</v>
      </c>
      <c r="AC165">
        <v>26.9614368949604</v>
      </c>
      <c r="AD165">
        <v>51.385446057879498</v>
      </c>
      <c r="AE165">
        <v>52.294343089429702</v>
      </c>
      <c r="AF165">
        <v>18.3963891650241</v>
      </c>
      <c r="AG165">
        <v>53.276885827770201</v>
      </c>
      <c r="AH165">
        <v>0</v>
      </c>
      <c r="AI165">
        <v>0</v>
      </c>
      <c r="AJ165">
        <v>0</v>
      </c>
      <c r="AK165">
        <v>42.163506385806301</v>
      </c>
      <c r="AL165">
        <v>14.020613030027038</v>
      </c>
      <c r="AM165">
        <v>56.36880386979</v>
      </c>
      <c r="AN165">
        <v>48.241070921858103</v>
      </c>
      <c r="AO165">
        <v>58.572716823612197</v>
      </c>
      <c r="AP165">
        <v>58.011471837079</v>
      </c>
      <c r="AQ165">
        <v>62.698370561849103</v>
      </c>
      <c r="AR165">
        <v>0</v>
      </c>
      <c r="AS165">
        <v>0</v>
      </c>
      <c r="AT165">
        <v>0</v>
      </c>
      <c r="AU165">
        <v>0</v>
      </c>
      <c r="AV165">
        <v>0</v>
      </c>
      <c r="AW165">
        <v>56.880907536099599</v>
      </c>
      <c r="AX165">
        <v>5.3063652126647263</v>
      </c>
      <c r="BT165"/>
      <c r="BU165"/>
    </row>
    <row r="166" spans="1:73" x14ac:dyDescent="0.25">
      <c r="BT166"/>
      <c r="BU166"/>
    </row>
    <row r="167" spans="1:73" x14ac:dyDescent="0.25">
      <c r="A167" s="25">
        <v>1660</v>
      </c>
      <c r="B167" s="1" t="s">
        <v>6</v>
      </c>
      <c r="C167">
        <v>15.712</v>
      </c>
      <c r="D167">
        <v>19.552000000000099</v>
      </c>
      <c r="E167">
        <v>12.224</v>
      </c>
      <c r="F167">
        <v>22.239999999999899</v>
      </c>
      <c r="G167">
        <v>0</v>
      </c>
      <c r="H167">
        <v>0</v>
      </c>
      <c r="I167">
        <v>0</v>
      </c>
      <c r="J167">
        <v>0</v>
      </c>
      <c r="K167">
        <v>0</v>
      </c>
      <c r="L167">
        <v>0</v>
      </c>
      <c r="M167">
        <v>18.005333333333333</v>
      </c>
      <c r="N167">
        <v>4.2327451559898259</v>
      </c>
      <c r="O167">
        <v>17.248000000000001</v>
      </c>
      <c r="P167">
        <v>28.352000000000199</v>
      </c>
      <c r="Q167">
        <v>17.728000000000002</v>
      </c>
      <c r="R167">
        <v>10.816000000000001</v>
      </c>
      <c r="S167">
        <v>19.648</v>
      </c>
      <c r="T167">
        <v>29.567999999999699</v>
      </c>
      <c r="U167">
        <v>0</v>
      </c>
      <c r="V167">
        <v>0</v>
      </c>
      <c r="W167">
        <v>0</v>
      </c>
      <c r="X167">
        <v>0</v>
      </c>
      <c r="Y167">
        <v>21.222399999999979</v>
      </c>
      <c r="Z167">
        <v>6.978007784461095</v>
      </c>
      <c r="AA167">
        <v>24.869623460721101</v>
      </c>
      <c r="AB167">
        <v>22.920920309146702</v>
      </c>
      <c r="AC167">
        <v>19.7360992413433</v>
      </c>
      <c r="AD167">
        <v>20.061518971225599</v>
      </c>
      <c r="AE167">
        <v>19.478804542974</v>
      </c>
      <c r="AF167">
        <v>0</v>
      </c>
      <c r="AG167">
        <v>0</v>
      </c>
      <c r="AH167">
        <v>0</v>
      </c>
      <c r="AI167">
        <v>0</v>
      </c>
      <c r="AJ167">
        <v>0</v>
      </c>
      <c r="AK167">
        <v>20.549335766172401</v>
      </c>
      <c r="AL167">
        <v>1.3847174093534003</v>
      </c>
      <c r="AM167">
        <v>22.177147579217898</v>
      </c>
      <c r="AN167">
        <v>12.74</v>
      </c>
      <c r="AO167">
        <v>7.4119999999999999</v>
      </c>
      <c r="AP167">
        <v>11.87</v>
      </c>
      <c r="AQ167">
        <v>9.4870000000000001</v>
      </c>
      <c r="AR167">
        <v>11.87</v>
      </c>
      <c r="AS167">
        <v>0</v>
      </c>
      <c r="AT167">
        <v>0</v>
      </c>
      <c r="AU167">
        <v>0</v>
      </c>
      <c r="AV167">
        <v>0</v>
      </c>
      <c r="AW167">
        <v>10.675799999999999</v>
      </c>
      <c r="AX167">
        <v>1.9585088613534576</v>
      </c>
      <c r="BT167"/>
      <c r="BU167"/>
    </row>
    <row r="168" spans="1:73" x14ac:dyDescent="0.25">
      <c r="A168" s="25"/>
      <c r="B168" s="1" t="s">
        <v>7</v>
      </c>
      <c r="C168">
        <v>26.463999999999999</v>
      </c>
      <c r="D168">
        <v>11.327999999999999</v>
      </c>
      <c r="E168">
        <v>16.0320000000001</v>
      </c>
      <c r="F168">
        <v>24.0640000000001</v>
      </c>
      <c r="G168">
        <v>25.119999999999798</v>
      </c>
      <c r="H168">
        <v>0</v>
      </c>
      <c r="I168">
        <v>0</v>
      </c>
      <c r="J168">
        <v>0</v>
      </c>
      <c r="K168">
        <v>0</v>
      </c>
      <c r="L168">
        <v>0</v>
      </c>
      <c r="M168">
        <v>19.135999999999999</v>
      </c>
      <c r="N168">
        <v>5.7160545833642518</v>
      </c>
      <c r="O168">
        <v>49.344000000000001</v>
      </c>
      <c r="P168">
        <v>22.431999999999999</v>
      </c>
      <c r="Q168">
        <v>23.2</v>
      </c>
      <c r="R168">
        <v>35.679999999999801</v>
      </c>
      <c r="S168">
        <v>36.3200000000001</v>
      </c>
      <c r="T168">
        <v>46.751999999999597</v>
      </c>
      <c r="U168">
        <v>0</v>
      </c>
      <c r="V168">
        <v>0</v>
      </c>
      <c r="W168">
        <v>0</v>
      </c>
      <c r="X168">
        <v>0</v>
      </c>
      <c r="Y168">
        <v>32.876799999999903</v>
      </c>
      <c r="Z168">
        <v>9.1100937075310924</v>
      </c>
      <c r="AA168">
        <v>20.078230036633901</v>
      </c>
      <c r="AB168">
        <v>21.778183456777398</v>
      </c>
      <c r="AC168">
        <v>25.460209946161001</v>
      </c>
      <c r="AD168">
        <v>22.520156044773302</v>
      </c>
      <c r="AE168">
        <v>22.772574037616</v>
      </c>
      <c r="AF168">
        <v>23.448114280101301</v>
      </c>
      <c r="AG168">
        <v>0</v>
      </c>
      <c r="AH168">
        <v>0</v>
      </c>
      <c r="AI168">
        <v>0</v>
      </c>
      <c r="AJ168">
        <v>0</v>
      </c>
      <c r="AK168">
        <v>23.195847553085798</v>
      </c>
      <c r="AL168">
        <v>1.2519158535618968</v>
      </c>
      <c r="AM168">
        <v>24.4153309146898</v>
      </c>
      <c r="AN168">
        <v>23.3722090877372</v>
      </c>
      <c r="AO168">
        <v>27.532760552288799</v>
      </c>
      <c r="AP168">
        <v>22.134718286099002</v>
      </c>
      <c r="AQ168">
        <v>26.920139279318999</v>
      </c>
      <c r="AR168">
        <v>26.4805495868561</v>
      </c>
      <c r="AS168">
        <v>0</v>
      </c>
      <c r="AT168">
        <v>0</v>
      </c>
      <c r="AU168">
        <v>0</v>
      </c>
      <c r="AV168">
        <v>0</v>
      </c>
      <c r="AW168">
        <v>25.28807535846002</v>
      </c>
      <c r="AX168">
        <v>2.1325310520437992</v>
      </c>
      <c r="BT168"/>
      <c r="BU168"/>
    </row>
    <row r="169" spans="1:73" x14ac:dyDescent="0.25">
      <c r="A169" s="25"/>
      <c r="B169" s="1" t="s">
        <v>8</v>
      </c>
      <c r="C169">
        <v>10.08</v>
      </c>
      <c r="D169">
        <v>13.407999999999999</v>
      </c>
      <c r="E169">
        <v>10.72</v>
      </c>
      <c r="F169">
        <v>19.584</v>
      </c>
      <c r="G169">
        <v>0</v>
      </c>
      <c r="H169">
        <v>0</v>
      </c>
      <c r="I169">
        <v>0</v>
      </c>
      <c r="J169">
        <v>0</v>
      </c>
      <c r="K169">
        <v>0</v>
      </c>
      <c r="L169">
        <v>0</v>
      </c>
      <c r="M169">
        <v>14.570666666666668</v>
      </c>
      <c r="N169">
        <v>3.7109270479969712</v>
      </c>
      <c r="O169">
        <v>19.04</v>
      </c>
      <c r="P169">
        <v>16.64</v>
      </c>
      <c r="Q169">
        <v>16.448</v>
      </c>
      <c r="R169">
        <v>16.8</v>
      </c>
      <c r="S169">
        <v>24.127999999999901</v>
      </c>
      <c r="T169">
        <v>19.904</v>
      </c>
      <c r="U169">
        <v>0</v>
      </c>
      <c r="V169">
        <v>0</v>
      </c>
      <c r="W169">
        <v>0</v>
      </c>
      <c r="X169">
        <v>0</v>
      </c>
      <c r="Y169">
        <v>18.783999999999981</v>
      </c>
      <c r="Z169">
        <v>2.9598183728059801</v>
      </c>
      <c r="AA169">
        <v>23.277692407124398</v>
      </c>
      <c r="AB169">
        <v>20.012997397500602</v>
      </c>
      <c r="AC169">
        <v>22.726030035091998</v>
      </c>
      <c r="AD169">
        <v>23.123870288065302</v>
      </c>
      <c r="AE169">
        <v>25.0813737937947</v>
      </c>
      <c r="AF169">
        <v>0</v>
      </c>
      <c r="AG169">
        <v>0</v>
      </c>
      <c r="AH169">
        <v>0</v>
      </c>
      <c r="AI169">
        <v>0</v>
      </c>
      <c r="AJ169">
        <v>0</v>
      </c>
      <c r="AK169">
        <v>22.736067878613149</v>
      </c>
      <c r="AL169">
        <v>1.8073505573056063</v>
      </c>
      <c r="AM169">
        <v>14.55</v>
      </c>
      <c r="AN169">
        <v>11.99</v>
      </c>
      <c r="AO169">
        <v>11.21</v>
      </c>
      <c r="AP169">
        <v>12.48</v>
      </c>
      <c r="AQ169">
        <v>12</v>
      </c>
      <c r="AR169">
        <v>0</v>
      </c>
      <c r="AS169">
        <v>0</v>
      </c>
      <c r="AT169">
        <v>0</v>
      </c>
      <c r="AU169">
        <v>0</v>
      </c>
      <c r="AV169">
        <v>0</v>
      </c>
      <c r="AW169">
        <v>11.920000000000002</v>
      </c>
      <c r="AX169">
        <v>0.45524718560360133</v>
      </c>
      <c r="BT169"/>
      <c r="BU169"/>
    </row>
    <row r="170" spans="1:73" x14ac:dyDescent="0.25">
      <c r="A170" s="25"/>
      <c r="B170" s="1" t="s">
        <v>9</v>
      </c>
      <c r="C170">
        <v>11.84</v>
      </c>
      <c r="D170">
        <v>7.52</v>
      </c>
      <c r="E170">
        <v>7.6479999999999997</v>
      </c>
      <c r="F170">
        <v>6.5919999999999996</v>
      </c>
      <c r="G170">
        <v>0</v>
      </c>
      <c r="H170">
        <v>0</v>
      </c>
      <c r="I170">
        <v>0</v>
      </c>
      <c r="J170">
        <v>0</v>
      </c>
      <c r="K170">
        <v>0</v>
      </c>
      <c r="L170">
        <v>0</v>
      </c>
      <c r="M170">
        <v>7.253333333333333</v>
      </c>
      <c r="N170">
        <v>0.47054389333573926</v>
      </c>
      <c r="O170">
        <v>38.015999999999998</v>
      </c>
      <c r="P170">
        <v>12.736000000000001</v>
      </c>
      <c r="Q170">
        <v>24.064</v>
      </c>
      <c r="R170">
        <v>13.632</v>
      </c>
      <c r="S170">
        <v>18.559999999999999</v>
      </c>
      <c r="T170">
        <v>0</v>
      </c>
      <c r="U170">
        <v>0</v>
      </c>
      <c r="V170">
        <v>0</v>
      </c>
      <c r="W170">
        <v>0</v>
      </c>
      <c r="X170">
        <v>0</v>
      </c>
      <c r="Y170">
        <v>17.247999999999998</v>
      </c>
      <c r="Z170">
        <v>4.5169901483178023</v>
      </c>
      <c r="AA170">
        <v>26.073220426628598</v>
      </c>
      <c r="AB170">
        <v>23.478015597621599</v>
      </c>
      <c r="AC170">
        <v>24.155816618706499</v>
      </c>
      <c r="AD170">
        <v>20.3574846503777</v>
      </c>
      <c r="AE170">
        <v>19.802797286297999</v>
      </c>
      <c r="AF170">
        <v>29.009286680470801</v>
      </c>
      <c r="AG170">
        <v>0</v>
      </c>
      <c r="AH170">
        <v>0</v>
      </c>
      <c r="AI170">
        <v>0</v>
      </c>
      <c r="AJ170">
        <v>0</v>
      </c>
      <c r="AK170">
        <v>23.36068016669492</v>
      </c>
      <c r="AL170">
        <v>3.293341131070056</v>
      </c>
      <c r="AM170">
        <v>56.3502438429107</v>
      </c>
      <c r="AN170">
        <v>32.564278684177303</v>
      </c>
      <c r="AO170">
        <v>32.062899506501402</v>
      </c>
      <c r="AP170">
        <v>28.3445114107809</v>
      </c>
      <c r="AQ170">
        <v>26.272786682724099</v>
      </c>
      <c r="AR170">
        <v>33.683711777798401</v>
      </c>
      <c r="AS170">
        <v>0</v>
      </c>
      <c r="AT170">
        <v>0</v>
      </c>
      <c r="AU170">
        <v>0</v>
      </c>
      <c r="AV170">
        <v>0</v>
      </c>
      <c r="AW170">
        <v>30.585637612396418</v>
      </c>
      <c r="AX170">
        <v>2.8042366705464441</v>
      </c>
      <c r="BT170"/>
      <c r="BU170"/>
    </row>
    <row r="171" spans="1:73" x14ac:dyDescent="0.25">
      <c r="A171" s="25"/>
      <c r="B171" s="1">
        <v>250</v>
      </c>
      <c r="C171">
        <v>23.648</v>
      </c>
      <c r="D171">
        <v>19.391999999999999</v>
      </c>
      <c r="E171">
        <v>23.36</v>
      </c>
      <c r="F171">
        <v>23.7119999999999</v>
      </c>
      <c r="G171">
        <v>0</v>
      </c>
      <c r="H171">
        <v>11.2</v>
      </c>
      <c r="I171">
        <v>24.384000000000199</v>
      </c>
      <c r="J171">
        <v>0</v>
      </c>
      <c r="K171">
        <v>0</v>
      </c>
      <c r="L171">
        <v>0</v>
      </c>
      <c r="M171">
        <v>20.409600000000019</v>
      </c>
      <c r="N171">
        <v>4.9246076635606348</v>
      </c>
      <c r="O171">
        <v>43.776000000000003</v>
      </c>
      <c r="P171">
        <v>23.776</v>
      </c>
      <c r="Q171">
        <v>20.16</v>
      </c>
      <c r="R171">
        <v>25.727999999999899</v>
      </c>
      <c r="S171">
        <v>10.752000000000001</v>
      </c>
      <c r="T171">
        <v>30.784000000000699</v>
      </c>
      <c r="U171">
        <v>0</v>
      </c>
      <c r="V171">
        <v>0</v>
      </c>
      <c r="W171">
        <v>0</v>
      </c>
      <c r="X171">
        <v>0</v>
      </c>
      <c r="Y171">
        <v>22.240000000000119</v>
      </c>
      <c r="Z171">
        <v>6.690678889320739</v>
      </c>
      <c r="AA171">
        <v>29.915467322027599</v>
      </c>
      <c r="AB171">
        <v>25.866375135206798</v>
      </c>
      <c r="AC171">
        <v>25.302701247065599</v>
      </c>
      <c r="AD171">
        <v>24.9048304986594</v>
      </c>
      <c r="AE171">
        <v>26.278776992722499</v>
      </c>
      <c r="AF171">
        <v>27.5713462366543</v>
      </c>
      <c r="AG171">
        <v>24.5246378473928</v>
      </c>
      <c r="AH171">
        <v>0</v>
      </c>
      <c r="AI171">
        <v>0</v>
      </c>
      <c r="AJ171">
        <v>0</v>
      </c>
      <c r="AK171">
        <v>25.741444659616899</v>
      </c>
      <c r="AL171">
        <v>1.0021569484718571</v>
      </c>
      <c r="AM171">
        <v>19.997133879303099</v>
      </c>
      <c r="AN171">
        <v>16.393626564296898</v>
      </c>
      <c r="AO171">
        <v>0</v>
      </c>
      <c r="AP171">
        <v>0</v>
      </c>
      <c r="AQ171">
        <v>0</v>
      </c>
      <c r="AR171">
        <v>0</v>
      </c>
      <c r="AS171">
        <v>0</v>
      </c>
      <c r="AT171">
        <v>0</v>
      </c>
      <c r="AU171">
        <v>0</v>
      </c>
      <c r="AV171">
        <v>0</v>
      </c>
      <c r="AW171">
        <v>16.393626564296898</v>
      </c>
      <c r="AX171">
        <v>0</v>
      </c>
      <c r="BT171"/>
      <c r="BU171"/>
    </row>
    <row r="172" spans="1:73" x14ac:dyDescent="0.25">
      <c r="A172" s="25"/>
      <c r="B172" s="1">
        <v>300</v>
      </c>
      <c r="C172">
        <v>15.135999999999999</v>
      </c>
      <c r="D172">
        <v>13.856</v>
      </c>
      <c r="E172">
        <v>30.688000000000098</v>
      </c>
      <c r="F172">
        <v>29.696000000000101</v>
      </c>
      <c r="G172">
        <v>13.8560000000007</v>
      </c>
      <c r="H172">
        <v>0</v>
      </c>
      <c r="I172">
        <v>20.927999999999901</v>
      </c>
      <c r="J172">
        <v>0</v>
      </c>
      <c r="K172">
        <v>16.896000000000502</v>
      </c>
      <c r="L172">
        <v>0</v>
      </c>
      <c r="M172">
        <v>20.986666666666881</v>
      </c>
      <c r="N172">
        <v>6.9329907607674821</v>
      </c>
      <c r="O172">
        <v>19.103999999999999</v>
      </c>
      <c r="P172">
        <v>17.056000000000001</v>
      </c>
      <c r="Q172">
        <v>38.624000000000102</v>
      </c>
      <c r="R172">
        <v>39.3599999999998</v>
      </c>
      <c r="S172">
        <v>18.687999999999899</v>
      </c>
      <c r="T172">
        <v>34.111999999999902</v>
      </c>
      <c r="U172">
        <v>22.400000000000102</v>
      </c>
      <c r="V172">
        <v>27.552000000000199</v>
      </c>
      <c r="W172">
        <v>0</v>
      </c>
      <c r="X172">
        <v>0</v>
      </c>
      <c r="Y172">
        <v>28.256</v>
      </c>
      <c r="Z172">
        <v>8.5928704001797502</v>
      </c>
      <c r="AA172">
        <v>22.2531123807195</v>
      </c>
      <c r="AB172">
        <v>27.314993259414798</v>
      </c>
      <c r="AC172">
        <v>20.529284220272299</v>
      </c>
      <c r="AD172">
        <v>26.074703446804399</v>
      </c>
      <c r="AE172">
        <v>20.946896306251102</v>
      </c>
      <c r="AF172">
        <v>23.916292441609201</v>
      </c>
      <c r="AG172">
        <v>29.1357152065078</v>
      </c>
      <c r="AH172">
        <v>0</v>
      </c>
      <c r="AI172">
        <v>0</v>
      </c>
      <c r="AJ172">
        <v>0</v>
      </c>
      <c r="AK172">
        <v>24.652980813476599</v>
      </c>
      <c r="AL172">
        <v>3.1750369780434058</v>
      </c>
      <c r="AM172">
        <v>30.6497085929125</v>
      </c>
      <c r="AN172">
        <v>20.770566879122001</v>
      </c>
      <c r="AO172">
        <v>16.309129457497299</v>
      </c>
      <c r="AP172">
        <v>16.052909747232501</v>
      </c>
      <c r="AQ172">
        <v>17.771341945182002</v>
      </c>
      <c r="AR172">
        <v>0</v>
      </c>
      <c r="AS172">
        <v>0</v>
      </c>
      <c r="AT172">
        <v>0</v>
      </c>
      <c r="AU172">
        <v>0</v>
      </c>
      <c r="AV172">
        <v>0</v>
      </c>
      <c r="AW172">
        <v>17.72598700725845</v>
      </c>
      <c r="AX172">
        <v>1.8760461415489016</v>
      </c>
      <c r="BT172"/>
      <c r="BU172"/>
    </row>
    <row r="173" spans="1:73" x14ac:dyDescent="0.25">
      <c r="A173" s="25"/>
      <c r="B173" s="1">
        <v>350</v>
      </c>
      <c r="C173">
        <v>39.648000000000003</v>
      </c>
      <c r="D173">
        <v>37.76</v>
      </c>
      <c r="E173">
        <v>0</v>
      </c>
      <c r="F173">
        <v>33.951999999999899</v>
      </c>
      <c r="G173">
        <v>16.2240000000001</v>
      </c>
      <c r="H173">
        <v>28.608000000000299</v>
      </c>
      <c r="I173">
        <v>0</v>
      </c>
      <c r="J173">
        <v>37.408000000000001</v>
      </c>
      <c r="K173">
        <v>0</v>
      </c>
      <c r="L173">
        <v>0</v>
      </c>
      <c r="M173">
        <v>30.790400000000062</v>
      </c>
      <c r="N173">
        <v>7.9913271388423883</v>
      </c>
      <c r="O173">
        <v>60.287999999999997</v>
      </c>
      <c r="P173">
        <v>81.92</v>
      </c>
      <c r="Q173">
        <v>50.879999999999697</v>
      </c>
      <c r="R173">
        <v>21.119999999999902</v>
      </c>
      <c r="S173">
        <v>32.800000000000502</v>
      </c>
      <c r="T173">
        <v>65.951999999999998</v>
      </c>
      <c r="U173">
        <v>0</v>
      </c>
      <c r="V173">
        <v>0</v>
      </c>
      <c r="W173">
        <v>0</v>
      </c>
      <c r="X173">
        <v>0</v>
      </c>
      <c r="Y173">
        <v>50.534400000000019</v>
      </c>
      <c r="Z173">
        <v>21.920737155488133</v>
      </c>
      <c r="AA173">
        <v>33.734775789346301</v>
      </c>
      <c r="AB173">
        <v>37.463652457865699</v>
      </c>
      <c r="AC173">
        <v>31.957801035975599</v>
      </c>
      <c r="AD173">
        <v>37.637838322252399</v>
      </c>
      <c r="AE173">
        <v>31.003723521351201</v>
      </c>
      <c r="AF173">
        <v>35.0041360132618</v>
      </c>
      <c r="AG173">
        <v>33.3342010276831</v>
      </c>
      <c r="AH173">
        <v>24.094601118146102</v>
      </c>
      <c r="AI173">
        <v>0</v>
      </c>
      <c r="AJ173">
        <v>0</v>
      </c>
      <c r="AK173">
        <v>32.927993356647981</v>
      </c>
      <c r="AL173">
        <v>4.3078520014115611</v>
      </c>
      <c r="AM173">
        <v>31.761460533906298</v>
      </c>
      <c r="AN173">
        <v>33.576772689560599</v>
      </c>
      <c r="AO173">
        <v>34.661489694319499</v>
      </c>
      <c r="AP173">
        <v>32.877842593425797</v>
      </c>
      <c r="AQ173">
        <v>24.202820002659099</v>
      </c>
      <c r="AR173">
        <v>27.1388752544926</v>
      </c>
      <c r="AS173">
        <v>23.050006648543</v>
      </c>
      <c r="AT173">
        <v>18.677450748895499</v>
      </c>
      <c r="AU173">
        <v>0</v>
      </c>
      <c r="AV173">
        <v>0</v>
      </c>
      <c r="AW173">
        <v>27.740751090270866</v>
      </c>
      <c r="AX173">
        <v>5.6741416901928536</v>
      </c>
      <c r="BT173"/>
      <c r="BU173"/>
    </row>
    <row r="174" spans="1:73" x14ac:dyDescent="0.25">
      <c r="A174" s="25"/>
      <c r="B174" s="1">
        <v>400</v>
      </c>
      <c r="C174">
        <v>44.48</v>
      </c>
      <c r="D174">
        <v>38.976000000000099</v>
      </c>
      <c r="E174">
        <v>42.815999999999903</v>
      </c>
      <c r="F174">
        <v>42.111999999998901</v>
      </c>
      <c r="G174">
        <v>45.12</v>
      </c>
      <c r="H174">
        <v>30.08</v>
      </c>
      <c r="I174">
        <v>45.472000000000001</v>
      </c>
      <c r="J174">
        <v>0</v>
      </c>
      <c r="K174">
        <v>0</v>
      </c>
      <c r="L174">
        <v>0</v>
      </c>
      <c r="M174">
        <v>40.762666666666483</v>
      </c>
      <c r="N174">
        <v>5.236293175732329</v>
      </c>
      <c r="O174">
        <v>57.887999999999899</v>
      </c>
      <c r="P174">
        <v>43.616000000000099</v>
      </c>
      <c r="Q174">
        <v>55.423999999999602</v>
      </c>
      <c r="R174">
        <v>36.319999999999098</v>
      </c>
      <c r="S174">
        <v>39.968000000000004</v>
      </c>
      <c r="T174">
        <v>20.768000000000001</v>
      </c>
      <c r="U174">
        <v>36.448000000000199</v>
      </c>
      <c r="V174">
        <v>0</v>
      </c>
      <c r="W174">
        <v>0</v>
      </c>
      <c r="X174">
        <v>0</v>
      </c>
      <c r="Y174">
        <v>38.757333333333172</v>
      </c>
      <c r="Z174">
        <v>10.309703045620994</v>
      </c>
      <c r="AA174">
        <v>41.238644131977203</v>
      </c>
      <c r="AB174">
        <v>40.588576624628402</v>
      </c>
      <c r="AC174">
        <v>41.211301252405399</v>
      </c>
      <c r="AD174">
        <v>35.729872137380603</v>
      </c>
      <c r="AE174">
        <v>40.924520875290099</v>
      </c>
      <c r="AF174">
        <v>30.939465329938098</v>
      </c>
      <c r="AG174">
        <v>37.4755591796009</v>
      </c>
      <c r="AH174">
        <v>0</v>
      </c>
      <c r="AI174">
        <v>0</v>
      </c>
      <c r="AJ174">
        <v>0</v>
      </c>
      <c r="AK174">
        <v>37.811549233207252</v>
      </c>
      <c r="AL174">
        <v>3.6658921922259684</v>
      </c>
      <c r="AM174">
        <v>28.018592833236099</v>
      </c>
      <c r="AN174">
        <v>27.931862177238699</v>
      </c>
      <c r="AO174">
        <v>23.524152059413499</v>
      </c>
      <c r="AP174">
        <v>17.999425790081101</v>
      </c>
      <c r="AQ174">
        <v>19.0236087188125</v>
      </c>
      <c r="AR174">
        <v>16.1011737240988</v>
      </c>
      <c r="AS174">
        <v>0</v>
      </c>
      <c r="AT174">
        <v>0</v>
      </c>
      <c r="AU174">
        <v>0</v>
      </c>
      <c r="AV174">
        <v>0</v>
      </c>
      <c r="AW174">
        <v>20.916044493928919</v>
      </c>
      <c r="AX174">
        <v>4.2730523328253298</v>
      </c>
      <c r="BT174"/>
      <c r="BU174"/>
    </row>
    <row r="175" spans="1:73" x14ac:dyDescent="0.25">
      <c r="A175" s="25"/>
      <c r="B175" s="1">
        <v>450</v>
      </c>
      <c r="C175">
        <v>46.207999999999998</v>
      </c>
      <c r="D175">
        <v>45.792000000000002</v>
      </c>
      <c r="E175">
        <v>29.056000000000001</v>
      </c>
      <c r="F175">
        <v>34.239999999999597</v>
      </c>
      <c r="G175">
        <v>48.128</v>
      </c>
      <c r="H175">
        <v>0</v>
      </c>
      <c r="I175">
        <v>0</v>
      </c>
      <c r="J175">
        <v>0</v>
      </c>
      <c r="K175">
        <v>0</v>
      </c>
      <c r="L175">
        <v>0</v>
      </c>
      <c r="M175">
        <v>39.303999999999903</v>
      </c>
      <c r="N175">
        <v>7.915534094424757</v>
      </c>
      <c r="O175">
        <v>40.479999999999997</v>
      </c>
      <c r="P175">
        <v>55.456000000000003</v>
      </c>
      <c r="Q175">
        <v>32.256</v>
      </c>
      <c r="R175">
        <v>30.6239999999997</v>
      </c>
      <c r="S175">
        <v>45.631999999999998</v>
      </c>
      <c r="T175">
        <v>0</v>
      </c>
      <c r="U175">
        <v>0</v>
      </c>
      <c r="V175">
        <v>0</v>
      </c>
      <c r="W175">
        <v>0</v>
      </c>
      <c r="X175">
        <v>0</v>
      </c>
      <c r="Y175">
        <v>40.991999999999926</v>
      </c>
      <c r="Z175">
        <v>10.180250684536292</v>
      </c>
      <c r="AA175">
        <v>44.644777160060301</v>
      </c>
      <c r="AB175">
        <v>33.440440556635998</v>
      </c>
      <c r="AC175">
        <v>29.599125986823498</v>
      </c>
      <c r="AD175">
        <v>39.4158107592338</v>
      </c>
      <c r="AE175">
        <v>40.643762570353402</v>
      </c>
      <c r="AF175">
        <v>41.344754041584501</v>
      </c>
      <c r="AG175">
        <v>0</v>
      </c>
      <c r="AH175">
        <v>0</v>
      </c>
      <c r="AI175">
        <v>0</v>
      </c>
      <c r="AJ175">
        <v>0</v>
      </c>
      <c r="AK175">
        <v>36.888778782926245</v>
      </c>
      <c r="AL175">
        <v>4.5906771563576214</v>
      </c>
      <c r="AM175">
        <v>23.544332583438798</v>
      </c>
      <c r="AN175">
        <v>18.448294834961398</v>
      </c>
      <c r="AO175">
        <v>20.419102723220298</v>
      </c>
      <c r="AP175">
        <v>20.764777225752599</v>
      </c>
      <c r="AQ175">
        <v>19.9859808401762</v>
      </c>
      <c r="AR175">
        <v>0</v>
      </c>
      <c r="AS175">
        <v>0</v>
      </c>
      <c r="AT175">
        <v>0</v>
      </c>
      <c r="AU175">
        <v>0</v>
      </c>
      <c r="AV175">
        <v>0</v>
      </c>
      <c r="AW175">
        <v>19.904538906027621</v>
      </c>
      <c r="AX175">
        <v>0.88488212094048724</v>
      </c>
      <c r="BT175"/>
      <c r="BU175"/>
    </row>
    <row r="176" spans="1:73" x14ac:dyDescent="0.25">
      <c r="A176" s="25"/>
      <c r="B176" s="1">
        <v>500</v>
      </c>
      <c r="C176">
        <v>54.56</v>
      </c>
      <c r="D176">
        <v>59.84</v>
      </c>
      <c r="E176">
        <v>0</v>
      </c>
      <c r="F176">
        <v>62.655999999999999</v>
      </c>
      <c r="G176">
        <v>0</v>
      </c>
      <c r="H176">
        <v>76.415999999999897</v>
      </c>
      <c r="I176">
        <v>0</v>
      </c>
      <c r="J176">
        <v>31.712</v>
      </c>
      <c r="K176">
        <v>0</v>
      </c>
      <c r="L176">
        <v>21.2480000000002</v>
      </c>
      <c r="M176">
        <v>50.374400000000023</v>
      </c>
      <c r="N176">
        <v>20.568094531093458</v>
      </c>
      <c r="O176">
        <v>65.055999999999997</v>
      </c>
      <c r="P176">
        <v>60.223999999999997</v>
      </c>
      <c r="Q176">
        <v>42.143999999999998</v>
      </c>
      <c r="R176">
        <v>63.232000000000099</v>
      </c>
      <c r="S176">
        <v>18.048000000000101</v>
      </c>
      <c r="T176">
        <v>24.8640000000002</v>
      </c>
      <c r="U176">
        <v>0</v>
      </c>
      <c r="V176">
        <v>0</v>
      </c>
      <c r="W176">
        <v>0</v>
      </c>
      <c r="X176">
        <v>0</v>
      </c>
      <c r="Y176">
        <v>41.702400000000083</v>
      </c>
      <c r="Z176">
        <v>18.164970174486896</v>
      </c>
      <c r="AA176">
        <v>32.151057929784699</v>
      </c>
      <c r="AB176">
        <v>33.639493967378201</v>
      </c>
      <c r="AC176">
        <v>40.876174046447503</v>
      </c>
      <c r="AD176">
        <v>38.883790573453197</v>
      </c>
      <c r="AE176">
        <v>44.477559020911499</v>
      </c>
      <c r="AF176">
        <v>38.9447552215331</v>
      </c>
      <c r="AG176">
        <v>0</v>
      </c>
      <c r="AH176">
        <v>0</v>
      </c>
      <c r="AI176">
        <v>0</v>
      </c>
      <c r="AJ176">
        <v>0</v>
      </c>
      <c r="AK176">
        <v>39.364354565944701</v>
      </c>
      <c r="AL176">
        <v>3.5103131533710576</v>
      </c>
      <c r="AM176">
        <v>16.103293956921</v>
      </c>
      <c r="AN176">
        <v>23.712382346936</v>
      </c>
      <c r="AO176">
        <v>22.8976291679101</v>
      </c>
      <c r="AP176">
        <v>19.882571829995101</v>
      </c>
      <c r="AQ176">
        <v>23.938255103379799</v>
      </c>
      <c r="AR176">
        <v>20.810802181350699</v>
      </c>
      <c r="AS176">
        <v>0</v>
      </c>
      <c r="AT176">
        <v>0</v>
      </c>
      <c r="AU176">
        <v>0</v>
      </c>
      <c r="AV176">
        <v>0</v>
      </c>
      <c r="AW176">
        <v>22.248328125914338</v>
      </c>
      <c r="AX176">
        <v>1.6176639630880554</v>
      </c>
      <c r="BT176"/>
      <c r="BU176"/>
    </row>
    <row r="177" spans="1:73" x14ac:dyDescent="0.25">
      <c r="A177" s="25"/>
      <c r="B177" s="1">
        <v>550</v>
      </c>
      <c r="C177">
        <v>14.08</v>
      </c>
      <c r="D177">
        <v>49.951999999999899</v>
      </c>
      <c r="E177">
        <v>32.768000000000001</v>
      </c>
      <c r="F177">
        <v>0</v>
      </c>
      <c r="G177">
        <v>39.04</v>
      </c>
      <c r="H177">
        <v>52.735999999999997</v>
      </c>
      <c r="I177">
        <v>0</v>
      </c>
      <c r="J177">
        <v>0</v>
      </c>
      <c r="K177">
        <v>0</v>
      </c>
      <c r="L177">
        <v>0</v>
      </c>
      <c r="M177">
        <v>43.623999999999974</v>
      </c>
      <c r="N177">
        <v>8.0922481425126751</v>
      </c>
      <c r="O177">
        <v>16.48</v>
      </c>
      <c r="P177">
        <v>10.7200000000001</v>
      </c>
      <c r="Q177">
        <v>19.776</v>
      </c>
      <c r="R177">
        <v>29.6</v>
      </c>
      <c r="S177">
        <v>27.488</v>
      </c>
      <c r="T177">
        <v>0</v>
      </c>
      <c r="U177">
        <v>0</v>
      </c>
      <c r="V177">
        <v>0</v>
      </c>
      <c r="W177">
        <v>0</v>
      </c>
      <c r="X177">
        <v>0</v>
      </c>
      <c r="Y177">
        <v>21.896000000000026</v>
      </c>
      <c r="Z177">
        <v>7.4165264106587987</v>
      </c>
      <c r="AA177">
        <v>45.733611176659501</v>
      </c>
      <c r="AB177">
        <v>57.889663434426403</v>
      </c>
      <c r="AC177">
        <v>57.530222881742802</v>
      </c>
      <c r="AD177">
        <v>56.278794170142</v>
      </c>
      <c r="AE177">
        <v>55.800225593538997</v>
      </c>
      <c r="AF177">
        <v>59.538985362179602</v>
      </c>
      <c r="AG177">
        <v>63.527954199211798</v>
      </c>
      <c r="AH177">
        <v>0</v>
      </c>
      <c r="AI177">
        <v>0</v>
      </c>
      <c r="AJ177">
        <v>0</v>
      </c>
      <c r="AK177">
        <v>58.427640940206942</v>
      </c>
      <c r="AL177">
        <v>2.5775930173238062</v>
      </c>
      <c r="AM177">
        <v>41.965559658323201</v>
      </c>
      <c r="AN177">
        <v>27.9837994955667</v>
      </c>
      <c r="AO177">
        <v>29.964884276214899</v>
      </c>
      <c r="AP177">
        <v>29.3883567456405</v>
      </c>
      <c r="AQ177">
        <v>31.241067406927201</v>
      </c>
      <c r="AR177">
        <v>34.809599428428001</v>
      </c>
      <c r="AS177">
        <v>34.2981581571389</v>
      </c>
      <c r="AT177">
        <v>0</v>
      </c>
      <c r="AU177">
        <v>0</v>
      </c>
      <c r="AV177">
        <v>0</v>
      </c>
      <c r="AW177">
        <v>31.280977584986033</v>
      </c>
      <c r="AX177">
        <v>2.5080418036644061</v>
      </c>
      <c r="BT177"/>
      <c r="BU177"/>
    </row>
    <row r="178" spans="1:73" x14ac:dyDescent="0.25">
      <c r="A178" s="25"/>
      <c r="B178" s="1">
        <v>600</v>
      </c>
      <c r="C178">
        <v>83.903999999999996</v>
      </c>
      <c r="D178">
        <v>50.207999999999302</v>
      </c>
      <c r="E178">
        <v>83.52</v>
      </c>
      <c r="F178">
        <v>83.391999999999996</v>
      </c>
      <c r="G178">
        <v>65.152000000000001</v>
      </c>
      <c r="H178">
        <v>0</v>
      </c>
      <c r="I178">
        <v>0</v>
      </c>
      <c r="J178">
        <v>0</v>
      </c>
      <c r="K178">
        <v>0</v>
      </c>
      <c r="L178">
        <v>0</v>
      </c>
      <c r="M178">
        <v>70.567999999999827</v>
      </c>
      <c r="N178">
        <v>13.929033850199637</v>
      </c>
      <c r="O178">
        <v>92.191999999999993</v>
      </c>
      <c r="P178">
        <v>46.271999999999302</v>
      </c>
      <c r="Q178">
        <v>98.623999999999995</v>
      </c>
      <c r="R178">
        <v>82.335999999999999</v>
      </c>
      <c r="S178">
        <v>95.872</v>
      </c>
      <c r="T178">
        <v>10.144</v>
      </c>
      <c r="U178">
        <v>0</v>
      </c>
      <c r="V178">
        <v>0</v>
      </c>
      <c r="W178">
        <v>0</v>
      </c>
      <c r="X178">
        <v>0</v>
      </c>
      <c r="Y178">
        <v>66.649599999999865</v>
      </c>
      <c r="Z178">
        <v>33.85410898310581</v>
      </c>
      <c r="AA178">
        <v>56.570072619982597</v>
      </c>
      <c r="AB178">
        <v>57.663504097739697</v>
      </c>
      <c r="AC178">
        <v>51.505892043655898</v>
      </c>
      <c r="AD178">
        <v>54.8557289072385</v>
      </c>
      <c r="AE178">
        <v>46.887098045018199</v>
      </c>
      <c r="AF178">
        <v>50.199859798260299</v>
      </c>
      <c r="AG178">
        <v>50.791973055785398</v>
      </c>
      <c r="AH178">
        <v>0</v>
      </c>
      <c r="AI178">
        <v>0</v>
      </c>
      <c r="AJ178">
        <v>0</v>
      </c>
      <c r="AK178">
        <v>51.984009324616331</v>
      </c>
      <c r="AL178">
        <v>3.4475758382812449</v>
      </c>
      <c r="AM178">
        <v>26.403648312564201</v>
      </c>
      <c r="AN178">
        <v>32.6274178482713</v>
      </c>
      <c r="AO178">
        <v>28.062121176599099</v>
      </c>
      <c r="AP178">
        <v>25.951595048846801</v>
      </c>
      <c r="AQ178">
        <v>24.784529905812601</v>
      </c>
      <c r="AR178">
        <v>25.592857080054401</v>
      </c>
      <c r="AS178">
        <v>21.343880029208901</v>
      </c>
      <c r="AT178">
        <v>0</v>
      </c>
      <c r="AU178">
        <v>0</v>
      </c>
      <c r="AV178">
        <v>0</v>
      </c>
      <c r="AW178">
        <v>26.39373351479885</v>
      </c>
      <c r="AX178">
        <v>3.4295233810577432</v>
      </c>
      <c r="BT178"/>
      <c r="BU178"/>
    </row>
    <row r="179" spans="1:73" x14ac:dyDescent="0.25">
      <c r="A179" s="25"/>
      <c r="B179" s="1">
        <v>650</v>
      </c>
      <c r="C179">
        <v>60.223999999999997</v>
      </c>
      <c r="D179">
        <v>36.671999999999997</v>
      </c>
      <c r="E179">
        <v>0</v>
      </c>
      <c r="F179">
        <v>30.335999999999899</v>
      </c>
      <c r="G179">
        <v>85.984000000000805</v>
      </c>
      <c r="H179">
        <v>72.831999999999795</v>
      </c>
      <c r="I179">
        <v>34.495999999999597</v>
      </c>
      <c r="J179">
        <v>0</v>
      </c>
      <c r="K179">
        <v>0</v>
      </c>
      <c r="L179">
        <v>0</v>
      </c>
      <c r="M179">
        <v>52.064000000000021</v>
      </c>
      <c r="N179">
        <v>22.801449497784411</v>
      </c>
      <c r="O179">
        <v>59.584000000000003</v>
      </c>
      <c r="P179">
        <v>45.695999999999998</v>
      </c>
      <c r="Q179">
        <v>25.984000000000002</v>
      </c>
      <c r="R179">
        <v>61.120000000000097</v>
      </c>
      <c r="S179">
        <v>13.664</v>
      </c>
      <c r="T179">
        <v>29.5040000000002</v>
      </c>
      <c r="U179">
        <v>33.951999999999899</v>
      </c>
      <c r="V179">
        <v>0</v>
      </c>
      <c r="W179">
        <v>0</v>
      </c>
      <c r="X179">
        <v>0</v>
      </c>
      <c r="Y179">
        <v>34.9866666666667</v>
      </c>
      <c r="Z179">
        <v>15.080203476375562</v>
      </c>
      <c r="AA179">
        <v>57.682249218743998</v>
      </c>
      <c r="AB179">
        <v>46.107937578694603</v>
      </c>
      <c r="AC179">
        <v>56.847200937370502</v>
      </c>
      <c r="AD179">
        <v>59.042973973968998</v>
      </c>
      <c r="AE179">
        <v>53.341183356118698</v>
      </c>
      <c r="AF179">
        <v>53.342994324511302</v>
      </c>
      <c r="AG179">
        <v>62.713839001456201</v>
      </c>
      <c r="AH179">
        <v>0</v>
      </c>
      <c r="AI179">
        <v>0</v>
      </c>
      <c r="AJ179">
        <v>0</v>
      </c>
      <c r="AK179">
        <v>55.232688195353383</v>
      </c>
      <c r="AL179">
        <v>5.2201908297026529</v>
      </c>
      <c r="AM179">
        <v>31.754152533312499</v>
      </c>
      <c r="AN179">
        <v>26.161584493241499</v>
      </c>
      <c r="AO179">
        <v>26.5042051122252</v>
      </c>
      <c r="AP179">
        <v>28.1741490576667</v>
      </c>
      <c r="AQ179">
        <v>26.783142800682601</v>
      </c>
      <c r="AR179">
        <v>26.1813744573086</v>
      </c>
      <c r="AS179">
        <v>30.216300377899</v>
      </c>
      <c r="AT179">
        <v>0</v>
      </c>
      <c r="AU179">
        <v>0</v>
      </c>
      <c r="AV179">
        <v>0</v>
      </c>
      <c r="AW179">
        <v>27.336792716503933</v>
      </c>
      <c r="AX179">
        <v>1.455367426912735</v>
      </c>
      <c r="BT179"/>
      <c r="BU179"/>
    </row>
    <row r="180" spans="1:73" x14ac:dyDescent="0.25">
      <c r="A180" s="25"/>
      <c r="B180" s="1">
        <v>700</v>
      </c>
      <c r="C180">
        <v>34.015999999999998</v>
      </c>
      <c r="D180">
        <v>48.832000000000001</v>
      </c>
      <c r="E180">
        <v>30.047999999999998</v>
      </c>
      <c r="F180">
        <v>42.464000000000098</v>
      </c>
      <c r="G180">
        <v>23.62</v>
      </c>
      <c r="H180">
        <v>34.015999999999998</v>
      </c>
      <c r="I180">
        <v>46.719999999999601</v>
      </c>
      <c r="K180">
        <v>0</v>
      </c>
      <c r="L180">
        <v>0</v>
      </c>
      <c r="M180">
        <v>37.61666666666661</v>
      </c>
      <c r="N180">
        <v>9.1132432329122892</v>
      </c>
      <c r="O180">
        <v>26.24</v>
      </c>
      <c r="P180">
        <v>13.792</v>
      </c>
      <c r="Q180">
        <v>62.527999999999999</v>
      </c>
      <c r="R180">
        <v>41.152000000000001</v>
      </c>
      <c r="S180">
        <v>32.9600000000001</v>
      </c>
      <c r="T180">
        <v>19.744</v>
      </c>
      <c r="U180">
        <v>29.183999999999799</v>
      </c>
      <c r="V180">
        <v>41.333333333330998</v>
      </c>
      <c r="W180">
        <v>0</v>
      </c>
      <c r="X180">
        <v>0</v>
      </c>
      <c r="Y180">
        <v>34.384761904761554</v>
      </c>
      <c r="Z180">
        <v>14.897802473204155</v>
      </c>
      <c r="AA180">
        <v>45.523471637268301</v>
      </c>
      <c r="AB180">
        <v>42.967280195026802</v>
      </c>
      <c r="AC180">
        <v>58.404883121611597</v>
      </c>
      <c r="AD180">
        <v>54.4210882803795</v>
      </c>
      <c r="AE180">
        <v>48.114494229351102</v>
      </c>
      <c r="AF180">
        <v>53.9534691076909</v>
      </c>
      <c r="AG180">
        <v>0</v>
      </c>
      <c r="AH180">
        <v>0</v>
      </c>
      <c r="AI180">
        <v>0</v>
      </c>
      <c r="AJ180">
        <v>0</v>
      </c>
      <c r="AK180">
        <v>51.572242986811979</v>
      </c>
      <c r="AL180">
        <v>5.4124401091345637</v>
      </c>
      <c r="AM180">
        <v>31.546276778429299</v>
      </c>
      <c r="AN180">
        <v>22.826472928256401</v>
      </c>
      <c r="AO180">
        <v>32.813945003101402</v>
      </c>
      <c r="AP180">
        <v>27.2117500989673</v>
      </c>
      <c r="AQ180">
        <v>27.886247557879098</v>
      </c>
      <c r="AR180">
        <v>27.805596583819099</v>
      </c>
      <c r="AS180">
        <v>0</v>
      </c>
      <c r="AT180">
        <v>0</v>
      </c>
      <c r="AU180">
        <v>0</v>
      </c>
      <c r="AV180">
        <v>0</v>
      </c>
      <c r="AW180">
        <v>27.708802434404664</v>
      </c>
      <c r="AX180">
        <v>3.1682026121034093</v>
      </c>
      <c r="BT180"/>
      <c r="BU180"/>
    </row>
    <row r="181" spans="1:73" x14ac:dyDescent="0.25">
      <c r="BT181"/>
      <c r="BU181"/>
    </row>
    <row r="182" spans="1:73" x14ac:dyDescent="0.25">
      <c r="A182" s="25">
        <v>1662</v>
      </c>
      <c r="B182" s="1" t="s">
        <v>6</v>
      </c>
      <c r="C182">
        <v>31.648</v>
      </c>
      <c r="D182">
        <v>39.071999999999903</v>
      </c>
      <c r="E182">
        <v>20.8</v>
      </c>
      <c r="F182">
        <v>15.9680000000003</v>
      </c>
      <c r="G182">
        <v>19.744</v>
      </c>
      <c r="H182">
        <v>27.712000000000099</v>
      </c>
      <c r="I182">
        <v>31.712000000000099</v>
      </c>
      <c r="J182">
        <v>15.712000000000099</v>
      </c>
      <c r="K182">
        <v>21.6959999999997</v>
      </c>
      <c r="L182">
        <v>16.2880000000008</v>
      </c>
      <c r="M182">
        <v>23.189333333333447</v>
      </c>
      <c r="N182">
        <v>7.6073452224367522</v>
      </c>
      <c r="O182">
        <v>34.207999999999998</v>
      </c>
      <c r="P182">
        <v>31.2</v>
      </c>
      <c r="Q182">
        <v>16.8</v>
      </c>
      <c r="R182">
        <v>10.752000000000001</v>
      </c>
      <c r="S182">
        <v>14.912000000000001</v>
      </c>
      <c r="T182">
        <v>13.536</v>
      </c>
      <c r="U182">
        <v>11.968</v>
      </c>
      <c r="V182">
        <v>0</v>
      </c>
      <c r="W182">
        <v>0</v>
      </c>
      <c r="X182">
        <v>0</v>
      </c>
      <c r="Y182">
        <v>16.528000000000002</v>
      </c>
      <c r="Z182">
        <v>6.8442294915741462</v>
      </c>
      <c r="AA182">
        <v>18.447699232243099</v>
      </c>
      <c r="AB182">
        <v>21.5536583013408</v>
      </c>
      <c r="AC182">
        <v>24.421500246639699</v>
      </c>
      <c r="AD182">
        <v>18.506971623587599</v>
      </c>
      <c r="AE182">
        <v>20.206856445945</v>
      </c>
      <c r="AF182">
        <v>19.300168979280599</v>
      </c>
      <c r="AG182">
        <v>0</v>
      </c>
      <c r="AH182">
        <v>0</v>
      </c>
      <c r="AI182">
        <v>0</v>
      </c>
      <c r="AJ182">
        <v>0</v>
      </c>
      <c r="AK182">
        <v>20.79783111935874</v>
      </c>
      <c r="AL182">
        <v>2.0756942382170265</v>
      </c>
      <c r="AM182">
        <v>20.166970208791501</v>
      </c>
      <c r="AN182">
        <v>21.997447379464202</v>
      </c>
      <c r="AO182">
        <v>23.536597169125798</v>
      </c>
      <c r="AP182">
        <v>25.2323410098635</v>
      </c>
      <c r="AQ182">
        <v>24.350386362123899</v>
      </c>
      <c r="AR182">
        <v>22.143575964873602</v>
      </c>
      <c r="AS182">
        <v>0</v>
      </c>
      <c r="AT182">
        <v>0</v>
      </c>
      <c r="AU182">
        <v>0</v>
      </c>
      <c r="AV182">
        <v>0</v>
      </c>
      <c r="AW182">
        <v>23.452069577090203</v>
      </c>
      <c r="AX182">
        <v>1.2499252462027677</v>
      </c>
      <c r="BT182"/>
      <c r="BU182"/>
    </row>
    <row r="183" spans="1:73" x14ac:dyDescent="0.25">
      <c r="A183" s="25"/>
      <c r="B183" s="1" t="s">
        <v>7</v>
      </c>
      <c r="C183">
        <v>32.448</v>
      </c>
      <c r="D183">
        <v>47.5519999999999</v>
      </c>
      <c r="E183">
        <v>0</v>
      </c>
      <c r="F183">
        <v>16.768000000000001</v>
      </c>
      <c r="G183">
        <v>31.295999999999999</v>
      </c>
      <c r="H183">
        <v>31.3279999999998</v>
      </c>
      <c r="I183">
        <v>42.655999999999999</v>
      </c>
      <c r="J183">
        <v>46.431999999999903</v>
      </c>
      <c r="K183">
        <v>0</v>
      </c>
      <c r="L183">
        <v>0</v>
      </c>
      <c r="M183">
        <v>36.005333333333269</v>
      </c>
      <c r="N183">
        <v>10.804339539689064</v>
      </c>
      <c r="O183">
        <v>36.095999999999997</v>
      </c>
      <c r="P183">
        <v>40</v>
      </c>
      <c r="Q183">
        <v>26.335999999999899</v>
      </c>
      <c r="R183">
        <v>19.552000000000099</v>
      </c>
      <c r="S183">
        <v>20.063999999999901</v>
      </c>
      <c r="T183">
        <v>43.200000000000401</v>
      </c>
      <c r="U183">
        <v>45.407999999999902</v>
      </c>
      <c r="V183">
        <v>0</v>
      </c>
      <c r="W183">
        <v>0</v>
      </c>
      <c r="X183">
        <v>0</v>
      </c>
      <c r="Y183">
        <v>32.426666666666705</v>
      </c>
      <c r="Z183">
        <v>10.782886853198901</v>
      </c>
      <c r="AA183">
        <v>15.8471069829555</v>
      </c>
      <c r="AB183">
        <v>16.6366936833608</v>
      </c>
      <c r="AC183">
        <v>21.364183138798801</v>
      </c>
      <c r="AD183">
        <v>17.930692472649302</v>
      </c>
      <c r="AE183">
        <v>28.838641922831499</v>
      </c>
      <c r="AF183">
        <v>0</v>
      </c>
      <c r="AG183">
        <v>0</v>
      </c>
      <c r="AH183">
        <v>0</v>
      </c>
      <c r="AI183">
        <v>0</v>
      </c>
      <c r="AJ183">
        <v>0</v>
      </c>
      <c r="AK183">
        <v>21.192552804410099</v>
      </c>
      <c r="AL183">
        <v>4.7404567536601228</v>
      </c>
      <c r="AM183">
        <v>20.4409809944977</v>
      </c>
      <c r="AN183">
        <v>26.536399674917199</v>
      </c>
      <c r="AO183">
        <v>22.875626436980099</v>
      </c>
      <c r="AP183">
        <v>21.819973344812102</v>
      </c>
      <c r="AQ183">
        <v>30.6734939994654</v>
      </c>
      <c r="AR183">
        <v>0</v>
      </c>
      <c r="AS183">
        <v>0</v>
      </c>
      <c r="AT183">
        <v>0</v>
      </c>
      <c r="AU183">
        <v>0</v>
      </c>
      <c r="AV183">
        <v>0</v>
      </c>
      <c r="AW183">
        <v>25.476373364043702</v>
      </c>
      <c r="AX183">
        <v>3.4737179058660224</v>
      </c>
      <c r="BT183"/>
      <c r="BU183"/>
    </row>
    <row r="184" spans="1:73" x14ac:dyDescent="0.25">
      <c r="A184" s="25"/>
      <c r="B184" s="1" t="s">
        <v>8</v>
      </c>
      <c r="C184">
        <v>21.536000000000001</v>
      </c>
      <c r="D184">
        <v>27.007999999999999</v>
      </c>
      <c r="E184">
        <v>20.896000000000001</v>
      </c>
      <c r="F184">
        <v>0</v>
      </c>
      <c r="G184">
        <v>27.327999999999999</v>
      </c>
      <c r="H184">
        <v>23.423999999999999</v>
      </c>
      <c r="I184">
        <v>0</v>
      </c>
      <c r="J184">
        <v>27.359999999999701</v>
      </c>
      <c r="K184">
        <v>33.28</v>
      </c>
      <c r="L184">
        <v>33.536000000000101</v>
      </c>
      <c r="M184">
        <v>27.547428571428547</v>
      </c>
      <c r="N184">
        <v>4.3151525335444507</v>
      </c>
      <c r="O184">
        <v>24.544</v>
      </c>
      <c r="P184">
        <v>10.624000000000001</v>
      </c>
      <c r="Q184">
        <v>12.3840000000001</v>
      </c>
      <c r="R184">
        <v>13.856</v>
      </c>
      <c r="S184">
        <v>14.9119999999999</v>
      </c>
      <c r="T184">
        <v>28.607999999999802</v>
      </c>
      <c r="U184">
        <v>0</v>
      </c>
      <c r="V184">
        <v>0</v>
      </c>
      <c r="W184">
        <v>0</v>
      </c>
      <c r="X184">
        <v>0</v>
      </c>
      <c r="Y184">
        <v>16.07679999999996</v>
      </c>
      <c r="Z184">
        <v>6.4294554170628562</v>
      </c>
      <c r="AA184">
        <v>16.388280192774701</v>
      </c>
      <c r="AB184">
        <v>25.114181548689199</v>
      </c>
      <c r="AC184">
        <v>22.4111848330569</v>
      </c>
      <c r="AD184">
        <v>19.6289967730808</v>
      </c>
      <c r="AE184">
        <v>21.540581312728499</v>
      </c>
      <c r="AF184">
        <v>19.344864506953499</v>
      </c>
      <c r="AG184">
        <v>0</v>
      </c>
      <c r="AH184">
        <v>0</v>
      </c>
      <c r="AI184">
        <v>0</v>
      </c>
      <c r="AJ184">
        <v>0</v>
      </c>
      <c r="AK184">
        <v>21.607961794901776</v>
      </c>
      <c r="AL184">
        <v>2.0967210702694783</v>
      </c>
      <c r="AM184">
        <v>16.312735997116999</v>
      </c>
      <c r="AN184">
        <v>19.647409396810001</v>
      </c>
      <c r="AO184">
        <v>0</v>
      </c>
      <c r="AP184">
        <v>0</v>
      </c>
      <c r="AQ184">
        <v>0</v>
      </c>
      <c r="AR184">
        <v>0</v>
      </c>
      <c r="AS184">
        <v>0</v>
      </c>
      <c r="AT184">
        <v>0</v>
      </c>
      <c r="AU184">
        <v>0</v>
      </c>
      <c r="AV184">
        <v>0</v>
      </c>
      <c r="AW184">
        <v>19.647409396810001</v>
      </c>
      <c r="AX184">
        <v>0</v>
      </c>
      <c r="BT184"/>
      <c r="BU184"/>
    </row>
    <row r="185" spans="1:73" x14ac:dyDescent="0.25">
      <c r="A185" s="25"/>
      <c r="B185" s="1" t="s">
        <v>9</v>
      </c>
      <c r="C185">
        <v>25.28</v>
      </c>
      <c r="D185">
        <v>0</v>
      </c>
      <c r="E185">
        <v>44.319999999999901</v>
      </c>
      <c r="F185">
        <v>33.183999999999997</v>
      </c>
      <c r="G185">
        <v>37.055999999999898</v>
      </c>
      <c r="H185">
        <v>28.927999999999901</v>
      </c>
      <c r="I185">
        <v>0</v>
      </c>
      <c r="J185">
        <v>47.328000000000102</v>
      </c>
      <c r="K185">
        <v>20.543999999999901</v>
      </c>
      <c r="L185">
        <v>0</v>
      </c>
      <c r="M185">
        <v>35.226666666666617</v>
      </c>
      <c r="N185">
        <v>9.0545000720943296</v>
      </c>
      <c r="O185">
        <v>30.24</v>
      </c>
      <c r="P185">
        <v>52.383999999999901</v>
      </c>
      <c r="Q185">
        <v>53.984000000000101</v>
      </c>
      <c r="R185">
        <v>35.168000000000099</v>
      </c>
      <c r="S185">
        <v>27.936</v>
      </c>
      <c r="T185">
        <v>51.808</v>
      </c>
      <c r="U185">
        <v>22.335999999999999</v>
      </c>
      <c r="V185">
        <v>0</v>
      </c>
      <c r="W185">
        <v>0</v>
      </c>
      <c r="X185">
        <v>0</v>
      </c>
      <c r="Y185">
        <v>40.602666666666686</v>
      </c>
      <c r="Z185">
        <v>12.695606519142302</v>
      </c>
      <c r="AA185">
        <v>15.137323798242001</v>
      </c>
      <c r="AB185">
        <v>19.702201916170601</v>
      </c>
      <c r="AC185">
        <v>20.6876006729583</v>
      </c>
      <c r="AD185">
        <v>23.2628087791364</v>
      </c>
      <c r="AE185">
        <v>0</v>
      </c>
      <c r="AF185">
        <v>0</v>
      </c>
      <c r="AG185">
        <v>0</v>
      </c>
      <c r="AH185">
        <v>0</v>
      </c>
      <c r="AI185">
        <v>0</v>
      </c>
      <c r="AJ185">
        <v>0</v>
      </c>
      <c r="AK185">
        <v>21.2175371227551</v>
      </c>
      <c r="AL185">
        <v>1.5011339688753549</v>
      </c>
      <c r="AM185">
        <v>25.271001257919998</v>
      </c>
      <c r="AN185">
        <v>24.205740871335198</v>
      </c>
      <c r="AO185">
        <v>22.377952348055</v>
      </c>
      <c r="AP185">
        <v>26.1325986344863</v>
      </c>
      <c r="AQ185">
        <v>28.9069594017996</v>
      </c>
      <c r="AR185">
        <v>28.557523333409101</v>
      </c>
      <c r="AS185">
        <v>0</v>
      </c>
      <c r="AT185">
        <v>0</v>
      </c>
      <c r="AU185">
        <v>0</v>
      </c>
      <c r="AV185">
        <v>0</v>
      </c>
      <c r="AW185">
        <v>26.036154917817036</v>
      </c>
      <c r="AX185">
        <v>2.5036365585226701</v>
      </c>
      <c r="BT185"/>
      <c r="BU185"/>
    </row>
    <row r="186" spans="1:73" x14ac:dyDescent="0.25">
      <c r="A186" s="25"/>
      <c r="B186" s="1">
        <v>250</v>
      </c>
      <c r="C186">
        <v>37.055999999999997</v>
      </c>
      <c r="D186">
        <v>42.271999999999998</v>
      </c>
      <c r="E186">
        <v>23.552</v>
      </c>
      <c r="F186">
        <v>45.247999999999699</v>
      </c>
      <c r="G186">
        <v>0</v>
      </c>
      <c r="H186">
        <v>32.6400000000001</v>
      </c>
      <c r="I186">
        <v>0</v>
      </c>
      <c r="J186">
        <v>44.672000000000097</v>
      </c>
      <c r="K186">
        <v>49.151999999999902</v>
      </c>
      <c r="L186">
        <v>0</v>
      </c>
      <c r="M186">
        <v>39.5893333333333</v>
      </c>
      <c r="N186">
        <v>8.7748181114418369</v>
      </c>
      <c r="O186">
        <v>94.56</v>
      </c>
      <c r="P186">
        <v>65.504000000000005</v>
      </c>
      <c r="Q186">
        <v>43.84</v>
      </c>
      <c r="R186">
        <v>28.8320000000001</v>
      </c>
      <c r="S186">
        <v>97.567999999999003</v>
      </c>
      <c r="T186">
        <v>0</v>
      </c>
      <c r="U186">
        <v>0</v>
      </c>
      <c r="V186">
        <v>0</v>
      </c>
      <c r="W186">
        <v>0</v>
      </c>
      <c r="X186">
        <v>0</v>
      </c>
      <c r="Y186">
        <v>58.93599999999978</v>
      </c>
      <c r="Z186">
        <v>25.83461863469207</v>
      </c>
      <c r="AA186">
        <v>25.324035616627</v>
      </c>
      <c r="AB186">
        <v>31.4690876844213</v>
      </c>
      <c r="AC186">
        <v>30.805473646664801</v>
      </c>
      <c r="AD186">
        <v>30.353830633405099</v>
      </c>
      <c r="AE186">
        <v>28.385492936650198</v>
      </c>
      <c r="AF186">
        <v>29.357331525433899</v>
      </c>
      <c r="AG186">
        <v>24.5160467865458</v>
      </c>
      <c r="AH186">
        <v>0</v>
      </c>
      <c r="AI186">
        <v>0</v>
      </c>
      <c r="AJ186">
        <v>0</v>
      </c>
      <c r="AK186">
        <v>29.147877202186852</v>
      </c>
      <c r="AL186">
        <v>2.2974232535230414</v>
      </c>
      <c r="AM186">
        <v>25.671262786892498</v>
      </c>
      <c r="AN186">
        <v>26.650735386930801</v>
      </c>
      <c r="AO186">
        <v>23.5358062909194</v>
      </c>
      <c r="AP186">
        <v>27.832911565096101</v>
      </c>
      <c r="AQ186">
        <v>23.190869113856799</v>
      </c>
      <c r="AR186">
        <v>27.232334695987699</v>
      </c>
      <c r="AS186">
        <v>19.7218778747154</v>
      </c>
      <c r="AT186">
        <v>0</v>
      </c>
      <c r="AU186">
        <v>0</v>
      </c>
      <c r="AV186">
        <v>0</v>
      </c>
      <c r="AW186">
        <v>24.694089154584365</v>
      </c>
      <c r="AX186">
        <v>2.8415821803618866</v>
      </c>
      <c r="BT186"/>
      <c r="BU186"/>
    </row>
    <row r="187" spans="1:73" x14ac:dyDescent="0.25">
      <c r="A187" s="25"/>
      <c r="B187" s="1">
        <v>300</v>
      </c>
      <c r="C187">
        <v>32.576000000000001</v>
      </c>
      <c r="D187">
        <v>30.751999999999999</v>
      </c>
      <c r="E187">
        <v>42.176000000000002</v>
      </c>
      <c r="F187">
        <v>0</v>
      </c>
      <c r="G187">
        <v>30.3040000000003</v>
      </c>
      <c r="H187">
        <v>38.688000000000301</v>
      </c>
      <c r="I187">
        <v>21.728000000000101</v>
      </c>
      <c r="J187">
        <v>0</v>
      </c>
      <c r="K187">
        <v>0</v>
      </c>
      <c r="L187">
        <v>0</v>
      </c>
      <c r="M187">
        <v>32.729600000000133</v>
      </c>
      <c r="N187">
        <v>7.1493586173866044</v>
      </c>
      <c r="O187">
        <v>74.176000000000002</v>
      </c>
      <c r="P187">
        <v>30.303999999999998</v>
      </c>
      <c r="Q187">
        <v>19.135999999999999</v>
      </c>
      <c r="R187">
        <v>33.407999999999703</v>
      </c>
      <c r="S187">
        <v>16.256</v>
      </c>
      <c r="T187">
        <v>21.376000000000001</v>
      </c>
      <c r="U187">
        <v>37.088000000000001</v>
      </c>
      <c r="V187">
        <v>0</v>
      </c>
      <c r="W187">
        <v>0</v>
      </c>
      <c r="X187">
        <v>0</v>
      </c>
      <c r="Y187">
        <v>26.261333333333283</v>
      </c>
      <c r="Z187">
        <v>7.739274958863283</v>
      </c>
      <c r="AA187">
        <v>26.502678834671901</v>
      </c>
      <c r="AB187">
        <v>36.751490594837797</v>
      </c>
      <c r="AC187">
        <v>31.446633090716102</v>
      </c>
      <c r="AD187">
        <v>39.769207591207703</v>
      </c>
      <c r="AE187">
        <v>30.889282379493899</v>
      </c>
      <c r="AF187">
        <v>37.6382649522386</v>
      </c>
      <c r="AG187">
        <v>0</v>
      </c>
      <c r="AH187">
        <v>0</v>
      </c>
      <c r="AI187">
        <v>0</v>
      </c>
      <c r="AJ187">
        <v>0</v>
      </c>
      <c r="AK187">
        <v>35.298975721698824</v>
      </c>
      <c r="AL187">
        <v>3.5171291033101264</v>
      </c>
      <c r="AM187">
        <v>15.9851960744093</v>
      </c>
      <c r="AN187">
        <v>23.048078637691699</v>
      </c>
      <c r="AO187">
        <v>18.0271232821806</v>
      </c>
      <c r="AP187">
        <v>24.254786982875601</v>
      </c>
      <c r="AQ187">
        <v>22.449497135638499</v>
      </c>
      <c r="AR187">
        <v>0</v>
      </c>
      <c r="AS187">
        <v>0</v>
      </c>
      <c r="AT187">
        <v>0</v>
      </c>
      <c r="AU187">
        <v>0</v>
      </c>
      <c r="AV187">
        <v>0</v>
      </c>
      <c r="AW187">
        <v>21.944871509596599</v>
      </c>
      <c r="AX187">
        <v>2.3535172432474951</v>
      </c>
      <c r="BT187"/>
      <c r="BU187"/>
    </row>
    <row r="188" spans="1:73" x14ac:dyDescent="0.25">
      <c r="A188" s="25"/>
      <c r="B188" s="1">
        <v>350</v>
      </c>
      <c r="C188">
        <v>29.824000000000002</v>
      </c>
      <c r="D188">
        <v>29.536000000000001</v>
      </c>
      <c r="E188">
        <v>0</v>
      </c>
      <c r="F188">
        <v>51.040000000000198</v>
      </c>
      <c r="G188">
        <v>58.4639999999998</v>
      </c>
      <c r="H188">
        <v>62.7199999999998</v>
      </c>
      <c r="I188">
        <v>0</v>
      </c>
      <c r="J188">
        <v>36.159999999999897</v>
      </c>
      <c r="K188">
        <v>0</v>
      </c>
      <c r="L188">
        <v>0</v>
      </c>
      <c r="M188">
        <v>47.583999999999932</v>
      </c>
      <c r="N188">
        <v>12.772273971380326</v>
      </c>
      <c r="O188">
        <v>49.76</v>
      </c>
      <c r="P188">
        <v>32.192</v>
      </c>
      <c r="Q188">
        <v>69.535999999999902</v>
      </c>
      <c r="R188">
        <v>36.191999999999702</v>
      </c>
      <c r="S188">
        <v>30.400000000000102</v>
      </c>
      <c r="T188">
        <v>15.391999999999999</v>
      </c>
      <c r="U188">
        <v>0</v>
      </c>
      <c r="V188">
        <v>0</v>
      </c>
      <c r="W188">
        <v>0</v>
      </c>
      <c r="X188">
        <v>0</v>
      </c>
      <c r="Y188">
        <v>36.742399999999932</v>
      </c>
      <c r="Z188">
        <v>17.846539716146633</v>
      </c>
      <c r="AA188">
        <v>28.744423739799601</v>
      </c>
      <c r="AB188">
        <v>32.536132779505898</v>
      </c>
      <c r="AC188">
        <v>42.207983565519797</v>
      </c>
      <c r="AD188">
        <v>0</v>
      </c>
      <c r="AE188">
        <v>0</v>
      </c>
      <c r="AF188">
        <v>0</v>
      </c>
      <c r="AG188">
        <v>0</v>
      </c>
      <c r="AH188">
        <v>0</v>
      </c>
      <c r="AI188">
        <v>0</v>
      </c>
      <c r="AJ188">
        <v>0</v>
      </c>
      <c r="AK188">
        <v>37.372058172512851</v>
      </c>
      <c r="AL188">
        <v>4.8359253930069261</v>
      </c>
      <c r="AM188">
        <v>28.744718114884201</v>
      </c>
      <c r="AN188">
        <v>29.774284469322801</v>
      </c>
      <c r="AO188">
        <v>35.236372874487998</v>
      </c>
      <c r="AP188">
        <v>0</v>
      </c>
      <c r="AQ188">
        <v>0</v>
      </c>
      <c r="AR188">
        <v>0</v>
      </c>
      <c r="AS188">
        <v>0</v>
      </c>
      <c r="AT188">
        <v>0</v>
      </c>
      <c r="AU188">
        <v>0</v>
      </c>
      <c r="AV188">
        <v>0</v>
      </c>
      <c r="AW188">
        <v>32.505328671905403</v>
      </c>
      <c r="AX188">
        <v>2.7310442025825985</v>
      </c>
      <c r="BT188"/>
      <c r="BU188"/>
    </row>
    <row r="189" spans="1:73" x14ac:dyDescent="0.25">
      <c r="A189" s="25"/>
      <c r="B189" s="1">
        <v>400</v>
      </c>
      <c r="C189">
        <v>34.591999999999999</v>
      </c>
      <c r="D189">
        <v>42.688000000000002</v>
      </c>
      <c r="E189">
        <v>41.024000000000001</v>
      </c>
      <c r="F189">
        <v>0</v>
      </c>
      <c r="G189">
        <v>55.744000000000099</v>
      </c>
      <c r="H189">
        <v>35.680000000000199</v>
      </c>
      <c r="I189">
        <v>0</v>
      </c>
      <c r="J189">
        <v>43.711999999999598</v>
      </c>
      <c r="K189">
        <v>26.9439999999998</v>
      </c>
      <c r="L189">
        <v>0</v>
      </c>
      <c r="M189">
        <v>40.965333333333284</v>
      </c>
      <c r="N189">
        <v>8.6934527599159193</v>
      </c>
      <c r="O189">
        <v>60.863999999999997</v>
      </c>
      <c r="P189">
        <v>33.248000000000097</v>
      </c>
      <c r="Q189">
        <v>31.456</v>
      </c>
      <c r="R189">
        <v>67.423999999999594</v>
      </c>
      <c r="S189">
        <v>68.863999999999706</v>
      </c>
      <c r="T189">
        <v>35.616000000000199</v>
      </c>
      <c r="U189">
        <v>18.559999999999999</v>
      </c>
      <c r="V189">
        <v>0</v>
      </c>
      <c r="W189">
        <v>0</v>
      </c>
      <c r="X189">
        <v>0</v>
      </c>
      <c r="Y189">
        <v>42.527999999999935</v>
      </c>
      <c r="Z189">
        <v>18.904779219375367</v>
      </c>
      <c r="AA189">
        <v>39.843952966479101</v>
      </c>
      <c r="AB189">
        <v>43.609024516767299</v>
      </c>
      <c r="AC189">
        <v>36.908581194539401</v>
      </c>
      <c r="AD189">
        <v>40.658525520852599</v>
      </c>
      <c r="AE189">
        <v>35.567839760838801</v>
      </c>
      <c r="AF189">
        <v>41.5732538161094</v>
      </c>
      <c r="AG189">
        <v>16.024852333863802</v>
      </c>
      <c r="AH189">
        <v>0</v>
      </c>
      <c r="AI189">
        <v>0</v>
      </c>
      <c r="AJ189">
        <v>0</v>
      </c>
      <c r="AK189">
        <v>35.723679523828551</v>
      </c>
      <c r="AL189">
        <v>9.2215414540628498</v>
      </c>
      <c r="AM189">
        <v>43.040299688181797</v>
      </c>
      <c r="AN189">
        <v>29.396924033157401</v>
      </c>
      <c r="AO189">
        <v>36.588858585180901</v>
      </c>
      <c r="AP189">
        <v>25.9764517271846</v>
      </c>
      <c r="AQ189">
        <v>23.362075647560399</v>
      </c>
      <c r="AR189">
        <v>28.3952666858474</v>
      </c>
      <c r="AS189">
        <v>18.2575216506558</v>
      </c>
      <c r="AT189">
        <v>0</v>
      </c>
      <c r="AU189">
        <v>0</v>
      </c>
      <c r="AV189">
        <v>0</v>
      </c>
      <c r="AW189">
        <v>26.996183054931084</v>
      </c>
      <c r="AX189">
        <v>5.6325128768479873</v>
      </c>
      <c r="BT189"/>
      <c r="BU189"/>
    </row>
    <row r="190" spans="1:73" x14ac:dyDescent="0.25">
      <c r="A190" s="25"/>
      <c r="B190" s="1">
        <v>450</v>
      </c>
      <c r="C190">
        <v>37.792000000000002</v>
      </c>
      <c r="D190">
        <v>0</v>
      </c>
      <c r="E190">
        <v>83.232000000000099</v>
      </c>
      <c r="F190">
        <v>0</v>
      </c>
      <c r="G190">
        <v>44.319999999999801</v>
      </c>
      <c r="H190">
        <v>46.304000000000002</v>
      </c>
      <c r="I190">
        <v>0</v>
      </c>
      <c r="J190">
        <v>70.08</v>
      </c>
      <c r="K190">
        <v>0</v>
      </c>
      <c r="L190">
        <v>31.647999999999801</v>
      </c>
      <c r="M190">
        <v>55.116799999999941</v>
      </c>
      <c r="N190">
        <v>18.758372705541486</v>
      </c>
      <c r="O190">
        <v>72.575999999999894</v>
      </c>
      <c r="P190">
        <v>38.527999999999899</v>
      </c>
      <c r="Q190">
        <v>20.448</v>
      </c>
      <c r="R190">
        <v>34.911999999999999</v>
      </c>
      <c r="S190">
        <v>28.704000000000001</v>
      </c>
      <c r="T190">
        <v>30.8479999999999</v>
      </c>
      <c r="U190">
        <v>23.071999999999999</v>
      </c>
      <c r="V190">
        <v>27.754666666666601</v>
      </c>
      <c r="W190">
        <v>0</v>
      </c>
      <c r="X190">
        <v>0</v>
      </c>
      <c r="Y190">
        <v>29.180952380952341</v>
      </c>
      <c r="Z190">
        <v>5.8411934294518728</v>
      </c>
      <c r="AA190">
        <v>35.550094984672498</v>
      </c>
      <c r="AB190">
        <v>57.701289531630898</v>
      </c>
      <c r="AC190">
        <v>49.483877064109997</v>
      </c>
      <c r="AD190">
        <v>55.664313766509601</v>
      </c>
      <c r="AE190">
        <v>41.703658373517001</v>
      </c>
      <c r="AF190">
        <v>46.233851809103498</v>
      </c>
      <c r="AG190">
        <v>48.4251681799051</v>
      </c>
      <c r="AH190">
        <v>0</v>
      </c>
      <c r="AI190">
        <v>0</v>
      </c>
      <c r="AJ190">
        <v>0</v>
      </c>
      <c r="AK190">
        <v>49.868693120796017</v>
      </c>
      <c r="AL190">
        <v>5.432164955797453</v>
      </c>
      <c r="AM190">
        <v>30.4306015395013</v>
      </c>
      <c r="AN190">
        <v>39.891066988999398</v>
      </c>
      <c r="AO190">
        <v>38.593258708423797</v>
      </c>
      <c r="AP190">
        <v>39.306935252482504</v>
      </c>
      <c r="AQ190">
        <v>21.980738156843401</v>
      </c>
      <c r="AR190">
        <v>34.022771474927502</v>
      </c>
      <c r="AS190">
        <v>34.997176333731403</v>
      </c>
      <c r="AT190">
        <v>0</v>
      </c>
      <c r="AU190">
        <v>0</v>
      </c>
      <c r="AV190">
        <v>0</v>
      </c>
      <c r="AW190">
        <v>34.79865781923467</v>
      </c>
      <c r="AX190">
        <v>6.1318385791847154</v>
      </c>
      <c r="BT190"/>
      <c r="BU190"/>
    </row>
    <row r="191" spans="1:73" x14ac:dyDescent="0.25">
      <c r="A191" s="25"/>
      <c r="B191" s="1">
        <v>500</v>
      </c>
      <c r="C191">
        <v>67.296000000000006</v>
      </c>
      <c r="D191">
        <v>71.552000000000106</v>
      </c>
      <c r="E191">
        <v>75.936000000000107</v>
      </c>
      <c r="F191">
        <v>78.304000000000002</v>
      </c>
      <c r="G191">
        <v>39.392000000000003</v>
      </c>
      <c r="H191">
        <v>78.88</v>
      </c>
      <c r="I191">
        <v>0</v>
      </c>
      <c r="J191">
        <v>0</v>
      </c>
      <c r="K191">
        <v>0</v>
      </c>
      <c r="L191">
        <v>0</v>
      </c>
      <c r="M191">
        <v>68.812800000000053</v>
      </c>
      <c r="N191">
        <v>14.934912526024336</v>
      </c>
      <c r="O191">
        <v>44.576000000000001</v>
      </c>
      <c r="P191">
        <v>72.864000000000104</v>
      </c>
      <c r="Q191">
        <v>38.335999999999999</v>
      </c>
      <c r="R191">
        <v>50.463999999999899</v>
      </c>
      <c r="S191">
        <v>57.215999999999703</v>
      </c>
      <c r="T191">
        <v>46.08</v>
      </c>
      <c r="U191">
        <v>0</v>
      </c>
      <c r="V191">
        <v>0</v>
      </c>
      <c r="W191">
        <v>0</v>
      </c>
      <c r="X191">
        <v>0</v>
      </c>
      <c r="Y191">
        <v>52.99199999999994</v>
      </c>
      <c r="Z191">
        <v>11.676501393825179</v>
      </c>
      <c r="AA191">
        <v>41.743300152634298</v>
      </c>
      <c r="AB191">
        <v>47.928389915629502</v>
      </c>
      <c r="AC191">
        <v>46.474138342814904</v>
      </c>
      <c r="AD191">
        <v>52.024317362681103</v>
      </c>
      <c r="AE191">
        <v>52.962141813065799</v>
      </c>
      <c r="AF191">
        <v>50.717831700442296</v>
      </c>
      <c r="AG191">
        <v>0</v>
      </c>
      <c r="AH191">
        <v>0</v>
      </c>
      <c r="AI191">
        <v>0</v>
      </c>
      <c r="AJ191">
        <v>0</v>
      </c>
      <c r="AK191">
        <v>50.021363826926716</v>
      </c>
      <c r="AL191">
        <v>2.4539117326217581</v>
      </c>
      <c r="AM191">
        <v>43.4527012191447</v>
      </c>
      <c r="AN191">
        <v>35.697224382861997</v>
      </c>
      <c r="AO191">
        <v>36.909420184994403</v>
      </c>
      <c r="AP191">
        <v>36.639048634917103</v>
      </c>
      <c r="AQ191">
        <v>39.086859123403798</v>
      </c>
      <c r="AR191">
        <v>45.2081182292427</v>
      </c>
      <c r="AS191">
        <v>0</v>
      </c>
      <c r="AT191">
        <v>0</v>
      </c>
      <c r="AU191">
        <v>0</v>
      </c>
      <c r="AV191">
        <v>0</v>
      </c>
      <c r="AW191">
        <v>38.708134111083993</v>
      </c>
      <c r="AX191">
        <v>3.4343933979195604</v>
      </c>
      <c r="BT191"/>
      <c r="BU191"/>
    </row>
    <row r="192" spans="1:73" x14ac:dyDescent="0.25">
      <c r="A192" s="25"/>
      <c r="B192" s="1">
        <v>550</v>
      </c>
      <c r="C192">
        <v>101.024</v>
      </c>
      <c r="D192">
        <v>40.192</v>
      </c>
      <c r="E192">
        <v>0</v>
      </c>
      <c r="F192">
        <v>39.584000000000003</v>
      </c>
      <c r="G192">
        <v>0</v>
      </c>
      <c r="H192">
        <v>42.368000000000201</v>
      </c>
      <c r="I192">
        <v>0</v>
      </c>
      <c r="J192">
        <v>105.183999999999</v>
      </c>
      <c r="K192">
        <v>0</v>
      </c>
      <c r="L192">
        <v>0</v>
      </c>
      <c r="M192">
        <v>56.831999999999802</v>
      </c>
      <c r="N192">
        <v>27.93522106588696</v>
      </c>
      <c r="O192">
        <v>114.816</v>
      </c>
      <c r="P192">
        <v>104.19199999999999</v>
      </c>
      <c r="Q192">
        <v>108.096</v>
      </c>
      <c r="R192">
        <v>106.976</v>
      </c>
      <c r="S192">
        <v>23.583999999999701</v>
      </c>
      <c r="T192">
        <v>98.656000000000205</v>
      </c>
      <c r="U192">
        <v>0</v>
      </c>
      <c r="V192">
        <v>0</v>
      </c>
      <c r="W192">
        <v>0</v>
      </c>
      <c r="X192">
        <v>0</v>
      </c>
      <c r="Y192">
        <v>88.300799999999981</v>
      </c>
      <c r="Z192">
        <v>32.522723270968676</v>
      </c>
      <c r="AA192">
        <v>40.209569583987701</v>
      </c>
      <c r="AB192">
        <v>69.673047829591397</v>
      </c>
      <c r="AC192">
        <v>48.151122435786597</v>
      </c>
      <c r="AD192">
        <v>60.725096956921199</v>
      </c>
      <c r="AE192">
        <v>59.060664755585698</v>
      </c>
      <c r="AF192">
        <v>56.058951671772697</v>
      </c>
      <c r="AG192">
        <v>0</v>
      </c>
      <c r="AH192">
        <v>0</v>
      </c>
      <c r="AI192">
        <v>0</v>
      </c>
      <c r="AJ192">
        <v>0</v>
      </c>
      <c r="AK192">
        <v>58.733776729931513</v>
      </c>
      <c r="AL192">
        <v>6.9697507160690622</v>
      </c>
      <c r="AM192">
        <v>42.966208672597297</v>
      </c>
      <c r="AN192">
        <v>48.807165355842002</v>
      </c>
      <c r="AO192">
        <v>28.959686981225101</v>
      </c>
      <c r="AP192">
        <v>47.727247708452303</v>
      </c>
      <c r="AQ192">
        <v>41.850050177669601</v>
      </c>
      <c r="AR192">
        <v>49.689948092616298</v>
      </c>
      <c r="AS192">
        <v>0</v>
      </c>
      <c r="AT192">
        <v>0</v>
      </c>
      <c r="AU192">
        <v>0</v>
      </c>
      <c r="AV192">
        <v>0</v>
      </c>
      <c r="AW192">
        <v>43.406819663161066</v>
      </c>
      <c r="AX192">
        <v>7.7259395404888176</v>
      </c>
      <c r="BT192"/>
      <c r="BU192"/>
    </row>
    <row r="193" spans="1:73" x14ac:dyDescent="0.25">
      <c r="A193" s="25"/>
      <c r="B193" s="1">
        <v>600</v>
      </c>
      <c r="C193">
        <v>110.78400000000001</v>
      </c>
      <c r="D193">
        <v>56.256</v>
      </c>
      <c r="E193">
        <v>40.415999999999897</v>
      </c>
      <c r="F193">
        <v>105.8</v>
      </c>
      <c r="G193">
        <v>41.439999999999898</v>
      </c>
      <c r="H193">
        <v>93.984000000000506</v>
      </c>
      <c r="I193">
        <v>56.288000000000203</v>
      </c>
      <c r="J193">
        <v>0</v>
      </c>
      <c r="K193">
        <v>0</v>
      </c>
      <c r="L193">
        <v>0</v>
      </c>
      <c r="M193">
        <v>65.697333333333418</v>
      </c>
      <c r="N193">
        <v>25.211101223248768</v>
      </c>
      <c r="O193">
        <v>96.287999999999997</v>
      </c>
      <c r="P193">
        <v>38.464000000000098</v>
      </c>
      <c r="Q193">
        <v>69.152000000000001</v>
      </c>
      <c r="R193">
        <v>24.415999999999901</v>
      </c>
      <c r="S193">
        <v>43.84</v>
      </c>
      <c r="T193">
        <v>25.536000000000101</v>
      </c>
      <c r="U193">
        <v>24.672000000000001</v>
      </c>
      <c r="V193">
        <v>0</v>
      </c>
      <c r="W193">
        <v>0</v>
      </c>
      <c r="X193">
        <v>0</v>
      </c>
      <c r="Y193">
        <v>37.680000000000021</v>
      </c>
      <c r="Z193">
        <v>15.925166330894831</v>
      </c>
      <c r="AA193">
        <v>28.416671358832001</v>
      </c>
      <c r="AB193">
        <v>66.527443438187007</v>
      </c>
      <c r="AC193">
        <v>68.733653069783898</v>
      </c>
      <c r="AD193">
        <v>68.475545558004498</v>
      </c>
      <c r="AE193">
        <v>55.746732476844997</v>
      </c>
      <c r="AF193">
        <v>36.108729351753198</v>
      </c>
      <c r="AG193">
        <v>0</v>
      </c>
      <c r="AH193">
        <v>0</v>
      </c>
      <c r="AI193">
        <v>0</v>
      </c>
      <c r="AJ193">
        <v>0</v>
      </c>
      <c r="AK193">
        <v>59.118420778914718</v>
      </c>
      <c r="AL193">
        <v>12.455651524379938</v>
      </c>
      <c r="AM193">
        <v>48.238986700499403</v>
      </c>
      <c r="AN193">
        <v>57.782279876686097</v>
      </c>
      <c r="AO193">
        <v>49.8087871001567</v>
      </c>
      <c r="AP193">
        <v>54.806631900373503</v>
      </c>
      <c r="AQ193">
        <v>42.128938561564503</v>
      </c>
      <c r="AR193">
        <v>38.511087593508499</v>
      </c>
      <c r="AS193">
        <v>0</v>
      </c>
      <c r="AT193">
        <v>0</v>
      </c>
      <c r="AU193">
        <v>0</v>
      </c>
      <c r="AV193">
        <v>0</v>
      </c>
      <c r="AW193">
        <v>48.607545006457862</v>
      </c>
      <c r="AX193">
        <v>7.3206313195555328</v>
      </c>
      <c r="BT193"/>
      <c r="BU193"/>
    </row>
    <row r="194" spans="1:73" x14ac:dyDescent="0.25">
      <c r="A194" s="25"/>
      <c r="B194" s="1">
        <v>650</v>
      </c>
      <c r="C194">
        <v>125.312</v>
      </c>
      <c r="D194">
        <v>124.288</v>
      </c>
      <c r="E194">
        <v>0</v>
      </c>
      <c r="F194">
        <v>0</v>
      </c>
      <c r="G194">
        <v>99.807999999999495</v>
      </c>
      <c r="H194">
        <v>0</v>
      </c>
      <c r="I194">
        <v>134.17599999999999</v>
      </c>
      <c r="J194">
        <v>127.392</v>
      </c>
      <c r="K194">
        <v>0</v>
      </c>
      <c r="L194">
        <v>0</v>
      </c>
      <c r="M194">
        <v>121.41599999999987</v>
      </c>
      <c r="N194">
        <v>12.97771382023832</v>
      </c>
      <c r="O194">
        <v>151.19999999999999</v>
      </c>
      <c r="P194">
        <v>135.744</v>
      </c>
      <c r="Q194">
        <v>77.087999999999496</v>
      </c>
      <c r="R194">
        <v>73.695999999999799</v>
      </c>
      <c r="S194">
        <v>130.56</v>
      </c>
      <c r="T194">
        <v>153.66399999999999</v>
      </c>
      <c r="U194">
        <v>0</v>
      </c>
      <c r="V194">
        <v>0</v>
      </c>
      <c r="W194">
        <v>0</v>
      </c>
      <c r="X194">
        <v>0</v>
      </c>
      <c r="Y194">
        <v>114.15039999999985</v>
      </c>
      <c r="Z194">
        <v>32.579328081469249</v>
      </c>
      <c r="AA194">
        <v>26.232672643857502</v>
      </c>
      <c r="AB194">
        <v>62.985611669500798</v>
      </c>
      <c r="AC194">
        <v>53.714292562143697</v>
      </c>
      <c r="AD194">
        <v>71.899198087170802</v>
      </c>
      <c r="AE194">
        <v>54.687017386012201</v>
      </c>
      <c r="AF194">
        <v>58.102253506131703</v>
      </c>
      <c r="AG194">
        <v>0</v>
      </c>
      <c r="AH194">
        <v>0</v>
      </c>
      <c r="AI194">
        <v>0</v>
      </c>
      <c r="AJ194">
        <v>0</v>
      </c>
      <c r="AK194">
        <v>60.277674642191847</v>
      </c>
      <c r="AL194">
        <v>6.6552027787295787</v>
      </c>
      <c r="AM194">
        <v>25.9731827937776</v>
      </c>
      <c r="AN194">
        <v>42.799341336373097</v>
      </c>
      <c r="AO194">
        <v>48.821882356013802</v>
      </c>
      <c r="AP194">
        <v>51.251390776981196</v>
      </c>
      <c r="AQ194">
        <v>43.687789545919202</v>
      </c>
      <c r="AR194">
        <v>34.965351976714103</v>
      </c>
      <c r="AS194">
        <v>0</v>
      </c>
      <c r="AT194">
        <v>0</v>
      </c>
      <c r="AU194">
        <v>0</v>
      </c>
      <c r="AV194">
        <v>0</v>
      </c>
      <c r="AW194">
        <v>44.305151198400281</v>
      </c>
      <c r="AX194">
        <v>5.630835690821459</v>
      </c>
      <c r="BT194"/>
      <c r="BU194"/>
    </row>
    <row r="195" spans="1:73" x14ac:dyDescent="0.25">
      <c r="A195" s="25"/>
      <c r="B195" s="1">
        <v>700</v>
      </c>
      <c r="C195">
        <v>138.52799999999999</v>
      </c>
      <c r="D195">
        <v>0</v>
      </c>
      <c r="E195">
        <v>0</v>
      </c>
      <c r="F195">
        <v>0</v>
      </c>
      <c r="G195">
        <v>112.831999999999</v>
      </c>
      <c r="H195">
        <v>93.5360000000003</v>
      </c>
      <c r="I195">
        <v>0</v>
      </c>
      <c r="J195">
        <v>124.384000000003</v>
      </c>
      <c r="K195">
        <v>0</v>
      </c>
      <c r="L195">
        <v>0</v>
      </c>
      <c r="M195">
        <v>110.25066666666744</v>
      </c>
      <c r="N195">
        <v>12.725230510901362</v>
      </c>
      <c r="O195">
        <v>154.94399999999999</v>
      </c>
      <c r="P195">
        <v>129.6</v>
      </c>
      <c r="Q195">
        <v>63.968000000000004</v>
      </c>
      <c r="R195">
        <v>81.599999999999696</v>
      </c>
      <c r="S195">
        <v>91.392000000000905</v>
      </c>
      <c r="T195">
        <v>131.48800000000301</v>
      </c>
      <c r="U195">
        <v>0</v>
      </c>
      <c r="V195">
        <v>0</v>
      </c>
      <c r="W195">
        <v>0</v>
      </c>
      <c r="X195">
        <v>0</v>
      </c>
      <c r="Y195">
        <v>99.609600000000711</v>
      </c>
      <c r="Z195">
        <v>26.750158022711528</v>
      </c>
      <c r="AA195">
        <v>43.995146956852203</v>
      </c>
      <c r="AB195">
        <v>72.693332574772299</v>
      </c>
      <c r="AC195">
        <v>68.737979620887003</v>
      </c>
      <c r="AD195">
        <v>65.5408884352765</v>
      </c>
      <c r="AE195">
        <v>63.983404095134802</v>
      </c>
      <c r="AF195">
        <v>80.156309039145</v>
      </c>
      <c r="AG195">
        <v>0</v>
      </c>
      <c r="AH195">
        <v>0</v>
      </c>
      <c r="AI195">
        <v>0</v>
      </c>
      <c r="AJ195">
        <v>0</v>
      </c>
      <c r="AK195">
        <v>70.222382753043121</v>
      </c>
      <c r="AL195">
        <v>5.7936720804526187</v>
      </c>
      <c r="AM195">
        <v>34.490122033063997</v>
      </c>
      <c r="AN195">
        <v>52.392017379193703</v>
      </c>
      <c r="AO195">
        <v>47.404756697739401</v>
      </c>
      <c r="AP195">
        <v>41.612747048121904</v>
      </c>
      <c r="AQ195">
        <v>44.893487471186702</v>
      </c>
      <c r="AR195">
        <v>52.411529449564298</v>
      </c>
      <c r="AS195">
        <v>0</v>
      </c>
      <c r="AT195">
        <v>0</v>
      </c>
      <c r="AU195">
        <v>0</v>
      </c>
      <c r="AV195">
        <v>0</v>
      </c>
      <c r="AW195">
        <v>47.742907609161193</v>
      </c>
      <c r="AX195">
        <v>4.224278901971604</v>
      </c>
      <c r="BT195"/>
      <c r="BU195"/>
    </row>
    <row r="196" spans="1:73" x14ac:dyDescent="0.25">
      <c r="BT196"/>
      <c r="BU196"/>
    </row>
    <row r="197" spans="1:73" x14ac:dyDescent="0.25">
      <c r="A197" s="25">
        <v>1665</v>
      </c>
      <c r="B197" s="1" t="s">
        <v>6</v>
      </c>
      <c r="C197">
        <v>18.495999999999999</v>
      </c>
      <c r="D197">
        <v>47.392000000000003</v>
      </c>
      <c r="E197">
        <v>11.68</v>
      </c>
      <c r="F197">
        <v>22.975999999999999</v>
      </c>
      <c r="G197">
        <v>39.071999999999903</v>
      </c>
      <c r="H197">
        <v>27.2</v>
      </c>
      <c r="I197">
        <v>17.984000000001</v>
      </c>
      <c r="J197">
        <v>24.8320000000001</v>
      </c>
      <c r="K197">
        <v>34.879999999999797</v>
      </c>
      <c r="L197">
        <v>0</v>
      </c>
      <c r="M197">
        <v>28.252000000000102</v>
      </c>
      <c r="N197">
        <v>10.886027007131508</v>
      </c>
      <c r="O197">
        <v>20.64</v>
      </c>
      <c r="P197">
        <v>17.760000000000002</v>
      </c>
      <c r="Q197">
        <v>13.375999999999999</v>
      </c>
      <c r="R197">
        <v>10.336</v>
      </c>
      <c r="S197">
        <v>14.784000000000001</v>
      </c>
      <c r="T197">
        <v>21.0240000000001</v>
      </c>
      <c r="U197">
        <v>11.1999999999999</v>
      </c>
      <c r="V197">
        <v>0</v>
      </c>
      <c r="W197">
        <v>0</v>
      </c>
      <c r="X197">
        <v>0</v>
      </c>
      <c r="Y197">
        <v>14.746666666666668</v>
      </c>
      <c r="Z197">
        <v>3.7058070945777195</v>
      </c>
      <c r="AA197">
        <v>22.650673565755401</v>
      </c>
      <c r="AB197">
        <v>14</v>
      </c>
      <c r="AC197">
        <v>13</v>
      </c>
      <c r="AD197">
        <v>11</v>
      </c>
      <c r="AE197">
        <v>11</v>
      </c>
      <c r="AF197">
        <v>0</v>
      </c>
      <c r="AG197">
        <v>0</v>
      </c>
      <c r="AH197">
        <v>0</v>
      </c>
      <c r="AI197">
        <v>0</v>
      </c>
      <c r="AJ197">
        <v>0</v>
      </c>
      <c r="AK197">
        <v>12.25</v>
      </c>
      <c r="AL197">
        <v>1.299038105676658</v>
      </c>
      <c r="AM197">
        <v>11.83</v>
      </c>
      <c r="AN197">
        <v>19.6684459960575</v>
      </c>
      <c r="AO197">
        <v>14</v>
      </c>
      <c r="AP197">
        <v>12</v>
      </c>
      <c r="AQ197">
        <v>13</v>
      </c>
      <c r="AR197">
        <v>0</v>
      </c>
      <c r="AS197">
        <v>0</v>
      </c>
      <c r="AT197">
        <v>0</v>
      </c>
      <c r="AU197">
        <v>0</v>
      </c>
      <c r="AV197">
        <v>0</v>
      </c>
      <c r="AW197">
        <v>14.667111499014375</v>
      </c>
      <c r="AX197">
        <v>2.972840771120759</v>
      </c>
      <c r="BT197"/>
      <c r="BU197"/>
    </row>
    <row r="198" spans="1:73" x14ac:dyDescent="0.25">
      <c r="A198" s="25"/>
      <c r="B198" s="1" t="s">
        <v>7</v>
      </c>
      <c r="C198">
        <v>11.68</v>
      </c>
      <c r="D198">
        <v>12.32</v>
      </c>
      <c r="E198">
        <v>17.024000000000001</v>
      </c>
      <c r="F198">
        <v>22.08</v>
      </c>
      <c r="G198">
        <v>18.336000000000201</v>
      </c>
      <c r="H198">
        <v>26.08</v>
      </c>
      <c r="I198">
        <v>17.8879999999997</v>
      </c>
      <c r="J198">
        <v>21.663999999999699</v>
      </c>
      <c r="K198">
        <v>15.936</v>
      </c>
      <c r="L198">
        <v>12.1599999999991</v>
      </c>
      <c r="M198">
        <v>18.165333333333187</v>
      </c>
      <c r="N198">
        <v>4.3052654067110909</v>
      </c>
      <c r="O198">
        <v>14.656000000000001</v>
      </c>
      <c r="P198">
        <v>13.888</v>
      </c>
      <c r="Q198">
        <v>16.8</v>
      </c>
      <c r="R198">
        <v>14.88</v>
      </c>
      <c r="S198">
        <v>12.9600000000001</v>
      </c>
      <c r="T198">
        <v>10.176</v>
      </c>
      <c r="U198">
        <v>12.832000000000001</v>
      </c>
      <c r="V198">
        <v>0</v>
      </c>
      <c r="W198">
        <v>0</v>
      </c>
      <c r="X198">
        <v>0</v>
      </c>
      <c r="Y198">
        <v>13.589333333333352</v>
      </c>
      <c r="Z198">
        <v>2.0282940834328742</v>
      </c>
      <c r="AA198">
        <v>16.8199781778162</v>
      </c>
      <c r="AB198">
        <v>18.601921466695501</v>
      </c>
      <c r="AC198">
        <v>17.404697493150302</v>
      </c>
      <c r="AD198">
        <v>16.129846997567</v>
      </c>
      <c r="AE198">
        <v>0</v>
      </c>
      <c r="AF198">
        <v>0</v>
      </c>
      <c r="AG198">
        <v>0</v>
      </c>
      <c r="AH198">
        <v>0</v>
      </c>
      <c r="AI198">
        <v>0</v>
      </c>
      <c r="AJ198">
        <v>0</v>
      </c>
      <c r="AK198">
        <v>17.378821985804269</v>
      </c>
      <c r="AL198">
        <v>1.0093860185411561</v>
      </c>
      <c r="AM198">
        <v>14.78</v>
      </c>
      <c r="AN198">
        <v>15.516996935198</v>
      </c>
      <c r="AO198">
        <v>19.322134085824501</v>
      </c>
      <c r="AP198">
        <v>17.8172752842985</v>
      </c>
      <c r="AQ198">
        <v>16.6468855184803</v>
      </c>
      <c r="AR198">
        <v>0</v>
      </c>
      <c r="AS198">
        <v>0</v>
      </c>
      <c r="AT198">
        <v>0</v>
      </c>
      <c r="AU198">
        <v>0</v>
      </c>
      <c r="AV198">
        <v>0</v>
      </c>
      <c r="AW198">
        <v>17.928764962867771</v>
      </c>
      <c r="AX198">
        <v>1.0950072102015005</v>
      </c>
      <c r="BT198"/>
      <c r="BU198"/>
    </row>
    <row r="199" spans="1:73" x14ac:dyDescent="0.25">
      <c r="A199" s="25"/>
      <c r="B199" s="1" t="s">
        <v>8</v>
      </c>
      <c r="C199">
        <v>10.592000000000001</v>
      </c>
      <c r="D199">
        <v>20.288</v>
      </c>
      <c r="E199">
        <v>12.256000000000601</v>
      </c>
      <c r="F199">
        <v>17.856000000000002</v>
      </c>
      <c r="G199">
        <v>12.127999999999901</v>
      </c>
      <c r="H199">
        <v>17.984000000000101</v>
      </c>
      <c r="I199">
        <v>28.384000000000398</v>
      </c>
      <c r="J199">
        <v>23.168000000000099</v>
      </c>
      <c r="K199">
        <v>26.143999999998801</v>
      </c>
      <c r="L199">
        <v>12.4480000000001</v>
      </c>
      <c r="M199">
        <v>18.96177777777778</v>
      </c>
      <c r="N199">
        <v>5.7357536321213392</v>
      </c>
      <c r="O199">
        <v>11.263999999999999</v>
      </c>
      <c r="P199">
        <v>11.616</v>
      </c>
      <c r="Q199">
        <v>23.295999999999999</v>
      </c>
      <c r="R199">
        <v>11.2319999999999</v>
      </c>
      <c r="S199">
        <v>0</v>
      </c>
      <c r="T199">
        <v>0</v>
      </c>
      <c r="U199">
        <v>0</v>
      </c>
      <c r="V199">
        <v>0</v>
      </c>
      <c r="W199">
        <v>0</v>
      </c>
      <c r="X199">
        <v>0</v>
      </c>
      <c r="Y199">
        <v>15.3813333333333</v>
      </c>
      <c r="Z199">
        <v>5.5987096926186979</v>
      </c>
      <c r="AA199">
        <v>20.7374075052827</v>
      </c>
      <c r="AB199">
        <v>16.211621413968398</v>
      </c>
      <c r="AC199">
        <v>23.204896849819399</v>
      </c>
      <c r="AD199">
        <v>17.4035893413506</v>
      </c>
      <c r="AE199">
        <v>19.099602117877598</v>
      </c>
      <c r="AF199">
        <v>0</v>
      </c>
      <c r="AG199">
        <v>0</v>
      </c>
      <c r="AH199">
        <v>0</v>
      </c>
      <c r="AI199">
        <v>0</v>
      </c>
      <c r="AJ199">
        <v>0</v>
      </c>
      <c r="AK199">
        <v>18.979927430753996</v>
      </c>
      <c r="AL199">
        <v>2.646367727539563</v>
      </c>
      <c r="AM199">
        <v>27.617187225607299</v>
      </c>
      <c r="AN199">
        <v>18.283449276452</v>
      </c>
      <c r="AO199">
        <v>17.871426593839399</v>
      </c>
      <c r="AP199">
        <v>14.17</v>
      </c>
      <c r="AQ199">
        <v>11.37</v>
      </c>
      <c r="AR199">
        <v>14.2</v>
      </c>
      <c r="AS199">
        <v>0</v>
      </c>
      <c r="AT199">
        <v>0</v>
      </c>
      <c r="AU199">
        <v>0</v>
      </c>
      <c r="AV199">
        <v>0</v>
      </c>
      <c r="AW199">
        <v>15.17897517405828</v>
      </c>
      <c r="AX199">
        <v>2.5834770860294216</v>
      </c>
      <c r="BT199"/>
      <c r="BU199"/>
    </row>
    <row r="200" spans="1:73" x14ac:dyDescent="0.25">
      <c r="A200" s="25"/>
      <c r="B200" s="1" t="s">
        <v>9</v>
      </c>
      <c r="C200">
        <v>26.4</v>
      </c>
      <c r="D200">
        <v>20.864000000000001</v>
      </c>
      <c r="E200">
        <v>19.4879999999999</v>
      </c>
      <c r="F200">
        <v>22.8479999999999</v>
      </c>
      <c r="G200">
        <v>38.656000000000503</v>
      </c>
      <c r="H200">
        <v>38.912000000000198</v>
      </c>
      <c r="I200">
        <v>20.8959999999994</v>
      </c>
      <c r="J200">
        <v>23.4879999999999</v>
      </c>
      <c r="K200">
        <v>14.176000000000499</v>
      </c>
      <c r="L200">
        <v>23.84</v>
      </c>
      <c r="M200">
        <v>24.796444444444479</v>
      </c>
      <c r="N200">
        <v>7.954107577725261</v>
      </c>
      <c r="O200">
        <v>27.231999999999999</v>
      </c>
      <c r="P200">
        <v>15.584</v>
      </c>
      <c r="Q200">
        <v>16.288</v>
      </c>
      <c r="R200">
        <v>14.272</v>
      </c>
      <c r="S200">
        <v>17.0880000000001</v>
      </c>
      <c r="T200">
        <v>15.04</v>
      </c>
      <c r="U200">
        <v>21.600000000000101</v>
      </c>
      <c r="V200">
        <v>10.624000000000001</v>
      </c>
      <c r="W200">
        <v>21.28</v>
      </c>
      <c r="X200">
        <v>0</v>
      </c>
      <c r="Y200">
        <v>16.472000000000026</v>
      </c>
      <c r="Z200">
        <v>3.3857206027668765</v>
      </c>
      <c r="AA200">
        <v>20.7890692676933</v>
      </c>
      <c r="AB200">
        <v>16.0196072327394</v>
      </c>
      <c r="AC200">
        <v>21.645750257602099</v>
      </c>
      <c r="AD200">
        <v>19.598920547998301</v>
      </c>
      <c r="AE200">
        <v>17.569815425822199</v>
      </c>
      <c r="AF200">
        <v>0</v>
      </c>
      <c r="AG200">
        <v>0</v>
      </c>
      <c r="AH200">
        <v>0</v>
      </c>
      <c r="AI200">
        <v>0</v>
      </c>
      <c r="AJ200">
        <v>0</v>
      </c>
      <c r="AK200">
        <v>18.708523366040499</v>
      </c>
      <c r="AL200">
        <v>2.1181970339887126</v>
      </c>
      <c r="AM200">
        <v>19.912253851675199</v>
      </c>
      <c r="AN200">
        <v>18.784908722092599</v>
      </c>
      <c r="AO200">
        <v>15.587112457745601</v>
      </c>
      <c r="AP200">
        <v>15.028859537885699</v>
      </c>
      <c r="AQ200">
        <v>0</v>
      </c>
      <c r="AR200">
        <v>0</v>
      </c>
      <c r="AS200">
        <v>0</v>
      </c>
      <c r="AT200">
        <v>0</v>
      </c>
      <c r="AU200">
        <v>0</v>
      </c>
      <c r="AV200">
        <v>0</v>
      </c>
      <c r="AW200">
        <v>16.466960239241299</v>
      </c>
      <c r="AX200">
        <v>1.6548062238013459</v>
      </c>
      <c r="BT200"/>
      <c r="BU200"/>
    </row>
    <row r="201" spans="1:73" x14ac:dyDescent="0.25">
      <c r="A201" s="25"/>
      <c r="B201" s="1">
        <v>250</v>
      </c>
      <c r="C201">
        <v>15.808</v>
      </c>
      <c r="D201">
        <v>12.7360000000001</v>
      </c>
      <c r="E201">
        <v>16.384</v>
      </c>
      <c r="F201">
        <v>18.464000000000301</v>
      </c>
      <c r="G201">
        <v>23.296000000000099</v>
      </c>
      <c r="H201">
        <v>15.391999999999999</v>
      </c>
      <c r="I201">
        <v>11.136000000000401</v>
      </c>
      <c r="J201">
        <v>15.839999999999799</v>
      </c>
      <c r="K201">
        <v>11.9360000000003</v>
      </c>
      <c r="L201">
        <v>17.888000000000101</v>
      </c>
      <c r="M201">
        <v>15.896888888889013</v>
      </c>
      <c r="N201">
        <v>3.5612541000933446</v>
      </c>
      <c r="O201">
        <v>12.5483806343907</v>
      </c>
      <c r="P201">
        <v>10.901903171953199</v>
      </c>
      <c r="Q201">
        <v>10.4225709515859</v>
      </c>
      <c r="R201">
        <v>13.074190317195299</v>
      </c>
      <c r="S201">
        <v>13.1206677796328</v>
      </c>
      <c r="T201">
        <v>16.455425709515701</v>
      </c>
      <c r="U201">
        <v>16.797996661101902</v>
      </c>
      <c r="V201">
        <v>0</v>
      </c>
      <c r="W201">
        <v>0</v>
      </c>
      <c r="X201">
        <v>0</v>
      </c>
      <c r="Y201">
        <v>13.462125765164132</v>
      </c>
      <c r="Z201">
        <v>2.4545400061392404</v>
      </c>
      <c r="AA201">
        <v>23.219417962185599</v>
      </c>
      <c r="AB201">
        <v>20.080796512982602</v>
      </c>
      <c r="AC201">
        <v>0</v>
      </c>
      <c r="AD201">
        <v>0</v>
      </c>
      <c r="AE201">
        <v>0</v>
      </c>
      <c r="AF201">
        <v>0</v>
      </c>
      <c r="AG201">
        <v>0</v>
      </c>
      <c r="AH201">
        <v>0</v>
      </c>
      <c r="AI201">
        <v>0</v>
      </c>
      <c r="AJ201">
        <v>0</v>
      </c>
      <c r="AK201">
        <v>20.080796512982602</v>
      </c>
      <c r="AM201">
        <v>30.5122384228161</v>
      </c>
      <c r="AN201">
        <v>25.6022137383748</v>
      </c>
      <c r="AO201">
        <v>44.398321373145002</v>
      </c>
      <c r="AP201">
        <v>23.7405085044795</v>
      </c>
      <c r="AQ201">
        <v>0</v>
      </c>
      <c r="AR201">
        <v>0</v>
      </c>
      <c r="AS201">
        <v>0</v>
      </c>
      <c r="AT201">
        <v>0</v>
      </c>
      <c r="AU201">
        <v>0</v>
      </c>
      <c r="AV201">
        <v>0</v>
      </c>
      <c r="AW201">
        <v>31.247014538666434</v>
      </c>
      <c r="AX201">
        <v>9.3303854934806214</v>
      </c>
      <c r="BT201"/>
      <c r="BU201"/>
    </row>
    <row r="202" spans="1:73" x14ac:dyDescent="0.25">
      <c r="A202" s="25"/>
      <c r="B202" s="1">
        <v>300</v>
      </c>
      <c r="C202">
        <v>11.872</v>
      </c>
      <c r="D202">
        <v>22.880000000000202</v>
      </c>
      <c r="E202">
        <v>13.087999999999999</v>
      </c>
      <c r="F202">
        <v>14.7199999999998</v>
      </c>
      <c r="G202">
        <v>13.28</v>
      </c>
      <c r="H202">
        <v>10.0159999999996</v>
      </c>
      <c r="I202">
        <v>14.368</v>
      </c>
      <c r="J202">
        <v>13.087999999999999</v>
      </c>
      <c r="K202">
        <v>16.191999999999702</v>
      </c>
      <c r="L202">
        <v>10.2080000000001</v>
      </c>
      <c r="M202">
        <v>14.204444444444377</v>
      </c>
      <c r="N202">
        <v>3.5958358358002425</v>
      </c>
      <c r="O202">
        <v>14.528</v>
      </c>
      <c r="P202">
        <v>13.6</v>
      </c>
      <c r="Q202">
        <v>10.9439999999999</v>
      </c>
      <c r="R202">
        <v>12.192</v>
      </c>
      <c r="S202">
        <v>0</v>
      </c>
      <c r="T202">
        <v>0</v>
      </c>
      <c r="U202">
        <v>0</v>
      </c>
      <c r="V202">
        <v>0</v>
      </c>
      <c r="W202">
        <v>0</v>
      </c>
      <c r="X202">
        <v>0</v>
      </c>
      <c r="Y202">
        <v>12.245333333333299</v>
      </c>
      <c r="Z202">
        <v>1.0849630818092271</v>
      </c>
      <c r="AA202">
        <v>32.048583406749998</v>
      </c>
      <c r="AB202">
        <v>31.350089562514601</v>
      </c>
      <c r="AC202">
        <v>32.486778701584299</v>
      </c>
      <c r="AD202">
        <v>19.0814745807665</v>
      </c>
      <c r="AE202">
        <v>20.1176352569492</v>
      </c>
      <c r="AF202">
        <v>0</v>
      </c>
      <c r="AG202">
        <v>0</v>
      </c>
      <c r="AH202">
        <v>0</v>
      </c>
      <c r="AI202">
        <v>0</v>
      </c>
      <c r="AJ202">
        <v>0</v>
      </c>
      <c r="AK202">
        <v>25.758994525453648</v>
      </c>
      <c r="AL202">
        <v>6.1833977440012236</v>
      </c>
      <c r="AM202">
        <v>48.251814893748303</v>
      </c>
      <c r="AN202">
        <v>22.2661294920748</v>
      </c>
      <c r="AO202">
        <v>31.5407284435537</v>
      </c>
      <c r="AP202">
        <v>0</v>
      </c>
      <c r="AQ202">
        <v>0</v>
      </c>
      <c r="AR202">
        <v>0</v>
      </c>
      <c r="AS202">
        <v>0</v>
      </c>
      <c r="AT202">
        <v>0</v>
      </c>
      <c r="AU202">
        <v>0</v>
      </c>
      <c r="AV202">
        <v>0</v>
      </c>
      <c r="AW202">
        <v>26.90342896781425</v>
      </c>
      <c r="AX202">
        <v>4.6372994757394537</v>
      </c>
      <c r="BT202"/>
      <c r="BU202"/>
    </row>
    <row r="203" spans="1:73" x14ac:dyDescent="0.25">
      <c r="A203" s="25"/>
      <c r="B203" s="1">
        <v>350</v>
      </c>
      <c r="C203">
        <v>29.504000000000001</v>
      </c>
      <c r="D203">
        <v>21.023999999999798</v>
      </c>
      <c r="E203">
        <v>16.608000000000001</v>
      </c>
      <c r="F203">
        <v>11.0079999999999</v>
      </c>
      <c r="G203">
        <v>19.423999999999999</v>
      </c>
      <c r="H203">
        <v>25.344000000000602</v>
      </c>
      <c r="I203">
        <v>14.72</v>
      </c>
      <c r="J203">
        <v>29.248000000000101</v>
      </c>
      <c r="K203">
        <v>13.664</v>
      </c>
      <c r="L203">
        <v>0</v>
      </c>
      <c r="M203">
        <v>18.880000000000049</v>
      </c>
      <c r="N203">
        <v>5.7642650875893402</v>
      </c>
      <c r="O203">
        <v>22.4</v>
      </c>
      <c r="P203">
        <v>11.776</v>
      </c>
      <c r="Q203">
        <v>21.696000000000002</v>
      </c>
      <c r="R203">
        <v>10.72</v>
      </c>
      <c r="S203">
        <v>11.616</v>
      </c>
      <c r="T203">
        <v>16.064</v>
      </c>
      <c r="U203">
        <v>0</v>
      </c>
      <c r="V203">
        <v>0</v>
      </c>
      <c r="W203">
        <v>0</v>
      </c>
      <c r="X203">
        <v>0</v>
      </c>
      <c r="Y203">
        <v>14.3744</v>
      </c>
      <c r="Z203">
        <v>4.1030639088369059</v>
      </c>
      <c r="AA203">
        <v>29.7066012547143</v>
      </c>
      <c r="AB203">
        <v>15.2114952838287</v>
      </c>
      <c r="AC203">
        <v>20.986079663701499</v>
      </c>
      <c r="AD203">
        <v>25.258190123906701</v>
      </c>
      <c r="AE203">
        <v>20.957708773155399</v>
      </c>
      <c r="AF203">
        <v>0</v>
      </c>
      <c r="AG203">
        <v>0</v>
      </c>
      <c r="AH203">
        <v>0</v>
      </c>
      <c r="AI203">
        <v>0</v>
      </c>
      <c r="AJ203">
        <v>0</v>
      </c>
      <c r="AK203">
        <v>20.603368461148076</v>
      </c>
      <c r="AL203">
        <v>3.5711232824440664</v>
      </c>
      <c r="AM203">
        <v>35.151087051122602</v>
      </c>
      <c r="AN203">
        <v>18.095891228020999</v>
      </c>
      <c r="AO203">
        <v>18.583188336636901</v>
      </c>
      <c r="AP203">
        <v>16.346717267979901</v>
      </c>
      <c r="AQ203">
        <v>0</v>
      </c>
      <c r="AR203">
        <v>0</v>
      </c>
      <c r="AS203">
        <v>0</v>
      </c>
      <c r="AT203">
        <v>0</v>
      </c>
      <c r="AU203">
        <v>0</v>
      </c>
      <c r="AV203">
        <v>0</v>
      </c>
      <c r="AW203">
        <v>17.675265610879265</v>
      </c>
      <c r="AX203">
        <v>0.96025869520730123</v>
      </c>
      <c r="BT203"/>
      <c r="BU203"/>
    </row>
    <row r="204" spans="1:73" x14ac:dyDescent="0.25">
      <c r="A204" s="25"/>
      <c r="B204" s="1">
        <v>400</v>
      </c>
      <c r="C204">
        <v>29.632000000000001</v>
      </c>
      <c r="D204">
        <v>24.6400000000001</v>
      </c>
      <c r="E204">
        <v>60.607999999999997</v>
      </c>
      <c r="F204">
        <v>15.648</v>
      </c>
      <c r="G204">
        <v>69.503999999999806</v>
      </c>
      <c r="H204">
        <v>25.408000000001099</v>
      </c>
      <c r="I204">
        <v>55.551999999999701</v>
      </c>
      <c r="J204">
        <v>32.991999999998797</v>
      </c>
      <c r="K204">
        <v>46.624000000000201</v>
      </c>
      <c r="L204">
        <v>40.255999999999901</v>
      </c>
      <c r="M204">
        <v>41.247999999999962</v>
      </c>
      <c r="N204">
        <v>17.185115626934461</v>
      </c>
      <c r="O204">
        <v>17.952000000000002</v>
      </c>
      <c r="P204">
        <v>21.184000000000001</v>
      </c>
      <c r="Q204">
        <v>32.32</v>
      </c>
      <c r="R204">
        <v>39.103999999999999</v>
      </c>
      <c r="S204">
        <v>73.632000000000104</v>
      </c>
      <c r="T204">
        <v>24.639999999999901</v>
      </c>
      <c r="U204">
        <v>16.4480000000001</v>
      </c>
      <c r="V204">
        <v>15.52</v>
      </c>
      <c r="W204">
        <v>16.8960000000001</v>
      </c>
      <c r="X204">
        <v>16.224</v>
      </c>
      <c r="Y204">
        <v>28.440888888888914</v>
      </c>
      <c r="Z204">
        <v>17.737000701261302</v>
      </c>
      <c r="AA204">
        <v>16.260814295032802</v>
      </c>
      <c r="AB204">
        <v>21.0270346049283</v>
      </c>
      <c r="AC204">
        <v>15.8852585478741</v>
      </c>
      <c r="AD204">
        <v>24.225800777695099</v>
      </c>
      <c r="AE204">
        <v>0</v>
      </c>
      <c r="AF204">
        <v>0</v>
      </c>
      <c r="AG204">
        <v>0</v>
      </c>
      <c r="AH204">
        <v>0</v>
      </c>
      <c r="AI204">
        <v>0</v>
      </c>
      <c r="AJ204">
        <v>0</v>
      </c>
      <c r="AK204">
        <v>20.379364643499166</v>
      </c>
      <c r="AL204">
        <v>3.4356725160255586</v>
      </c>
      <c r="AM204">
        <v>16.0044168415433</v>
      </c>
      <c r="AN204">
        <v>24.373027127368101</v>
      </c>
      <c r="AO204">
        <v>17.395237923474198</v>
      </c>
      <c r="AP204">
        <v>0</v>
      </c>
      <c r="AQ204">
        <v>0</v>
      </c>
      <c r="AR204">
        <v>0</v>
      </c>
      <c r="AS204">
        <v>0</v>
      </c>
      <c r="AT204">
        <v>0</v>
      </c>
      <c r="AU204">
        <v>0</v>
      </c>
      <c r="AV204">
        <v>0</v>
      </c>
      <c r="AW204">
        <v>20.884132525421151</v>
      </c>
      <c r="AX204">
        <v>3.4888946019469405</v>
      </c>
      <c r="BT204"/>
      <c r="BU204"/>
    </row>
    <row r="205" spans="1:73" x14ac:dyDescent="0.25">
      <c r="A205" s="25"/>
      <c r="B205" s="1">
        <v>450</v>
      </c>
      <c r="C205">
        <v>21.184000000000001</v>
      </c>
      <c r="D205">
        <v>28.991999999999901</v>
      </c>
      <c r="E205">
        <v>47.039999999999303</v>
      </c>
      <c r="F205">
        <v>51.872000000000099</v>
      </c>
      <c r="G205">
        <v>35.071999999999498</v>
      </c>
      <c r="H205">
        <v>23.040000000000099</v>
      </c>
      <c r="I205">
        <v>50.624000000001701</v>
      </c>
      <c r="J205">
        <v>50.015999999999799</v>
      </c>
      <c r="K205">
        <v>26.4639999999998</v>
      </c>
      <c r="L205">
        <v>24.5120000000001</v>
      </c>
      <c r="M205">
        <v>37.514666666666706</v>
      </c>
      <c r="N205">
        <v>11.567713535718608</v>
      </c>
      <c r="O205">
        <v>21.984000000000002</v>
      </c>
      <c r="P205">
        <v>19.84</v>
      </c>
      <c r="Q205">
        <v>32.7040000000001</v>
      </c>
      <c r="R205">
        <v>29.4720000000003</v>
      </c>
      <c r="S205">
        <v>27.712</v>
      </c>
      <c r="T205">
        <v>10.88</v>
      </c>
      <c r="U205">
        <v>0</v>
      </c>
      <c r="V205">
        <v>0</v>
      </c>
      <c r="W205">
        <v>0</v>
      </c>
      <c r="X205">
        <v>0</v>
      </c>
      <c r="Y205">
        <v>24.121600000000079</v>
      </c>
      <c r="Z205">
        <v>7.8593563502363999</v>
      </c>
      <c r="AA205">
        <v>17.0311191455211</v>
      </c>
      <c r="AB205">
        <v>26.491392638045699</v>
      </c>
      <c r="AC205">
        <v>29.8487941091233</v>
      </c>
      <c r="AD205">
        <v>28.089053215725301</v>
      </c>
      <c r="AE205">
        <v>25.651265890202001</v>
      </c>
      <c r="AF205">
        <v>0</v>
      </c>
      <c r="AG205">
        <v>0</v>
      </c>
      <c r="AH205">
        <v>0</v>
      </c>
      <c r="AI205">
        <v>0</v>
      </c>
      <c r="AJ205">
        <v>0</v>
      </c>
      <c r="AK205">
        <v>27.520126463274075</v>
      </c>
      <c r="AL205">
        <v>1.604470612011323</v>
      </c>
      <c r="AM205">
        <v>18.7430190040036</v>
      </c>
      <c r="AN205">
        <v>16.649792268484202</v>
      </c>
      <c r="AO205">
        <v>23.042265047535</v>
      </c>
      <c r="AP205">
        <v>23.154970037763199</v>
      </c>
      <c r="AQ205">
        <v>19.877616260671498</v>
      </c>
      <c r="AR205">
        <v>0</v>
      </c>
      <c r="AS205">
        <v>0</v>
      </c>
      <c r="AT205">
        <v>0</v>
      </c>
      <c r="AU205">
        <v>0</v>
      </c>
      <c r="AV205">
        <v>0</v>
      </c>
      <c r="AW205">
        <v>20.681160903613474</v>
      </c>
      <c r="AX205">
        <v>2.6735819360995468</v>
      </c>
      <c r="BT205"/>
      <c r="BU205"/>
    </row>
    <row r="206" spans="1:73" x14ac:dyDescent="0.25">
      <c r="A206" s="25"/>
      <c r="B206" s="1">
        <v>500</v>
      </c>
      <c r="C206">
        <v>19.04</v>
      </c>
      <c r="D206">
        <v>22.688000000000098</v>
      </c>
      <c r="E206">
        <v>41.056000000000097</v>
      </c>
      <c r="F206">
        <v>47.903999999999797</v>
      </c>
      <c r="G206">
        <v>26.1759999999997</v>
      </c>
      <c r="H206">
        <v>14.496</v>
      </c>
      <c r="I206">
        <v>36.448</v>
      </c>
      <c r="J206">
        <v>0</v>
      </c>
      <c r="K206">
        <v>0</v>
      </c>
      <c r="L206">
        <v>0</v>
      </c>
      <c r="M206">
        <v>31.461333333333286</v>
      </c>
      <c r="N206">
        <v>11.401859653387904</v>
      </c>
      <c r="O206">
        <v>17.056000000000001</v>
      </c>
      <c r="P206">
        <v>20.352</v>
      </c>
      <c r="Q206">
        <v>24.704000000000001</v>
      </c>
      <c r="R206">
        <v>29.600000000000101</v>
      </c>
      <c r="S206">
        <v>11.552</v>
      </c>
      <c r="T206">
        <v>32.799999999999898</v>
      </c>
      <c r="U206">
        <v>24.96</v>
      </c>
      <c r="V206">
        <v>10.24</v>
      </c>
      <c r="W206">
        <v>37.760000000000403</v>
      </c>
      <c r="X206">
        <v>19.231999999999999</v>
      </c>
      <c r="Y206">
        <v>23.466666666666711</v>
      </c>
      <c r="Z206">
        <v>8.6751679330528102</v>
      </c>
      <c r="AA206">
        <v>46.512018606685103</v>
      </c>
      <c r="AB206">
        <v>46.752880456576797</v>
      </c>
      <c r="AC206">
        <v>47.107834602267403</v>
      </c>
      <c r="AD206">
        <v>47.526732498581502</v>
      </c>
      <c r="AE206">
        <v>45.368744326166698</v>
      </c>
      <c r="AF206">
        <v>40.016755319220501</v>
      </c>
      <c r="AG206">
        <v>45.451813282366601</v>
      </c>
      <c r="AH206">
        <v>44.279672882406103</v>
      </c>
      <c r="AI206">
        <v>0</v>
      </c>
      <c r="AJ206">
        <v>0</v>
      </c>
      <c r="AK206">
        <v>45.214919052512229</v>
      </c>
      <c r="AL206">
        <v>2.3684928497761315</v>
      </c>
      <c r="AM206">
        <v>53.712211488993098</v>
      </c>
      <c r="AN206">
        <v>36.504594993463002</v>
      </c>
      <c r="AO206">
        <v>34.459269458243703</v>
      </c>
      <c r="AP206">
        <v>36.828602902207699</v>
      </c>
      <c r="AQ206">
        <v>30.100926494594599</v>
      </c>
      <c r="AR206">
        <v>31.645941384834</v>
      </c>
      <c r="AS206">
        <v>34.800034822771501</v>
      </c>
      <c r="AT206">
        <v>37.792544362137797</v>
      </c>
      <c r="AU206">
        <v>0</v>
      </c>
      <c r="AV206">
        <v>0</v>
      </c>
      <c r="AW206">
        <v>34.590273488321756</v>
      </c>
      <c r="AX206">
        <v>2.6135300150903267</v>
      </c>
      <c r="BT206"/>
      <c r="BU206"/>
    </row>
    <row r="207" spans="1:73" x14ac:dyDescent="0.25">
      <c r="A207" s="25"/>
      <c r="B207" s="1">
        <v>550</v>
      </c>
      <c r="C207">
        <v>122.08</v>
      </c>
      <c r="D207">
        <v>59.232000000000099</v>
      </c>
      <c r="E207">
        <v>44.287999999999997</v>
      </c>
      <c r="F207">
        <v>59.968000000000998</v>
      </c>
      <c r="G207">
        <v>80.512</v>
      </c>
      <c r="H207">
        <v>10.688000000000001</v>
      </c>
      <c r="I207">
        <v>41.152000000000001</v>
      </c>
      <c r="J207">
        <v>88.256000000001393</v>
      </c>
      <c r="K207">
        <v>40.575999999999802</v>
      </c>
      <c r="L207">
        <v>71.712000000001296</v>
      </c>
      <c r="M207">
        <v>55.153777777778174</v>
      </c>
      <c r="N207">
        <v>22.500893344131207</v>
      </c>
      <c r="O207">
        <v>98.656000000000006</v>
      </c>
      <c r="P207">
        <v>34.112000000000002</v>
      </c>
      <c r="Q207">
        <v>11.648</v>
      </c>
      <c r="R207">
        <v>52.576000000000001</v>
      </c>
      <c r="S207">
        <v>22.367999999999899</v>
      </c>
      <c r="T207">
        <v>12.447999999999899</v>
      </c>
      <c r="U207">
        <v>20.607999999999901</v>
      </c>
      <c r="V207">
        <v>23.9039999999999</v>
      </c>
      <c r="W207">
        <v>31.2639999999998</v>
      </c>
      <c r="X207">
        <v>0</v>
      </c>
      <c r="Y207">
        <v>26.115999999999929</v>
      </c>
      <c r="Z207">
        <v>12.429728878780908</v>
      </c>
      <c r="AA207">
        <v>28.693967848720199</v>
      </c>
      <c r="AB207">
        <v>34.978105952293497</v>
      </c>
      <c r="AC207">
        <v>32.752584911918397</v>
      </c>
      <c r="AD207">
        <v>16.781739343716101</v>
      </c>
      <c r="AE207">
        <v>30.553867168001101</v>
      </c>
      <c r="AF207">
        <v>18.117889593036399</v>
      </c>
      <c r="AG207">
        <v>0</v>
      </c>
      <c r="AH207">
        <v>0</v>
      </c>
      <c r="AI207">
        <v>0</v>
      </c>
      <c r="AJ207">
        <v>0</v>
      </c>
      <c r="AK207">
        <v>26.636837393793098</v>
      </c>
      <c r="AL207">
        <v>7.6422206240223645</v>
      </c>
      <c r="AM207">
        <v>33.2268265189958</v>
      </c>
      <c r="AN207">
        <v>25.520402334403698</v>
      </c>
      <c r="AO207">
        <v>25.370775590702401</v>
      </c>
      <c r="AP207">
        <v>33.5418460939621</v>
      </c>
      <c r="AQ207">
        <v>22.088439761786301</v>
      </c>
      <c r="AR207">
        <v>0</v>
      </c>
      <c r="AS207">
        <v>0</v>
      </c>
      <c r="AT207">
        <v>0</v>
      </c>
      <c r="AU207">
        <v>0</v>
      </c>
      <c r="AV207">
        <v>0</v>
      </c>
      <c r="AW207">
        <v>26.630365945213626</v>
      </c>
      <c r="AX207">
        <v>4.2194857026877912</v>
      </c>
      <c r="BT207"/>
      <c r="BU207"/>
    </row>
    <row r="208" spans="1:73" x14ac:dyDescent="0.25">
      <c r="A208" s="25"/>
      <c r="B208" s="1">
        <v>600</v>
      </c>
      <c r="C208">
        <v>42.4</v>
      </c>
      <c r="D208">
        <v>74.943999999999903</v>
      </c>
      <c r="E208">
        <v>70.079999999999501</v>
      </c>
      <c r="F208">
        <v>46.975999999999999</v>
      </c>
      <c r="G208">
        <v>72.287999999999698</v>
      </c>
      <c r="H208">
        <v>50.432000000000002</v>
      </c>
      <c r="I208">
        <v>11.1679999999998</v>
      </c>
      <c r="J208">
        <v>73.536000000000499</v>
      </c>
      <c r="K208">
        <v>24.063999999998799</v>
      </c>
      <c r="L208">
        <v>65.440000000000097</v>
      </c>
      <c r="M208">
        <v>54.325333333333148</v>
      </c>
      <c r="N208">
        <v>21.949579393591208</v>
      </c>
      <c r="O208">
        <v>17.280000000000101</v>
      </c>
      <c r="P208">
        <v>21.696000000000002</v>
      </c>
      <c r="Q208">
        <v>20.672000000000001</v>
      </c>
      <c r="R208">
        <v>28.3200000000001</v>
      </c>
      <c r="S208">
        <v>33.887999999999899</v>
      </c>
      <c r="T208">
        <v>23.584</v>
      </c>
      <c r="U208">
        <v>0</v>
      </c>
      <c r="V208">
        <v>0</v>
      </c>
      <c r="W208">
        <v>0</v>
      </c>
      <c r="X208">
        <v>0</v>
      </c>
      <c r="Y208">
        <v>25.631999999999998</v>
      </c>
      <c r="Z208">
        <v>4.8923385001448674</v>
      </c>
      <c r="AA208">
        <v>38.385060352809901</v>
      </c>
      <c r="AB208">
        <v>21.229064059490099</v>
      </c>
      <c r="AC208">
        <v>24.312144510197299</v>
      </c>
      <c r="AD208">
        <v>33.324177001737901</v>
      </c>
      <c r="AE208">
        <v>17.764020875028098</v>
      </c>
      <c r="AF208">
        <v>0</v>
      </c>
      <c r="AG208">
        <v>0</v>
      </c>
      <c r="AH208">
        <v>0</v>
      </c>
      <c r="AI208">
        <v>0</v>
      </c>
      <c r="AJ208">
        <v>0</v>
      </c>
      <c r="AK208">
        <v>24.157351611613347</v>
      </c>
      <c r="AL208">
        <v>5.7772007596622874</v>
      </c>
      <c r="AM208">
        <v>29.011975124770199</v>
      </c>
      <c r="AN208">
        <v>19.629302491915201</v>
      </c>
      <c r="AO208">
        <v>24.180196122026501</v>
      </c>
      <c r="AP208">
        <v>24.710147672296799</v>
      </c>
      <c r="AQ208">
        <v>17.101701899519199</v>
      </c>
      <c r="AR208">
        <v>0</v>
      </c>
      <c r="AS208">
        <v>0</v>
      </c>
      <c r="AT208">
        <v>0</v>
      </c>
      <c r="AU208">
        <v>0</v>
      </c>
      <c r="AV208">
        <v>0</v>
      </c>
      <c r="AW208">
        <v>21.405337046439424</v>
      </c>
      <c r="AX208">
        <v>3.1740034018105234</v>
      </c>
      <c r="BT208"/>
      <c r="BU208"/>
    </row>
    <row r="209" spans="1:73" x14ac:dyDescent="0.25">
      <c r="A209" s="25"/>
      <c r="B209" s="1">
        <v>650</v>
      </c>
      <c r="C209">
        <v>22.751999999999999</v>
      </c>
      <c r="D209">
        <v>22.047999999999899</v>
      </c>
      <c r="E209">
        <v>47.968000000000004</v>
      </c>
      <c r="F209">
        <v>55.104000000000902</v>
      </c>
      <c r="G209">
        <v>50.080000000000098</v>
      </c>
      <c r="H209">
        <v>58.367999999999299</v>
      </c>
      <c r="I209">
        <v>50.367999999999803</v>
      </c>
      <c r="J209">
        <v>83.2960000000039</v>
      </c>
      <c r="K209">
        <v>26.687999999999999</v>
      </c>
      <c r="L209">
        <v>34.431999999998197</v>
      </c>
      <c r="M209">
        <v>47.594666666666903</v>
      </c>
      <c r="N209">
        <v>17.397395462796297</v>
      </c>
      <c r="O209">
        <v>16.544</v>
      </c>
      <c r="P209">
        <v>22.495999999999999</v>
      </c>
      <c r="Q209">
        <v>20.992000000000001</v>
      </c>
      <c r="R209">
        <v>32.223999999999897</v>
      </c>
      <c r="S209">
        <v>13.792</v>
      </c>
      <c r="T209">
        <v>17.952000000000002</v>
      </c>
      <c r="U209">
        <v>23.488000000000099</v>
      </c>
      <c r="V209">
        <v>0</v>
      </c>
      <c r="W209">
        <v>0</v>
      </c>
      <c r="X209">
        <v>0</v>
      </c>
      <c r="Y209">
        <v>21.824000000000002</v>
      </c>
      <c r="Z209">
        <v>5.6506358344289804</v>
      </c>
      <c r="AA209">
        <v>40.4544544954759</v>
      </c>
      <c r="AB209">
        <v>59.367378974398299</v>
      </c>
      <c r="AC209">
        <v>20.887776889715902</v>
      </c>
      <c r="AD209">
        <v>56.665818498345701</v>
      </c>
      <c r="AE209">
        <v>0</v>
      </c>
      <c r="AF209">
        <v>0</v>
      </c>
      <c r="AG209">
        <v>0</v>
      </c>
      <c r="AH209">
        <v>0</v>
      </c>
      <c r="AI209">
        <v>0</v>
      </c>
      <c r="AJ209">
        <v>0</v>
      </c>
      <c r="AK209">
        <v>45.640324787486634</v>
      </c>
      <c r="AL209">
        <v>17.537409117369979</v>
      </c>
      <c r="AM209">
        <v>60.6709341867357</v>
      </c>
      <c r="AN209">
        <v>76.4116905155674</v>
      </c>
      <c r="AO209">
        <v>49.181739911856504</v>
      </c>
      <c r="AP209">
        <v>0</v>
      </c>
      <c r="AQ209">
        <v>0</v>
      </c>
      <c r="AR209">
        <v>0</v>
      </c>
      <c r="AS209">
        <v>0</v>
      </c>
      <c r="AT209">
        <v>0</v>
      </c>
      <c r="AU209">
        <v>0</v>
      </c>
      <c r="AV209">
        <v>0</v>
      </c>
      <c r="AW209">
        <v>62.796715213711948</v>
      </c>
      <c r="AX209">
        <v>13.614975301855466</v>
      </c>
      <c r="BT209"/>
      <c r="BU209"/>
    </row>
    <row r="210" spans="1:73" x14ac:dyDescent="0.25">
      <c r="A210" s="25"/>
      <c r="B210" s="1">
        <v>700</v>
      </c>
      <c r="C210">
        <v>29.6</v>
      </c>
      <c r="D210">
        <v>11.0399999999999</v>
      </c>
      <c r="E210">
        <v>41.024000000000001</v>
      </c>
      <c r="F210">
        <v>61.408000000000101</v>
      </c>
      <c r="G210">
        <v>14.2720000000007</v>
      </c>
      <c r="H210">
        <v>38.240000000000101</v>
      </c>
      <c r="I210">
        <v>55.903999999999797</v>
      </c>
      <c r="J210">
        <v>39.648000000000401</v>
      </c>
      <c r="K210">
        <v>0</v>
      </c>
      <c r="L210">
        <v>0</v>
      </c>
      <c r="M210">
        <v>37.362285714285861</v>
      </c>
      <c r="N210">
        <v>17.596341289469972</v>
      </c>
      <c r="O210">
        <v>29.664000000000001</v>
      </c>
      <c r="P210">
        <v>22.655999999999999</v>
      </c>
      <c r="Q210">
        <v>24.928000000000001</v>
      </c>
      <c r="R210">
        <v>24.032</v>
      </c>
      <c r="S210">
        <v>16.672000000000001</v>
      </c>
      <c r="T210">
        <v>32.192000000000199</v>
      </c>
      <c r="U210">
        <v>27.904000000000099</v>
      </c>
      <c r="V210">
        <v>26.8799999999998</v>
      </c>
      <c r="W210">
        <v>19.743999999999499</v>
      </c>
      <c r="X210">
        <v>27.1359999999999</v>
      </c>
      <c r="Y210">
        <v>24.682666666666609</v>
      </c>
      <c r="Z210">
        <v>4.3559198033634772</v>
      </c>
      <c r="AA210">
        <v>57.561812996813302</v>
      </c>
      <c r="AB210">
        <v>65.743759345881003</v>
      </c>
      <c r="AC210">
        <v>60.38688842917</v>
      </c>
      <c r="AD210">
        <v>59.705702504551603</v>
      </c>
      <c r="AE210">
        <v>59.645756534730303</v>
      </c>
      <c r="AF210">
        <v>57.106883800365701</v>
      </c>
      <c r="AG210">
        <v>59.828587912614097</v>
      </c>
      <c r="AH210">
        <v>0</v>
      </c>
      <c r="AI210">
        <v>0</v>
      </c>
      <c r="AJ210">
        <v>0</v>
      </c>
      <c r="AK210">
        <v>60.402929754552112</v>
      </c>
      <c r="AL210">
        <v>2.6069759829542702</v>
      </c>
      <c r="AM210">
        <v>73.774343727311205</v>
      </c>
      <c r="AN210">
        <v>63.460509573674202</v>
      </c>
      <c r="AO210">
        <v>45.547223184714802</v>
      </c>
      <c r="AP210">
        <v>50.253537028151698</v>
      </c>
      <c r="AQ210">
        <v>47.206876897678001</v>
      </c>
      <c r="AR210">
        <v>39.345564519904997</v>
      </c>
      <c r="AS210">
        <v>50.180650620855303</v>
      </c>
      <c r="AT210">
        <v>0</v>
      </c>
      <c r="AU210">
        <v>0</v>
      </c>
      <c r="AV210">
        <v>0</v>
      </c>
      <c r="AW210">
        <v>49.332393637496502</v>
      </c>
      <c r="AX210">
        <v>7.3001575046235887</v>
      </c>
      <c r="BT210"/>
      <c r="BU210"/>
    </row>
    <row r="211" spans="1:73" x14ac:dyDescent="0.25">
      <c r="BT211"/>
      <c r="BU211"/>
    </row>
    <row r="212" spans="1:73" x14ac:dyDescent="0.25">
      <c r="A212" s="25">
        <v>1667</v>
      </c>
      <c r="B212" s="1" t="s">
        <v>6</v>
      </c>
      <c r="C212">
        <v>38.463999999999999</v>
      </c>
      <c r="D212">
        <v>13.1199999999998</v>
      </c>
      <c r="E212">
        <v>23.135999999999999</v>
      </c>
      <c r="F212">
        <v>31.712</v>
      </c>
      <c r="G212">
        <v>14.079999999999499</v>
      </c>
      <c r="H212">
        <v>28.096</v>
      </c>
      <c r="I212">
        <v>46.08</v>
      </c>
      <c r="J212">
        <v>41.0240000000001</v>
      </c>
      <c r="K212">
        <v>29.8560000000003</v>
      </c>
      <c r="L212">
        <v>33.8239999999996</v>
      </c>
      <c r="M212">
        <v>28.991999999999923</v>
      </c>
      <c r="N212">
        <v>10.422441428635402</v>
      </c>
      <c r="O212">
        <v>32.415999999999997</v>
      </c>
      <c r="P212">
        <v>33.023999999999901</v>
      </c>
      <c r="Q212">
        <v>14.11</v>
      </c>
      <c r="R212">
        <v>24.704000000000001</v>
      </c>
      <c r="S212">
        <v>14.88</v>
      </c>
      <c r="T212">
        <v>23.168000000000099</v>
      </c>
      <c r="U212">
        <v>27.999999999999901</v>
      </c>
      <c r="V212">
        <v>19.648</v>
      </c>
      <c r="W212">
        <v>17.920000000000002</v>
      </c>
      <c r="X212">
        <v>23.840000000000099</v>
      </c>
      <c r="Y212">
        <v>22.143777777777775</v>
      </c>
      <c r="Z212">
        <v>5.8169175834662932</v>
      </c>
      <c r="BT212"/>
      <c r="BU212"/>
    </row>
    <row r="213" spans="1:73" x14ac:dyDescent="0.25">
      <c r="A213" s="25"/>
      <c r="B213" s="1" t="s">
        <v>7</v>
      </c>
      <c r="C213">
        <v>30.591999999999999</v>
      </c>
      <c r="D213">
        <v>10.304</v>
      </c>
      <c r="E213">
        <v>51.360000000000198</v>
      </c>
      <c r="F213">
        <v>29.504000000000001</v>
      </c>
      <c r="G213">
        <v>17.536000000000101</v>
      </c>
      <c r="H213">
        <v>10.72</v>
      </c>
      <c r="I213">
        <v>31.679999999999801</v>
      </c>
      <c r="J213">
        <v>31.0719999999999</v>
      </c>
      <c r="K213">
        <v>32.479999999999997</v>
      </c>
      <c r="L213">
        <v>45.9519999999997</v>
      </c>
      <c r="M213">
        <v>28.956444444444408</v>
      </c>
      <c r="N213">
        <v>13.442407779619687</v>
      </c>
      <c r="O213">
        <v>45.663999999999902</v>
      </c>
      <c r="P213">
        <v>72.256000000000597</v>
      </c>
      <c r="Q213">
        <v>17.89</v>
      </c>
      <c r="R213">
        <v>38.912000000000099</v>
      </c>
      <c r="S213">
        <v>31.776</v>
      </c>
      <c r="T213">
        <v>31.391999999999701</v>
      </c>
      <c r="U213">
        <v>27.2959999999999</v>
      </c>
      <c r="V213">
        <v>32.255999999999801</v>
      </c>
      <c r="W213">
        <v>18.688000000000301</v>
      </c>
      <c r="X213">
        <v>0</v>
      </c>
      <c r="Y213">
        <v>33.808250000000058</v>
      </c>
      <c r="Z213">
        <v>15.972936374928203</v>
      </c>
      <c r="BT213"/>
      <c r="BU213"/>
    </row>
    <row r="214" spans="1:73" x14ac:dyDescent="0.25">
      <c r="A214" s="25"/>
      <c r="B214" s="1" t="s">
        <v>8</v>
      </c>
      <c r="C214">
        <v>60.863999999999997</v>
      </c>
      <c r="D214">
        <v>56.512</v>
      </c>
      <c r="E214">
        <v>35.36</v>
      </c>
      <c r="F214">
        <v>25.184000000000001</v>
      </c>
      <c r="G214">
        <v>13.6959999999996</v>
      </c>
      <c r="H214">
        <v>30.495999999999999</v>
      </c>
      <c r="I214">
        <v>10.8479999999999</v>
      </c>
      <c r="J214">
        <v>32.031999999999996</v>
      </c>
      <c r="K214">
        <v>27.0399999999999</v>
      </c>
      <c r="L214">
        <v>41.471999999999802</v>
      </c>
      <c r="M214">
        <v>30.293333333333251</v>
      </c>
      <c r="N214">
        <v>13.044360825020695</v>
      </c>
      <c r="O214">
        <v>68.608000000000004</v>
      </c>
      <c r="P214">
        <v>24.384</v>
      </c>
      <c r="Q214">
        <v>22.432000000000102</v>
      </c>
      <c r="R214">
        <v>17.696000000000002</v>
      </c>
      <c r="S214">
        <v>18.143999999999799</v>
      </c>
      <c r="T214">
        <v>10.496</v>
      </c>
      <c r="U214">
        <v>21.312000000000001</v>
      </c>
      <c r="V214">
        <v>0</v>
      </c>
      <c r="W214">
        <v>0</v>
      </c>
      <c r="X214">
        <v>0</v>
      </c>
      <c r="Y214">
        <v>19.077333333333314</v>
      </c>
      <c r="Z214">
        <v>4.4875143330009708</v>
      </c>
      <c r="BT214"/>
      <c r="BU214"/>
    </row>
    <row r="215" spans="1:73" x14ac:dyDescent="0.25">
      <c r="A215" s="25"/>
      <c r="B215" s="1" t="s">
        <v>9</v>
      </c>
      <c r="C215">
        <v>18.847999999999999</v>
      </c>
      <c r="D215">
        <v>31.2</v>
      </c>
      <c r="E215">
        <v>18.3999999999997</v>
      </c>
      <c r="F215">
        <v>22.656000000000098</v>
      </c>
      <c r="G215">
        <v>40</v>
      </c>
      <c r="H215">
        <v>41.408000000000101</v>
      </c>
      <c r="I215">
        <v>23.423999999999999</v>
      </c>
      <c r="J215">
        <v>30.112000000000201</v>
      </c>
      <c r="K215">
        <v>36.7680000000001</v>
      </c>
      <c r="L215">
        <v>35.487999999999801</v>
      </c>
      <c r="M215">
        <v>31.050666666666668</v>
      </c>
      <c r="N215">
        <v>7.6689995291288335</v>
      </c>
      <c r="O215">
        <v>20.128</v>
      </c>
      <c r="P215">
        <v>20.992000000000001</v>
      </c>
      <c r="Q215">
        <v>23.263999999999701</v>
      </c>
      <c r="R215">
        <v>28.575999999999901</v>
      </c>
      <c r="S215">
        <v>44.544000000000104</v>
      </c>
      <c r="T215">
        <v>14.816000000000001</v>
      </c>
      <c r="U215">
        <v>27.6159999999999</v>
      </c>
      <c r="V215">
        <v>19.424000000000099</v>
      </c>
      <c r="W215">
        <v>29.856000000000201</v>
      </c>
      <c r="X215">
        <v>30.5279999999998</v>
      </c>
      <c r="Y215">
        <v>26.623999999999963</v>
      </c>
      <c r="Z215">
        <v>8.0683586104403666</v>
      </c>
      <c r="BT215"/>
      <c r="BU215"/>
    </row>
    <row r="216" spans="1:73" x14ac:dyDescent="0.25">
      <c r="A216" s="25"/>
      <c r="B216" s="1">
        <v>250</v>
      </c>
      <c r="C216">
        <v>19.007999999999999</v>
      </c>
      <c r="D216">
        <v>0</v>
      </c>
      <c r="E216">
        <v>22.623999999999999</v>
      </c>
      <c r="F216">
        <v>0</v>
      </c>
      <c r="G216">
        <v>21.76</v>
      </c>
      <c r="H216">
        <v>0</v>
      </c>
      <c r="I216">
        <v>31.7759999999999</v>
      </c>
      <c r="J216">
        <v>0</v>
      </c>
      <c r="K216">
        <v>18.015999999999998</v>
      </c>
      <c r="L216">
        <v>21.3440000000002</v>
      </c>
      <c r="M216">
        <v>23.104000000000021</v>
      </c>
      <c r="N216">
        <v>4.6092442764513528</v>
      </c>
      <c r="O216">
        <v>21.376000000000001</v>
      </c>
      <c r="P216">
        <v>10.496</v>
      </c>
      <c r="Q216">
        <v>13.407999999999999</v>
      </c>
      <c r="R216">
        <v>12.96</v>
      </c>
      <c r="S216">
        <v>12.7680000000001</v>
      </c>
      <c r="T216">
        <v>10.4</v>
      </c>
      <c r="U216">
        <v>13.759999999999801</v>
      </c>
      <c r="V216">
        <v>0</v>
      </c>
      <c r="W216">
        <v>0</v>
      </c>
      <c r="X216">
        <v>0</v>
      </c>
      <c r="Y216">
        <v>12.29866666666665</v>
      </c>
      <c r="Z216">
        <v>1.3464950385682048</v>
      </c>
      <c r="BT216"/>
      <c r="BU216"/>
    </row>
    <row r="217" spans="1:73" x14ac:dyDescent="0.25">
      <c r="A217" s="25"/>
      <c r="B217" s="1">
        <v>300</v>
      </c>
      <c r="C217">
        <v>67.52</v>
      </c>
      <c r="D217">
        <v>49.120000000000203</v>
      </c>
      <c r="E217">
        <v>56.575999999999802</v>
      </c>
      <c r="F217">
        <v>39.199999999999598</v>
      </c>
      <c r="G217">
        <v>23.359999999997399</v>
      </c>
      <c r="H217">
        <v>35.775999999999797</v>
      </c>
      <c r="I217">
        <v>48.032000000000799</v>
      </c>
      <c r="J217">
        <v>0</v>
      </c>
      <c r="K217">
        <v>0</v>
      </c>
      <c r="L217">
        <v>0</v>
      </c>
      <c r="M217">
        <v>42.010666666666268</v>
      </c>
      <c r="N217">
        <v>10.751482791793912</v>
      </c>
      <c r="O217">
        <v>57.823999999999998</v>
      </c>
      <c r="P217">
        <v>18.847999999999999</v>
      </c>
      <c r="Q217">
        <v>19.295999999999999</v>
      </c>
      <c r="R217">
        <v>11.1359999999999</v>
      </c>
      <c r="S217">
        <v>25.248000000000001</v>
      </c>
      <c r="T217">
        <v>24.255999999999901</v>
      </c>
      <c r="U217">
        <v>50.304000000000002</v>
      </c>
      <c r="V217">
        <v>27.552000000000699</v>
      </c>
      <c r="W217">
        <v>36.096000000000402</v>
      </c>
      <c r="X217">
        <v>20.063999999998501</v>
      </c>
      <c r="Y217">
        <v>25.8666666666666</v>
      </c>
      <c r="Z217">
        <v>10.805033230449345</v>
      </c>
      <c r="BT217"/>
      <c r="BU217"/>
    </row>
    <row r="218" spans="1:73" x14ac:dyDescent="0.25">
      <c r="A218" s="25"/>
      <c r="B218" s="1">
        <v>350</v>
      </c>
      <c r="C218">
        <v>30.143999999999998</v>
      </c>
      <c r="D218">
        <v>25.76</v>
      </c>
      <c r="E218">
        <v>22.495999999999999</v>
      </c>
      <c r="F218">
        <v>20.16</v>
      </c>
      <c r="G218">
        <v>20.32</v>
      </c>
      <c r="H218">
        <v>25.055999999999901</v>
      </c>
      <c r="I218">
        <v>32.256</v>
      </c>
      <c r="J218">
        <v>24.93</v>
      </c>
      <c r="K218">
        <v>31.840000000000298</v>
      </c>
      <c r="L218">
        <v>0</v>
      </c>
      <c r="M218">
        <v>25.352250000000023</v>
      </c>
      <c r="N218">
        <v>4.3391552677336511</v>
      </c>
      <c r="O218">
        <v>46.911999999999999</v>
      </c>
      <c r="P218">
        <v>14.368</v>
      </c>
      <c r="Q218">
        <v>11.488</v>
      </c>
      <c r="R218">
        <v>16.543999999999901</v>
      </c>
      <c r="S218">
        <v>19.872</v>
      </c>
      <c r="T218">
        <v>21.248000000000101</v>
      </c>
      <c r="U218">
        <v>20.224000000000199</v>
      </c>
      <c r="V218">
        <v>14.495999999999899</v>
      </c>
      <c r="W218">
        <v>19.520000000000302</v>
      </c>
      <c r="X218">
        <v>0</v>
      </c>
      <c r="Y218">
        <v>17.220000000000052</v>
      </c>
      <c r="Z218">
        <v>3.2870728619853331</v>
      </c>
      <c r="BT218"/>
      <c r="BU218"/>
    </row>
    <row r="219" spans="1:73" x14ac:dyDescent="0.25">
      <c r="A219" s="25"/>
      <c r="B219" s="1">
        <v>400</v>
      </c>
      <c r="C219">
        <v>81.44</v>
      </c>
      <c r="D219">
        <v>0</v>
      </c>
      <c r="E219">
        <v>0</v>
      </c>
      <c r="F219">
        <v>115.68</v>
      </c>
      <c r="G219">
        <v>0</v>
      </c>
      <c r="H219">
        <v>93.823999999999998</v>
      </c>
      <c r="I219">
        <v>118.56</v>
      </c>
      <c r="J219">
        <v>0</v>
      </c>
      <c r="K219">
        <v>0</v>
      </c>
      <c r="L219">
        <v>0</v>
      </c>
      <c r="M219">
        <v>109.35466666666667</v>
      </c>
      <c r="N219">
        <v>11.044600651701007</v>
      </c>
      <c r="O219">
        <v>34.08</v>
      </c>
      <c r="P219">
        <v>32.160000000000402</v>
      </c>
      <c r="Q219">
        <v>20.0640000000001</v>
      </c>
      <c r="R219">
        <v>66.239999999999995</v>
      </c>
      <c r="S219">
        <v>20.6080000000008</v>
      </c>
      <c r="T219">
        <v>57.28</v>
      </c>
      <c r="U219">
        <v>72.287999999999897</v>
      </c>
      <c r="V219">
        <v>0</v>
      </c>
      <c r="W219">
        <v>0</v>
      </c>
      <c r="X219">
        <v>0</v>
      </c>
      <c r="Y219">
        <v>44.773333333333539</v>
      </c>
      <c r="Z219">
        <v>21.322531265202663</v>
      </c>
      <c r="BT219"/>
      <c r="BU219"/>
    </row>
    <row r="220" spans="1:73" x14ac:dyDescent="0.25">
      <c r="A220" s="25"/>
      <c r="B220" s="1">
        <v>450</v>
      </c>
      <c r="C220">
        <v>0</v>
      </c>
      <c r="D220">
        <v>0</v>
      </c>
      <c r="E220">
        <v>0</v>
      </c>
      <c r="F220">
        <v>0</v>
      </c>
      <c r="G220">
        <v>0</v>
      </c>
      <c r="H220">
        <v>0</v>
      </c>
      <c r="I220">
        <v>0</v>
      </c>
      <c r="J220">
        <v>0</v>
      </c>
      <c r="K220">
        <v>0</v>
      </c>
      <c r="L220">
        <v>0</v>
      </c>
      <c r="O220">
        <v>0</v>
      </c>
      <c r="P220">
        <v>0</v>
      </c>
      <c r="Q220">
        <v>0</v>
      </c>
      <c r="R220">
        <v>0</v>
      </c>
      <c r="S220">
        <v>0</v>
      </c>
      <c r="T220">
        <v>0</v>
      </c>
      <c r="U220">
        <v>0</v>
      </c>
      <c r="V220">
        <v>0</v>
      </c>
      <c r="W220">
        <v>0</v>
      </c>
      <c r="X220">
        <v>0</v>
      </c>
      <c r="BT220"/>
      <c r="BU220"/>
    </row>
    <row r="221" spans="1:73" x14ac:dyDescent="0.25">
      <c r="A221" s="25"/>
      <c r="B221" s="1">
        <v>500</v>
      </c>
      <c r="C221">
        <v>86.08</v>
      </c>
      <c r="D221">
        <v>115.93600000000001</v>
      </c>
      <c r="E221">
        <v>0</v>
      </c>
      <c r="F221">
        <v>52.128</v>
      </c>
      <c r="G221">
        <v>0</v>
      </c>
      <c r="H221">
        <v>46.624000000000002</v>
      </c>
      <c r="I221">
        <v>32.639999999999802</v>
      </c>
      <c r="J221">
        <v>110.656000000002</v>
      </c>
      <c r="K221">
        <v>0</v>
      </c>
      <c r="L221">
        <v>0</v>
      </c>
      <c r="M221">
        <v>71.596800000000357</v>
      </c>
      <c r="N221">
        <v>34.675331118246511</v>
      </c>
      <c r="O221">
        <v>62.751999999999903</v>
      </c>
      <c r="P221">
        <v>87.008000000000195</v>
      </c>
      <c r="Q221">
        <v>28.607999999999599</v>
      </c>
      <c r="R221">
        <v>17.888000000000002</v>
      </c>
      <c r="S221">
        <v>12.351999999999</v>
      </c>
      <c r="T221">
        <v>38.624000000000002</v>
      </c>
      <c r="U221">
        <v>19.744000000000099</v>
      </c>
      <c r="V221">
        <v>63.3600000000012</v>
      </c>
      <c r="W221">
        <v>40.256000000001499</v>
      </c>
      <c r="X221">
        <v>0</v>
      </c>
      <c r="Y221">
        <v>38.480000000000203</v>
      </c>
      <c r="Z221">
        <v>23.802187462500527</v>
      </c>
      <c r="BT221"/>
      <c r="BU221"/>
    </row>
    <row r="222" spans="1:73" x14ac:dyDescent="0.25">
      <c r="A222" s="25"/>
      <c r="B222" s="1">
        <v>550</v>
      </c>
      <c r="C222">
        <v>26.687999999999999</v>
      </c>
      <c r="D222">
        <v>56.48</v>
      </c>
      <c r="E222">
        <v>51.680000000000099</v>
      </c>
      <c r="F222">
        <v>0</v>
      </c>
      <c r="G222">
        <v>0</v>
      </c>
      <c r="H222">
        <v>0</v>
      </c>
      <c r="I222">
        <v>114.752</v>
      </c>
      <c r="J222">
        <v>60.5120000000001</v>
      </c>
      <c r="K222">
        <v>0</v>
      </c>
      <c r="L222">
        <v>68.48</v>
      </c>
      <c r="M222">
        <v>70.38080000000005</v>
      </c>
      <c r="N222">
        <v>22.859404212708558</v>
      </c>
      <c r="O222">
        <v>19.103999999999999</v>
      </c>
      <c r="P222">
        <v>11.712</v>
      </c>
      <c r="Q222">
        <v>67.808000000000007</v>
      </c>
      <c r="R222">
        <v>32.8320000000001</v>
      </c>
      <c r="S222">
        <v>50.911999999999601</v>
      </c>
      <c r="T222">
        <v>35.072000000000102</v>
      </c>
      <c r="U222">
        <v>0</v>
      </c>
      <c r="V222">
        <v>0</v>
      </c>
      <c r="W222">
        <v>0</v>
      </c>
      <c r="X222">
        <v>0</v>
      </c>
      <c r="Y222">
        <v>39.667199999999966</v>
      </c>
      <c r="Z222">
        <v>18.802548661285194</v>
      </c>
      <c r="BT222"/>
      <c r="BU222"/>
    </row>
    <row r="223" spans="1:73" x14ac:dyDescent="0.25">
      <c r="A223" s="25"/>
      <c r="B223" s="1">
        <v>600</v>
      </c>
      <c r="C223">
        <v>105.4</v>
      </c>
      <c r="D223">
        <v>100.1</v>
      </c>
      <c r="E223">
        <v>77.599999999999994</v>
      </c>
      <c r="F223">
        <v>71.584000000000103</v>
      </c>
      <c r="G223">
        <v>65.5</v>
      </c>
      <c r="H223">
        <v>72.928000000000495</v>
      </c>
      <c r="I223">
        <v>59.392000000000202</v>
      </c>
      <c r="J223">
        <v>81.92</v>
      </c>
      <c r="K223">
        <v>105.44</v>
      </c>
      <c r="L223">
        <v>102.24</v>
      </c>
      <c r="M223">
        <v>81.856000000000094</v>
      </c>
      <c r="N223">
        <v>15.916612146503391</v>
      </c>
      <c r="O223">
        <v>13.568</v>
      </c>
      <c r="P223">
        <v>71.263999999999896</v>
      </c>
      <c r="Q223">
        <v>39.04</v>
      </c>
      <c r="R223">
        <v>37.695999999999998</v>
      </c>
      <c r="S223">
        <v>57.055999999999997</v>
      </c>
      <c r="T223">
        <v>27.84</v>
      </c>
      <c r="U223">
        <v>75.680000000000007</v>
      </c>
      <c r="V223">
        <v>97.92</v>
      </c>
      <c r="W223">
        <v>14.271999999999901</v>
      </c>
      <c r="X223">
        <v>59.1679999999998</v>
      </c>
      <c r="Y223">
        <v>53.326222222222178</v>
      </c>
      <c r="Z223">
        <v>24.678550442653997</v>
      </c>
      <c r="BT223"/>
      <c r="BU223"/>
    </row>
    <row r="224" spans="1:73" x14ac:dyDescent="0.25">
      <c r="A224" s="25"/>
      <c r="B224" s="1">
        <v>650</v>
      </c>
      <c r="C224">
        <v>119.008</v>
      </c>
      <c r="D224">
        <v>129.44</v>
      </c>
      <c r="E224">
        <v>0</v>
      </c>
      <c r="F224">
        <v>112.19199999999999</v>
      </c>
      <c r="G224">
        <v>135.84</v>
      </c>
      <c r="H224">
        <v>0</v>
      </c>
      <c r="I224">
        <v>128.608</v>
      </c>
      <c r="J224">
        <v>135.84</v>
      </c>
      <c r="K224">
        <v>114.30399999999899</v>
      </c>
      <c r="L224">
        <v>138.24</v>
      </c>
      <c r="M224">
        <v>127.78057142857128</v>
      </c>
      <c r="N224">
        <v>9.7641348216997947</v>
      </c>
      <c r="O224">
        <v>13.151999999999999</v>
      </c>
      <c r="P224">
        <v>77.567999999999998</v>
      </c>
      <c r="Q224">
        <v>14.592000000000001</v>
      </c>
      <c r="R224">
        <v>126.24</v>
      </c>
      <c r="S224">
        <v>75.328000000000003</v>
      </c>
      <c r="T224">
        <v>86.111999999999895</v>
      </c>
      <c r="U224">
        <v>91.072000000000102</v>
      </c>
      <c r="V224">
        <v>23.712000000000099</v>
      </c>
      <c r="W224">
        <v>111.391999999999</v>
      </c>
      <c r="X224">
        <v>60.799999999998903</v>
      </c>
      <c r="Y224">
        <v>74.090666666666436</v>
      </c>
      <c r="Z224">
        <v>34.660554948432747</v>
      </c>
      <c r="BT224"/>
      <c r="BU224"/>
    </row>
    <row r="225" spans="1:73" x14ac:dyDescent="0.25">
      <c r="A225" s="25"/>
      <c r="B225" s="1">
        <v>700</v>
      </c>
      <c r="C225">
        <v>134.72</v>
      </c>
      <c r="D225">
        <v>135.84</v>
      </c>
      <c r="E225">
        <v>84.8</v>
      </c>
      <c r="F225">
        <v>93.503999999999493</v>
      </c>
      <c r="G225">
        <v>104.64</v>
      </c>
      <c r="H225">
        <v>96.255999999999901</v>
      </c>
      <c r="I225">
        <v>67.1680000000012</v>
      </c>
      <c r="J225">
        <v>0</v>
      </c>
      <c r="K225">
        <v>112.70399999999999</v>
      </c>
      <c r="L225">
        <v>129.28</v>
      </c>
      <c r="M225">
        <v>103.02400000000006</v>
      </c>
      <c r="N225">
        <v>21.262597395426418</v>
      </c>
      <c r="O225">
        <v>156.16</v>
      </c>
      <c r="P225">
        <v>92.383999999999901</v>
      </c>
      <c r="Q225">
        <v>119.36</v>
      </c>
      <c r="R225">
        <v>84.191999999999595</v>
      </c>
      <c r="S225">
        <v>19.52</v>
      </c>
      <c r="T225">
        <v>75.52</v>
      </c>
      <c r="U225">
        <v>112.25600000000099</v>
      </c>
      <c r="V225">
        <v>72.927999999999003</v>
      </c>
      <c r="W225">
        <v>61.664000000000001</v>
      </c>
      <c r="X225">
        <v>83.04</v>
      </c>
      <c r="Y225">
        <v>80.095999999999947</v>
      </c>
      <c r="Z225">
        <v>27.555755583503515</v>
      </c>
      <c r="BT225"/>
      <c r="BU225"/>
    </row>
    <row r="226" spans="1:73" x14ac:dyDescent="0.25">
      <c r="O226">
        <v>0</v>
      </c>
      <c r="P226">
        <v>0</v>
      </c>
      <c r="Q226">
        <v>0</v>
      </c>
      <c r="R226">
        <v>0</v>
      </c>
      <c r="S226">
        <v>0</v>
      </c>
      <c r="T226">
        <v>0</v>
      </c>
      <c r="U226">
        <v>0</v>
      </c>
      <c r="V226">
        <v>0</v>
      </c>
      <c r="W226">
        <v>0</v>
      </c>
      <c r="X226">
        <v>0</v>
      </c>
      <c r="BT226"/>
      <c r="BU226"/>
    </row>
    <row r="227" spans="1:73" x14ac:dyDescent="0.25">
      <c r="A227" s="25">
        <v>1668</v>
      </c>
      <c r="B227" s="1" t="s">
        <v>6</v>
      </c>
      <c r="O227">
        <v>0</v>
      </c>
      <c r="P227">
        <v>0</v>
      </c>
      <c r="Q227">
        <v>0</v>
      </c>
      <c r="R227">
        <v>0</v>
      </c>
      <c r="S227">
        <v>0</v>
      </c>
      <c r="T227">
        <v>0</v>
      </c>
      <c r="U227">
        <v>0</v>
      </c>
      <c r="V227">
        <v>0</v>
      </c>
      <c r="W227">
        <v>0</v>
      </c>
      <c r="X227">
        <v>0</v>
      </c>
      <c r="AA227">
        <v>15.6818331775098</v>
      </c>
      <c r="AB227">
        <v>15.1460308292229</v>
      </c>
      <c r="AC227">
        <v>9.8762890628021403</v>
      </c>
      <c r="AD227">
        <v>9.7206947660544998</v>
      </c>
      <c r="AE227">
        <v>9.0793613037828695</v>
      </c>
      <c r="AF227">
        <v>13.6994401931301</v>
      </c>
      <c r="AG227">
        <v>0</v>
      </c>
      <c r="AH227">
        <v>0</v>
      </c>
      <c r="AI227">
        <v>0</v>
      </c>
      <c r="AJ227">
        <v>0</v>
      </c>
      <c r="AK227">
        <v>11.504363230998502</v>
      </c>
      <c r="AL227">
        <v>2.441017771447878</v>
      </c>
      <c r="AM227">
        <v>26.790129918370699</v>
      </c>
      <c r="AN227">
        <v>14.3916407587348</v>
      </c>
      <c r="AO227">
        <v>13.0959634028432</v>
      </c>
      <c r="AP227">
        <v>6.6715327358659202</v>
      </c>
      <c r="AQ227">
        <v>8.0258892297178708</v>
      </c>
      <c r="AR227">
        <v>11.6827850352993</v>
      </c>
      <c r="AS227">
        <v>0</v>
      </c>
      <c r="AT227">
        <v>0</v>
      </c>
      <c r="AU227">
        <v>0</v>
      </c>
      <c r="AV227">
        <v>0</v>
      </c>
      <c r="AW227">
        <v>10.773562232492216</v>
      </c>
      <c r="AX227">
        <v>2.9559119893737442</v>
      </c>
      <c r="BT227"/>
      <c r="BU227"/>
    </row>
    <row r="228" spans="1:73" x14ac:dyDescent="0.25">
      <c r="A228" s="25"/>
      <c r="B228" s="1" t="s">
        <v>7</v>
      </c>
      <c r="O228">
        <v>0</v>
      </c>
      <c r="P228">
        <v>0</v>
      </c>
      <c r="Q228">
        <v>0</v>
      </c>
      <c r="R228">
        <v>0</v>
      </c>
      <c r="S228">
        <v>0</v>
      </c>
      <c r="T228">
        <v>0</v>
      </c>
      <c r="U228">
        <v>0</v>
      </c>
      <c r="V228">
        <v>0</v>
      </c>
      <c r="W228">
        <v>0</v>
      </c>
      <c r="X228">
        <v>0</v>
      </c>
      <c r="AA228">
        <v>10.532654660748401</v>
      </c>
      <c r="AB228">
        <v>13.1192097161604</v>
      </c>
      <c r="AC228">
        <v>13.650523183722401</v>
      </c>
      <c r="AD228">
        <v>14.3902621080149</v>
      </c>
      <c r="AE228">
        <v>11.7245353224335</v>
      </c>
      <c r="AF228">
        <v>12.2374768883888</v>
      </c>
      <c r="AG228">
        <v>0</v>
      </c>
      <c r="AH228">
        <v>0</v>
      </c>
      <c r="AI228">
        <v>0</v>
      </c>
      <c r="AJ228">
        <v>0</v>
      </c>
      <c r="AK228">
        <v>13.024401443744001</v>
      </c>
      <c r="AL228">
        <v>0.95660802684762059</v>
      </c>
      <c r="AM228">
        <v>15.255245845809201</v>
      </c>
      <c r="AN228">
        <v>21.2263819544069</v>
      </c>
      <c r="AO228">
        <v>16.253328680268201</v>
      </c>
      <c r="AP228">
        <v>13.3354636998895</v>
      </c>
      <c r="AQ228">
        <v>14.3821780846573</v>
      </c>
      <c r="AR228">
        <v>14.247902435583701</v>
      </c>
      <c r="AS228">
        <v>0</v>
      </c>
      <c r="AT228">
        <v>0</v>
      </c>
      <c r="AU228">
        <v>0</v>
      </c>
      <c r="AV228">
        <v>0</v>
      </c>
      <c r="AW228">
        <v>15.889050970961119</v>
      </c>
      <c r="AX228">
        <v>2.8321243842026633</v>
      </c>
      <c r="BT228"/>
      <c r="BU228"/>
    </row>
    <row r="229" spans="1:73" x14ac:dyDescent="0.25">
      <c r="A229" s="25"/>
      <c r="B229" s="1" t="s">
        <v>8</v>
      </c>
      <c r="O229">
        <v>0</v>
      </c>
      <c r="P229">
        <v>0</v>
      </c>
      <c r="Q229">
        <v>0</v>
      </c>
      <c r="R229">
        <v>0</v>
      </c>
      <c r="S229">
        <v>0</v>
      </c>
      <c r="T229">
        <v>0</v>
      </c>
      <c r="U229">
        <v>0</v>
      </c>
      <c r="V229">
        <v>0</v>
      </c>
      <c r="W229">
        <v>0</v>
      </c>
      <c r="X229">
        <v>0</v>
      </c>
      <c r="AA229">
        <v>11.1608151727551</v>
      </c>
      <c r="AB229">
        <v>12.512737997433099</v>
      </c>
      <c r="AC229">
        <v>11.8097166410088</v>
      </c>
      <c r="AD229">
        <v>11.764124881270501</v>
      </c>
      <c r="AE229">
        <v>10.6893155122459</v>
      </c>
      <c r="AF229">
        <v>0</v>
      </c>
      <c r="AG229">
        <v>0</v>
      </c>
      <c r="AH229">
        <v>0</v>
      </c>
      <c r="AI229">
        <v>0</v>
      </c>
      <c r="AJ229">
        <v>0</v>
      </c>
      <c r="AK229">
        <v>11.693973757989575</v>
      </c>
      <c r="AL229">
        <v>0.65154252846599925</v>
      </c>
      <c r="AM229">
        <v>16.590133117728701</v>
      </c>
      <c r="AN229">
        <v>11.123587521198999</v>
      </c>
      <c r="AO229">
        <v>8.7889036500131894</v>
      </c>
      <c r="AP229">
        <v>11.012413960170401</v>
      </c>
      <c r="AQ229">
        <v>8.2481732952324496</v>
      </c>
      <c r="AR229">
        <v>0</v>
      </c>
      <c r="AS229">
        <v>0</v>
      </c>
      <c r="AT229">
        <v>0</v>
      </c>
      <c r="AU229">
        <v>0</v>
      </c>
      <c r="AV229">
        <v>0</v>
      </c>
      <c r="AW229">
        <v>9.7932696066537588</v>
      </c>
      <c r="AX229">
        <v>1.2895863963784968</v>
      </c>
      <c r="BT229"/>
      <c r="BU229"/>
    </row>
    <row r="230" spans="1:73" x14ac:dyDescent="0.25">
      <c r="A230" s="25"/>
      <c r="B230" s="1" t="s">
        <v>9</v>
      </c>
      <c r="O230">
        <v>0</v>
      </c>
      <c r="P230">
        <v>0</v>
      </c>
      <c r="Q230">
        <v>0</v>
      </c>
      <c r="R230">
        <v>0</v>
      </c>
      <c r="S230">
        <v>0</v>
      </c>
      <c r="T230">
        <v>0</v>
      </c>
      <c r="U230">
        <v>0</v>
      </c>
      <c r="V230">
        <v>0</v>
      </c>
      <c r="W230">
        <v>0</v>
      </c>
      <c r="X230">
        <v>0</v>
      </c>
      <c r="AA230">
        <v>8.5474249272196499</v>
      </c>
      <c r="AB230">
        <v>12.624797707629501</v>
      </c>
      <c r="AC230">
        <v>13.708840274946301</v>
      </c>
      <c r="AD230">
        <v>11.838528740473</v>
      </c>
      <c r="AE230">
        <v>12.4826708810465</v>
      </c>
      <c r="AF230">
        <v>13.2407466178398</v>
      </c>
      <c r="AG230">
        <v>0</v>
      </c>
      <c r="AH230">
        <v>0</v>
      </c>
      <c r="AI230">
        <v>0</v>
      </c>
      <c r="AJ230">
        <v>0</v>
      </c>
      <c r="AK230">
        <v>12.779116844387023</v>
      </c>
      <c r="AL230">
        <v>0.64403234257978503</v>
      </c>
      <c r="AM230">
        <v>7.4204785321240996</v>
      </c>
      <c r="AN230">
        <v>15.799597320949401</v>
      </c>
      <c r="AO230">
        <v>13.500587693369001</v>
      </c>
      <c r="AP230">
        <v>12.467923087647801</v>
      </c>
      <c r="AQ230">
        <v>11.7113534715351</v>
      </c>
      <c r="AR230">
        <v>19.4211016249509</v>
      </c>
      <c r="AS230">
        <v>0</v>
      </c>
      <c r="AT230">
        <v>0</v>
      </c>
      <c r="AU230">
        <v>0</v>
      </c>
      <c r="AV230">
        <v>0</v>
      </c>
      <c r="AW230">
        <v>14.580112639690441</v>
      </c>
      <c r="AX230">
        <v>2.7849170623773358</v>
      </c>
      <c r="BT230"/>
      <c r="BU230"/>
    </row>
    <row r="231" spans="1:73" x14ac:dyDescent="0.25">
      <c r="A231" s="25"/>
      <c r="B231" s="1">
        <v>250</v>
      </c>
      <c r="O231">
        <v>0</v>
      </c>
      <c r="P231">
        <v>0</v>
      </c>
      <c r="Q231">
        <v>0</v>
      </c>
      <c r="R231">
        <v>0</v>
      </c>
      <c r="S231">
        <v>0</v>
      </c>
      <c r="T231">
        <v>0</v>
      </c>
      <c r="U231">
        <v>0</v>
      </c>
      <c r="V231">
        <v>0</v>
      </c>
      <c r="W231">
        <v>0</v>
      </c>
      <c r="X231">
        <v>0</v>
      </c>
      <c r="AA231">
        <v>9.5335788193959896</v>
      </c>
      <c r="AB231">
        <v>12.484460387962599</v>
      </c>
      <c r="AC231">
        <v>8.8022080789199393</v>
      </c>
      <c r="AD231">
        <v>0</v>
      </c>
      <c r="AE231">
        <v>0</v>
      </c>
      <c r="AF231">
        <v>0</v>
      </c>
      <c r="AG231">
        <v>0</v>
      </c>
      <c r="AH231">
        <v>0</v>
      </c>
      <c r="AI231">
        <v>0</v>
      </c>
      <c r="AJ231">
        <v>0</v>
      </c>
      <c r="AK231">
        <v>10.643334233441269</v>
      </c>
      <c r="AL231">
        <v>1.8411261545213311</v>
      </c>
      <c r="AM231">
        <v>16.475423941406302</v>
      </c>
      <c r="AN231">
        <v>14.049331875952101</v>
      </c>
      <c r="AO231">
        <v>11.1798968430441</v>
      </c>
      <c r="AP231">
        <v>0</v>
      </c>
      <c r="AQ231">
        <v>0</v>
      </c>
      <c r="AR231">
        <v>0</v>
      </c>
      <c r="AS231">
        <v>0</v>
      </c>
      <c r="AT231">
        <v>0</v>
      </c>
      <c r="AU231">
        <v>0</v>
      </c>
      <c r="AV231">
        <v>0</v>
      </c>
      <c r="AW231">
        <v>12.6146143594981</v>
      </c>
      <c r="AX231">
        <v>1.4347175164540062</v>
      </c>
      <c r="BT231"/>
      <c r="BU231"/>
    </row>
    <row r="232" spans="1:73" x14ac:dyDescent="0.25">
      <c r="A232" s="25"/>
      <c r="B232" s="1">
        <v>300</v>
      </c>
      <c r="O232">
        <v>0</v>
      </c>
      <c r="P232">
        <v>0</v>
      </c>
      <c r="Q232">
        <v>0</v>
      </c>
      <c r="R232">
        <v>0</v>
      </c>
      <c r="S232">
        <v>0</v>
      </c>
      <c r="T232">
        <v>0</v>
      </c>
      <c r="U232">
        <v>0</v>
      </c>
      <c r="V232">
        <v>0</v>
      </c>
      <c r="W232">
        <v>0</v>
      </c>
      <c r="X232">
        <v>0</v>
      </c>
      <c r="AA232">
        <v>21.074695601641501</v>
      </c>
      <c r="AB232">
        <v>20.496958150325799</v>
      </c>
      <c r="AC232">
        <v>17.718070093782799</v>
      </c>
      <c r="AD232">
        <v>15.777704424083799</v>
      </c>
      <c r="AE232">
        <v>0</v>
      </c>
      <c r="AF232">
        <v>0</v>
      </c>
      <c r="AG232">
        <v>0</v>
      </c>
      <c r="AH232">
        <v>0</v>
      </c>
      <c r="AI232">
        <v>0</v>
      </c>
      <c r="AJ232">
        <v>0</v>
      </c>
      <c r="AK232">
        <v>17.997577556064133</v>
      </c>
      <c r="AL232">
        <v>1.936738194192414</v>
      </c>
      <c r="AM232">
        <v>33.188134727982401</v>
      </c>
      <c r="AN232">
        <v>18.6035962113172</v>
      </c>
      <c r="AO232">
        <v>12.9462006734309</v>
      </c>
      <c r="AP232">
        <v>10.9703180131379</v>
      </c>
      <c r="AQ232">
        <v>0</v>
      </c>
      <c r="AR232">
        <v>0</v>
      </c>
      <c r="AS232">
        <v>0</v>
      </c>
      <c r="AT232">
        <v>0</v>
      </c>
      <c r="AU232">
        <v>0</v>
      </c>
      <c r="AV232">
        <v>0</v>
      </c>
      <c r="AW232">
        <v>14.173371632628665</v>
      </c>
      <c r="AX232">
        <v>3.2348307977413282</v>
      </c>
      <c r="BT232"/>
      <c r="BU232"/>
    </row>
    <row r="233" spans="1:73" x14ac:dyDescent="0.25">
      <c r="A233" s="25"/>
      <c r="B233" s="1">
        <v>350</v>
      </c>
      <c r="O233">
        <v>0</v>
      </c>
      <c r="P233">
        <v>0</v>
      </c>
      <c r="Q233">
        <v>0</v>
      </c>
      <c r="R233">
        <v>0</v>
      </c>
      <c r="S233">
        <v>0</v>
      </c>
      <c r="T233">
        <v>0</v>
      </c>
      <c r="U233">
        <v>0</v>
      </c>
      <c r="V233">
        <v>0</v>
      </c>
      <c r="W233">
        <v>0</v>
      </c>
      <c r="X233">
        <v>0</v>
      </c>
      <c r="AA233">
        <v>11.6793995995152</v>
      </c>
      <c r="AB233">
        <v>17.158327720968799</v>
      </c>
      <c r="AC233">
        <v>17.228302712268</v>
      </c>
      <c r="AD233">
        <v>5.9523186699293298</v>
      </c>
      <c r="AE233">
        <v>18.7658633762486</v>
      </c>
      <c r="AF233">
        <v>0</v>
      </c>
      <c r="AG233">
        <v>0</v>
      </c>
      <c r="AH233">
        <v>0</v>
      </c>
      <c r="AI233">
        <v>0</v>
      </c>
      <c r="AJ233">
        <v>0</v>
      </c>
      <c r="AK233">
        <v>14.776203119853683</v>
      </c>
      <c r="AL233">
        <v>5.1348231657339047</v>
      </c>
      <c r="AM233">
        <v>13.5635247143891</v>
      </c>
      <c r="AN233">
        <v>20.724988460773201</v>
      </c>
      <c r="AO233">
        <v>17.273737177583101</v>
      </c>
      <c r="AP233">
        <v>18.4110857212093</v>
      </c>
      <c r="AQ233">
        <v>0</v>
      </c>
      <c r="AR233">
        <v>0</v>
      </c>
      <c r="AS233">
        <v>0</v>
      </c>
      <c r="AT233">
        <v>0</v>
      </c>
      <c r="AU233">
        <v>0</v>
      </c>
      <c r="AV233">
        <v>0</v>
      </c>
      <c r="AW233">
        <v>18.803270453188535</v>
      </c>
      <c r="AX233">
        <v>1.4359991882375944</v>
      </c>
      <c r="BT233"/>
      <c r="BU233"/>
    </row>
    <row r="234" spans="1:73" x14ac:dyDescent="0.25">
      <c r="A234" s="25"/>
      <c r="B234" s="1">
        <v>400</v>
      </c>
      <c r="O234">
        <v>0</v>
      </c>
      <c r="P234">
        <v>0</v>
      </c>
      <c r="Q234">
        <v>0</v>
      </c>
      <c r="R234">
        <v>0</v>
      </c>
      <c r="S234">
        <v>0</v>
      </c>
      <c r="T234">
        <v>0</v>
      </c>
      <c r="U234">
        <v>0</v>
      </c>
      <c r="V234">
        <v>0</v>
      </c>
      <c r="W234">
        <v>0</v>
      </c>
      <c r="X234">
        <v>0</v>
      </c>
      <c r="AA234">
        <v>16.885242665842199</v>
      </c>
      <c r="AB234">
        <v>26.8514063856855</v>
      </c>
      <c r="AC234">
        <v>23.0051959109473</v>
      </c>
      <c r="AD234">
        <v>26.824465510168</v>
      </c>
      <c r="AE234">
        <v>0</v>
      </c>
      <c r="AF234">
        <v>0</v>
      </c>
      <c r="AG234">
        <v>0</v>
      </c>
      <c r="AH234">
        <v>0</v>
      </c>
      <c r="AI234">
        <v>0</v>
      </c>
      <c r="AJ234">
        <v>0</v>
      </c>
      <c r="AK234">
        <v>25.560355935600267</v>
      </c>
      <c r="AL234">
        <v>1.8068044565626213</v>
      </c>
      <c r="AM234">
        <v>21.952009898350799</v>
      </c>
      <c r="AN234">
        <v>27.949420009532901</v>
      </c>
      <c r="AO234">
        <v>23.139438919301501</v>
      </c>
      <c r="AP234">
        <v>21.966947819312502</v>
      </c>
      <c r="AQ234">
        <v>0</v>
      </c>
      <c r="AR234">
        <v>0</v>
      </c>
      <c r="AS234">
        <v>0</v>
      </c>
      <c r="AT234">
        <v>0</v>
      </c>
      <c r="AU234">
        <v>0</v>
      </c>
      <c r="AV234">
        <v>0</v>
      </c>
      <c r="AW234">
        <v>24.35193558271563</v>
      </c>
      <c r="AX234">
        <v>2.588449277821661</v>
      </c>
      <c r="BT234"/>
      <c r="BU234"/>
    </row>
    <row r="235" spans="1:73" x14ac:dyDescent="0.25">
      <c r="A235" s="25"/>
      <c r="B235" s="1">
        <v>450</v>
      </c>
      <c r="O235">
        <v>0</v>
      </c>
      <c r="P235">
        <v>0</v>
      </c>
      <c r="Q235">
        <v>0</v>
      </c>
      <c r="R235">
        <v>0</v>
      </c>
      <c r="S235">
        <v>0</v>
      </c>
      <c r="T235">
        <v>0</v>
      </c>
      <c r="U235">
        <v>0</v>
      </c>
      <c r="V235">
        <v>0</v>
      </c>
      <c r="W235">
        <v>0</v>
      </c>
      <c r="X235">
        <v>0</v>
      </c>
      <c r="AA235">
        <v>17.1211999913798</v>
      </c>
      <c r="AB235">
        <v>30.7991764728113</v>
      </c>
      <c r="AC235">
        <v>24.9965690996174</v>
      </c>
      <c r="AD235">
        <v>21.323114473279698</v>
      </c>
      <c r="AE235">
        <v>21.3334855967951</v>
      </c>
      <c r="AF235">
        <v>0</v>
      </c>
      <c r="AG235">
        <v>0</v>
      </c>
      <c r="AH235">
        <v>0</v>
      </c>
      <c r="AI235">
        <v>0</v>
      </c>
      <c r="AJ235">
        <v>0</v>
      </c>
      <c r="AK235">
        <v>24.613086410625876</v>
      </c>
      <c r="AL235">
        <v>3.8728047354866124</v>
      </c>
      <c r="AM235">
        <v>24.089811715551001</v>
      </c>
      <c r="AN235">
        <v>23.884013640497599</v>
      </c>
      <c r="AO235">
        <v>10.3966610383145</v>
      </c>
      <c r="AP235">
        <v>18.5022653872029</v>
      </c>
      <c r="AQ235">
        <v>20.044895783655999</v>
      </c>
      <c r="AR235">
        <v>17.180685442765</v>
      </c>
      <c r="AS235">
        <v>0</v>
      </c>
      <c r="AT235">
        <v>0</v>
      </c>
      <c r="AU235">
        <v>0</v>
      </c>
      <c r="AV235">
        <v>0</v>
      </c>
      <c r="AW235">
        <v>18.001704258487202</v>
      </c>
      <c r="AX235">
        <v>4.4167298082236091</v>
      </c>
      <c r="BT235"/>
      <c r="BU235"/>
    </row>
    <row r="236" spans="1:73" x14ac:dyDescent="0.25">
      <c r="A236" s="25"/>
      <c r="B236" s="1">
        <v>500</v>
      </c>
      <c r="O236">
        <v>0</v>
      </c>
      <c r="P236">
        <v>0</v>
      </c>
      <c r="Q236">
        <v>0</v>
      </c>
      <c r="R236">
        <v>0</v>
      </c>
      <c r="S236">
        <v>0</v>
      </c>
      <c r="T236">
        <v>0</v>
      </c>
      <c r="U236">
        <v>0</v>
      </c>
      <c r="V236">
        <v>0</v>
      </c>
      <c r="W236">
        <v>0</v>
      </c>
      <c r="X236">
        <v>0</v>
      </c>
      <c r="AA236">
        <v>17.853867940276398</v>
      </c>
      <c r="AB236">
        <v>25.127453973348601</v>
      </c>
      <c r="AC236">
        <v>25.0183592712295</v>
      </c>
      <c r="AD236">
        <v>23.5052261264448</v>
      </c>
      <c r="AE236">
        <v>23.649562621607199</v>
      </c>
      <c r="AF236">
        <v>0</v>
      </c>
      <c r="AG236">
        <v>0</v>
      </c>
      <c r="AH236">
        <v>0</v>
      </c>
      <c r="AI236">
        <v>0</v>
      </c>
      <c r="AJ236">
        <v>0</v>
      </c>
      <c r="AK236">
        <v>24.325150498157527</v>
      </c>
      <c r="AL236">
        <v>0.75048721235573279</v>
      </c>
      <c r="AM236">
        <v>19.062766593959001</v>
      </c>
      <c r="AN236">
        <v>18.2715789071434</v>
      </c>
      <c r="AO236">
        <v>18.667659730245902</v>
      </c>
      <c r="AP236">
        <v>17.578832035407601</v>
      </c>
      <c r="AQ236">
        <v>18.750042130988</v>
      </c>
      <c r="AR236">
        <v>0</v>
      </c>
      <c r="AS236">
        <v>0</v>
      </c>
      <c r="AT236">
        <v>0</v>
      </c>
      <c r="AU236">
        <v>0</v>
      </c>
      <c r="AV236">
        <v>0</v>
      </c>
      <c r="AW236">
        <v>18.317028200946226</v>
      </c>
      <c r="AX236">
        <v>0.46299102315065366</v>
      </c>
      <c r="BT236"/>
      <c r="BU236"/>
    </row>
    <row r="237" spans="1:73" x14ac:dyDescent="0.25">
      <c r="A237" s="25"/>
      <c r="B237" s="1">
        <v>550</v>
      </c>
      <c r="O237">
        <v>0</v>
      </c>
      <c r="P237">
        <v>0</v>
      </c>
      <c r="Q237">
        <v>0</v>
      </c>
      <c r="R237">
        <v>0</v>
      </c>
      <c r="S237">
        <v>0</v>
      </c>
      <c r="T237">
        <v>0</v>
      </c>
      <c r="U237">
        <v>0</v>
      </c>
      <c r="V237">
        <v>0</v>
      </c>
      <c r="W237">
        <v>0</v>
      </c>
      <c r="X237">
        <v>0</v>
      </c>
      <c r="AA237">
        <v>19.986493081192201</v>
      </c>
      <c r="AB237">
        <v>30.723236825968701</v>
      </c>
      <c r="AC237">
        <v>33.145548305720503</v>
      </c>
      <c r="AD237">
        <v>33.849209230434298</v>
      </c>
      <c r="AE237">
        <v>29.820804153267002</v>
      </c>
      <c r="AF237">
        <v>30.562890907290299</v>
      </c>
      <c r="AG237">
        <v>0</v>
      </c>
      <c r="AH237">
        <v>0</v>
      </c>
      <c r="AI237">
        <v>0</v>
      </c>
      <c r="AJ237">
        <v>0</v>
      </c>
      <c r="AK237">
        <v>31.620337884536163</v>
      </c>
      <c r="AL237">
        <v>1.5783181158689055</v>
      </c>
      <c r="AM237">
        <v>27.508293908226101</v>
      </c>
      <c r="AN237">
        <v>30.063041856348601</v>
      </c>
      <c r="AO237">
        <v>26.467297334221499</v>
      </c>
      <c r="AP237">
        <v>25.342624175656798</v>
      </c>
      <c r="AQ237">
        <v>22.7972420272284</v>
      </c>
      <c r="AR237">
        <v>23.2321053009175</v>
      </c>
      <c r="AS237">
        <v>0</v>
      </c>
      <c r="AT237">
        <v>0</v>
      </c>
      <c r="AU237">
        <v>0</v>
      </c>
      <c r="AV237">
        <v>0</v>
      </c>
      <c r="AW237">
        <v>25.580462138874559</v>
      </c>
      <c r="AX237">
        <v>2.6152498355688802</v>
      </c>
      <c r="BT237"/>
      <c r="BU237"/>
    </row>
    <row r="238" spans="1:73" x14ac:dyDescent="0.25">
      <c r="A238" s="25"/>
      <c r="B238" s="1">
        <v>600</v>
      </c>
      <c r="O238">
        <v>0</v>
      </c>
      <c r="P238">
        <v>0</v>
      </c>
      <c r="Q238">
        <v>0</v>
      </c>
      <c r="R238">
        <v>0</v>
      </c>
      <c r="S238">
        <v>0</v>
      </c>
      <c r="T238">
        <v>0</v>
      </c>
      <c r="U238">
        <v>0</v>
      </c>
      <c r="V238">
        <v>0</v>
      </c>
      <c r="W238">
        <v>0</v>
      </c>
      <c r="X238">
        <v>0</v>
      </c>
      <c r="AA238">
        <v>29.8555931940395</v>
      </c>
      <c r="AB238">
        <v>29.255389987603301</v>
      </c>
      <c r="AC238">
        <v>31.380655500409802</v>
      </c>
      <c r="AD238">
        <v>29.561588290029</v>
      </c>
      <c r="AE238">
        <v>25.084700163467499</v>
      </c>
      <c r="AF238">
        <v>0</v>
      </c>
      <c r="AG238">
        <v>0</v>
      </c>
      <c r="AH238">
        <v>0</v>
      </c>
      <c r="AI238">
        <v>0</v>
      </c>
      <c r="AJ238">
        <v>0</v>
      </c>
      <c r="AK238">
        <v>28.820583485377401</v>
      </c>
      <c r="AL238">
        <v>2.3048285040307932</v>
      </c>
      <c r="AM238">
        <v>32.037904025673299</v>
      </c>
      <c r="AN238">
        <v>26.007286238877899</v>
      </c>
      <c r="AO238">
        <v>31.288794335560201</v>
      </c>
      <c r="AP238">
        <v>24.0631025969641</v>
      </c>
      <c r="AQ238">
        <v>25.060105379075999</v>
      </c>
      <c r="AR238">
        <v>0</v>
      </c>
      <c r="AS238">
        <v>0</v>
      </c>
      <c r="AT238">
        <v>0</v>
      </c>
      <c r="AU238">
        <v>0</v>
      </c>
      <c r="AV238">
        <v>0</v>
      </c>
      <c r="AW238">
        <v>26.60482213761955</v>
      </c>
      <c r="AX238">
        <v>2.79030163194057</v>
      </c>
      <c r="BT238"/>
      <c r="BU238"/>
    </row>
    <row r="239" spans="1:73" x14ac:dyDescent="0.25">
      <c r="A239" s="25"/>
      <c r="B239" s="1">
        <v>650</v>
      </c>
      <c r="O239">
        <v>0</v>
      </c>
      <c r="P239">
        <v>0</v>
      </c>
      <c r="Q239">
        <v>0</v>
      </c>
      <c r="R239">
        <v>0</v>
      </c>
      <c r="S239">
        <v>0</v>
      </c>
      <c r="T239">
        <v>0</v>
      </c>
      <c r="U239">
        <v>0</v>
      </c>
      <c r="V239">
        <v>0</v>
      </c>
      <c r="W239">
        <v>0</v>
      </c>
      <c r="X239">
        <v>0</v>
      </c>
      <c r="AA239">
        <v>23.301058519728599</v>
      </c>
      <c r="AB239">
        <v>44.221257070852403</v>
      </c>
      <c r="AC239">
        <v>30.1942964845326</v>
      </c>
      <c r="AD239">
        <v>29.386946162121799</v>
      </c>
      <c r="AE239">
        <v>26.2032418076362</v>
      </c>
      <c r="AF239">
        <v>23.807130140044499</v>
      </c>
      <c r="AG239">
        <v>0</v>
      </c>
      <c r="AH239">
        <v>0</v>
      </c>
      <c r="AI239">
        <v>0</v>
      </c>
      <c r="AJ239">
        <v>0</v>
      </c>
      <c r="AK239">
        <v>30.762574333037502</v>
      </c>
      <c r="AL239">
        <v>7.106576540274455</v>
      </c>
      <c r="AM239">
        <v>30.224457089617399</v>
      </c>
      <c r="AN239">
        <v>36.203550654464102</v>
      </c>
      <c r="AO239">
        <v>26.852047378617399</v>
      </c>
      <c r="AP239">
        <v>27.257366165100201</v>
      </c>
      <c r="AQ239">
        <v>26.257214253517098</v>
      </c>
      <c r="AR239">
        <v>20.387101999657101</v>
      </c>
      <c r="AS239">
        <v>0</v>
      </c>
      <c r="AT239">
        <v>0</v>
      </c>
      <c r="AU239">
        <v>0</v>
      </c>
      <c r="AV239">
        <v>0</v>
      </c>
      <c r="AW239">
        <v>27.391456090271181</v>
      </c>
      <c r="AX239">
        <v>5.0657562761243184</v>
      </c>
      <c r="BT239"/>
      <c r="BU239"/>
    </row>
    <row r="240" spans="1:73" x14ac:dyDescent="0.25">
      <c r="A240" s="25"/>
      <c r="B240" s="1">
        <v>700</v>
      </c>
      <c r="O240">
        <v>0</v>
      </c>
      <c r="P240">
        <v>0</v>
      </c>
      <c r="Q240">
        <v>0</v>
      </c>
      <c r="R240">
        <v>0</v>
      </c>
      <c r="S240">
        <v>0</v>
      </c>
      <c r="T240">
        <v>0</v>
      </c>
      <c r="U240">
        <v>0</v>
      </c>
      <c r="V240">
        <v>0</v>
      </c>
      <c r="W240">
        <v>0</v>
      </c>
      <c r="X240">
        <v>0</v>
      </c>
      <c r="AA240">
        <v>29.591216034395199</v>
      </c>
      <c r="AB240">
        <v>31.079963763384399</v>
      </c>
      <c r="AC240">
        <v>26.8141863589256</v>
      </c>
      <c r="AD240">
        <v>33.751995236046703</v>
      </c>
      <c r="AE240">
        <v>26.8575562203239</v>
      </c>
      <c r="AF240">
        <v>0</v>
      </c>
      <c r="AG240">
        <v>0</v>
      </c>
      <c r="AH240">
        <v>0</v>
      </c>
      <c r="AI240">
        <v>0</v>
      </c>
      <c r="AJ240">
        <v>0</v>
      </c>
      <c r="AK240">
        <v>29.625925394670151</v>
      </c>
      <c r="AL240">
        <v>2.9456927964491886</v>
      </c>
      <c r="AM240">
        <v>40.452524155658303</v>
      </c>
      <c r="AN240">
        <v>27.031991389987699</v>
      </c>
      <c r="AO240">
        <v>26.918938851287798</v>
      </c>
      <c r="AP240">
        <v>23.635700938852001</v>
      </c>
      <c r="AQ240">
        <v>5.4269698050067898</v>
      </c>
      <c r="AR240">
        <v>21.0875709067892</v>
      </c>
      <c r="AS240">
        <v>0</v>
      </c>
      <c r="AT240">
        <v>0</v>
      </c>
      <c r="AU240">
        <v>0</v>
      </c>
      <c r="AV240">
        <v>0</v>
      </c>
      <c r="AW240">
        <v>20.820234378384697</v>
      </c>
      <c r="AX240">
        <v>8.0091327422829934</v>
      </c>
      <c r="BT240"/>
      <c r="BU240"/>
    </row>
    <row r="241" spans="1:73" x14ac:dyDescent="0.25">
      <c r="O241">
        <v>0</v>
      </c>
      <c r="P241">
        <v>0</v>
      </c>
      <c r="Q241">
        <v>0</v>
      </c>
      <c r="R241">
        <v>0</v>
      </c>
      <c r="S241">
        <v>0</v>
      </c>
      <c r="T241">
        <v>0</v>
      </c>
      <c r="U241">
        <v>0</v>
      </c>
      <c r="V241">
        <v>0</v>
      </c>
      <c r="W241">
        <v>0</v>
      </c>
      <c r="X241">
        <v>0</v>
      </c>
      <c r="BT241"/>
      <c r="BU241"/>
    </row>
    <row r="242" spans="1:73" x14ac:dyDescent="0.25">
      <c r="A242" s="25">
        <v>1670</v>
      </c>
      <c r="B242" s="1" t="s">
        <v>6</v>
      </c>
      <c r="C242">
        <v>33.183999999999997</v>
      </c>
      <c r="D242">
        <v>18.175999999999998</v>
      </c>
      <c r="E242">
        <v>23.808</v>
      </c>
      <c r="F242">
        <v>23.007999999999999</v>
      </c>
      <c r="G242">
        <v>27.231999999999299</v>
      </c>
      <c r="H242">
        <v>28.608000000000001</v>
      </c>
      <c r="I242">
        <v>16.223999999999702</v>
      </c>
      <c r="J242">
        <v>0</v>
      </c>
      <c r="K242">
        <v>0</v>
      </c>
      <c r="L242">
        <v>0</v>
      </c>
      <c r="M242">
        <v>22.842666666666499</v>
      </c>
      <c r="N242">
        <v>4.4543807151561738</v>
      </c>
      <c r="O242">
        <v>88.896000000000001</v>
      </c>
      <c r="P242">
        <v>0</v>
      </c>
      <c r="Q242">
        <v>0</v>
      </c>
      <c r="R242">
        <v>51.744</v>
      </c>
      <c r="S242">
        <v>50.176000000000002</v>
      </c>
      <c r="T242">
        <v>34.431999999999803</v>
      </c>
      <c r="U242">
        <v>49.312000000000197</v>
      </c>
      <c r="V242">
        <v>56.48</v>
      </c>
      <c r="W242">
        <v>0</v>
      </c>
      <c r="X242">
        <v>0</v>
      </c>
      <c r="Y242">
        <v>48.428799999999995</v>
      </c>
      <c r="Z242">
        <v>7.4236855105804089</v>
      </c>
      <c r="AA242">
        <v>22.312486319206201</v>
      </c>
      <c r="AB242">
        <v>27.670440250504701</v>
      </c>
      <c r="AC242">
        <v>13.151257902347099</v>
      </c>
      <c r="AD242">
        <v>27.757071616049</v>
      </c>
      <c r="AE242">
        <v>13.6227704365892</v>
      </c>
      <c r="AF242">
        <v>30.594057805412501</v>
      </c>
      <c r="AG242">
        <v>9.21124871311779</v>
      </c>
      <c r="AH242">
        <v>27.0688048323718</v>
      </c>
      <c r="AI242">
        <v>0</v>
      </c>
      <c r="AJ242">
        <v>0</v>
      </c>
      <c r="AK242">
        <v>21.296521650913157</v>
      </c>
      <c r="AL242">
        <v>8.223785859596191</v>
      </c>
      <c r="AM242">
        <v>28.420017424697399</v>
      </c>
      <c r="AN242">
        <v>32.794745402774097</v>
      </c>
      <c r="AO242">
        <v>35.166052314185798</v>
      </c>
      <c r="AP242">
        <v>35.849929266693202</v>
      </c>
      <c r="AQ242">
        <v>34.139601422187802</v>
      </c>
      <c r="AR242">
        <v>0</v>
      </c>
      <c r="AS242">
        <v>0</v>
      </c>
      <c r="AT242">
        <v>0</v>
      </c>
      <c r="AU242">
        <v>0</v>
      </c>
      <c r="AV242">
        <v>0</v>
      </c>
      <c r="AW242">
        <v>34.487582101460227</v>
      </c>
      <c r="AX242">
        <v>1.1514228447598711</v>
      </c>
      <c r="BT242"/>
      <c r="BU242"/>
    </row>
    <row r="243" spans="1:73" x14ac:dyDescent="0.25">
      <c r="A243" s="25"/>
      <c r="B243" s="1" t="s">
        <v>7</v>
      </c>
      <c r="C243">
        <v>0</v>
      </c>
      <c r="D243">
        <v>0</v>
      </c>
      <c r="E243">
        <v>0</v>
      </c>
      <c r="F243">
        <v>0</v>
      </c>
      <c r="G243">
        <v>0</v>
      </c>
      <c r="H243">
        <v>0</v>
      </c>
      <c r="I243">
        <v>0</v>
      </c>
      <c r="J243">
        <v>0</v>
      </c>
      <c r="K243">
        <v>0</v>
      </c>
      <c r="L243">
        <v>0</v>
      </c>
      <c r="O243">
        <v>15.648</v>
      </c>
      <c r="P243">
        <v>0</v>
      </c>
      <c r="Q243">
        <v>0</v>
      </c>
      <c r="R243">
        <v>47.9359999999999</v>
      </c>
      <c r="S243">
        <v>47.840000000000998</v>
      </c>
      <c r="T243">
        <v>0</v>
      </c>
      <c r="U243">
        <v>30.015999999999899</v>
      </c>
      <c r="V243">
        <v>0</v>
      </c>
      <c r="W243">
        <v>0</v>
      </c>
      <c r="X243">
        <v>0</v>
      </c>
      <c r="Y243">
        <v>41.93066666666693</v>
      </c>
      <c r="Z243">
        <v>8.425032752986386</v>
      </c>
      <c r="AA243">
        <v>23.861393365899001</v>
      </c>
      <c r="AB243">
        <v>11.6925241854716</v>
      </c>
      <c r="AC243">
        <v>34.3864272760771</v>
      </c>
      <c r="AD243">
        <v>34.956937546033402</v>
      </c>
      <c r="AE243">
        <v>7.73970744381662</v>
      </c>
      <c r="AF243">
        <v>31.339002544617099</v>
      </c>
      <c r="AG243">
        <v>6.1729694191206503</v>
      </c>
      <c r="AH243">
        <v>25.5991751790243</v>
      </c>
      <c r="AI243">
        <v>0</v>
      </c>
      <c r="AJ243">
        <v>0</v>
      </c>
      <c r="AK243">
        <v>21.698106227737249</v>
      </c>
      <c r="AL243">
        <v>11.837795169046029</v>
      </c>
      <c r="AM243">
        <v>31.837165872575198</v>
      </c>
      <c r="AN243">
        <v>43.328699921339599</v>
      </c>
      <c r="AO243">
        <v>70.734622647170795</v>
      </c>
      <c r="AP243">
        <v>56.249002588513399</v>
      </c>
      <c r="AQ243">
        <v>33.578045604888402</v>
      </c>
      <c r="AR243">
        <v>0</v>
      </c>
      <c r="AS243">
        <v>0</v>
      </c>
      <c r="AT243">
        <v>0</v>
      </c>
      <c r="AU243">
        <v>0</v>
      </c>
      <c r="AV243">
        <v>0</v>
      </c>
      <c r="AW243">
        <v>50.972592690478052</v>
      </c>
      <c r="AX243">
        <v>13.958668403542182</v>
      </c>
      <c r="BT243"/>
      <c r="BU243"/>
    </row>
    <row r="244" spans="1:73" x14ac:dyDescent="0.25">
      <c r="A244" s="25"/>
      <c r="B244" s="1" t="s">
        <v>8</v>
      </c>
      <c r="C244">
        <v>13.632</v>
      </c>
      <c r="D244">
        <v>12.384</v>
      </c>
      <c r="E244">
        <v>16.063999999999901</v>
      </c>
      <c r="F244">
        <v>17.184000000000001</v>
      </c>
      <c r="G244">
        <v>17.119999999999902</v>
      </c>
      <c r="H244">
        <v>11.8399999999997</v>
      </c>
      <c r="I244">
        <v>23.103999999999999</v>
      </c>
      <c r="J244">
        <v>16.671999999999901</v>
      </c>
      <c r="K244">
        <v>18.815999999999999</v>
      </c>
      <c r="L244">
        <v>21.1520000000001</v>
      </c>
      <c r="M244">
        <v>17.14844444444439</v>
      </c>
      <c r="N244">
        <v>3.4409696020845097</v>
      </c>
      <c r="O244">
        <v>45.471999999999902</v>
      </c>
      <c r="P244">
        <v>18.463999999999999</v>
      </c>
      <c r="Q244">
        <v>23.423999999999999</v>
      </c>
      <c r="R244">
        <v>28.415999999999901</v>
      </c>
      <c r="S244">
        <v>30.143999999999998</v>
      </c>
      <c r="T244">
        <v>43.872</v>
      </c>
      <c r="U244">
        <v>35.872000000000298</v>
      </c>
      <c r="V244">
        <v>48.895999999999901</v>
      </c>
      <c r="W244">
        <v>0</v>
      </c>
      <c r="X244">
        <v>0</v>
      </c>
      <c r="Y244">
        <v>32.726857142857156</v>
      </c>
      <c r="Z244">
        <v>10.07666468953424</v>
      </c>
      <c r="AA244">
        <v>0</v>
      </c>
      <c r="AB244">
        <v>0</v>
      </c>
      <c r="AC244">
        <v>0</v>
      </c>
      <c r="AD244">
        <v>0</v>
      </c>
      <c r="AE244">
        <v>0</v>
      </c>
      <c r="AF244">
        <v>0</v>
      </c>
      <c r="AG244">
        <v>0</v>
      </c>
      <c r="AH244">
        <v>0</v>
      </c>
      <c r="AI244">
        <v>0</v>
      </c>
      <c r="AJ244">
        <v>0</v>
      </c>
      <c r="AM244">
        <v>0</v>
      </c>
      <c r="AN244">
        <v>0</v>
      </c>
      <c r="AO244">
        <v>0</v>
      </c>
      <c r="AP244">
        <v>0</v>
      </c>
      <c r="AQ244">
        <v>0</v>
      </c>
      <c r="AR244">
        <v>0</v>
      </c>
      <c r="AS244">
        <v>0</v>
      </c>
      <c r="AT244">
        <v>0</v>
      </c>
      <c r="AU244">
        <v>0</v>
      </c>
      <c r="AV244">
        <v>0</v>
      </c>
      <c r="BT244"/>
      <c r="BU244"/>
    </row>
    <row r="245" spans="1:73" x14ac:dyDescent="0.25">
      <c r="A245" s="25"/>
      <c r="B245" s="1" t="s">
        <v>9</v>
      </c>
      <c r="C245">
        <v>14.496</v>
      </c>
      <c r="D245">
        <v>14.08</v>
      </c>
      <c r="E245">
        <v>10.56</v>
      </c>
      <c r="F245">
        <v>13.952</v>
      </c>
      <c r="G245">
        <v>10.752000000000001</v>
      </c>
      <c r="H245">
        <v>12.48</v>
      </c>
      <c r="I245">
        <v>13.727999999999801</v>
      </c>
      <c r="J245">
        <v>0</v>
      </c>
      <c r="K245">
        <v>0</v>
      </c>
      <c r="L245">
        <v>0</v>
      </c>
      <c r="M245">
        <v>12.591999999999965</v>
      </c>
      <c r="N245">
        <v>1.4652308123068238</v>
      </c>
      <c r="O245">
        <v>46.752000000000002</v>
      </c>
      <c r="P245">
        <v>30.111999999999998</v>
      </c>
      <c r="Q245">
        <v>0</v>
      </c>
      <c r="R245">
        <v>0</v>
      </c>
      <c r="S245">
        <v>0</v>
      </c>
      <c r="T245">
        <v>36.960000000000399</v>
      </c>
      <c r="U245">
        <v>31.423999999999999</v>
      </c>
      <c r="V245">
        <v>0</v>
      </c>
      <c r="W245">
        <v>0</v>
      </c>
      <c r="X245">
        <v>0</v>
      </c>
      <c r="Y245">
        <v>32.832000000000136</v>
      </c>
      <c r="Z245">
        <v>2.9676729379545463</v>
      </c>
      <c r="AA245">
        <v>25.547118405035398</v>
      </c>
      <c r="AB245">
        <v>7.8204240882595597</v>
      </c>
      <c r="AC245">
        <v>31.504236557813002</v>
      </c>
      <c r="AD245">
        <v>33.577291721264999</v>
      </c>
      <c r="AE245">
        <v>11.6769175345023</v>
      </c>
      <c r="AF245">
        <v>28.096360774924001</v>
      </c>
      <c r="AG245">
        <v>10.7558141915846</v>
      </c>
      <c r="AH245">
        <v>0</v>
      </c>
      <c r="AI245">
        <v>0</v>
      </c>
      <c r="AJ245">
        <v>0</v>
      </c>
      <c r="AK245">
        <v>20.571840811391407</v>
      </c>
      <c r="AL245">
        <v>10.672004637965756</v>
      </c>
      <c r="AM245">
        <v>26.394716802053299</v>
      </c>
      <c r="AN245">
        <v>32.368889354487898</v>
      </c>
      <c r="AO245">
        <v>36.843280061280701</v>
      </c>
      <c r="AP245">
        <v>35.207843500927403</v>
      </c>
      <c r="AQ245">
        <v>0</v>
      </c>
      <c r="AR245">
        <v>0</v>
      </c>
      <c r="AS245">
        <v>0</v>
      </c>
      <c r="AT245">
        <v>0</v>
      </c>
      <c r="AU245">
        <v>0</v>
      </c>
      <c r="AV245">
        <v>0</v>
      </c>
      <c r="AW245">
        <v>34.806670972232006</v>
      </c>
      <c r="AX245">
        <v>1.8485575633618316</v>
      </c>
      <c r="BT245"/>
      <c r="BU245"/>
    </row>
    <row r="246" spans="1:73" x14ac:dyDescent="0.25">
      <c r="A246" s="25"/>
      <c r="B246" s="1">
        <v>250</v>
      </c>
      <c r="C246">
        <v>27.872</v>
      </c>
      <c r="D246">
        <v>37.76</v>
      </c>
      <c r="E246">
        <v>36.896000000000001</v>
      </c>
      <c r="F246">
        <v>0</v>
      </c>
      <c r="G246">
        <v>33.631999999999998</v>
      </c>
      <c r="H246">
        <v>35.8719999999999</v>
      </c>
      <c r="I246">
        <v>0</v>
      </c>
      <c r="J246">
        <v>10.4960000000005</v>
      </c>
      <c r="K246">
        <v>0</v>
      </c>
      <c r="L246">
        <v>0</v>
      </c>
      <c r="M246">
        <v>30.931200000000082</v>
      </c>
      <c r="N246">
        <v>10.310330477729398</v>
      </c>
      <c r="O246">
        <v>102.72</v>
      </c>
      <c r="P246">
        <v>20.8</v>
      </c>
      <c r="Q246">
        <v>123.52</v>
      </c>
      <c r="R246">
        <v>127.008</v>
      </c>
      <c r="S246">
        <v>76.671999999999898</v>
      </c>
      <c r="T246">
        <v>74.368000000000606</v>
      </c>
      <c r="U246">
        <v>64.992000000000004</v>
      </c>
      <c r="V246">
        <v>88.000000000000497</v>
      </c>
      <c r="W246">
        <v>0</v>
      </c>
      <c r="X246">
        <v>0</v>
      </c>
      <c r="Y246">
        <v>82.194285714285868</v>
      </c>
      <c r="Z246">
        <v>33.608488101814302</v>
      </c>
      <c r="AA246">
        <v>19.8970753612838</v>
      </c>
      <c r="AB246">
        <v>8.9411152931258506</v>
      </c>
      <c r="AC246">
        <v>17.830220647090901</v>
      </c>
      <c r="AD246">
        <v>29.030684678226802</v>
      </c>
      <c r="AE246">
        <v>0</v>
      </c>
      <c r="AF246">
        <v>0</v>
      </c>
      <c r="AG246">
        <v>0</v>
      </c>
      <c r="AH246">
        <v>0</v>
      </c>
      <c r="AI246">
        <v>0</v>
      </c>
      <c r="AJ246">
        <v>0</v>
      </c>
      <c r="AK246">
        <v>18.600673539481182</v>
      </c>
      <c r="AL246">
        <v>8.2196065503664588</v>
      </c>
      <c r="AM246">
        <v>36.687733062488</v>
      </c>
      <c r="AN246">
        <v>5.0285611422697798</v>
      </c>
      <c r="AO246">
        <v>29.230507252089399</v>
      </c>
      <c r="AP246">
        <v>29.938564130824599</v>
      </c>
      <c r="AQ246">
        <v>0</v>
      </c>
      <c r="AR246">
        <v>0</v>
      </c>
      <c r="AS246">
        <v>0</v>
      </c>
      <c r="AT246">
        <v>0</v>
      </c>
      <c r="AU246">
        <v>0</v>
      </c>
      <c r="AV246">
        <v>0</v>
      </c>
      <c r="AW246">
        <v>21.399210841727925</v>
      </c>
      <c r="AX246">
        <v>11.579405995779975</v>
      </c>
      <c r="BT246"/>
      <c r="BU246"/>
    </row>
    <row r="247" spans="1:73" x14ac:dyDescent="0.25">
      <c r="A247" s="25"/>
      <c r="B247" s="1">
        <v>300</v>
      </c>
      <c r="C247">
        <v>43.295999999999999</v>
      </c>
      <c r="D247">
        <v>45.6</v>
      </c>
      <c r="E247">
        <v>28.416000000000199</v>
      </c>
      <c r="F247">
        <v>0</v>
      </c>
      <c r="G247">
        <v>34.816000000000003</v>
      </c>
      <c r="H247">
        <v>22.080000000000101</v>
      </c>
      <c r="I247">
        <v>38.335999999999899</v>
      </c>
      <c r="J247">
        <v>30.6559999999998</v>
      </c>
      <c r="K247">
        <v>0</v>
      </c>
      <c r="L247">
        <v>0</v>
      </c>
      <c r="M247">
        <v>33.317333333333337</v>
      </c>
      <c r="N247">
        <v>7.4797542443287837</v>
      </c>
      <c r="O247">
        <v>124.224</v>
      </c>
      <c r="P247">
        <v>95.807999999999495</v>
      </c>
      <c r="Q247">
        <v>17.983999999999899</v>
      </c>
      <c r="R247">
        <v>36.832000000000001</v>
      </c>
      <c r="S247">
        <v>54.783999999999601</v>
      </c>
      <c r="T247">
        <v>50.399999999999899</v>
      </c>
      <c r="U247">
        <v>46.9119999999998</v>
      </c>
      <c r="V247">
        <v>0</v>
      </c>
      <c r="W247">
        <v>0</v>
      </c>
      <c r="X247">
        <v>0</v>
      </c>
      <c r="Y247">
        <v>50.453333333333113</v>
      </c>
      <c r="Z247">
        <v>23.551867149383643</v>
      </c>
      <c r="AA247">
        <v>44.150833931471901</v>
      </c>
      <c r="AB247">
        <v>33.780971123992401</v>
      </c>
      <c r="AC247">
        <v>5.17928294080364</v>
      </c>
      <c r="AD247">
        <v>45.0235702127747</v>
      </c>
      <c r="AE247">
        <v>37.569928220799099</v>
      </c>
      <c r="AF247">
        <v>11.4994341196302</v>
      </c>
      <c r="AG247">
        <v>33.183781617069599</v>
      </c>
      <c r="AH247">
        <v>0</v>
      </c>
      <c r="AI247">
        <v>0</v>
      </c>
      <c r="AJ247">
        <v>0</v>
      </c>
      <c r="AK247">
        <v>27.706161372511605</v>
      </c>
      <c r="AL247">
        <v>14.342317586805336</v>
      </c>
      <c r="AM247">
        <v>74.939795327413606</v>
      </c>
      <c r="AN247">
        <v>43.264067753211897</v>
      </c>
      <c r="AO247">
        <v>6.5283735679124399</v>
      </c>
      <c r="AP247">
        <v>46.844385267382698</v>
      </c>
      <c r="AQ247">
        <v>35.722829285418698</v>
      </c>
      <c r="AR247">
        <v>40.095344577705298</v>
      </c>
      <c r="AS247">
        <v>0</v>
      </c>
      <c r="AT247">
        <v>0</v>
      </c>
      <c r="AU247">
        <v>0</v>
      </c>
      <c r="AV247">
        <v>0</v>
      </c>
      <c r="AW247">
        <v>34.49100009032621</v>
      </c>
      <c r="AX247">
        <v>14.452732640448218</v>
      </c>
      <c r="BT247"/>
      <c r="BU247"/>
    </row>
    <row r="248" spans="1:73" x14ac:dyDescent="0.25">
      <c r="A248" s="25"/>
      <c r="B248" s="1">
        <v>350</v>
      </c>
      <c r="C248">
        <v>34.368000000000002</v>
      </c>
      <c r="D248">
        <v>0</v>
      </c>
      <c r="E248">
        <v>0</v>
      </c>
      <c r="F248">
        <v>0</v>
      </c>
      <c r="G248">
        <v>0</v>
      </c>
      <c r="H248">
        <v>0</v>
      </c>
      <c r="I248">
        <v>0</v>
      </c>
      <c r="J248">
        <v>0</v>
      </c>
      <c r="K248">
        <v>0</v>
      </c>
      <c r="L248">
        <v>0</v>
      </c>
      <c r="O248">
        <v>48.192</v>
      </c>
      <c r="P248">
        <v>53.0560000000008</v>
      </c>
      <c r="Q248">
        <v>49.759999999999799</v>
      </c>
      <c r="R248">
        <v>12.735999999999899</v>
      </c>
      <c r="S248">
        <v>34.976000000000496</v>
      </c>
      <c r="T248">
        <v>72.063999999999893</v>
      </c>
      <c r="U248">
        <v>0</v>
      </c>
      <c r="V248">
        <v>0</v>
      </c>
      <c r="W248">
        <v>0</v>
      </c>
      <c r="X248">
        <v>0</v>
      </c>
      <c r="Y248">
        <v>44.518400000000177</v>
      </c>
      <c r="Z248">
        <v>19.800522271899805</v>
      </c>
      <c r="AA248">
        <v>78.459569009350503</v>
      </c>
      <c r="AB248">
        <v>9.7222100150853201</v>
      </c>
      <c r="AC248">
        <v>41.141990457504697</v>
      </c>
      <c r="AD248">
        <v>10.701892206224301</v>
      </c>
      <c r="AE248">
        <v>42.646971137938998</v>
      </c>
      <c r="AF248">
        <v>8.1609139083943596</v>
      </c>
      <c r="AG248">
        <v>31.729163798431799</v>
      </c>
      <c r="AH248">
        <v>0</v>
      </c>
      <c r="AI248">
        <v>0</v>
      </c>
      <c r="AJ248">
        <v>0</v>
      </c>
      <c r="AK248">
        <v>24.017190253929911</v>
      </c>
      <c r="AL248">
        <v>14.904513720256151</v>
      </c>
      <c r="AM248">
        <v>76.909185332537504</v>
      </c>
      <c r="AN248">
        <v>44.008970197835303</v>
      </c>
      <c r="AO248">
        <v>5.8090317785515797</v>
      </c>
      <c r="AP248">
        <v>43.618417670964199</v>
      </c>
      <c r="AQ248">
        <v>46.507271658912003</v>
      </c>
      <c r="AR248">
        <v>0</v>
      </c>
      <c r="AS248">
        <v>0</v>
      </c>
      <c r="AT248">
        <v>0</v>
      </c>
      <c r="AU248">
        <v>0</v>
      </c>
      <c r="AV248">
        <v>0</v>
      </c>
      <c r="AW248">
        <v>34.985922826565769</v>
      </c>
      <c r="AX248">
        <v>16.881704603260861</v>
      </c>
      <c r="BT248"/>
      <c r="BU248"/>
    </row>
    <row r="249" spans="1:73" x14ac:dyDescent="0.25">
      <c r="A249" s="25"/>
      <c r="B249" s="1">
        <v>400</v>
      </c>
      <c r="C249">
        <v>0</v>
      </c>
      <c r="D249">
        <v>0</v>
      </c>
      <c r="E249">
        <v>0</v>
      </c>
      <c r="F249">
        <v>0</v>
      </c>
      <c r="G249">
        <v>0</v>
      </c>
      <c r="H249">
        <v>0</v>
      </c>
      <c r="I249">
        <v>0</v>
      </c>
      <c r="J249">
        <v>0</v>
      </c>
      <c r="K249">
        <v>0</v>
      </c>
      <c r="L249">
        <v>0</v>
      </c>
      <c r="O249">
        <v>101.056</v>
      </c>
      <c r="P249">
        <v>36.351999999999997</v>
      </c>
      <c r="Q249">
        <v>44.095999999999997</v>
      </c>
      <c r="R249">
        <v>34.559999999999903</v>
      </c>
      <c r="S249">
        <v>29.087999999999901</v>
      </c>
      <c r="T249">
        <v>32.671999999999898</v>
      </c>
      <c r="U249">
        <v>19.0079999999999</v>
      </c>
      <c r="V249">
        <v>0</v>
      </c>
      <c r="W249">
        <v>0</v>
      </c>
      <c r="X249">
        <v>0</v>
      </c>
      <c r="Y249">
        <v>32.629333333333264</v>
      </c>
      <c r="Z249">
        <v>7.6065076232278246</v>
      </c>
      <c r="AA249">
        <v>48.694310293378003</v>
      </c>
      <c r="AB249">
        <v>5.74250294289181</v>
      </c>
      <c r="AC249">
        <v>50.926870195163602</v>
      </c>
      <c r="AD249">
        <v>5.7201587186265801</v>
      </c>
      <c r="AE249">
        <v>57.576783959583302</v>
      </c>
      <c r="AF249">
        <v>9.7635164146137594</v>
      </c>
      <c r="AG249">
        <v>46.745318048933697</v>
      </c>
      <c r="AH249">
        <v>45.471289119627798</v>
      </c>
      <c r="AI249">
        <v>14.1740423481676</v>
      </c>
      <c r="AJ249">
        <v>0</v>
      </c>
      <c r="AK249">
        <v>29.515060218451016</v>
      </c>
      <c r="AL249">
        <v>21.077864871090132</v>
      </c>
      <c r="AM249">
        <v>70.191580448246995</v>
      </c>
      <c r="AN249">
        <v>76.723613972599694</v>
      </c>
      <c r="AO249">
        <v>76.610615015096897</v>
      </c>
      <c r="AP249">
        <v>69.230730687729206</v>
      </c>
      <c r="AQ249">
        <v>59.143357734798002</v>
      </c>
      <c r="AR249">
        <v>0</v>
      </c>
      <c r="AS249">
        <v>0</v>
      </c>
      <c r="AT249">
        <v>0</v>
      </c>
      <c r="AU249">
        <v>0</v>
      </c>
      <c r="AV249">
        <v>0</v>
      </c>
      <c r="AW249">
        <v>70.42707935255595</v>
      </c>
      <c r="AX249">
        <v>7.1874210462831432</v>
      </c>
      <c r="BT249"/>
      <c r="BU249"/>
    </row>
    <row r="250" spans="1:73" x14ac:dyDescent="0.25">
      <c r="A250" s="25"/>
      <c r="B250" s="1">
        <v>450</v>
      </c>
      <c r="C250">
        <v>32.6400000000001</v>
      </c>
      <c r="D250">
        <v>0</v>
      </c>
      <c r="E250">
        <v>24.2880000000001</v>
      </c>
      <c r="F250">
        <v>48.16</v>
      </c>
      <c r="G250">
        <v>0</v>
      </c>
      <c r="H250">
        <v>26.655999999999999</v>
      </c>
      <c r="I250">
        <v>26.080000000000702</v>
      </c>
      <c r="J250">
        <v>0</v>
      </c>
      <c r="K250">
        <v>0</v>
      </c>
      <c r="L250">
        <v>0</v>
      </c>
      <c r="M250">
        <v>31.296000000000198</v>
      </c>
      <c r="N250">
        <v>9.7755155362772523</v>
      </c>
      <c r="O250">
        <v>48.768000000000001</v>
      </c>
      <c r="P250">
        <v>26.72</v>
      </c>
      <c r="Q250">
        <v>78.400000000000105</v>
      </c>
      <c r="R250">
        <v>17.792000000000002</v>
      </c>
      <c r="S250">
        <v>50.847999999999999</v>
      </c>
      <c r="T250">
        <v>46.0799999999997</v>
      </c>
      <c r="U250">
        <v>0</v>
      </c>
      <c r="V250">
        <v>0</v>
      </c>
      <c r="W250">
        <v>0</v>
      </c>
      <c r="X250">
        <v>0</v>
      </c>
      <c r="Y250">
        <v>43.967999999999961</v>
      </c>
      <c r="Z250">
        <v>21.071469089743154</v>
      </c>
      <c r="AA250">
        <v>33.757075925233003</v>
      </c>
      <c r="AB250">
        <v>23.674995653495898</v>
      </c>
      <c r="AC250">
        <v>45.793575967418697</v>
      </c>
      <c r="AD250">
        <v>16.724702793837199</v>
      </c>
      <c r="AE250">
        <v>40.198380561451003</v>
      </c>
      <c r="AF250">
        <v>5.6157449905160899</v>
      </c>
      <c r="AG250">
        <v>41.201004618666097</v>
      </c>
      <c r="AH250">
        <v>19.1183691829461</v>
      </c>
      <c r="AI250">
        <v>0</v>
      </c>
      <c r="AJ250">
        <v>0</v>
      </c>
      <c r="AK250">
        <v>27.475253395475871</v>
      </c>
      <c r="AL250">
        <v>13.956703826805853</v>
      </c>
      <c r="AM250">
        <v>50.346628212935997</v>
      </c>
      <c r="AN250">
        <v>68.786209116119494</v>
      </c>
      <c r="AO250">
        <v>46.339939676961997</v>
      </c>
      <c r="AP250">
        <v>50.336410549819199</v>
      </c>
      <c r="AQ250">
        <v>0</v>
      </c>
      <c r="AR250">
        <v>0</v>
      </c>
      <c r="AS250">
        <v>0</v>
      </c>
      <c r="AT250">
        <v>0</v>
      </c>
      <c r="AU250">
        <v>0</v>
      </c>
      <c r="AV250">
        <v>0</v>
      </c>
      <c r="AW250">
        <v>55.154186447633556</v>
      </c>
      <c r="AX250">
        <v>9.776399350305681</v>
      </c>
      <c r="BT250"/>
      <c r="BU250"/>
    </row>
    <row r="251" spans="1:73" x14ac:dyDescent="0.25">
      <c r="A251" s="25"/>
      <c r="B251" s="1">
        <v>500</v>
      </c>
      <c r="C251">
        <v>0</v>
      </c>
      <c r="D251">
        <v>0</v>
      </c>
      <c r="E251">
        <v>0</v>
      </c>
      <c r="F251">
        <v>0</v>
      </c>
      <c r="G251">
        <v>0</v>
      </c>
      <c r="H251">
        <v>0</v>
      </c>
      <c r="I251">
        <v>0</v>
      </c>
      <c r="J251">
        <v>0</v>
      </c>
      <c r="K251">
        <v>0</v>
      </c>
      <c r="L251">
        <v>0</v>
      </c>
      <c r="O251">
        <v>128.83199999999999</v>
      </c>
      <c r="P251">
        <v>72.096000000000203</v>
      </c>
      <c r="Q251">
        <v>54.848000000000098</v>
      </c>
      <c r="R251">
        <v>85.823999999999998</v>
      </c>
      <c r="S251">
        <v>70.431999999999505</v>
      </c>
      <c r="T251">
        <v>57.344000000000101</v>
      </c>
      <c r="U251">
        <v>0</v>
      </c>
      <c r="V251">
        <v>0</v>
      </c>
      <c r="W251">
        <v>0</v>
      </c>
      <c r="X251">
        <v>0</v>
      </c>
      <c r="Y251">
        <v>68.108799999999988</v>
      </c>
      <c r="Z251">
        <v>11.196901971527581</v>
      </c>
      <c r="AA251">
        <v>62.657169426049002</v>
      </c>
      <c r="AB251">
        <v>18.255313407045101</v>
      </c>
      <c r="AC251">
        <v>45.110806977908602</v>
      </c>
      <c r="AD251">
        <v>6.3030761300501803</v>
      </c>
      <c r="AE251">
        <v>45.941118485665598</v>
      </c>
      <c r="AF251">
        <v>9.1525702208691104</v>
      </c>
      <c r="AG251">
        <v>50.553313202920997</v>
      </c>
      <c r="AH251">
        <v>12.3518688173518</v>
      </c>
      <c r="AI251">
        <v>40.296588225800903</v>
      </c>
      <c r="AJ251">
        <v>0</v>
      </c>
      <c r="AK251">
        <v>28.49558193345154</v>
      </c>
      <c r="AL251">
        <v>17.458385147815559</v>
      </c>
      <c r="AM251">
        <v>73.027304502172299</v>
      </c>
      <c r="AN251">
        <v>57.1049975002135</v>
      </c>
      <c r="AO251">
        <v>55.221707318333301</v>
      </c>
      <c r="AP251">
        <v>66.525301261294601</v>
      </c>
      <c r="AQ251">
        <v>55.614745950611002</v>
      </c>
      <c r="AR251">
        <v>0</v>
      </c>
      <c r="AS251">
        <v>0</v>
      </c>
      <c r="AT251">
        <v>0</v>
      </c>
      <c r="AU251">
        <v>0</v>
      </c>
      <c r="AV251">
        <v>0</v>
      </c>
      <c r="AW251">
        <v>58.616688007613099</v>
      </c>
      <c r="AX251">
        <v>4.6197651937260149</v>
      </c>
      <c r="BT251"/>
      <c r="BU251"/>
    </row>
    <row r="252" spans="1:73" x14ac:dyDescent="0.25">
      <c r="A252" s="25"/>
      <c r="B252" s="1">
        <v>550</v>
      </c>
      <c r="C252">
        <v>0</v>
      </c>
      <c r="D252">
        <v>0</v>
      </c>
      <c r="E252">
        <v>0</v>
      </c>
      <c r="F252">
        <v>0</v>
      </c>
      <c r="G252">
        <v>0</v>
      </c>
      <c r="H252">
        <v>0</v>
      </c>
      <c r="I252">
        <v>0</v>
      </c>
      <c r="J252">
        <v>0</v>
      </c>
      <c r="K252">
        <v>0</v>
      </c>
      <c r="L252">
        <v>0</v>
      </c>
      <c r="O252">
        <v>156.16</v>
      </c>
      <c r="P252">
        <v>93.664000000000001</v>
      </c>
      <c r="Q252">
        <v>76.864000000000203</v>
      </c>
      <c r="R252">
        <v>100.448000000001</v>
      </c>
      <c r="S252">
        <v>63.520000000000103</v>
      </c>
      <c r="T252">
        <v>85.536000000000001</v>
      </c>
      <c r="U252">
        <v>0</v>
      </c>
      <c r="V252">
        <v>0</v>
      </c>
      <c r="W252">
        <v>0</v>
      </c>
      <c r="X252">
        <v>0</v>
      </c>
      <c r="Y252">
        <v>84.006400000000255</v>
      </c>
      <c r="Z252">
        <v>12.935544729156428</v>
      </c>
      <c r="AA252">
        <v>46.578029117367102</v>
      </c>
      <c r="AB252">
        <v>17.627482809585501</v>
      </c>
      <c r="AC252">
        <v>68.940169292423406</v>
      </c>
      <c r="AD252">
        <v>66.337636505682397</v>
      </c>
      <c r="AE252">
        <v>64.4254156293579</v>
      </c>
      <c r="AF252">
        <v>62.622047778857798</v>
      </c>
      <c r="AG252">
        <v>0</v>
      </c>
      <c r="AH252">
        <v>0</v>
      </c>
      <c r="AI252">
        <v>0</v>
      </c>
      <c r="AJ252">
        <v>0</v>
      </c>
      <c r="AK252">
        <v>55.990550403181409</v>
      </c>
      <c r="AL252">
        <v>19.295613409308089</v>
      </c>
      <c r="AM252">
        <v>52.930168700717097</v>
      </c>
      <c r="AN252">
        <v>70.720420023402497</v>
      </c>
      <c r="AO252">
        <v>73.612776265252293</v>
      </c>
      <c r="AP252">
        <v>72.596332562187399</v>
      </c>
      <c r="AQ252">
        <v>64.654448649620804</v>
      </c>
      <c r="AR252">
        <v>0</v>
      </c>
      <c r="AS252">
        <v>0</v>
      </c>
      <c r="AT252">
        <v>0</v>
      </c>
      <c r="AU252">
        <v>0</v>
      </c>
      <c r="AV252">
        <v>0</v>
      </c>
      <c r="AW252">
        <v>70.395994375115748</v>
      </c>
      <c r="AX252">
        <v>3.4734627241922342</v>
      </c>
      <c r="BT252"/>
      <c r="BU252"/>
    </row>
    <row r="253" spans="1:73" x14ac:dyDescent="0.25">
      <c r="A253" s="25"/>
      <c r="B253" s="1">
        <v>600</v>
      </c>
      <c r="C253">
        <v>29.152000000000001</v>
      </c>
      <c r="D253">
        <v>64.575999999998999</v>
      </c>
      <c r="E253">
        <v>77.056000000000097</v>
      </c>
      <c r="F253">
        <v>74.752000000000507</v>
      </c>
      <c r="G253">
        <v>69.791999999999305</v>
      </c>
      <c r="H253">
        <v>46.240000000000201</v>
      </c>
      <c r="I253">
        <v>73.087999999999994</v>
      </c>
      <c r="J253">
        <v>0</v>
      </c>
      <c r="K253">
        <v>0</v>
      </c>
      <c r="L253">
        <v>0</v>
      </c>
      <c r="M253">
        <v>67.583999999999847</v>
      </c>
      <c r="N253">
        <v>10.335075294033121</v>
      </c>
      <c r="O253">
        <v>56.544000000000104</v>
      </c>
      <c r="P253">
        <v>62.048000000000101</v>
      </c>
      <c r="Q253">
        <v>69.376000000000502</v>
      </c>
      <c r="R253">
        <v>46.207999999999501</v>
      </c>
      <c r="S253">
        <v>35.936000000000099</v>
      </c>
      <c r="T253">
        <v>62.752000000000102</v>
      </c>
      <c r="U253">
        <v>70.623999999998802</v>
      </c>
      <c r="V253">
        <v>108.51199999999901</v>
      </c>
      <c r="W253">
        <v>0</v>
      </c>
      <c r="X253">
        <v>0</v>
      </c>
      <c r="Y253">
        <v>65.065142857142604</v>
      </c>
      <c r="Z253">
        <v>21.232274485714477</v>
      </c>
      <c r="AA253">
        <v>26.971117781187299</v>
      </c>
      <c r="AB253">
        <v>15.5517217011668</v>
      </c>
      <c r="AC253">
        <v>44.874725052553003</v>
      </c>
      <c r="AD253">
        <v>22.613863279799901</v>
      </c>
      <c r="AE253">
        <v>56.531294798301303</v>
      </c>
      <c r="AF253">
        <v>15.9835268705435</v>
      </c>
      <c r="AG253">
        <v>46.080391787930999</v>
      </c>
      <c r="AH253">
        <v>10.813495557808199</v>
      </c>
      <c r="AI253">
        <v>0</v>
      </c>
      <c r="AJ253">
        <v>0</v>
      </c>
      <c r="AK253">
        <v>30.349859864014814</v>
      </c>
      <c r="AL253">
        <v>16.948579665711058</v>
      </c>
      <c r="AM253">
        <v>39.492370187344903</v>
      </c>
      <c r="AN253">
        <v>68.695308529924105</v>
      </c>
      <c r="AO253">
        <v>55.3420852325456</v>
      </c>
      <c r="AP253">
        <v>50.517651763137202</v>
      </c>
      <c r="AQ253">
        <v>0</v>
      </c>
      <c r="AR253">
        <v>0</v>
      </c>
      <c r="AS253">
        <v>0</v>
      </c>
      <c r="AT253">
        <v>0</v>
      </c>
      <c r="AU253">
        <v>0</v>
      </c>
      <c r="AV253">
        <v>0</v>
      </c>
      <c r="AW253">
        <v>58.185015175202302</v>
      </c>
      <c r="AX253">
        <v>7.6884540872192915</v>
      </c>
      <c r="BT253"/>
      <c r="BU253"/>
    </row>
    <row r="254" spans="1:73" x14ac:dyDescent="0.25">
      <c r="A254" s="25"/>
      <c r="B254" s="1">
        <v>650</v>
      </c>
      <c r="C254">
        <v>75.712000000000003</v>
      </c>
      <c r="D254">
        <v>77.12</v>
      </c>
      <c r="E254">
        <v>56.959999999999503</v>
      </c>
      <c r="F254">
        <v>0</v>
      </c>
      <c r="G254">
        <v>68.159999999999798</v>
      </c>
      <c r="H254">
        <v>38.751999999999903</v>
      </c>
      <c r="I254">
        <v>0</v>
      </c>
      <c r="J254">
        <v>41.119999999999898</v>
      </c>
      <c r="K254">
        <v>0</v>
      </c>
      <c r="L254">
        <v>0</v>
      </c>
      <c r="M254">
        <v>56.422399999999826</v>
      </c>
      <c r="N254">
        <v>14.918829680641847</v>
      </c>
      <c r="O254">
        <v>156.06399999999999</v>
      </c>
      <c r="P254">
        <v>36.864000000000097</v>
      </c>
      <c r="Q254">
        <v>100.96</v>
      </c>
      <c r="R254">
        <v>66.111999999999696</v>
      </c>
      <c r="S254">
        <v>39.423999999999999</v>
      </c>
      <c r="T254">
        <v>49.280000000000598</v>
      </c>
      <c r="U254">
        <v>44.831999999999802</v>
      </c>
      <c r="V254">
        <v>0</v>
      </c>
      <c r="W254">
        <v>0</v>
      </c>
      <c r="X254">
        <v>0</v>
      </c>
      <c r="Y254">
        <v>56.245333333333377</v>
      </c>
      <c r="Z254">
        <v>22.11381886714469</v>
      </c>
      <c r="AA254">
        <v>39.414800753189603</v>
      </c>
      <c r="AB254">
        <v>14.8811609830728</v>
      </c>
      <c r="AC254">
        <v>44.426130917854699</v>
      </c>
      <c r="AD254">
        <v>21.239362143947002</v>
      </c>
      <c r="AE254">
        <v>51.175594451959903</v>
      </c>
      <c r="AF254">
        <v>21.866190473568398</v>
      </c>
      <c r="AG254">
        <v>0</v>
      </c>
      <c r="AH254">
        <v>0</v>
      </c>
      <c r="AI254">
        <v>0</v>
      </c>
      <c r="AJ254">
        <v>0</v>
      </c>
      <c r="AK254">
        <v>30.717687794080557</v>
      </c>
      <c r="AL254">
        <v>14.320828195890325</v>
      </c>
      <c r="AM254">
        <v>31.273999082096601</v>
      </c>
      <c r="AN254">
        <v>22.2208641196017</v>
      </c>
      <c r="AO254">
        <v>62.843271160271499</v>
      </c>
      <c r="AP254">
        <v>6.1219391394729303</v>
      </c>
      <c r="AQ254">
        <v>54.697509175806402</v>
      </c>
      <c r="AR254">
        <v>0</v>
      </c>
      <c r="AS254">
        <v>0</v>
      </c>
      <c r="AT254">
        <v>0</v>
      </c>
      <c r="AU254">
        <v>0</v>
      </c>
      <c r="AV254">
        <v>0</v>
      </c>
      <c r="AW254">
        <v>36.470895898788129</v>
      </c>
      <c r="AX254">
        <v>23.193933423252549</v>
      </c>
      <c r="BT254"/>
      <c r="BU254"/>
    </row>
    <row r="255" spans="1:73" x14ac:dyDescent="0.25">
      <c r="A255" s="25"/>
      <c r="B255" s="1">
        <v>700</v>
      </c>
      <c r="C255">
        <v>0</v>
      </c>
      <c r="D255">
        <v>0</v>
      </c>
      <c r="E255">
        <v>0</v>
      </c>
      <c r="F255">
        <v>0</v>
      </c>
      <c r="G255">
        <v>0</v>
      </c>
      <c r="H255">
        <v>0</v>
      </c>
      <c r="I255">
        <v>0</v>
      </c>
      <c r="J255">
        <v>0</v>
      </c>
      <c r="K255">
        <v>0</v>
      </c>
      <c r="L255">
        <v>0</v>
      </c>
      <c r="O255">
        <v>30.08</v>
      </c>
      <c r="P255">
        <v>37.248000000000097</v>
      </c>
      <c r="Q255">
        <v>39.424000000000099</v>
      </c>
      <c r="R255">
        <v>101.087999999999</v>
      </c>
      <c r="S255">
        <v>42.495999999999803</v>
      </c>
      <c r="T255">
        <v>33.760000000000304</v>
      </c>
      <c r="U255">
        <v>0</v>
      </c>
      <c r="V255">
        <v>0</v>
      </c>
      <c r="W255">
        <v>0</v>
      </c>
      <c r="X255">
        <v>0</v>
      </c>
      <c r="Y255">
        <v>50.803199999999862</v>
      </c>
      <c r="Z255">
        <v>25.303244806940818</v>
      </c>
      <c r="AA255">
        <v>77.441307799787893</v>
      </c>
      <c r="AB255">
        <v>14.807517284454899</v>
      </c>
      <c r="AC255">
        <v>73.199847148657298</v>
      </c>
      <c r="AD255">
        <v>78.392885377427007</v>
      </c>
      <c r="AE255">
        <v>82.256028607568297</v>
      </c>
      <c r="AF255">
        <v>77.801137425199997</v>
      </c>
      <c r="AG255">
        <v>0</v>
      </c>
      <c r="AH255">
        <v>0</v>
      </c>
      <c r="AI255">
        <v>0</v>
      </c>
      <c r="AJ255">
        <v>0</v>
      </c>
      <c r="AK255">
        <v>65.2914831686615</v>
      </c>
      <c r="AL255">
        <v>25.405145241232315</v>
      </c>
      <c r="AM255">
        <v>69.894290380990697</v>
      </c>
      <c r="AN255">
        <v>104.31185905357199</v>
      </c>
      <c r="AO255">
        <v>105.186483269394</v>
      </c>
      <c r="AP255">
        <v>115.23034165513199</v>
      </c>
      <c r="AQ255">
        <v>104.618035831762</v>
      </c>
      <c r="AR255">
        <v>0</v>
      </c>
      <c r="AS255">
        <v>0</v>
      </c>
      <c r="AT255">
        <v>0</v>
      </c>
      <c r="AU255">
        <v>0</v>
      </c>
      <c r="AV255">
        <v>0</v>
      </c>
      <c r="AW255">
        <v>107.336679952465</v>
      </c>
      <c r="AX255">
        <v>4.5682000880394344</v>
      </c>
      <c r="BT255"/>
      <c r="BU255"/>
    </row>
  </sheetData>
  <mergeCells count="17">
    <mergeCell ref="A182:A195"/>
    <mergeCell ref="A197:A210"/>
    <mergeCell ref="A212:A225"/>
    <mergeCell ref="A227:A240"/>
    <mergeCell ref="A242:A255"/>
    <mergeCell ref="A167:A180"/>
    <mergeCell ref="A2:A15"/>
    <mergeCell ref="A17:A30"/>
    <mergeCell ref="A32:A45"/>
    <mergeCell ref="A47:A60"/>
    <mergeCell ref="A62:A75"/>
    <mergeCell ref="A77:A90"/>
    <mergeCell ref="A92:A105"/>
    <mergeCell ref="A107:A120"/>
    <mergeCell ref="A122:A135"/>
    <mergeCell ref="A137:A150"/>
    <mergeCell ref="A152:A16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B25B-5F31-4966-B577-58194B5B8E3C}">
  <dimension ref="A1:K10"/>
  <sheetViews>
    <sheetView topLeftCell="A45" workbookViewId="0">
      <selection activeCell="K17" sqref="K17"/>
    </sheetView>
  </sheetViews>
  <sheetFormatPr defaultRowHeight="15" x14ac:dyDescent="0.25"/>
  <cols>
    <col min="1" max="1" width="31.28515625" bestFit="1" customWidth="1"/>
    <col min="2" max="3" width="12" bestFit="1" customWidth="1"/>
    <col min="4" max="4" width="18.42578125" bestFit="1" customWidth="1"/>
    <col min="5" max="5" width="19.140625" bestFit="1" customWidth="1"/>
  </cols>
  <sheetData>
    <row r="1" spans="1:11" ht="59.25" customHeight="1" x14ac:dyDescent="0.25">
      <c r="A1" s="28" t="s">
        <v>21</v>
      </c>
      <c r="B1" s="28"/>
      <c r="C1" s="28"/>
      <c r="D1" s="28"/>
      <c r="E1" s="28"/>
      <c r="F1" s="28"/>
      <c r="G1" s="28"/>
      <c r="H1" s="28"/>
      <c r="I1" s="28"/>
      <c r="J1" s="28"/>
      <c r="K1" s="28"/>
    </row>
    <row r="2" spans="1:11" s="1" customFormat="1" x14ac:dyDescent="0.25">
      <c r="A2" s="7" t="s">
        <v>0</v>
      </c>
      <c r="B2" s="7" t="s">
        <v>1</v>
      </c>
      <c r="C2" s="7" t="s">
        <v>2</v>
      </c>
      <c r="D2" s="7" t="s">
        <v>3</v>
      </c>
      <c r="E2" s="7" t="s">
        <v>4</v>
      </c>
    </row>
    <row r="3" spans="1:11" s="1" customFormat="1" x14ac:dyDescent="0.25">
      <c r="A3" s="7">
        <v>250</v>
      </c>
      <c r="B3" s="7">
        <v>22.969893249999998</v>
      </c>
      <c r="C3" s="7">
        <v>26.403531350000002</v>
      </c>
      <c r="D3" s="7">
        <v>5.4886514760000003</v>
      </c>
      <c r="E3" s="7">
        <v>2.1798023820000001</v>
      </c>
    </row>
    <row r="4" spans="1:11" s="1" customFormat="1" x14ac:dyDescent="0.25">
      <c r="A4" s="7">
        <v>300</v>
      </c>
      <c r="B4" s="7">
        <v>25.86136587</v>
      </c>
      <c r="C4" s="7">
        <v>30.227304790000002</v>
      </c>
      <c r="D4" s="7">
        <v>4.5268979070000004</v>
      </c>
      <c r="E4" s="7">
        <v>2.560930532</v>
      </c>
    </row>
    <row r="5" spans="1:11" s="1" customFormat="1" x14ac:dyDescent="0.25">
      <c r="A5" s="7">
        <v>350</v>
      </c>
      <c r="B5" s="7">
        <v>29.98202302</v>
      </c>
      <c r="C5" s="7">
        <v>32.940150350000003</v>
      </c>
      <c r="D5" s="7">
        <v>7.7544405239999996</v>
      </c>
      <c r="E5" s="7">
        <v>3.3797807459999998</v>
      </c>
    </row>
    <row r="6" spans="1:11" s="1" customFormat="1" x14ac:dyDescent="0.25">
      <c r="A6" s="7">
        <v>400</v>
      </c>
      <c r="B6" s="7">
        <v>38.159748149999999</v>
      </c>
      <c r="C6" s="7">
        <v>36.914637949999999</v>
      </c>
      <c r="D6" s="7">
        <v>4.6517453929999997</v>
      </c>
      <c r="E6" s="7">
        <v>5.556914592</v>
      </c>
    </row>
    <row r="7" spans="1:11" s="1" customFormat="1" x14ac:dyDescent="0.25">
      <c r="A7" s="7">
        <v>450</v>
      </c>
      <c r="B7" s="7">
        <v>39.027760000000001</v>
      </c>
      <c r="C7" s="7">
        <v>39.749338379999998</v>
      </c>
      <c r="D7" s="7">
        <v>8.1838077429999991</v>
      </c>
      <c r="E7" s="7">
        <v>3.7354451590000002</v>
      </c>
    </row>
    <row r="8" spans="1:11" s="1" customFormat="1" x14ac:dyDescent="0.25">
      <c r="A8" s="7">
        <v>500</v>
      </c>
      <c r="B8" s="7">
        <v>43.450837249999999</v>
      </c>
      <c r="C8" s="7">
        <v>43.525872470000003</v>
      </c>
      <c r="D8" s="7">
        <v>5.6310976769999996</v>
      </c>
      <c r="E8" s="7">
        <v>4.7376155710000001</v>
      </c>
    </row>
    <row r="9" spans="1:11" s="1" customFormat="1" x14ac:dyDescent="0.25">
      <c r="A9" s="7">
        <v>550</v>
      </c>
      <c r="B9" s="7">
        <v>48.101966140000002</v>
      </c>
      <c r="C9" s="7">
        <v>49.320271419999997</v>
      </c>
      <c r="D9" s="7">
        <v>8.9777866950000007</v>
      </c>
      <c r="E9" s="7">
        <v>4.7304313980000003</v>
      </c>
    </row>
    <row r="10" spans="1:11" s="1" customFormat="1" x14ac:dyDescent="0.25">
      <c r="A10" s="7">
        <v>600</v>
      </c>
      <c r="B10" s="7">
        <v>54.016550000000002</v>
      </c>
      <c r="C10" s="7">
        <v>50.568550790000003</v>
      </c>
      <c r="D10" s="7">
        <v>7.685199806</v>
      </c>
      <c r="E10" s="7">
        <v>5.1090841060000001</v>
      </c>
    </row>
  </sheetData>
  <mergeCells count="1">
    <mergeCell ref="A1:K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8155D-5716-451F-86CC-6C1618ECFF3E}">
  <dimension ref="A1:O48"/>
  <sheetViews>
    <sheetView topLeftCell="A14" workbookViewId="0">
      <selection activeCell="J14" sqref="J14"/>
    </sheetView>
  </sheetViews>
  <sheetFormatPr defaultRowHeight="15" x14ac:dyDescent="0.25"/>
  <cols>
    <col min="4" max="4" width="19.7109375" customWidth="1"/>
    <col min="5" max="5" width="17.85546875" customWidth="1"/>
  </cols>
  <sheetData>
    <row r="1" spans="1:15" ht="50.25" customHeight="1" x14ac:dyDescent="0.25">
      <c r="A1" s="29" t="s">
        <v>22</v>
      </c>
      <c r="B1" s="29"/>
      <c r="C1" s="29"/>
      <c r="D1" s="29"/>
      <c r="E1" s="29"/>
      <c r="F1" s="29"/>
      <c r="G1" s="29"/>
      <c r="H1" s="29"/>
      <c r="I1" s="29"/>
      <c r="J1" s="29"/>
      <c r="K1" s="29"/>
      <c r="L1" s="29"/>
      <c r="M1" s="29"/>
      <c r="N1" s="29"/>
      <c r="O1" s="29"/>
    </row>
    <row r="2" spans="1:15" s="1" customFormat="1" x14ac:dyDescent="0.25">
      <c r="A2" s="3" t="s">
        <v>5</v>
      </c>
      <c r="B2" s="3" t="s">
        <v>10</v>
      </c>
      <c r="C2" s="3" t="s">
        <v>11</v>
      </c>
      <c r="D2" s="2" t="s">
        <v>12</v>
      </c>
      <c r="E2" s="2" t="s">
        <v>13</v>
      </c>
    </row>
    <row r="3" spans="1:15" s="1" customFormat="1" x14ac:dyDescent="0.25">
      <c r="A3" s="2" t="s">
        <v>6</v>
      </c>
      <c r="B3" s="2">
        <v>36.312411849999997</v>
      </c>
      <c r="C3" s="2">
        <v>28.033560390000002</v>
      </c>
      <c r="D3" s="2">
        <v>5.7111273220000003</v>
      </c>
      <c r="E3" s="2">
        <v>2.5456167710000002</v>
      </c>
    </row>
    <row r="4" spans="1:15" s="1" customFormat="1" x14ac:dyDescent="0.25">
      <c r="A4" s="2" t="s">
        <v>7</v>
      </c>
      <c r="B4" s="2">
        <v>39.063937500000002</v>
      </c>
      <c r="C4" s="2">
        <v>37.866369259999999</v>
      </c>
      <c r="D4" s="2">
        <v>5.7527217579999999</v>
      </c>
      <c r="E4" s="2">
        <v>2.8205012269999998</v>
      </c>
    </row>
    <row r="5" spans="1:15" s="1" customFormat="1" x14ac:dyDescent="0.25">
      <c r="A5" s="2" t="s">
        <v>8</v>
      </c>
      <c r="B5" s="2">
        <v>33.65026726</v>
      </c>
      <c r="C5" s="2">
        <v>27.462522790000001</v>
      </c>
      <c r="D5" s="2">
        <v>6.1899808099999998</v>
      </c>
      <c r="E5" s="2">
        <v>2.722682743</v>
      </c>
    </row>
    <row r="6" spans="1:15" x14ac:dyDescent="0.25">
      <c r="A6" s="2" t="s">
        <v>9</v>
      </c>
      <c r="B6" s="2">
        <v>37.242318619999999</v>
      </c>
      <c r="C6" s="2">
        <v>36.642835890000001</v>
      </c>
      <c r="D6" s="2">
        <v>5.7787728769999998</v>
      </c>
      <c r="E6" s="2">
        <v>2.9406453909999999</v>
      </c>
    </row>
    <row r="48" spans="1:1" x14ac:dyDescent="0.25">
      <c r="A48" t="s">
        <v>19</v>
      </c>
    </row>
  </sheetData>
  <mergeCells count="1">
    <mergeCell ref="A1:O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6F2D-EDD3-418D-9034-AD9064E78162}">
  <dimension ref="A1:P727"/>
  <sheetViews>
    <sheetView tabSelected="1" topLeftCell="A87" zoomScaleNormal="100" workbookViewId="0">
      <selection activeCell="J104" sqref="J104"/>
    </sheetView>
  </sheetViews>
  <sheetFormatPr defaultRowHeight="15" x14ac:dyDescent="0.25"/>
  <cols>
    <col min="1" max="1" width="14.7109375" style="1" customWidth="1"/>
    <col min="2" max="3" width="9.140625" style="1"/>
    <col min="4" max="4" width="21.7109375" style="1" customWidth="1"/>
    <col min="5" max="5" width="20" style="1" customWidth="1"/>
    <col min="6" max="7" width="9.140625" style="1"/>
    <col min="9" max="9" width="13.28515625" customWidth="1"/>
    <col min="10" max="10" width="10" customWidth="1"/>
  </cols>
  <sheetData>
    <row r="1" spans="1:16" x14ac:dyDescent="0.25">
      <c r="A1" s="33" t="s">
        <v>20</v>
      </c>
      <c r="B1" s="33"/>
      <c r="C1" s="33"/>
      <c r="D1" s="33"/>
      <c r="E1" s="33"/>
      <c r="F1" s="33"/>
      <c r="G1" s="33"/>
      <c r="H1" s="33"/>
      <c r="I1" s="33"/>
      <c r="J1" s="33"/>
      <c r="K1" s="33"/>
      <c r="L1" s="33"/>
      <c r="M1" s="33"/>
      <c r="N1" s="33"/>
      <c r="O1" s="33"/>
      <c r="P1" s="33"/>
    </row>
    <row r="2" spans="1:16" x14ac:dyDescent="0.25">
      <c r="A2" s="33"/>
      <c r="B2" s="33"/>
      <c r="C2" s="33"/>
      <c r="D2" s="33"/>
      <c r="E2" s="33"/>
      <c r="F2" s="33"/>
      <c r="G2" s="33"/>
      <c r="H2" s="33"/>
      <c r="I2" s="33"/>
      <c r="J2" s="33"/>
      <c r="K2" s="33"/>
      <c r="L2" s="33"/>
      <c r="M2" s="33"/>
      <c r="N2" s="33"/>
      <c r="O2" s="33"/>
      <c r="P2" s="33"/>
    </row>
    <row r="3" spans="1:16" ht="15" customHeight="1" x14ac:dyDescent="0.25">
      <c r="A3" s="28" t="s">
        <v>36</v>
      </c>
      <c r="B3" s="28"/>
      <c r="C3" s="28"/>
      <c r="D3" s="28"/>
      <c r="E3" s="28"/>
      <c r="F3" s="28" t="s">
        <v>38</v>
      </c>
      <c r="G3" s="28"/>
      <c r="H3" s="28"/>
      <c r="I3" s="28"/>
      <c r="J3" s="28"/>
      <c r="K3" s="28"/>
      <c r="L3" s="28"/>
      <c r="M3" s="6"/>
      <c r="N3" s="6"/>
      <c r="O3" s="6"/>
      <c r="P3" s="6"/>
    </row>
    <row r="4" spans="1:16" ht="15" customHeight="1" x14ac:dyDescent="0.25">
      <c r="A4" s="8" t="s">
        <v>39</v>
      </c>
      <c r="B4" s="8"/>
      <c r="C4" s="8"/>
      <c r="D4" s="8"/>
      <c r="E4" s="8"/>
      <c r="F4" s="8" t="s">
        <v>39</v>
      </c>
      <c r="G4" s="8"/>
      <c r="H4" s="8"/>
      <c r="I4" s="8"/>
      <c r="J4" s="8"/>
      <c r="K4" s="8"/>
      <c r="L4" s="8"/>
      <c r="M4" s="6"/>
      <c r="N4" s="6"/>
      <c r="O4" s="6"/>
      <c r="P4" s="6"/>
    </row>
    <row r="5" spans="1:16" ht="17.25" customHeight="1" x14ac:dyDescent="0.25">
      <c r="A5" s="33" t="s">
        <v>35</v>
      </c>
      <c r="B5" s="33"/>
      <c r="C5" s="33"/>
      <c r="D5" s="33"/>
      <c r="E5" s="33"/>
      <c r="F5" s="32" t="s">
        <v>37</v>
      </c>
      <c r="G5" s="32"/>
      <c r="H5" s="32"/>
      <c r="I5" s="32"/>
      <c r="J5" s="32"/>
      <c r="K5" s="32"/>
      <c r="L5" s="32"/>
      <c r="M5" s="10"/>
      <c r="N5" s="6"/>
      <c r="O5" s="6"/>
      <c r="P5" s="6"/>
    </row>
    <row r="6" spans="1:16" ht="25.5" customHeight="1" x14ac:dyDescent="0.25">
      <c r="A6" s="33" t="s">
        <v>53</v>
      </c>
      <c r="B6" s="33"/>
      <c r="C6" s="33"/>
      <c r="D6" s="33"/>
      <c r="E6" s="33"/>
      <c r="F6" s="32" t="s">
        <v>27</v>
      </c>
      <c r="G6" s="32"/>
      <c r="H6" s="32"/>
      <c r="I6" s="32"/>
      <c r="J6" s="32"/>
      <c r="K6" s="32"/>
      <c r="L6" s="32"/>
      <c r="M6" s="10"/>
      <c r="N6" s="6"/>
      <c r="O6" s="6"/>
      <c r="P6" s="6"/>
    </row>
    <row r="7" spans="1:16" ht="15" customHeight="1" x14ac:dyDescent="0.25">
      <c r="A7" s="33" t="s">
        <v>23</v>
      </c>
      <c r="B7" s="33"/>
      <c r="C7" s="33"/>
      <c r="D7" s="33"/>
      <c r="E7" s="33"/>
      <c r="F7" s="32" t="s">
        <v>28</v>
      </c>
      <c r="G7" s="32"/>
      <c r="H7" s="32"/>
      <c r="I7" s="32"/>
      <c r="J7" s="32"/>
      <c r="K7" s="32"/>
      <c r="L7" s="32"/>
      <c r="M7" s="10"/>
      <c r="N7" s="6"/>
      <c r="O7" s="6"/>
      <c r="P7" s="6"/>
    </row>
    <row r="8" spans="1:16" ht="15" customHeight="1" x14ac:dyDescent="0.25">
      <c r="A8" s="33" t="s">
        <v>24</v>
      </c>
      <c r="B8" s="33"/>
      <c r="C8" s="33"/>
      <c r="D8" s="33"/>
      <c r="E8" s="33"/>
      <c r="F8" s="32" t="s">
        <v>29</v>
      </c>
      <c r="G8" s="32"/>
      <c r="H8" s="32"/>
      <c r="I8" s="32"/>
      <c r="J8" s="32"/>
      <c r="K8" s="32"/>
      <c r="L8" s="32"/>
      <c r="M8" s="10"/>
      <c r="N8" s="6"/>
      <c r="O8" s="6"/>
      <c r="P8" s="6"/>
    </row>
    <row r="9" spans="1:16" x14ac:dyDescent="0.25">
      <c r="A9" s="33" t="s">
        <v>25</v>
      </c>
      <c r="B9" s="33"/>
      <c r="C9" s="33"/>
      <c r="D9" s="33"/>
      <c r="E9" s="33"/>
      <c r="F9" s="32" t="s">
        <v>25</v>
      </c>
      <c r="G9" s="32"/>
      <c r="H9" s="32"/>
      <c r="I9" s="32"/>
      <c r="J9" s="32"/>
      <c r="K9" s="32"/>
      <c r="L9" s="32"/>
      <c r="M9" s="10"/>
      <c r="N9" s="6"/>
      <c r="O9" s="6"/>
      <c r="P9" s="6"/>
    </row>
    <row r="10" spans="1:16" x14ac:dyDescent="0.25">
      <c r="A10" s="33" t="s">
        <v>26</v>
      </c>
      <c r="B10" s="33"/>
      <c r="C10" s="33"/>
      <c r="D10" s="33"/>
      <c r="E10" s="33"/>
      <c r="F10" s="32" t="s">
        <v>26</v>
      </c>
      <c r="G10" s="32"/>
      <c r="H10" s="32"/>
      <c r="I10" s="32"/>
      <c r="J10" s="32"/>
      <c r="K10" s="32"/>
      <c r="L10" s="32"/>
      <c r="M10" s="10"/>
      <c r="N10" s="6"/>
      <c r="O10" s="6"/>
      <c r="P10" s="6"/>
    </row>
    <row r="11" spans="1:16" x14ac:dyDescent="0.25">
      <c r="A11" s="6"/>
      <c r="B11" s="6"/>
      <c r="C11" s="6"/>
      <c r="D11" s="6"/>
      <c r="E11" s="6"/>
      <c r="F11" s="6"/>
      <c r="G11" s="6"/>
      <c r="H11" s="6"/>
      <c r="I11" s="6"/>
      <c r="J11" s="6"/>
      <c r="K11" s="6"/>
      <c r="L11" s="6"/>
      <c r="M11" s="6"/>
      <c r="N11" s="6"/>
      <c r="O11" s="6"/>
      <c r="P11" s="6"/>
    </row>
    <row r="12" spans="1:16" x14ac:dyDescent="0.25">
      <c r="A12" s="6"/>
      <c r="B12" s="6"/>
      <c r="C12" s="6"/>
      <c r="D12" s="6"/>
      <c r="E12" s="6"/>
      <c r="F12" s="6"/>
      <c r="G12" s="6"/>
      <c r="H12" s="6"/>
      <c r="I12" s="6"/>
      <c r="J12" s="6"/>
      <c r="K12" s="6"/>
      <c r="L12" s="6"/>
      <c r="M12" s="6"/>
      <c r="N12" s="6"/>
      <c r="O12" s="6"/>
      <c r="P12" s="6"/>
    </row>
    <row r="13" spans="1:16" ht="33" customHeight="1" x14ac:dyDescent="0.25">
      <c r="A13" s="9" t="s">
        <v>33</v>
      </c>
      <c r="B13" s="31" t="s">
        <v>32</v>
      </c>
      <c r="C13" s="31"/>
      <c r="D13" s="31" t="s">
        <v>34</v>
      </c>
      <c r="E13" s="31"/>
      <c r="F13" s="31" t="s">
        <v>33</v>
      </c>
      <c r="G13" s="31"/>
      <c r="H13" s="6"/>
      <c r="I13" s="6"/>
      <c r="J13" s="6"/>
      <c r="K13" s="6"/>
      <c r="L13" s="6"/>
      <c r="M13" s="6"/>
      <c r="N13" s="6"/>
      <c r="O13" s="6"/>
      <c r="P13" s="6"/>
    </row>
    <row r="14" spans="1:16" s="4" customFormat="1" ht="15.75" x14ac:dyDescent="0.25">
      <c r="A14" s="5" t="s">
        <v>14</v>
      </c>
      <c r="B14" s="5" t="s">
        <v>15</v>
      </c>
      <c r="C14" s="5" t="s">
        <v>16</v>
      </c>
      <c r="D14" s="5" t="s">
        <v>30</v>
      </c>
      <c r="E14" s="5" t="s">
        <v>31</v>
      </c>
      <c r="F14" s="5" t="s">
        <v>17</v>
      </c>
      <c r="G14" s="5" t="s">
        <v>18</v>
      </c>
    </row>
    <row r="15" spans="1:16" x14ac:dyDescent="0.25">
      <c r="A15" s="2">
        <v>0</v>
      </c>
      <c r="B15" s="2">
        <v>0</v>
      </c>
      <c r="C15" s="2">
        <v>0</v>
      </c>
      <c r="D15" s="2">
        <v>0</v>
      </c>
      <c r="E15" s="2">
        <v>0</v>
      </c>
      <c r="F15" s="2">
        <v>0</v>
      </c>
      <c r="G15" s="2">
        <v>0</v>
      </c>
    </row>
    <row r="16" spans="1:16" x14ac:dyDescent="0.25">
      <c r="A16" s="2">
        <v>0.01</v>
      </c>
      <c r="B16" s="2">
        <v>0</v>
      </c>
      <c r="C16" s="2">
        <v>1.06E-2</v>
      </c>
      <c r="D16" s="2">
        <f>IF((B16-B15)/(A16-A15)&gt;=0,(B16-B15)/(A16-A15),0)</f>
        <v>0</v>
      </c>
      <c r="E16" s="2">
        <f>IF((C16-C15)/(A16-A15)&gt;=0,(C16-C15)/(2*(A16-A15)),0)</f>
        <v>0.53</v>
      </c>
      <c r="F16" s="2">
        <v>0</v>
      </c>
      <c r="G16" s="2">
        <v>1.0625</v>
      </c>
    </row>
    <row r="17" spans="1:7" x14ac:dyDescent="0.25">
      <c r="A17" s="2">
        <v>0.02</v>
      </c>
      <c r="B17" s="2">
        <v>0</v>
      </c>
      <c r="C17" s="2">
        <v>4.2500000000000003E-2</v>
      </c>
      <c r="D17" s="2">
        <f t="shared" ref="D17:D80" si="0">IF((B17-B16)/(A17-A16)&gt;=0,(B17-B16)/(A17-A16),0)</f>
        <v>0</v>
      </c>
      <c r="E17" s="2">
        <f t="shared" ref="E17:E80" si="1">IF((C17-C16)/(A17-A16)&gt;=0,(C17-C16)/(2*(A17-A16)),0)</f>
        <v>1.5950000000000002</v>
      </c>
      <c r="F17" s="2">
        <v>0</v>
      </c>
      <c r="G17" s="2">
        <v>0.45500000000000002</v>
      </c>
    </row>
    <row r="18" spans="1:7" x14ac:dyDescent="0.25">
      <c r="A18" s="2">
        <v>0.03</v>
      </c>
      <c r="B18" s="2">
        <v>0</v>
      </c>
      <c r="C18" s="2">
        <v>4.8899999999999999E-2</v>
      </c>
      <c r="D18" s="2">
        <f t="shared" si="0"/>
        <v>0</v>
      </c>
      <c r="E18" s="2">
        <f t="shared" si="1"/>
        <v>0.31999999999999984</v>
      </c>
      <c r="F18" s="2">
        <v>0</v>
      </c>
      <c r="G18" s="2">
        <v>0.26250000000000001</v>
      </c>
    </row>
    <row r="19" spans="1:7" x14ac:dyDescent="0.25">
      <c r="A19" s="2">
        <v>0.04</v>
      </c>
      <c r="B19" s="2">
        <v>0</v>
      </c>
      <c r="C19" s="2">
        <v>5.2999999999999999E-2</v>
      </c>
      <c r="D19" s="2">
        <f t="shared" si="0"/>
        <v>0</v>
      </c>
      <c r="E19" s="2">
        <f t="shared" si="1"/>
        <v>0.20499999999999993</v>
      </c>
      <c r="F19" s="2">
        <v>0</v>
      </c>
      <c r="G19" s="2">
        <v>0.17249999999999999</v>
      </c>
    </row>
    <row r="20" spans="1:7" x14ac:dyDescent="0.25">
      <c r="A20" s="2">
        <v>0.05</v>
      </c>
      <c r="B20" s="2">
        <v>0</v>
      </c>
      <c r="C20" s="2">
        <v>5.5800000000000002E-2</v>
      </c>
      <c r="D20" s="2">
        <f t="shared" si="0"/>
        <v>0</v>
      </c>
      <c r="E20" s="2">
        <f t="shared" si="1"/>
        <v>0.14000000000000018</v>
      </c>
      <c r="F20" s="2">
        <v>0</v>
      </c>
      <c r="G20" s="2">
        <v>0.1225</v>
      </c>
    </row>
    <row r="21" spans="1:7" x14ac:dyDescent="0.25">
      <c r="A21" s="2">
        <v>0.06</v>
      </c>
      <c r="B21" s="2">
        <v>0</v>
      </c>
      <c r="C21" s="2">
        <v>5.79E-2</v>
      </c>
      <c r="D21" s="2">
        <f t="shared" si="0"/>
        <v>0</v>
      </c>
      <c r="E21" s="2">
        <f t="shared" si="1"/>
        <v>0.10499999999999994</v>
      </c>
      <c r="F21" s="2">
        <v>0</v>
      </c>
      <c r="G21" s="2">
        <v>8.9999999999999802E-2</v>
      </c>
    </row>
    <row r="22" spans="1:7" x14ac:dyDescent="0.25">
      <c r="A22" s="2">
        <v>7.0000000000000007E-2</v>
      </c>
      <c r="B22" s="2">
        <v>0</v>
      </c>
      <c r="C22" s="2">
        <v>5.9400000000000001E-2</v>
      </c>
      <c r="D22" s="2">
        <f t="shared" si="0"/>
        <v>0</v>
      </c>
      <c r="E22" s="2">
        <f t="shared" si="1"/>
        <v>7.4999999999999997E-2</v>
      </c>
      <c r="F22" s="2">
        <v>0</v>
      </c>
      <c r="G22" s="2">
        <v>6.7499999999998797E-2</v>
      </c>
    </row>
    <row r="23" spans="1:7" x14ac:dyDescent="0.25">
      <c r="A23" s="2">
        <v>0.08</v>
      </c>
      <c r="B23" s="2">
        <v>0</v>
      </c>
      <c r="C23" s="2">
        <v>6.0600000000000001E-2</v>
      </c>
      <c r="D23" s="2">
        <f t="shared" si="0"/>
        <v>0</v>
      </c>
      <c r="E23" s="2">
        <f t="shared" si="1"/>
        <v>6.0000000000000012E-2</v>
      </c>
      <c r="F23" s="2">
        <v>0</v>
      </c>
      <c r="G23" s="2">
        <v>5.4999999999999501E-2</v>
      </c>
    </row>
    <row r="24" spans="1:7" x14ac:dyDescent="0.25">
      <c r="A24" s="2">
        <v>0.09</v>
      </c>
      <c r="B24" s="2">
        <v>0</v>
      </c>
      <c r="C24" s="2">
        <v>6.1600000000000002E-2</v>
      </c>
      <c r="D24" s="2">
        <f t="shared" si="0"/>
        <v>0</v>
      </c>
      <c r="E24" s="2">
        <f t="shared" si="1"/>
        <v>5.0000000000000072E-2</v>
      </c>
      <c r="F24" s="2">
        <v>0</v>
      </c>
      <c r="G24" s="2">
        <v>4.2500000000000197E-2</v>
      </c>
    </row>
    <row r="25" spans="1:7" x14ac:dyDescent="0.25">
      <c r="A25" s="2">
        <v>0.1</v>
      </c>
      <c r="B25" s="2">
        <v>0</v>
      </c>
      <c r="C25" s="2">
        <v>6.2300000000000001E-2</v>
      </c>
      <c r="D25" s="2">
        <f t="shared" si="0"/>
        <v>0</v>
      </c>
      <c r="E25" s="2">
        <f t="shared" si="1"/>
        <v>3.4999999999999934E-2</v>
      </c>
      <c r="F25" s="2">
        <v>0</v>
      </c>
      <c r="G25" s="2">
        <v>3.2500000000001299E-2</v>
      </c>
    </row>
    <row r="26" spans="1:7" x14ac:dyDescent="0.25">
      <c r="A26" s="2">
        <v>0.11</v>
      </c>
      <c r="B26" s="2">
        <v>0</v>
      </c>
      <c r="C26" s="2">
        <v>6.2899999999999998E-2</v>
      </c>
      <c r="D26" s="2">
        <f t="shared" si="0"/>
        <v>0</v>
      </c>
      <c r="E26" s="2">
        <f t="shared" si="1"/>
        <v>2.9999999999999832E-2</v>
      </c>
      <c r="F26" s="2">
        <v>0</v>
      </c>
      <c r="G26" s="2">
        <v>2.5000000000000699E-2</v>
      </c>
    </row>
    <row r="27" spans="1:7" x14ac:dyDescent="0.25">
      <c r="A27" s="2">
        <v>0.12</v>
      </c>
      <c r="B27" s="2">
        <v>0</v>
      </c>
      <c r="C27" s="2">
        <v>6.3299999999999995E-2</v>
      </c>
      <c r="D27" s="2">
        <f t="shared" si="0"/>
        <v>0</v>
      </c>
      <c r="E27" s="2">
        <f t="shared" si="1"/>
        <v>1.9999999999999889E-2</v>
      </c>
      <c r="F27" s="2">
        <v>0</v>
      </c>
      <c r="G27" s="2">
        <v>1.9999999999999199E-2</v>
      </c>
    </row>
    <row r="28" spans="1:7" x14ac:dyDescent="0.25">
      <c r="A28" s="2">
        <v>0.13</v>
      </c>
      <c r="B28" s="2">
        <v>0</v>
      </c>
      <c r="C28" s="2">
        <v>6.3700000000000007E-2</v>
      </c>
      <c r="D28" s="2">
        <f t="shared" si="0"/>
        <v>0</v>
      </c>
      <c r="E28" s="2">
        <f t="shared" si="1"/>
        <v>2.0000000000000556E-2</v>
      </c>
      <c r="F28" s="2">
        <v>0</v>
      </c>
      <c r="G28" s="2">
        <v>1.7500000000000099E-2</v>
      </c>
    </row>
    <row r="29" spans="1:7" x14ac:dyDescent="0.25">
      <c r="A29" s="2">
        <v>0.14000000000000001</v>
      </c>
      <c r="B29" s="2">
        <v>0</v>
      </c>
      <c r="C29" s="2">
        <v>6.4000000000000001E-2</v>
      </c>
      <c r="D29" s="2">
        <f t="shared" si="0"/>
        <v>0</v>
      </c>
      <c r="E29" s="2">
        <f t="shared" si="1"/>
        <v>1.4999999999999722E-2</v>
      </c>
      <c r="F29" s="2">
        <v>0</v>
      </c>
      <c r="G29" s="2">
        <v>1.24999999999993E-2</v>
      </c>
    </row>
    <row r="30" spans="1:7" x14ac:dyDescent="0.25">
      <c r="A30" s="2">
        <v>0.15</v>
      </c>
      <c r="B30" s="2">
        <v>0</v>
      </c>
      <c r="C30" s="2">
        <v>6.4199999999999993E-2</v>
      </c>
      <c r="D30" s="2">
        <f t="shared" si="0"/>
        <v>0</v>
      </c>
      <c r="E30" s="2">
        <f t="shared" si="1"/>
        <v>9.9999999999996116E-3</v>
      </c>
      <c r="F30" s="2">
        <v>5.2249999999999899</v>
      </c>
      <c r="G30" s="2">
        <v>9.9999999999995995E-3</v>
      </c>
    </row>
    <row r="31" spans="1:7" x14ac:dyDescent="0.25">
      <c r="A31" s="2">
        <v>0.16</v>
      </c>
      <c r="B31" s="2">
        <v>0.1045</v>
      </c>
      <c r="C31" s="2">
        <v>6.4399999999999999E-2</v>
      </c>
      <c r="D31" s="2">
        <f t="shared" si="0"/>
        <v>10.44999999999999</v>
      </c>
      <c r="E31" s="2">
        <f t="shared" si="1"/>
        <v>1.0000000000000278E-2</v>
      </c>
      <c r="F31" s="2">
        <v>5.0199999999999996</v>
      </c>
      <c r="G31" s="2">
        <v>7.50000000000056E-3</v>
      </c>
    </row>
    <row r="32" spans="1:7" x14ac:dyDescent="0.25">
      <c r="A32" s="2">
        <v>0.17</v>
      </c>
      <c r="B32" s="2">
        <v>0.1004</v>
      </c>
      <c r="C32" s="2">
        <v>6.4500000000000002E-2</v>
      </c>
      <c r="D32" s="2">
        <f t="shared" si="0"/>
        <v>0</v>
      </c>
      <c r="E32" s="2">
        <f t="shared" si="1"/>
        <v>5.0000000000001389E-3</v>
      </c>
      <c r="F32" s="2">
        <v>0</v>
      </c>
      <c r="G32" s="2">
        <v>0</v>
      </c>
    </row>
    <row r="33" spans="1:7" x14ac:dyDescent="0.25">
      <c r="A33" s="2">
        <v>0.18</v>
      </c>
      <c r="B33" s="2">
        <v>9.4599999999999795E-2</v>
      </c>
      <c r="C33" s="2">
        <v>6.0900000000000003E-2</v>
      </c>
      <c r="D33" s="2">
        <f t="shared" si="0"/>
        <v>0</v>
      </c>
      <c r="E33" s="2">
        <f t="shared" si="1"/>
        <v>0</v>
      </c>
      <c r="F33" s="2">
        <v>0</v>
      </c>
      <c r="G33" s="2">
        <v>0</v>
      </c>
    </row>
    <row r="34" spans="1:7" x14ac:dyDescent="0.25">
      <c r="A34" s="2">
        <v>0.19</v>
      </c>
      <c r="B34" s="2">
        <v>8.9599999999999902E-2</v>
      </c>
      <c r="C34" s="2">
        <v>6.1699999999999998E-2</v>
      </c>
      <c r="D34" s="2">
        <f t="shared" si="0"/>
        <v>0</v>
      </c>
      <c r="E34" s="2">
        <f t="shared" si="1"/>
        <v>3.9999999999999723E-2</v>
      </c>
      <c r="F34" s="2">
        <v>0</v>
      </c>
      <c r="G34" s="2">
        <v>3.7499999999999298E-2</v>
      </c>
    </row>
    <row r="35" spans="1:7" x14ac:dyDescent="0.25">
      <c r="A35" s="2">
        <v>0.2</v>
      </c>
      <c r="B35" s="2">
        <v>8.5299999999999696E-2</v>
      </c>
      <c r="C35" s="2">
        <v>6.2399999999999997E-2</v>
      </c>
      <c r="D35" s="2">
        <f t="shared" si="0"/>
        <v>0</v>
      </c>
      <c r="E35" s="2">
        <f t="shared" si="1"/>
        <v>3.4999999999999934E-2</v>
      </c>
      <c r="F35" s="2">
        <v>0</v>
      </c>
      <c r="G35" s="2">
        <v>3.2500000000000598E-2</v>
      </c>
    </row>
    <row r="36" spans="1:7" x14ac:dyDescent="0.25">
      <c r="A36" s="2">
        <v>0.21</v>
      </c>
      <c r="B36" s="2">
        <v>8.1499999999999698E-2</v>
      </c>
      <c r="C36" s="2">
        <v>6.3E-2</v>
      </c>
      <c r="D36" s="2">
        <f t="shared" si="0"/>
        <v>0</v>
      </c>
      <c r="E36" s="2">
        <f t="shared" si="1"/>
        <v>3.0000000000000221E-2</v>
      </c>
      <c r="F36" s="2">
        <v>0</v>
      </c>
      <c r="G36" s="2">
        <v>2.5000000000000001E-2</v>
      </c>
    </row>
    <row r="37" spans="1:7" x14ac:dyDescent="0.25">
      <c r="A37" s="2">
        <v>0.22</v>
      </c>
      <c r="B37" s="2">
        <v>8.0399999999999999E-2</v>
      </c>
      <c r="C37" s="2">
        <v>6.3399999999999998E-2</v>
      </c>
      <c r="D37" s="2">
        <f t="shared" si="0"/>
        <v>0</v>
      </c>
      <c r="E37" s="2">
        <f t="shared" si="1"/>
        <v>1.9999999999999862E-2</v>
      </c>
      <c r="F37" s="2">
        <v>0</v>
      </c>
      <c r="G37" s="2">
        <v>1.99999999999999E-2</v>
      </c>
    </row>
    <row r="38" spans="1:7" x14ac:dyDescent="0.25">
      <c r="A38" s="2">
        <v>0.23</v>
      </c>
      <c r="B38" s="2">
        <v>7.7300000000000202E-2</v>
      </c>
      <c r="C38" s="2">
        <v>6.3799999999999996E-2</v>
      </c>
      <c r="D38" s="2">
        <f t="shared" si="0"/>
        <v>0</v>
      </c>
      <c r="E38" s="2">
        <f t="shared" si="1"/>
        <v>1.9999999999999862E-2</v>
      </c>
      <c r="F38" s="2">
        <v>0</v>
      </c>
      <c r="G38" s="2">
        <v>1.5000000000001099E-2</v>
      </c>
    </row>
    <row r="39" spans="1:7" x14ac:dyDescent="0.25">
      <c r="A39" s="2">
        <v>0.24</v>
      </c>
      <c r="B39" s="2">
        <v>7.4499999999999997E-2</v>
      </c>
      <c r="C39" s="2">
        <v>6.4000000000000001E-2</v>
      </c>
      <c r="D39" s="2">
        <f t="shared" si="0"/>
        <v>0</v>
      </c>
      <c r="E39" s="2">
        <f t="shared" si="1"/>
        <v>1.0000000000000306E-2</v>
      </c>
      <c r="F39" s="2">
        <v>0</v>
      </c>
      <c r="G39" s="2">
        <v>1.2500000000000001E-2</v>
      </c>
    </row>
    <row r="40" spans="1:7" x14ac:dyDescent="0.25">
      <c r="A40" s="2">
        <v>0.25</v>
      </c>
      <c r="B40" s="2">
        <v>7.43999999999998E-2</v>
      </c>
      <c r="C40" s="2">
        <v>6.4299999999999996E-2</v>
      </c>
      <c r="D40" s="2">
        <f t="shared" si="0"/>
        <v>0</v>
      </c>
      <c r="E40" s="2">
        <f t="shared" si="1"/>
        <v>1.4999999999999722E-2</v>
      </c>
      <c r="F40" s="2">
        <v>0</v>
      </c>
      <c r="G40" s="2">
        <v>9.9999999999995804E-3</v>
      </c>
    </row>
    <row r="41" spans="1:7" x14ac:dyDescent="0.25">
      <c r="A41" s="2">
        <v>0.26</v>
      </c>
      <c r="B41" s="2">
        <v>7.4200000000000293E-2</v>
      </c>
      <c r="C41" s="2">
        <v>6.4399999999999999E-2</v>
      </c>
      <c r="D41" s="2">
        <f t="shared" si="0"/>
        <v>0</v>
      </c>
      <c r="E41" s="2">
        <f t="shared" si="1"/>
        <v>5.0000000000001389E-3</v>
      </c>
      <c r="F41" s="2">
        <v>0</v>
      </c>
      <c r="G41" s="2">
        <v>7.50000000000056E-3</v>
      </c>
    </row>
    <row r="42" spans="1:7" x14ac:dyDescent="0.25">
      <c r="A42" s="2">
        <v>0.27</v>
      </c>
      <c r="B42" s="2">
        <v>7.4100000000000096E-2</v>
      </c>
      <c r="C42" s="2">
        <v>6.4600000000000005E-2</v>
      </c>
      <c r="D42" s="2">
        <f t="shared" si="0"/>
        <v>0</v>
      </c>
      <c r="E42" s="2">
        <f t="shared" si="1"/>
        <v>1.0000000000000278E-2</v>
      </c>
      <c r="F42" s="2">
        <v>0</v>
      </c>
      <c r="G42" s="2">
        <v>7.50000000000056E-3</v>
      </c>
    </row>
    <row r="43" spans="1:7" x14ac:dyDescent="0.25">
      <c r="A43" s="2">
        <v>0.28000000000000003</v>
      </c>
      <c r="B43" s="2">
        <v>7.3999999999999802E-2</v>
      </c>
      <c r="C43" s="2">
        <v>6.4699999999999994E-2</v>
      </c>
      <c r="D43" s="2">
        <f t="shared" si="0"/>
        <v>0</v>
      </c>
      <c r="E43" s="2">
        <f t="shared" si="1"/>
        <v>4.999999999999445E-3</v>
      </c>
      <c r="F43" s="2">
        <v>0</v>
      </c>
      <c r="G43" s="2">
        <v>4.9999999999994597E-3</v>
      </c>
    </row>
    <row r="44" spans="1:7" x14ac:dyDescent="0.25">
      <c r="A44" s="2">
        <v>0.28999999999999998</v>
      </c>
      <c r="B44" s="2">
        <v>7.1700000000000305E-2</v>
      </c>
      <c r="C44" s="2">
        <v>6.4799999999999996E-2</v>
      </c>
      <c r="D44" s="2">
        <f t="shared" si="0"/>
        <v>0</v>
      </c>
      <c r="E44" s="2">
        <f t="shared" si="1"/>
        <v>5.0000000000001666E-3</v>
      </c>
      <c r="F44" s="2">
        <v>0</v>
      </c>
      <c r="G44" s="2">
        <v>2.4999999999990399E-3</v>
      </c>
    </row>
    <row r="45" spans="1:7" x14ac:dyDescent="0.25">
      <c r="A45" s="2">
        <v>0.3</v>
      </c>
      <c r="B45" s="2">
        <v>7.1899999999999895E-2</v>
      </c>
      <c r="C45" s="2">
        <v>6.4799999999999996E-2</v>
      </c>
      <c r="D45" s="2">
        <f t="shared" si="0"/>
        <v>1.9999999999958922E-2</v>
      </c>
      <c r="E45" s="2">
        <f t="shared" si="1"/>
        <v>0</v>
      </c>
      <c r="F45" s="2">
        <v>1.4999999999987201E-2</v>
      </c>
      <c r="G45" s="2">
        <v>2.4999999999997199E-3</v>
      </c>
    </row>
    <row r="46" spans="1:7" x14ac:dyDescent="0.25">
      <c r="A46" s="2">
        <v>0.31</v>
      </c>
      <c r="B46" s="2">
        <v>7.2000000000000106E-2</v>
      </c>
      <c r="C46" s="2">
        <v>6.4899999999999999E-2</v>
      </c>
      <c r="D46" s="2">
        <f t="shared" si="0"/>
        <v>1.0000000000021094E-2</v>
      </c>
      <c r="E46" s="2">
        <f t="shared" si="1"/>
        <v>5.0000000000001389E-3</v>
      </c>
      <c r="F46" s="2">
        <v>0</v>
      </c>
      <c r="G46" s="2">
        <v>2.4999999999997199E-3</v>
      </c>
    </row>
    <row r="47" spans="1:7" x14ac:dyDescent="0.25">
      <c r="A47" s="2">
        <v>0.32</v>
      </c>
      <c r="B47" s="2">
        <v>6.9999999999999798E-2</v>
      </c>
      <c r="C47" s="2">
        <v>6.4899999999999999E-2</v>
      </c>
      <c r="D47" s="2">
        <f t="shared" si="0"/>
        <v>0</v>
      </c>
      <c r="E47" s="2">
        <f t="shared" si="1"/>
        <v>0</v>
      </c>
      <c r="F47" s="2">
        <v>0</v>
      </c>
      <c r="G47" s="2">
        <v>2.5000000000004199E-3</v>
      </c>
    </row>
    <row r="48" spans="1:7" x14ac:dyDescent="0.25">
      <c r="A48" s="2">
        <v>0.33</v>
      </c>
      <c r="B48" s="2">
        <v>7.0400000000000199E-2</v>
      </c>
      <c r="C48" s="2">
        <v>6.5000000000000002E-2</v>
      </c>
      <c r="D48" s="2">
        <f t="shared" si="0"/>
        <v>4.0000000000039969E-2</v>
      </c>
      <c r="E48" s="2">
        <f t="shared" si="1"/>
        <v>5.0000000000001389E-3</v>
      </c>
      <c r="F48" s="2">
        <v>3.9999999999995602E-2</v>
      </c>
      <c r="G48" s="2">
        <v>2.5000000000004199E-3</v>
      </c>
    </row>
    <row r="49" spans="1:7" x14ac:dyDescent="0.25">
      <c r="A49" s="2">
        <v>0.34</v>
      </c>
      <c r="B49" s="2">
        <v>7.0799999999999794E-2</v>
      </c>
      <c r="C49" s="2">
        <v>6.5000000000000002E-2</v>
      </c>
      <c r="D49" s="2">
        <f t="shared" si="0"/>
        <v>3.9999999999959478E-2</v>
      </c>
      <c r="E49" s="2">
        <f t="shared" si="1"/>
        <v>0</v>
      </c>
      <c r="F49" s="2">
        <v>0</v>
      </c>
      <c r="G49" s="2">
        <v>0</v>
      </c>
    </row>
    <row r="50" spans="1:7" x14ac:dyDescent="0.25">
      <c r="A50" s="2">
        <v>0.35</v>
      </c>
      <c r="B50" s="2">
        <v>6.8899999999999698E-2</v>
      </c>
      <c r="C50" s="2">
        <v>6.5000000000000002E-2</v>
      </c>
      <c r="D50" s="2">
        <f t="shared" si="0"/>
        <v>0</v>
      </c>
      <c r="E50" s="2">
        <f t="shared" si="1"/>
        <v>0</v>
      </c>
      <c r="F50" s="2">
        <v>0</v>
      </c>
      <c r="G50" s="2">
        <v>0</v>
      </c>
    </row>
    <row r="51" spans="1:7" x14ac:dyDescent="0.25">
      <c r="A51" s="2">
        <v>0.36</v>
      </c>
      <c r="B51" s="2">
        <v>6.9399999999999906E-2</v>
      </c>
      <c r="C51" s="2">
        <v>6.5000000000000002E-2</v>
      </c>
      <c r="D51" s="2">
        <f t="shared" si="0"/>
        <v>5.0000000000020819E-2</v>
      </c>
      <c r="E51" s="2">
        <f t="shared" si="1"/>
        <v>0</v>
      </c>
      <c r="F51" s="2">
        <v>0</v>
      </c>
      <c r="G51" s="2">
        <v>2.5000000000004199E-3</v>
      </c>
    </row>
    <row r="52" spans="1:7" x14ac:dyDescent="0.25">
      <c r="A52" s="2">
        <v>0.37</v>
      </c>
      <c r="B52" s="2">
        <v>6.7699999999999899E-2</v>
      </c>
      <c r="C52" s="2">
        <v>6.5100000000000005E-2</v>
      </c>
      <c r="D52" s="2">
        <f t="shared" si="0"/>
        <v>0</v>
      </c>
      <c r="E52" s="2">
        <f t="shared" si="1"/>
        <v>5.0000000000001389E-3</v>
      </c>
      <c r="F52" s="2">
        <v>0</v>
      </c>
      <c r="G52" s="2">
        <v>2.5000000000004199E-3</v>
      </c>
    </row>
    <row r="53" spans="1:7" x14ac:dyDescent="0.25">
      <c r="A53" s="2">
        <v>0.38</v>
      </c>
      <c r="B53" s="2">
        <v>6.62000000000003E-2</v>
      </c>
      <c r="C53" s="2">
        <v>6.5100000000000005E-2</v>
      </c>
      <c r="D53" s="2">
        <f t="shared" si="0"/>
        <v>0</v>
      </c>
      <c r="E53" s="2">
        <f t="shared" si="1"/>
        <v>0</v>
      </c>
      <c r="F53" s="2">
        <v>0</v>
      </c>
      <c r="G53" s="2">
        <v>0</v>
      </c>
    </row>
    <row r="54" spans="1:7" x14ac:dyDescent="0.25">
      <c r="A54" s="2">
        <v>0.39</v>
      </c>
      <c r="B54" s="2">
        <v>6.4900000000000194E-2</v>
      </c>
      <c r="C54" s="2">
        <v>6.5100000000000005E-2</v>
      </c>
      <c r="D54" s="2">
        <f t="shared" si="0"/>
        <v>0</v>
      </c>
      <c r="E54" s="2">
        <f t="shared" si="1"/>
        <v>0</v>
      </c>
      <c r="F54" s="2">
        <v>0</v>
      </c>
      <c r="G54" s="2">
        <v>0</v>
      </c>
    </row>
    <row r="55" spans="1:7" x14ac:dyDescent="0.25">
      <c r="A55" s="2">
        <v>0.4</v>
      </c>
      <c r="B55" s="2">
        <v>6.6000000000000295E-2</v>
      </c>
      <c r="C55" s="2">
        <v>6.5100000000000005E-2</v>
      </c>
      <c r="D55" s="2">
        <f t="shared" si="0"/>
        <v>0.11000000000000999</v>
      </c>
      <c r="E55" s="2">
        <f t="shared" si="1"/>
        <v>0</v>
      </c>
      <c r="F55" s="2">
        <v>9.9999999999988903E-2</v>
      </c>
      <c r="G55" s="2">
        <v>0</v>
      </c>
    </row>
    <row r="56" spans="1:7" x14ac:dyDescent="0.25">
      <c r="A56" s="2">
        <v>0.41</v>
      </c>
      <c r="B56" s="2">
        <v>6.6900000000000001E-2</v>
      </c>
      <c r="C56" s="2">
        <v>6.5100000000000005E-2</v>
      </c>
      <c r="D56" s="2">
        <f t="shared" si="0"/>
        <v>8.9999999999971075E-2</v>
      </c>
      <c r="E56" s="2">
        <f t="shared" si="1"/>
        <v>0</v>
      </c>
      <c r="F56" s="2">
        <v>0</v>
      </c>
      <c r="G56" s="2">
        <v>0</v>
      </c>
    </row>
    <row r="57" spans="1:7" x14ac:dyDescent="0.25">
      <c r="A57" s="2">
        <v>0.42</v>
      </c>
      <c r="B57" s="2">
        <v>6.55000000000001E-2</v>
      </c>
      <c r="C57" s="2">
        <v>6.5100000000000005E-2</v>
      </c>
      <c r="D57" s="2">
        <f t="shared" si="0"/>
        <v>0</v>
      </c>
      <c r="E57" s="2">
        <f t="shared" si="1"/>
        <v>0</v>
      </c>
      <c r="F57" s="2">
        <v>0</v>
      </c>
      <c r="G57" s="2">
        <v>0</v>
      </c>
    </row>
    <row r="58" spans="1:7" x14ac:dyDescent="0.25">
      <c r="A58" s="2">
        <v>0.43</v>
      </c>
      <c r="B58" s="2">
        <v>6.4300000000000301E-2</v>
      </c>
      <c r="C58" s="2">
        <v>6.5100000000000005E-2</v>
      </c>
      <c r="D58" s="2">
        <f t="shared" si="0"/>
        <v>0</v>
      </c>
      <c r="E58" s="2">
        <f t="shared" si="1"/>
        <v>0</v>
      </c>
      <c r="F58" s="2">
        <v>0</v>
      </c>
      <c r="G58" s="2">
        <v>0</v>
      </c>
    </row>
    <row r="59" spans="1:7" x14ac:dyDescent="0.25">
      <c r="A59" s="2">
        <v>0.44</v>
      </c>
      <c r="B59" s="2">
        <v>6.3299999999999898E-2</v>
      </c>
      <c r="C59" s="2">
        <v>6.5100000000000005E-2</v>
      </c>
      <c r="D59" s="2">
        <f t="shared" si="0"/>
        <v>0</v>
      </c>
      <c r="E59" s="2">
        <f t="shared" si="1"/>
        <v>0</v>
      </c>
      <c r="F59" s="2">
        <v>9.9999999999766907E-3</v>
      </c>
      <c r="G59" s="2">
        <v>0</v>
      </c>
    </row>
    <row r="60" spans="1:7" x14ac:dyDescent="0.25">
      <c r="A60" s="2">
        <v>0.45</v>
      </c>
      <c r="B60" s="2">
        <v>6.4499999999999794E-2</v>
      </c>
      <c r="C60" s="2">
        <v>6.5100000000000005E-2</v>
      </c>
      <c r="D60" s="2">
        <f t="shared" si="0"/>
        <v>0.11999999999998945</v>
      </c>
      <c r="E60" s="2">
        <f t="shared" si="1"/>
        <v>0</v>
      </c>
      <c r="F60" s="2">
        <v>0.120000000000009</v>
      </c>
      <c r="G60" s="2">
        <v>0</v>
      </c>
    </row>
    <row r="61" spans="1:7" x14ac:dyDescent="0.25">
      <c r="A61" s="2">
        <v>0.46</v>
      </c>
      <c r="B61" s="2">
        <v>6.5700000000000106E-2</v>
      </c>
      <c r="C61" s="2">
        <v>6.5100000000000005E-2</v>
      </c>
      <c r="D61" s="2">
        <f t="shared" si="0"/>
        <v>0.12000000000003108</v>
      </c>
      <c r="E61" s="2">
        <f t="shared" si="1"/>
        <v>0</v>
      </c>
      <c r="F61" s="2">
        <v>0</v>
      </c>
      <c r="G61" s="2">
        <v>0</v>
      </c>
    </row>
    <row r="62" spans="1:7" x14ac:dyDescent="0.25">
      <c r="A62" s="2">
        <v>0.47</v>
      </c>
      <c r="B62" s="2">
        <v>6.4399999999999999E-2</v>
      </c>
      <c r="C62" s="2">
        <v>6.5100000000000005E-2</v>
      </c>
      <c r="D62" s="2">
        <f t="shared" si="0"/>
        <v>0</v>
      </c>
      <c r="E62" s="2">
        <f t="shared" si="1"/>
        <v>0</v>
      </c>
      <c r="F62" s="2">
        <v>0</v>
      </c>
      <c r="G62" s="2">
        <v>0</v>
      </c>
    </row>
    <row r="63" spans="1:7" x14ac:dyDescent="0.25">
      <c r="A63" s="2">
        <v>0.48</v>
      </c>
      <c r="B63" s="2">
        <v>6.3399999999999707E-2</v>
      </c>
      <c r="C63" s="2">
        <v>6.5100000000000005E-2</v>
      </c>
      <c r="D63" s="2">
        <f t="shared" si="0"/>
        <v>0</v>
      </c>
      <c r="E63" s="2">
        <f t="shared" si="1"/>
        <v>0</v>
      </c>
      <c r="F63" s="2">
        <v>0</v>
      </c>
      <c r="G63" s="2">
        <v>0</v>
      </c>
    </row>
    <row r="64" spans="1:7" x14ac:dyDescent="0.25">
      <c r="A64" s="2">
        <v>0.49</v>
      </c>
      <c r="B64" s="2">
        <v>6.2400000000000198E-2</v>
      </c>
      <c r="C64" s="2">
        <v>6.5100000000000005E-2</v>
      </c>
      <c r="D64" s="2">
        <f t="shared" si="0"/>
        <v>0</v>
      </c>
      <c r="E64" s="2">
        <f t="shared" si="1"/>
        <v>0</v>
      </c>
      <c r="F64" s="2">
        <v>0</v>
      </c>
      <c r="G64" s="2">
        <v>0</v>
      </c>
    </row>
    <row r="65" spans="1:7" x14ac:dyDescent="0.25">
      <c r="A65" s="2">
        <v>0.5</v>
      </c>
      <c r="B65" s="2">
        <v>6.16000000000003E-2</v>
      </c>
      <c r="C65" s="2">
        <v>6.13E-2</v>
      </c>
      <c r="D65" s="2">
        <f t="shared" si="0"/>
        <v>0</v>
      </c>
      <c r="E65" s="2">
        <f t="shared" si="1"/>
        <v>0</v>
      </c>
      <c r="F65" s="2">
        <v>0</v>
      </c>
      <c r="G65" s="2">
        <v>0</v>
      </c>
    </row>
    <row r="66" spans="1:7" x14ac:dyDescent="0.25">
      <c r="A66" s="2">
        <v>0.51</v>
      </c>
      <c r="B66" s="2">
        <v>6.0899999999999697E-2</v>
      </c>
      <c r="C66" s="2">
        <v>6.2100000000000002E-2</v>
      </c>
      <c r="D66" s="2">
        <f t="shared" si="0"/>
        <v>0</v>
      </c>
      <c r="E66" s="2">
        <f t="shared" si="1"/>
        <v>4.000000000000007E-2</v>
      </c>
      <c r="F66" s="2">
        <v>4.49999999999839E-2</v>
      </c>
      <c r="G66" s="2">
        <v>3.5000000000000302E-2</v>
      </c>
    </row>
    <row r="67" spans="1:7" x14ac:dyDescent="0.25">
      <c r="A67" s="2">
        <v>0.52</v>
      </c>
      <c r="B67" s="2">
        <v>6.25E-2</v>
      </c>
      <c r="C67" s="2">
        <v>6.2700000000000006E-2</v>
      </c>
      <c r="D67" s="2">
        <f t="shared" si="0"/>
        <v>0.16000000000003012</v>
      </c>
      <c r="E67" s="2">
        <f t="shared" si="1"/>
        <v>3.0000000000000138E-2</v>
      </c>
      <c r="F67" s="2">
        <v>0.15000000000000599</v>
      </c>
      <c r="G67" s="2">
        <v>2.7499999999999698E-2</v>
      </c>
    </row>
    <row r="68" spans="1:7" x14ac:dyDescent="0.25">
      <c r="A68" s="2">
        <v>0.53</v>
      </c>
      <c r="B68" s="2">
        <v>6.3899999999999901E-2</v>
      </c>
      <c r="C68" s="2">
        <v>6.3200000000000006E-2</v>
      </c>
      <c r="D68" s="2">
        <f t="shared" si="0"/>
        <v>0.13999999999999002</v>
      </c>
      <c r="E68" s="2">
        <f t="shared" si="1"/>
        <v>2.5000000000000001E-2</v>
      </c>
      <c r="F68" s="2">
        <v>2.0000000000019998E-2</v>
      </c>
      <c r="G68" s="2">
        <v>2.2500000000000301E-2</v>
      </c>
    </row>
    <row r="69" spans="1:7" x14ac:dyDescent="0.25">
      <c r="A69" s="2">
        <v>0.54</v>
      </c>
      <c r="B69" s="2">
        <v>6.29000000000004E-2</v>
      </c>
      <c r="C69" s="2">
        <v>6.3600000000000004E-2</v>
      </c>
      <c r="D69" s="2">
        <f t="shared" si="0"/>
        <v>0</v>
      </c>
      <c r="E69" s="2">
        <f t="shared" si="1"/>
        <v>1.9999999999999862E-2</v>
      </c>
      <c r="F69" s="2">
        <v>0</v>
      </c>
      <c r="G69" s="2">
        <v>1.7500000000000099E-2</v>
      </c>
    </row>
    <row r="70" spans="1:7" x14ac:dyDescent="0.25">
      <c r="A70" s="2">
        <v>0.55000000000000004</v>
      </c>
      <c r="B70" s="2">
        <v>6.1999999999999798E-2</v>
      </c>
      <c r="C70" s="2">
        <v>6.3899999999999998E-2</v>
      </c>
      <c r="D70" s="2">
        <f t="shared" si="0"/>
        <v>0</v>
      </c>
      <c r="E70" s="2">
        <f t="shared" si="1"/>
        <v>1.4999999999999722E-2</v>
      </c>
      <c r="F70" s="2">
        <v>0</v>
      </c>
      <c r="G70" s="2">
        <v>1.4999999999999E-2</v>
      </c>
    </row>
    <row r="71" spans="1:7" x14ac:dyDescent="0.25">
      <c r="A71" s="2">
        <v>0.56000000000000005</v>
      </c>
      <c r="B71" s="2">
        <v>6.11999999999999E-2</v>
      </c>
      <c r="C71" s="2">
        <v>6.4199999999999993E-2</v>
      </c>
      <c r="D71" s="2">
        <f t="shared" si="0"/>
        <v>0</v>
      </c>
      <c r="E71" s="2">
        <f t="shared" si="1"/>
        <v>1.4999999999999722E-2</v>
      </c>
      <c r="F71" s="2">
        <v>3.9999999999995602E-2</v>
      </c>
      <c r="G71" s="2">
        <v>9.9999999999995804E-3</v>
      </c>
    </row>
    <row r="72" spans="1:7" x14ac:dyDescent="0.25">
      <c r="A72" s="2">
        <v>0.56999999999999995</v>
      </c>
      <c r="B72" s="2">
        <v>6.2799999999999703E-2</v>
      </c>
      <c r="C72" s="2">
        <v>6.4299999999999996E-2</v>
      </c>
      <c r="D72" s="2">
        <f t="shared" si="0"/>
        <v>0.15999999999998193</v>
      </c>
      <c r="E72" s="2">
        <f t="shared" si="1"/>
        <v>5.0000000000001944E-3</v>
      </c>
      <c r="F72" s="2">
        <v>0.145000000000018</v>
      </c>
      <c r="G72" s="2">
        <v>7.5000000000005999E-3</v>
      </c>
    </row>
    <row r="73" spans="1:7" x14ac:dyDescent="0.25">
      <c r="A73" s="2">
        <v>0.57999999999999996</v>
      </c>
      <c r="B73" s="2">
        <v>6.4100000000000296E-2</v>
      </c>
      <c r="C73" s="2">
        <v>6.4500000000000002E-2</v>
      </c>
      <c r="D73" s="2">
        <f t="shared" si="0"/>
        <v>0.13000000000005912</v>
      </c>
      <c r="E73" s="2">
        <f t="shared" si="1"/>
        <v>1.0000000000000278E-2</v>
      </c>
      <c r="F73" s="2">
        <v>1.5000000000009501E-2</v>
      </c>
      <c r="G73" s="2">
        <v>7.5000000000005999E-3</v>
      </c>
    </row>
    <row r="74" spans="1:7" x14ac:dyDescent="0.25">
      <c r="A74" s="2">
        <v>0.59</v>
      </c>
      <c r="B74" s="2">
        <v>6.3099999999999906E-2</v>
      </c>
      <c r="C74" s="2">
        <v>6.4600000000000005E-2</v>
      </c>
      <c r="D74" s="2">
        <f t="shared" si="0"/>
        <v>0</v>
      </c>
      <c r="E74" s="2">
        <f t="shared" si="1"/>
        <v>5.0000000000001389E-3</v>
      </c>
      <c r="F74" s="2">
        <v>0</v>
      </c>
      <c r="G74" s="2">
        <v>5.0000000000008302E-3</v>
      </c>
    </row>
    <row r="75" spans="1:7" x14ac:dyDescent="0.25">
      <c r="A75" s="2">
        <v>0.6</v>
      </c>
      <c r="B75" s="2">
        <v>6.2200000000000297E-2</v>
      </c>
      <c r="C75" s="2">
        <v>6.4699999999999994E-2</v>
      </c>
      <c r="D75" s="2">
        <f t="shared" si="0"/>
        <v>0</v>
      </c>
      <c r="E75" s="2">
        <f t="shared" si="1"/>
        <v>4.999999999999445E-3</v>
      </c>
      <c r="F75" s="2">
        <v>2.50000000000083E-2</v>
      </c>
      <c r="G75" s="2">
        <v>4.9999999999994502E-3</v>
      </c>
    </row>
    <row r="76" spans="1:7" x14ac:dyDescent="0.25">
      <c r="A76" s="2">
        <v>0.61</v>
      </c>
      <c r="B76" s="2">
        <v>6.3600000000000101E-2</v>
      </c>
      <c r="C76" s="2">
        <v>6.4799999999999996E-2</v>
      </c>
      <c r="D76" s="2">
        <f t="shared" si="0"/>
        <v>0.13999999999998031</v>
      </c>
      <c r="E76" s="2">
        <f t="shared" si="1"/>
        <v>5.0000000000001389E-3</v>
      </c>
      <c r="F76" s="2">
        <v>0.13499999999999601</v>
      </c>
      <c r="G76" s="2">
        <v>4.9999999999987502E-3</v>
      </c>
    </row>
    <row r="77" spans="1:7" x14ac:dyDescent="0.25">
      <c r="A77" s="2">
        <v>0.62</v>
      </c>
      <c r="B77" s="2">
        <v>6.4900000000000194E-2</v>
      </c>
      <c r="C77" s="2">
        <v>6.4899999999999999E-2</v>
      </c>
      <c r="D77" s="2">
        <f t="shared" si="0"/>
        <v>0.13000000000000916</v>
      </c>
      <c r="E77" s="2">
        <f t="shared" si="1"/>
        <v>5.0000000000001389E-3</v>
      </c>
      <c r="F77" s="2">
        <v>4.9999999999883402E-3</v>
      </c>
      <c r="G77" s="2">
        <v>2.4999999999997199E-3</v>
      </c>
    </row>
    <row r="78" spans="1:7" x14ac:dyDescent="0.25">
      <c r="A78" s="2">
        <v>0.63</v>
      </c>
      <c r="B78" s="2">
        <v>6.3699999999999896E-2</v>
      </c>
      <c r="C78" s="2">
        <v>6.4899999999999999E-2</v>
      </c>
      <c r="D78" s="2">
        <f t="shared" si="0"/>
        <v>0</v>
      </c>
      <c r="E78" s="2">
        <f t="shared" si="1"/>
        <v>0</v>
      </c>
      <c r="F78" s="2">
        <v>0</v>
      </c>
      <c r="G78" s="2">
        <v>2.5000000000004199E-3</v>
      </c>
    </row>
    <row r="79" spans="1:7" x14ac:dyDescent="0.25">
      <c r="A79" s="2">
        <v>0.64</v>
      </c>
      <c r="B79" s="2">
        <v>6.4900000000000194E-2</v>
      </c>
      <c r="C79" s="2">
        <v>6.5000000000000002E-2</v>
      </c>
      <c r="D79" s="2">
        <f t="shared" si="0"/>
        <v>0.12000000000002969</v>
      </c>
      <c r="E79" s="2">
        <f t="shared" si="1"/>
        <v>5.0000000000001389E-3</v>
      </c>
      <c r="F79" s="2">
        <v>5.0000000000105498E-3</v>
      </c>
      <c r="G79" s="2">
        <v>0</v>
      </c>
    </row>
    <row r="80" spans="1:7" x14ac:dyDescent="0.25">
      <c r="A80" s="2">
        <v>0.65</v>
      </c>
      <c r="B80" s="2">
        <v>6.3800000000000107E-2</v>
      </c>
      <c r="C80" s="2">
        <v>6.1199999999999997E-2</v>
      </c>
      <c r="D80" s="2">
        <f t="shared" si="0"/>
        <v>0</v>
      </c>
      <c r="E80" s="2">
        <f t="shared" si="1"/>
        <v>0</v>
      </c>
      <c r="F80" s="2">
        <v>0</v>
      </c>
      <c r="G80" s="2">
        <v>0</v>
      </c>
    </row>
    <row r="81" spans="1:7" x14ac:dyDescent="0.25">
      <c r="A81" s="2">
        <v>0.66</v>
      </c>
      <c r="B81" s="2">
        <v>6.2799999999999703E-2</v>
      </c>
      <c r="C81" s="2">
        <v>6.2E-2</v>
      </c>
      <c r="D81" s="2">
        <f t="shared" ref="D81:D144" si="2">IF((B81-B80)/(A81-A80)&gt;=0,(B81-B80)/(A81-A80),0)</f>
        <v>0</v>
      </c>
      <c r="E81" s="2">
        <f t="shared" ref="E81:E144" si="3">IF((C81-C80)/(A81-A80)&gt;=0,(C81-C80)/(2*(A81-A80)),0)</f>
        <v>4.000000000000007E-2</v>
      </c>
      <c r="F81" s="2">
        <v>0</v>
      </c>
      <c r="G81" s="2">
        <v>3.5000000000000302E-2</v>
      </c>
    </row>
    <row r="82" spans="1:7" x14ac:dyDescent="0.25">
      <c r="A82" s="2">
        <v>0.67</v>
      </c>
      <c r="B82" s="2">
        <v>6.1999999999999798E-2</v>
      </c>
      <c r="C82" s="2">
        <v>6.2600000000000003E-2</v>
      </c>
      <c r="D82" s="2">
        <f t="shared" si="2"/>
        <v>0</v>
      </c>
      <c r="E82" s="2">
        <f t="shared" si="3"/>
        <v>3.0000000000000138E-2</v>
      </c>
      <c r="F82" s="2">
        <v>0</v>
      </c>
      <c r="G82" s="2">
        <v>2.7499999999999698E-2</v>
      </c>
    </row>
    <row r="83" spans="1:7" x14ac:dyDescent="0.25">
      <c r="A83" s="2">
        <v>0.68</v>
      </c>
      <c r="B83" s="2">
        <v>6.11999999999999E-2</v>
      </c>
      <c r="C83" s="2">
        <v>6.3100000000000003E-2</v>
      </c>
      <c r="D83" s="2">
        <f t="shared" si="2"/>
        <v>0</v>
      </c>
      <c r="E83" s="2">
        <f t="shared" si="3"/>
        <v>2.5000000000000001E-2</v>
      </c>
      <c r="F83" s="2">
        <v>0</v>
      </c>
      <c r="G83" s="2">
        <v>2.2499999999998899E-2</v>
      </c>
    </row>
    <row r="84" spans="1:7" x14ac:dyDescent="0.25">
      <c r="A84" s="2">
        <v>0.69</v>
      </c>
      <c r="B84" s="2">
        <v>6.0500000000000199E-2</v>
      </c>
      <c r="C84" s="2">
        <v>6.3500000000000001E-2</v>
      </c>
      <c r="D84" s="2">
        <f t="shared" si="2"/>
        <v>0</v>
      </c>
      <c r="E84" s="2">
        <f t="shared" si="3"/>
        <v>2.0000000000000084E-2</v>
      </c>
      <c r="F84" s="2">
        <v>0</v>
      </c>
      <c r="G84" s="2">
        <v>2.0000000000000601E-2</v>
      </c>
    </row>
    <row r="85" spans="1:7" x14ac:dyDescent="0.25">
      <c r="A85" s="2">
        <v>0.7</v>
      </c>
      <c r="B85" s="2">
        <v>5.77999999999999E-2</v>
      </c>
      <c r="C85" s="2">
        <v>6.3899999999999998E-2</v>
      </c>
      <c r="D85" s="2">
        <f t="shared" si="2"/>
        <v>0</v>
      </c>
      <c r="E85" s="2">
        <f t="shared" si="3"/>
        <v>1.9999999999999862E-2</v>
      </c>
      <c r="F85" s="2">
        <v>0</v>
      </c>
      <c r="G85" s="2">
        <v>0</v>
      </c>
    </row>
    <row r="86" spans="1:7" x14ac:dyDescent="0.25">
      <c r="A86" s="2">
        <v>0.71</v>
      </c>
      <c r="B86" s="2">
        <v>5.5400000000000102E-2</v>
      </c>
      <c r="C86" s="2">
        <v>6.0299999999999999E-2</v>
      </c>
      <c r="D86" s="2">
        <f t="shared" si="2"/>
        <v>0</v>
      </c>
      <c r="E86" s="2">
        <f t="shared" si="3"/>
        <v>0</v>
      </c>
      <c r="F86" s="2">
        <v>0</v>
      </c>
      <c r="G86" s="2">
        <v>0</v>
      </c>
    </row>
    <row r="87" spans="1:7" x14ac:dyDescent="0.25">
      <c r="A87" s="2">
        <v>0.72</v>
      </c>
      <c r="B87" s="2">
        <v>5.31999999999999E-2</v>
      </c>
      <c r="C87" s="2">
        <v>5.7500000000000002E-2</v>
      </c>
      <c r="D87" s="2">
        <f t="shared" si="2"/>
        <v>0</v>
      </c>
      <c r="E87" s="2">
        <f t="shared" si="3"/>
        <v>0</v>
      </c>
      <c r="F87" s="2">
        <v>0</v>
      </c>
      <c r="G87" s="2">
        <v>0</v>
      </c>
    </row>
    <row r="88" spans="1:7" x14ac:dyDescent="0.25">
      <c r="A88" s="2">
        <v>0.73</v>
      </c>
      <c r="B88" s="2">
        <v>4.9200000000000403E-2</v>
      </c>
      <c r="C88" s="2">
        <v>5.1499999999999997E-2</v>
      </c>
      <c r="D88" s="2">
        <f t="shared" si="2"/>
        <v>0</v>
      </c>
      <c r="E88" s="2">
        <f t="shared" si="3"/>
        <v>0</v>
      </c>
      <c r="F88" s="2">
        <v>0</v>
      </c>
      <c r="G88" s="2">
        <v>0</v>
      </c>
    </row>
    <row r="89" spans="1:7" x14ac:dyDescent="0.25">
      <c r="A89" s="2">
        <v>0.74</v>
      </c>
      <c r="B89" s="2">
        <v>4.5700000000000102E-2</v>
      </c>
      <c r="C89" s="2">
        <v>5.0500000000000003E-2</v>
      </c>
      <c r="D89" s="2">
        <f t="shared" si="2"/>
        <v>0</v>
      </c>
      <c r="E89" s="2">
        <f t="shared" si="3"/>
        <v>0</v>
      </c>
      <c r="F89" s="2">
        <v>0</v>
      </c>
      <c r="G89" s="2">
        <v>0</v>
      </c>
    </row>
    <row r="90" spans="1:7" x14ac:dyDescent="0.25">
      <c r="A90" s="2">
        <v>0.75</v>
      </c>
      <c r="B90" s="2">
        <v>4.2599999999999798E-2</v>
      </c>
      <c r="C90" s="2">
        <v>4.5900000000000003E-2</v>
      </c>
      <c r="D90" s="2">
        <f t="shared" si="2"/>
        <v>0</v>
      </c>
      <c r="E90" s="2">
        <f t="shared" si="3"/>
        <v>0</v>
      </c>
      <c r="F90" s="2">
        <v>0</v>
      </c>
      <c r="G90" s="2">
        <v>0</v>
      </c>
    </row>
    <row r="91" spans="1:7" x14ac:dyDescent="0.25">
      <c r="A91" s="2">
        <v>0.76</v>
      </c>
      <c r="B91" s="2">
        <v>3.7799999999999799E-2</v>
      </c>
      <c r="C91" s="2">
        <v>4.2299999999999997E-2</v>
      </c>
      <c r="D91" s="2">
        <f t="shared" si="2"/>
        <v>0</v>
      </c>
      <c r="E91" s="2">
        <f t="shared" si="3"/>
        <v>0</v>
      </c>
      <c r="F91" s="2">
        <v>0</v>
      </c>
      <c r="G91" s="2">
        <v>0</v>
      </c>
    </row>
    <row r="92" spans="1:7" x14ac:dyDescent="0.25">
      <c r="A92" s="2">
        <v>0.77</v>
      </c>
      <c r="B92" s="2">
        <v>3.1299999999999897E-2</v>
      </c>
      <c r="C92" s="2">
        <v>4.3200000000000002E-2</v>
      </c>
      <c r="D92" s="2">
        <f t="shared" si="2"/>
        <v>0</v>
      </c>
      <c r="E92" s="2">
        <f t="shared" si="3"/>
        <v>4.5000000000000207E-2</v>
      </c>
      <c r="F92" s="2">
        <v>0</v>
      </c>
      <c r="G92" s="2">
        <v>0</v>
      </c>
    </row>
    <row r="93" spans="1:7" x14ac:dyDescent="0.25">
      <c r="A93" s="2">
        <v>0.78</v>
      </c>
      <c r="B93" s="2">
        <v>2.79000000000003E-2</v>
      </c>
      <c r="C93" s="2">
        <v>4.0099999999999997E-2</v>
      </c>
      <c r="D93" s="2">
        <f t="shared" si="2"/>
        <v>0</v>
      </c>
      <c r="E93" s="2">
        <f t="shared" si="3"/>
        <v>0</v>
      </c>
      <c r="F93" s="2">
        <v>0</v>
      </c>
      <c r="G93" s="2">
        <v>0</v>
      </c>
    </row>
    <row r="94" spans="1:7" x14ac:dyDescent="0.25">
      <c r="A94" s="2">
        <v>0.79</v>
      </c>
      <c r="B94" s="2">
        <v>2.2699999999999901E-2</v>
      </c>
      <c r="C94" s="2">
        <v>4.1399999999999999E-2</v>
      </c>
      <c r="D94" s="2">
        <f t="shared" si="2"/>
        <v>0</v>
      </c>
      <c r="E94" s="2">
        <f t="shared" si="3"/>
        <v>6.5000000000000072E-2</v>
      </c>
      <c r="F94" s="2">
        <v>0</v>
      </c>
      <c r="G94" s="2">
        <v>0.34249999999999903</v>
      </c>
    </row>
    <row r="95" spans="1:7" x14ac:dyDescent="0.25">
      <c r="A95" s="2">
        <v>0.8</v>
      </c>
      <c r="B95" s="2">
        <v>2.7999999999996899E-3</v>
      </c>
      <c r="C95" s="2">
        <v>5.3800000000000001E-2</v>
      </c>
      <c r="D95" s="2">
        <f t="shared" si="2"/>
        <v>0</v>
      </c>
      <c r="E95" s="2">
        <f t="shared" si="3"/>
        <v>0.61999999999999955</v>
      </c>
      <c r="F95" s="2">
        <v>0</v>
      </c>
      <c r="G95" s="2">
        <v>1.405</v>
      </c>
    </row>
    <row r="96" spans="1:7" x14ac:dyDescent="0.25">
      <c r="A96" s="2">
        <v>0.81</v>
      </c>
      <c r="B96" s="2">
        <v>0</v>
      </c>
      <c r="C96" s="2">
        <v>9.7600000000000006E-2</v>
      </c>
      <c r="D96" s="2">
        <f t="shared" si="2"/>
        <v>0</v>
      </c>
      <c r="E96" s="2">
        <f t="shared" si="3"/>
        <v>2.1899999999999982</v>
      </c>
      <c r="F96" s="2">
        <v>0</v>
      </c>
      <c r="G96" s="2">
        <v>3.28</v>
      </c>
    </row>
    <row r="97" spans="1:11" x14ac:dyDescent="0.25">
      <c r="A97" s="22">
        <v>0.82</v>
      </c>
      <c r="B97" s="22">
        <v>0</v>
      </c>
      <c r="C97" s="22">
        <v>0.185</v>
      </c>
      <c r="D97" s="22">
        <f t="shared" si="2"/>
        <v>0</v>
      </c>
      <c r="E97" s="22">
        <f t="shared" si="3"/>
        <v>4.3700000000000445</v>
      </c>
      <c r="F97" s="22">
        <v>1.4550000000000101</v>
      </c>
      <c r="G97" s="22">
        <v>4.6762499999999996</v>
      </c>
      <c r="H97" s="30" t="s">
        <v>55</v>
      </c>
      <c r="J97" s="11" t="s">
        <v>57</v>
      </c>
    </row>
    <row r="98" spans="1:11" x14ac:dyDescent="0.25">
      <c r="A98" s="2">
        <v>0.83</v>
      </c>
      <c r="B98" s="2">
        <v>2.9100000000000101E-2</v>
      </c>
      <c r="C98" s="2">
        <v>0.28465000000000001</v>
      </c>
      <c r="D98" s="2">
        <f t="shared" si="2"/>
        <v>2.9100000000000077</v>
      </c>
      <c r="E98" s="2">
        <f t="shared" si="3"/>
        <v>4.9824999999999964</v>
      </c>
      <c r="F98" s="2">
        <v>3.9400000000000102</v>
      </c>
      <c r="G98" s="2">
        <v>8.2662500000000403</v>
      </c>
      <c r="H98" s="30"/>
      <c r="J98" s="11"/>
    </row>
    <row r="99" spans="1:11" x14ac:dyDescent="0.25">
      <c r="A99" s="2">
        <v>0.84</v>
      </c>
      <c r="B99" s="2">
        <v>7.8799999999999801E-2</v>
      </c>
      <c r="C99" s="2">
        <v>0.51565000000000005</v>
      </c>
      <c r="D99" s="2">
        <f t="shared" si="2"/>
        <v>4.969999999999966</v>
      </c>
      <c r="E99" s="2">
        <f t="shared" si="3"/>
        <v>11.549999999999992</v>
      </c>
      <c r="F99" s="2">
        <v>5.87</v>
      </c>
      <c r="G99" s="2">
        <v>14.197500000000099</v>
      </c>
      <c r="H99" s="30"/>
      <c r="J99" s="11"/>
    </row>
    <row r="100" spans="1:11" x14ac:dyDescent="0.25">
      <c r="A100" s="22">
        <v>0.85</v>
      </c>
      <c r="B100" s="22">
        <v>0.14649999999999999</v>
      </c>
      <c r="C100" s="22">
        <v>0.85255000000000003</v>
      </c>
      <c r="D100" s="22">
        <f t="shared" si="2"/>
        <v>6.7700000000000129</v>
      </c>
      <c r="E100" s="22">
        <f t="shared" si="3"/>
        <v>16.844999999999985</v>
      </c>
      <c r="F100" s="22">
        <v>8.3100000000000094</v>
      </c>
      <c r="G100" s="22">
        <v>20.254999999999999</v>
      </c>
      <c r="H100" s="30"/>
      <c r="I100" s="11" t="s">
        <v>54</v>
      </c>
      <c r="J100" s="11" t="s">
        <v>58</v>
      </c>
    </row>
    <row r="101" spans="1:11" x14ac:dyDescent="0.25">
      <c r="A101" s="2">
        <v>0.86</v>
      </c>
      <c r="B101" s="2">
        <v>0.245</v>
      </c>
      <c r="C101" s="2">
        <v>1.32585</v>
      </c>
      <c r="D101" s="2">
        <f t="shared" si="2"/>
        <v>9.8499999999999925</v>
      </c>
      <c r="E101" s="2">
        <f t="shared" si="3"/>
        <v>23.664999999999978</v>
      </c>
      <c r="F101" s="2">
        <v>11.42</v>
      </c>
      <c r="G101" s="2">
        <v>25.565000000000001</v>
      </c>
    </row>
    <row r="102" spans="1:11" x14ac:dyDescent="0.25">
      <c r="A102" s="2">
        <v>0.87</v>
      </c>
      <c r="B102" s="2">
        <v>0.37490000000000001</v>
      </c>
      <c r="C102" s="2">
        <v>1.8751500000000001</v>
      </c>
      <c r="D102" s="2">
        <f t="shared" si="2"/>
        <v>12.98999999999999</v>
      </c>
      <c r="E102" s="2">
        <f t="shared" si="3"/>
        <v>27.464999999999982</v>
      </c>
      <c r="F102" s="2">
        <v>14.58</v>
      </c>
      <c r="G102" s="2">
        <v>27.91</v>
      </c>
      <c r="I102" t="s">
        <v>59</v>
      </c>
      <c r="J102" t="s">
        <v>60</v>
      </c>
    </row>
    <row r="103" spans="1:11" x14ac:dyDescent="0.25">
      <c r="A103" s="2">
        <v>0.88</v>
      </c>
      <c r="B103" s="2">
        <v>0.53659999999999997</v>
      </c>
      <c r="C103" s="2">
        <v>2.44225</v>
      </c>
      <c r="D103" s="2">
        <f t="shared" si="2"/>
        <v>16.16999999999998</v>
      </c>
      <c r="E103" s="2">
        <f t="shared" si="3"/>
        <v>28.354999999999972</v>
      </c>
      <c r="F103" s="2">
        <v>17.440000000000001</v>
      </c>
      <c r="G103" s="2">
        <v>29.083749999999998</v>
      </c>
      <c r="J103">
        <f>1/120</f>
        <v>8.3333333333333332E-3</v>
      </c>
      <c r="K103" t="s">
        <v>61</v>
      </c>
    </row>
    <row r="104" spans="1:11" x14ac:dyDescent="0.25">
      <c r="A104" s="2">
        <v>0.89</v>
      </c>
      <c r="B104" s="2">
        <v>0.72370000000000001</v>
      </c>
      <c r="C104" s="2">
        <v>3.0385</v>
      </c>
      <c r="D104" s="2">
        <f t="shared" si="2"/>
        <v>18.709999999999987</v>
      </c>
      <c r="E104" s="2">
        <f t="shared" si="3"/>
        <v>29.812499999999972</v>
      </c>
      <c r="F104" s="2">
        <v>21.14</v>
      </c>
      <c r="G104" s="2">
        <v>31.03125</v>
      </c>
      <c r="J104">
        <f>J103*2000</f>
        <v>16.666666666666668</v>
      </c>
    </row>
    <row r="105" spans="1:11" x14ac:dyDescent="0.25">
      <c r="A105" s="2">
        <v>0.9</v>
      </c>
      <c r="B105" s="2">
        <v>0.95940000000000003</v>
      </c>
      <c r="C105" s="2">
        <v>3.6835</v>
      </c>
      <c r="D105" s="2">
        <f t="shared" si="2"/>
        <v>23.569999999999983</v>
      </c>
      <c r="E105" s="2">
        <f t="shared" si="3"/>
        <v>32.249999999999972</v>
      </c>
      <c r="F105" s="2">
        <v>24.805</v>
      </c>
      <c r="G105" s="2">
        <v>31.555</v>
      </c>
    </row>
    <row r="106" spans="1:11" x14ac:dyDescent="0.25">
      <c r="A106" s="24">
        <v>0.91</v>
      </c>
      <c r="B106" s="24">
        <v>1.2198</v>
      </c>
      <c r="C106" s="24">
        <v>4.3007</v>
      </c>
      <c r="D106" s="24">
        <f t="shared" si="2"/>
        <v>26.039999999999974</v>
      </c>
      <c r="E106" s="24">
        <f t="shared" si="3"/>
        <v>30.859999999999971</v>
      </c>
      <c r="F106" s="24">
        <v>25.46</v>
      </c>
      <c r="G106" s="24">
        <v>31.606249999999999</v>
      </c>
    </row>
    <row r="107" spans="1:11" x14ac:dyDescent="0.25">
      <c r="A107" s="2">
        <v>0.92</v>
      </c>
      <c r="B107" s="2">
        <v>1.4685999999999999</v>
      </c>
      <c r="C107" s="2">
        <v>4.9477500000000001</v>
      </c>
      <c r="D107" s="2">
        <f t="shared" si="2"/>
        <v>24.879999999999971</v>
      </c>
      <c r="E107" s="2">
        <f t="shared" si="3"/>
        <v>32.352499999999978</v>
      </c>
      <c r="F107" s="2">
        <v>23.715</v>
      </c>
      <c r="G107" s="2">
        <v>32.034999999999997</v>
      </c>
    </row>
    <row r="108" spans="1:11" x14ac:dyDescent="0.25">
      <c r="A108" s="2">
        <v>0.93</v>
      </c>
      <c r="B108" s="2">
        <v>1.6940999999999999</v>
      </c>
      <c r="C108" s="2">
        <v>5.5820999999999996</v>
      </c>
      <c r="D108" s="2">
        <f t="shared" si="2"/>
        <v>22.549999999999983</v>
      </c>
      <c r="E108" s="2">
        <f t="shared" si="3"/>
        <v>31.717499999999948</v>
      </c>
      <c r="F108" s="2">
        <v>21.204999999999998</v>
      </c>
      <c r="G108" s="2">
        <v>30.626249999999999</v>
      </c>
    </row>
    <row r="109" spans="1:11" x14ac:dyDescent="0.25">
      <c r="A109" s="2">
        <v>0.94</v>
      </c>
      <c r="B109" s="2">
        <v>1.8927</v>
      </c>
      <c r="C109" s="2">
        <v>6.1727999999999996</v>
      </c>
      <c r="D109" s="2">
        <f t="shared" si="2"/>
        <v>19.860000000000213</v>
      </c>
      <c r="E109" s="2">
        <f t="shared" si="3"/>
        <v>29.535000000000302</v>
      </c>
      <c r="F109" s="2">
        <v>18.579999999999998</v>
      </c>
      <c r="G109" s="2">
        <v>29.4375</v>
      </c>
    </row>
    <row r="110" spans="1:11" x14ac:dyDescent="0.25">
      <c r="A110" s="2">
        <v>0.95</v>
      </c>
      <c r="B110" s="2">
        <v>2.0657000000000001</v>
      </c>
      <c r="C110" s="2">
        <v>6.7595999999999998</v>
      </c>
      <c r="D110" s="2">
        <f t="shared" si="2"/>
        <v>17.29999999999999</v>
      </c>
      <c r="E110" s="2">
        <f t="shared" si="3"/>
        <v>29.339999999999986</v>
      </c>
      <c r="F110" s="2">
        <v>16.185000000000102</v>
      </c>
      <c r="G110" s="2">
        <v>29.635000000000201</v>
      </c>
    </row>
    <row r="111" spans="1:11" x14ac:dyDescent="0.25">
      <c r="A111" s="2">
        <v>0.96</v>
      </c>
      <c r="B111" s="2">
        <v>2.2164000000000001</v>
      </c>
      <c r="C111" s="2">
        <v>7.3582000000000001</v>
      </c>
      <c r="D111" s="2">
        <f t="shared" si="2"/>
        <v>15.069999999999991</v>
      </c>
      <c r="E111" s="2">
        <f t="shared" si="3"/>
        <v>29.929999999999986</v>
      </c>
      <c r="F111" s="2">
        <v>14.0950000000001</v>
      </c>
      <c r="G111" s="2">
        <v>29.326250000000201</v>
      </c>
    </row>
    <row r="112" spans="1:11" x14ac:dyDescent="0.25">
      <c r="A112" s="2">
        <v>0.97</v>
      </c>
      <c r="B112" s="2">
        <v>2.3475999999999999</v>
      </c>
      <c r="C112" s="2">
        <v>7.9326499999999998</v>
      </c>
      <c r="D112" s="2">
        <f t="shared" si="2"/>
        <v>13.119999999999964</v>
      </c>
      <c r="E112" s="2">
        <f t="shared" si="3"/>
        <v>28.722499999999958</v>
      </c>
      <c r="F112" s="2">
        <v>12.275</v>
      </c>
      <c r="G112" s="2">
        <v>27.50375</v>
      </c>
    </row>
    <row r="113" spans="1:7" x14ac:dyDescent="0.25">
      <c r="A113" s="2">
        <v>0.98</v>
      </c>
      <c r="B113" s="2">
        <v>2.4619</v>
      </c>
      <c r="C113" s="2">
        <v>8.4583499999999994</v>
      </c>
      <c r="D113" s="2">
        <f t="shared" si="2"/>
        <v>11.429999999999996</v>
      </c>
      <c r="E113" s="2">
        <f t="shared" si="3"/>
        <v>26.284999999999958</v>
      </c>
      <c r="F113" s="2">
        <v>10.69</v>
      </c>
      <c r="G113" s="2">
        <v>24.137499999999999</v>
      </c>
    </row>
    <row r="114" spans="1:7" x14ac:dyDescent="0.25">
      <c r="A114" s="2">
        <v>0.99</v>
      </c>
      <c r="B114" s="2">
        <v>2.5613999999999999</v>
      </c>
      <c r="C114" s="2">
        <v>8.8981499999999993</v>
      </c>
      <c r="D114" s="2">
        <f t="shared" si="2"/>
        <v>9.9499999999999833</v>
      </c>
      <c r="E114" s="2">
        <f t="shared" si="3"/>
        <v>21.989999999999981</v>
      </c>
      <c r="F114" s="2">
        <v>9.3099999999999898</v>
      </c>
      <c r="G114" s="2">
        <v>18.57375</v>
      </c>
    </row>
    <row r="115" spans="1:7" x14ac:dyDescent="0.25">
      <c r="A115" s="2">
        <v>1</v>
      </c>
      <c r="B115" s="2">
        <v>2.6480999999999999</v>
      </c>
      <c r="C115" s="2">
        <v>9.2012999999999998</v>
      </c>
      <c r="D115" s="2">
        <f t="shared" si="2"/>
        <v>8.6699999999999928</v>
      </c>
      <c r="E115" s="2">
        <f t="shared" si="3"/>
        <v>15.15750000000001</v>
      </c>
      <c r="F115" s="2">
        <v>8.1100000000000101</v>
      </c>
      <c r="G115" s="2">
        <v>14.45</v>
      </c>
    </row>
    <row r="116" spans="1:7" x14ac:dyDescent="0.25">
      <c r="A116" s="2">
        <v>1.01</v>
      </c>
      <c r="B116" s="2">
        <v>2.7235999999999998</v>
      </c>
      <c r="C116" s="2">
        <v>9.4761500000000005</v>
      </c>
      <c r="D116" s="2">
        <f t="shared" si="2"/>
        <v>7.5499999999999829</v>
      </c>
      <c r="E116" s="2">
        <f t="shared" si="3"/>
        <v>13.742500000000023</v>
      </c>
      <c r="F116" s="2">
        <v>7.0599999999999898</v>
      </c>
      <c r="G116" s="2">
        <v>12.8375</v>
      </c>
    </row>
    <row r="117" spans="1:7" x14ac:dyDescent="0.25">
      <c r="A117" s="2">
        <v>1.02</v>
      </c>
      <c r="B117" s="2">
        <v>2.7892999999999999</v>
      </c>
      <c r="C117" s="2">
        <v>9.7148000000000003</v>
      </c>
      <c r="D117" s="2">
        <f t="shared" si="2"/>
        <v>6.5700000000000029</v>
      </c>
      <c r="E117" s="2">
        <f t="shared" si="3"/>
        <v>11.93249999999998</v>
      </c>
      <c r="F117" s="2">
        <v>6.1499999999999799</v>
      </c>
      <c r="G117" s="2">
        <v>10.108750000000001</v>
      </c>
    </row>
    <row r="118" spans="1:7" x14ac:dyDescent="0.25">
      <c r="A118" s="2">
        <v>1.03</v>
      </c>
      <c r="B118" s="2">
        <v>2.8466</v>
      </c>
      <c r="C118" s="2">
        <v>9.8804999999999996</v>
      </c>
      <c r="D118" s="2">
        <f t="shared" si="2"/>
        <v>5.7300000000000075</v>
      </c>
      <c r="E118" s="2">
        <f t="shared" si="3"/>
        <v>8.2849999999999575</v>
      </c>
      <c r="F118" s="2">
        <v>5.3600000000000101</v>
      </c>
      <c r="G118" s="2">
        <v>7.0412499999999696</v>
      </c>
    </row>
    <row r="119" spans="1:7" x14ac:dyDescent="0.25">
      <c r="A119" s="2">
        <v>1.04</v>
      </c>
      <c r="B119" s="2">
        <v>2.8965000000000001</v>
      </c>
      <c r="C119" s="2">
        <v>9.9964499999999994</v>
      </c>
      <c r="D119" s="2">
        <f t="shared" si="2"/>
        <v>4.9900000000000011</v>
      </c>
      <c r="E119" s="2">
        <f t="shared" si="3"/>
        <v>5.7974999999999834</v>
      </c>
      <c r="F119" s="2">
        <v>4.665</v>
      </c>
      <c r="G119" s="2">
        <v>3.6262499999999802</v>
      </c>
    </row>
    <row r="120" spans="1:7" x14ac:dyDescent="0.25">
      <c r="A120" s="2">
        <v>1.05</v>
      </c>
      <c r="B120" s="2">
        <v>2.9399000000000002</v>
      </c>
      <c r="C120" s="2">
        <v>10.025550000000001</v>
      </c>
      <c r="D120" s="2">
        <f t="shared" si="2"/>
        <v>4.340000000000007</v>
      </c>
      <c r="E120" s="2">
        <f t="shared" si="3"/>
        <v>1.4550000000000716</v>
      </c>
      <c r="F120" s="2">
        <v>3.9500000000000099</v>
      </c>
      <c r="G120" s="2">
        <v>0</v>
      </c>
    </row>
    <row r="121" spans="1:7" x14ac:dyDescent="0.25">
      <c r="A121" s="2">
        <v>1.06</v>
      </c>
      <c r="B121" s="2">
        <v>2.9754999999999998</v>
      </c>
      <c r="C121" s="2">
        <v>9.9945000000000004</v>
      </c>
      <c r="D121" s="2">
        <f t="shared" si="2"/>
        <v>3.5599999999999601</v>
      </c>
      <c r="E121" s="2">
        <f t="shared" si="3"/>
        <v>0</v>
      </c>
      <c r="F121" s="2">
        <v>3.335</v>
      </c>
      <c r="G121" s="2">
        <v>0</v>
      </c>
    </row>
    <row r="122" spans="1:7" x14ac:dyDescent="0.25">
      <c r="A122" s="2">
        <v>1.07</v>
      </c>
      <c r="B122" s="2">
        <v>3.0066000000000002</v>
      </c>
      <c r="C122" s="2">
        <v>9.8689999999999998</v>
      </c>
      <c r="D122" s="2">
        <f t="shared" si="2"/>
        <v>3.1100000000000323</v>
      </c>
      <c r="E122" s="2">
        <f t="shared" si="3"/>
        <v>0</v>
      </c>
      <c r="F122" s="2">
        <v>2.9049999999999798</v>
      </c>
      <c r="G122" s="2">
        <v>0</v>
      </c>
    </row>
    <row r="123" spans="1:7" x14ac:dyDescent="0.25">
      <c r="A123" s="2">
        <v>1.08</v>
      </c>
      <c r="B123" s="2">
        <v>3.0335999999999999</v>
      </c>
      <c r="C123" s="2">
        <v>9.7289499999999993</v>
      </c>
      <c r="D123" s="2">
        <f t="shared" si="2"/>
        <v>2.6999999999999669</v>
      </c>
      <c r="E123" s="2">
        <f t="shared" si="3"/>
        <v>0</v>
      </c>
      <c r="F123" s="2">
        <v>2.5249999999999999</v>
      </c>
      <c r="G123" s="2">
        <v>0</v>
      </c>
    </row>
    <row r="124" spans="1:7" x14ac:dyDescent="0.25">
      <c r="A124" s="2">
        <v>1.0900000000000001</v>
      </c>
      <c r="B124" s="2">
        <v>3.0571000000000002</v>
      </c>
      <c r="C124" s="2">
        <v>9.5999499999999998</v>
      </c>
      <c r="D124" s="2">
        <f t="shared" si="2"/>
        <v>2.3500000000000276</v>
      </c>
      <c r="E124" s="2">
        <f t="shared" si="3"/>
        <v>0</v>
      </c>
      <c r="F124" s="2">
        <v>2.2000000000000002</v>
      </c>
      <c r="G124" s="2">
        <v>0</v>
      </c>
    </row>
    <row r="125" spans="1:7" x14ac:dyDescent="0.25">
      <c r="A125" s="2">
        <v>1.1000000000000001</v>
      </c>
      <c r="B125" s="2">
        <v>3.0775999999999999</v>
      </c>
      <c r="C125" s="2">
        <v>9.4198000000000004</v>
      </c>
      <c r="D125" s="2">
        <f t="shared" si="2"/>
        <v>2.0499999999999723</v>
      </c>
      <c r="E125" s="2">
        <f t="shared" si="3"/>
        <v>0</v>
      </c>
      <c r="F125" s="2">
        <v>1.9199999999999899</v>
      </c>
      <c r="G125" s="2">
        <v>0</v>
      </c>
    </row>
    <row r="126" spans="1:7" x14ac:dyDescent="0.25">
      <c r="A126" s="2">
        <v>1.1100000000000001</v>
      </c>
      <c r="B126" s="2">
        <v>3.0954999999999999</v>
      </c>
      <c r="C126" s="2">
        <v>9.2175999999999991</v>
      </c>
      <c r="D126" s="2">
        <f t="shared" si="2"/>
        <v>1.7900000000000011</v>
      </c>
      <c r="E126" s="2">
        <f t="shared" si="3"/>
        <v>0</v>
      </c>
      <c r="F126" s="2">
        <v>1.6700000000000099</v>
      </c>
      <c r="G126" s="2">
        <v>0</v>
      </c>
    </row>
    <row r="127" spans="1:7" x14ac:dyDescent="0.25">
      <c r="A127" s="2">
        <v>1.1200000000000001</v>
      </c>
      <c r="B127" s="2">
        <v>3.1110000000000002</v>
      </c>
      <c r="C127" s="2">
        <v>9.0721000000000007</v>
      </c>
      <c r="D127" s="2">
        <f t="shared" si="2"/>
        <v>1.5500000000000278</v>
      </c>
      <c r="E127" s="2">
        <f t="shared" si="3"/>
        <v>0</v>
      </c>
      <c r="F127" s="2">
        <v>1.4550000000000101</v>
      </c>
      <c r="G127" s="2">
        <v>0</v>
      </c>
    </row>
    <row r="128" spans="1:7" x14ac:dyDescent="0.25">
      <c r="A128" s="2">
        <v>1.1299999999999999</v>
      </c>
      <c r="B128" s="2">
        <v>3.1246</v>
      </c>
      <c r="C128" s="2">
        <v>8.9741999999999997</v>
      </c>
      <c r="D128" s="2">
        <f t="shared" si="2"/>
        <v>1.3600000000000125</v>
      </c>
      <c r="E128" s="2">
        <f t="shared" si="3"/>
        <v>0</v>
      </c>
      <c r="F128" s="2">
        <v>1.26999999999999</v>
      </c>
      <c r="G128" s="2">
        <v>0</v>
      </c>
    </row>
    <row r="129" spans="1:8" x14ac:dyDescent="0.25">
      <c r="A129" s="2">
        <v>1.1399999999999999</v>
      </c>
      <c r="B129" s="2">
        <v>3.1364000000000001</v>
      </c>
      <c r="C129" s="2">
        <v>8.8460999999999999</v>
      </c>
      <c r="D129" s="2">
        <f t="shared" si="2"/>
        <v>1.1800000000000022</v>
      </c>
      <c r="E129" s="2">
        <f t="shared" si="3"/>
        <v>0</v>
      </c>
      <c r="F129" s="2">
        <v>1.0999999999999901</v>
      </c>
      <c r="G129" s="2">
        <v>0</v>
      </c>
    </row>
    <row r="130" spans="1:8" x14ac:dyDescent="0.25">
      <c r="A130" s="2">
        <v>1.1499999999999999</v>
      </c>
      <c r="B130" s="2">
        <v>3.1465999999999998</v>
      </c>
      <c r="C130" s="2">
        <v>8.6685999999999996</v>
      </c>
      <c r="D130" s="2">
        <f t="shared" si="2"/>
        <v>1.0199999999999756</v>
      </c>
      <c r="E130" s="2">
        <f t="shared" si="3"/>
        <v>0</v>
      </c>
      <c r="F130" s="2">
        <v>0.96000000000001495</v>
      </c>
      <c r="G130" s="2">
        <v>0</v>
      </c>
    </row>
    <row r="131" spans="1:8" x14ac:dyDescent="0.25">
      <c r="A131" s="2">
        <v>1.1599999999999999</v>
      </c>
      <c r="B131" s="2">
        <v>3.1556000000000002</v>
      </c>
      <c r="C131" s="2">
        <v>8.5672999999999995</v>
      </c>
      <c r="D131" s="2">
        <f t="shared" si="2"/>
        <v>0.90000000000003333</v>
      </c>
      <c r="E131" s="2">
        <f t="shared" si="3"/>
        <v>0</v>
      </c>
      <c r="F131" s="2">
        <v>0.84000000000002695</v>
      </c>
      <c r="G131" s="2">
        <v>0</v>
      </c>
    </row>
    <row r="132" spans="1:8" x14ac:dyDescent="0.25">
      <c r="A132" s="2">
        <v>1.17</v>
      </c>
      <c r="B132" s="2">
        <v>3.1634000000000002</v>
      </c>
      <c r="C132" s="2">
        <v>8.4855</v>
      </c>
      <c r="D132" s="2">
        <f t="shared" si="2"/>
        <v>0.78000000000000225</v>
      </c>
      <c r="E132" s="2">
        <f t="shared" si="3"/>
        <v>0</v>
      </c>
      <c r="F132" s="2">
        <v>0.72999999999998599</v>
      </c>
      <c r="G132" s="2">
        <v>0</v>
      </c>
    </row>
    <row r="133" spans="1:8" x14ac:dyDescent="0.25">
      <c r="A133" s="2">
        <v>1.18</v>
      </c>
      <c r="B133" s="2">
        <v>3.1701999999999999</v>
      </c>
      <c r="C133" s="2">
        <v>8.4251500000000004</v>
      </c>
      <c r="D133" s="2">
        <f t="shared" si="2"/>
        <v>0.67999999999996896</v>
      </c>
      <c r="E133" s="2">
        <f t="shared" si="3"/>
        <v>0</v>
      </c>
      <c r="F133" s="2">
        <v>0.63499999999998502</v>
      </c>
      <c r="G133" s="2">
        <v>0</v>
      </c>
    </row>
    <row r="134" spans="1:8" x14ac:dyDescent="0.25">
      <c r="A134" s="2">
        <v>1.19</v>
      </c>
      <c r="B134" s="2">
        <v>3.1760999999999999</v>
      </c>
      <c r="C134" s="2">
        <v>8.3373000000000008</v>
      </c>
      <c r="D134" s="2">
        <f t="shared" si="2"/>
        <v>0.59000000000000108</v>
      </c>
      <c r="E134" s="2">
        <f t="shared" si="3"/>
        <v>0</v>
      </c>
      <c r="F134" s="2">
        <v>0.55000000000000604</v>
      </c>
      <c r="G134" s="2">
        <v>0</v>
      </c>
    </row>
    <row r="135" spans="1:8" x14ac:dyDescent="0.25">
      <c r="A135" s="2">
        <v>1.2</v>
      </c>
      <c r="B135" s="2">
        <v>3.1812</v>
      </c>
      <c r="C135" s="2">
        <v>8.2317499999999999</v>
      </c>
      <c r="D135" s="2">
        <f t="shared" si="2"/>
        <v>0.51000000000001</v>
      </c>
      <c r="E135" s="2">
        <f t="shared" si="3"/>
        <v>0</v>
      </c>
      <c r="F135" s="2">
        <v>0.48000000000001303</v>
      </c>
      <c r="G135" s="2">
        <v>0</v>
      </c>
    </row>
    <row r="136" spans="1:8" x14ac:dyDescent="0.25">
      <c r="A136" s="2">
        <v>1.21</v>
      </c>
      <c r="B136" s="2">
        <v>3.1857000000000002</v>
      </c>
      <c r="C136" s="2">
        <v>8.1755499999999994</v>
      </c>
      <c r="D136" s="2">
        <f t="shared" si="2"/>
        <v>0.45000000000001666</v>
      </c>
      <c r="E136" s="2">
        <f t="shared" si="3"/>
        <v>0</v>
      </c>
      <c r="F136" s="2">
        <v>0.41999999999999799</v>
      </c>
      <c r="G136" s="2">
        <v>0</v>
      </c>
    </row>
    <row r="137" spans="1:8" x14ac:dyDescent="0.25">
      <c r="A137" s="2">
        <v>1.22</v>
      </c>
      <c r="B137" s="2">
        <v>3.1896</v>
      </c>
      <c r="C137" s="2">
        <v>8.1838499999999996</v>
      </c>
      <c r="D137" s="2">
        <f t="shared" si="2"/>
        <v>0.38999999999997892</v>
      </c>
      <c r="E137" s="2">
        <f t="shared" si="3"/>
        <v>0.41500000000000942</v>
      </c>
      <c r="F137" s="2">
        <v>0.364999999999993</v>
      </c>
      <c r="G137" s="2">
        <v>1.0974999999999699</v>
      </c>
    </row>
    <row r="138" spans="1:8" x14ac:dyDescent="0.25">
      <c r="A138" s="2">
        <v>1.23</v>
      </c>
      <c r="B138" s="2">
        <v>3.1930000000000001</v>
      </c>
      <c r="C138" s="2">
        <v>8.2194500000000001</v>
      </c>
      <c r="D138" s="2">
        <f t="shared" si="2"/>
        <v>0.34000000000000669</v>
      </c>
      <c r="E138" s="2">
        <f t="shared" si="3"/>
        <v>1.7800000000000245</v>
      </c>
      <c r="F138" s="2">
        <v>0.320000000000009</v>
      </c>
      <c r="G138" s="2">
        <v>1.56</v>
      </c>
    </row>
    <row r="139" spans="1:8" x14ac:dyDescent="0.25">
      <c r="A139" s="2">
        <v>1.24</v>
      </c>
      <c r="B139" s="2">
        <v>3.1960000000000002</v>
      </c>
      <c r="C139" s="2">
        <v>8.2462499999999999</v>
      </c>
      <c r="D139" s="2">
        <f t="shared" si="2"/>
        <v>0.30000000000001109</v>
      </c>
      <c r="E139" s="2">
        <f t="shared" si="3"/>
        <v>1.3399999999999845</v>
      </c>
      <c r="F139" s="2">
        <v>0.27999999999999098</v>
      </c>
      <c r="G139" s="2">
        <v>0</v>
      </c>
    </row>
    <row r="140" spans="1:8" x14ac:dyDescent="0.25">
      <c r="A140" s="22">
        <v>1.25</v>
      </c>
      <c r="B140" s="22">
        <v>3.1985999999999999</v>
      </c>
      <c r="C140" s="22">
        <v>8.2109000000000005</v>
      </c>
      <c r="D140" s="22">
        <f t="shared" si="2"/>
        <v>0.25999999999997114</v>
      </c>
      <c r="E140" s="22">
        <f t="shared" si="3"/>
        <v>0</v>
      </c>
      <c r="F140" s="22">
        <v>0.23999999999999599</v>
      </c>
      <c r="G140" s="22">
        <v>0</v>
      </c>
      <c r="H140" s="21" t="s">
        <v>56</v>
      </c>
    </row>
    <row r="141" spans="1:8" x14ac:dyDescent="0.25">
      <c r="A141" s="2">
        <v>1.26</v>
      </c>
      <c r="B141" s="2">
        <v>3.2008000000000001</v>
      </c>
      <c r="C141" s="2">
        <v>8.1867000000000001</v>
      </c>
      <c r="D141" s="2">
        <f t="shared" si="2"/>
        <v>0.22000000000001999</v>
      </c>
      <c r="E141" s="2">
        <f t="shared" si="3"/>
        <v>0</v>
      </c>
      <c r="F141" s="2">
        <v>0.20999999999999899</v>
      </c>
      <c r="G141" s="2">
        <v>0</v>
      </c>
    </row>
    <row r="142" spans="1:8" x14ac:dyDescent="0.25">
      <c r="A142" s="2">
        <v>1.27</v>
      </c>
      <c r="B142" s="2">
        <v>3.2027999999999999</v>
      </c>
      <c r="C142" s="2">
        <v>8.1386500000000002</v>
      </c>
      <c r="D142" s="2">
        <f t="shared" si="2"/>
        <v>0.19999999999997781</v>
      </c>
      <c r="E142" s="2">
        <f t="shared" si="3"/>
        <v>0</v>
      </c>
      <c r="F142" s="2">
        <v>0.184999999999991</v>
      </c>
      <c r="G142" s="2">
        <v>0</v>
      </c>
    </row>
    <row r="143" spans="1:8" x14ac:dyDescent="0.25">
      <c r="A143" s="2">
        <v>1.28</v>
      </c>
      <c r="B143" s="2">
        <v>3.2044999999999999</v>
      </c>
      <c r="C143" s="2">
        <v>8.0717499999999998</v>
      </c>
      <c r="D143" s="2">
        <f t="shared" si="2"/>
        <v>0.17000000000000334</v>
      </c>
      <c r="E143" s="2">
        <f t="shared" si="3"/>
        <v>0</v>
      </c>
      <c r="F143" s="2">
        <v>0.15500000000001601</v>
      </c>
      <c r="G143" s="2">
        <v>0</v>
      </c>
    </row>
    <row r="144" spans="1:8" x14ac:dyDescent="0.25">
      <c r="A144" s="2">
        <v>1.29</v>
      </c>
      <c r="B144" s="2">
        <v>3.2059000000000002</v>
      </c>
      <c r="C144" s="2">
        <v>7.9832000000000001</v>
      </c>
      <c r="D144" s="2">
        <f t="shared" si="2"/>
        <v>0.14000000000002888</v>
      </c>
      <c r="E144" s="2">
        <f t="shared" si="3"/>
        <v>0</v>
      </c>
      <c r="F144" s="2">
        <v>0.13499999999999601</v>
      </c>
      <c r="G144" s="2">
        <v>0</v>
      </c>
    </row>
    <row r="145" spans="1:7" x14ac:dyDescent="0.25">
      <c r="A145" s="2">
        <v>1.3</v>
      </c>
      <c r="B145" s="2">
        <v>3.2071999999999998</v>
      </c>
      <c r="C145" s="2">
        <v>7.8482000000000003</v>
      </c>
      <c r="D145" s="2">
        <f t="shared" ref="D145:D208" si="4">IF((B145-B144)/(A145-A144)&gt;=0,(B145-B144)/(A145-A144),0)</f>
        <v>0.12999999999996337</v>
      </c>
      <c r="E145" s="2">
        <f t="shared" ref="E145:E208" si="5">IF((C145-C144)/(A145-A144)&gt;=0,(C145-C144)/(2*(A145-A144)),0)</f>
        <v>0</v>
      </c>
      <c r="F145" s="2">
        <v>0.124999999999997</v>
      </c>
      <c r="G145" s="2">
        <v>0</v>
      </c>
    </row>
    <row r="146" spans="1:7" x14ac:dyDescent="0.25">
      <c r="A146" s="2">
        <v>1.31</v>
      </c>
      <c r="B146" s="2">
        <v>3.2084000000000001</v>
      </c>
      <c r="C146" s="2">
        <v>7.7177499999999997</v>
      </c>
      <c r="D146" s="2">
        <f t="shared" si="4"/>
        <v>0.12000000000003108</v>
      </c>
      <c r="E146" s="2">
        <f t="shared" si="5"/>
        <v>0</v>
      </c>
      <c r="F146" s="2">
        <v>0.104999999999999</v>
      </c>
      <c r="G146" s="2">
        <v>0</v>
      </c>
    </row>
    <row r="147" spans="1:7" x14ac:dyDescent="0.25">
      <c r="A147" s="2">
        <v>1.32</v>
      </c>
      <c r="B147" s="2">
        <v>3.2092999999999998</v>
      </c>
      <c r="C147" s="2">
        <v>7.5653499999999996</v>
      </c>
      <c r="D147" s="2">
        <f t="shared" si="4"/>
        <v>8.99999999999678E-2</v>
      </c>
      <c r="E147" s="2">
        <f t="shared" si="5"/>
        <v>0</v>
      </c>
      <c r="F147" s="2">
        <v>8.9999999999990005E-2</v>
      </c>
      <c r="G147" s="2">
        <v>0</v>
      </c>
    </row>
    <row r="148" spans="1:7" x14ac:dyDescent="0.25">
      <c r="A148" s="2">
        <v>1.33</v>
      </c>
      <c r="B148" s="2">
        <v>3.2101999999999999</v>
      </c>
      <c r="C148" s="2">
        <v>7.4506500000000004</v>
      </c>
      <c r="D148" s="2">
        <f t="shared" si="4"/>
        <v>9.0000000000012209E-2</v>
      </c>
      <c r="E148" s="2">
        <f t="shared" si="5"/>
        <v>0</v>
      </c>
      <c r="F148" s="2">
        <v>8.0000000000013297E-2</v>
      </c>
      <c r="G148" s="2">
        <v>0</v>
      </c>
    </row>
    <row r="149" spans="1:7" x14ac:dyDescent="0.25">
      <c r="A149" s="2">
        <v>1.34</v>
      </c>
      <c r="B149" s="2">
        <v>3.2109000000000001</v>
      </c>
      <c r="C149" s="2">
        <v>7.3579499999999998</v>
      </c>
      <c r="D149" s="2">
        <f t="shared" si="4"/>
        <v>7.000000000001444E-2</v>
      </c>
      <c r="E149" s="2">
        <f t="shared" si="5"/>
        <v>0</v>
      </c>
      <c r="F149" s="2">
        <v>7.0000000000014398E-2</v>
      </c>
      <c r="G149" s="2">
        <v>0</v>
      </c>
    </row>
    <row r="150" spans="1:7" x14ac:dyDescent="0.25">
      <c r="A150" s="2">
        <v>1.35</v>
      </c>
      <c r="B150" s="2">
        <v>3.2115999999999998</v>
      </c>
      <c r="C150" s="2">
        <v>7.2854000000000001</v>
      </c>
      <c r="D150" s="2">
        <f t="shared" si="4"/>
        <v>6.9999999999970031E-2</v>
      </c>
      <c r="E150" s="2">
        <f t="shared" si="5"/>
        <v>0</v>
      </c>
      <c r="F150" s="2">
        <v>5.9999999999993302E-2</v>
      </c>
      <c r="G150" s="2">
        <v>0</v>
      </c>
    </row>
    <row r="151" spans="1:7" x14ac:dyDescent="0.25">
      <c r="A151" s="2">
        <v>1.36</v>
      </c>
      <c r="B151" s="2">
        <v>3.2121</v>
      </c>
      <c r="C151" s="2">
        <v>7.18405</v>
      </c>
      <c r="D151" s="2">
        <f t="shared" si="4"/>
        <v>5.0000000000016656E-2</v>
      </c>
      <c r="E151" s="2">
        <f t="shared" si="5"/>
        <v>0</v>
      </c>
      <c r="F151" s="2">
        <v>4.99999999999945E-2</v>
      </c>
      <c r="G151" s="2">
        <v>0</v>
      </c>
    </row>
    <row r="152" spans="1:7" x14ac:dyDescent="0.25">
      <c r="A152" s="2">
        <v>1.37</v>
      </c>
      <c r="B152" s="2">
        <v>3.2126000000000001</v>
      </c>
      <c r="C152" s="2">
        <v>7.0640000000000001</v>
      </c>
      <c r="D152" s="2">
        <f t="shared" si="4"/>
        <v>5.0000000000016656E-2</v>
      </c>
      <c r="E152" s="2">
        <f t="shared" si="5"/>
        <v>0</v>
      </c>
      <c r="F152" s="2">
        <v>4.99999999999945E-2</v>
      </c>
      <c r="G152" s="2">
        <v>0</v>
      </c>
    </row>
    <row r="153" spans="1:7" x14ac:dyDescent="0.25">
      <c r="A153" s="2">
        <v>1.38</v>
      </c>
      <c r="B153" s="2">
        <v>3.2130999999999998</v>
      </c>
      <c r="C153" s="2">
        <v>6.94095</v>
      </c>
      <c r="D153" s="2">
        <f t="shared" si="4"/>
        <v>4.9999999999973357E-2</v>
      </c>
      <c r="E153" s="2">
        <f t="shared" si="5"/>
        <v>0</v>
      </c>
      <c r="F153" s="2">
        <v>3.9999999999995602E-2</v>
      </c>
      <c r="G153" s="2">
        <v>0</v>
      </c>
    </row>
    <row r="154" spans="1:7" x14ac:dyDescent="0.25">
      <c r="A154" s="2">
        <v>1.39</v>
      </c>
      <c r="B154" s="2">
        <v>3.2134</v>
      </c>
      <c r="C154" s="2">
        <v>6.8303000000000003</v>
      </c>
      <c r="D154" s="2">
        <f t="shared" si="4"/>
        <v>3.0000000000018873E-2</v>
      </c>
      <c r="E154" s="2">
        <f t="shared" si="5"/>
        <v>0</v>
      </c>
      <c r="F154" s="2">
        <v>3.5000000000007199E-2</v>
      </c>
      <c r="G154" s="2">
        <v>0</v>
      </c>
    </row>
    <row r="155" spans="1:7" x14ac:dyDescent="0.25">
      <c r="A155" s="2">
        <v>1.4</v>
      </c>
      <c r="B155" s="2">
        <v>3.2138</v>
      </c>
      <c r="C155" s="2">
        <v>6.7219499999999996</v>
      </c>
      <c r="D155" s="2">
        <f t="shared" si="4"/>
        <v>3.999999999999556E-2</v>
      </c>
      <c r="E155" s="2">
        <f t="shared" si="5"/>
        <v>0</v>
      </c>
      <c r="F155" s="2">
        <v>2.9999999999997001E-2</v>
      </c>
      <c r="G155" s="2">
        <v>0</v>
      </c>
    </row>
    <row r="156" spans="1:7" x14ac:dyDescent="0.25">
      <c r="A156" s="2">
        <v>1.41</v>
      </c>
      <c r="B156" s="2">
        <v>3.214</v>
      </c>
      <c r="C156" s="2">
        <v>6.6005500000000001</v>
      </c>
      <c r="D156" s="2">
        <f t="shared" si="4"/>
        <v>1.999999999999778E-2</v>
      </c>
      <c r="E156" s="2">
        <f t="shared" si="5"/>
        <v>0</v>
      </c>
      <c r="F156" s="2">
        <v>2.5000000000008599E-2</v>
      </c>
      <c r="G156" s="2">
        <v>0</v>
      </c>
    </row>
    <row r="157" spans="1:7" x14ac:dyDescent="0.25">
      <c r="A157" s="2">
        <v>1.42</v>
      </c>
      <c r="B157" s="2">
        <v>3.2143000000000002</v>
      </c>
      <c r="C157" s="2">
        <v>6.4431500000000002</v>
      </c>
      <c r="D157" s="2">
        <f t="shared" si="4"/>
        <v>3.0000000000018873E-2</v>
      </c>
      <c r="E157" s="2">
        <f t="shared" si="5"/>
        <v>0</v>
      </c>
      <c r="F157" s="2">
        <v>2.50000000000083E-2</v>
      </c>
      <c r="G157" s="2">
        <v>0</v>
      </c>
    </row>
    <row r="158" spans="1:7" x14ac:dyDescent="0.25">
      <c r="A158" s="2">
        <v>1.43</v>
      </c>
      <c r="B158" s="2">
        <v>3.2145000000000001</v>
      </c>
      <c r="C158" s="2">
        <v>6.2727000000000004</v>
      </c>
      <c r="D158" s="2">
        <f t="shared" si="4"/>
        <v>1.999999999999778E-2</v>
      </c>
      <c r="E158" s="2">
        <f t="shared" si="5"/>
        <v>0</v>
      </c>
      <c r="F158" s="2">
        <v>1.9999999999997801E-2</v>
      </c>
      <c r="G158" s="2">
        <v>0</v>
      </c>
    </row>
    <row r="159" spans="1:7" x14ac:dyDescent="0.25">
      <c r="A159" s="2">
        <v>1.44</v>
      </c>
      <c r="B159" s="2">
        <v>3.2147000000000001</v>
      </c>
      <c r="C159" s="2">
        <v>6.0738000000000003</v>
      </c>
      <c r="D159" s="2">
        <f t="shared" si="4"/>
        <v>1.999999999999778E-2</v>
      </c>
      <c r="E159" s="2">
        <f t="shared" si="5"/>
        <v>0</v>
      </c>
      <c r="F159" s="2">
        <v>1.9999999999997801E-2</v>
      </c>
      <c r="G159" s="2">
        <v>0</v>
      </c>
    </row>
    <row r="160" spans="1:7" x14ac:dyDescent="0.25">
      <c r="A160" s="2">
        <v>1.45</v>
      </c>
      <c r="B160" s="2">
        <v>3.2149000000000001</v>
      </c>
      <c r="C160" s="2">
        <v>5.8896499999999996</v>
      </c>
      <c r="D160" s="2">
        <f t="shared" si="4"/>
        <v>1.999999999999778E-2</v>
      </c>
      <c r="E160" s="2">
        <f t="shared" si="5"/>
        <v>0</v>
      </c>
      <c r="F160" s="2">
        <v>1.4999999999987201E-2</v>
      </c>
      <c r="G160" s="2">
        <v>0</v>
      </c>
    </row>
    <row r="161" spans="1:7" x14ac:dyDescent="0.25">
      <c r="A161" s="2">
        <v>1.46</v>
      </c>
      <c r="B161" s="2">
        <v>3.2149999999999999</v>
      </c>
      <c r="C161" s="2">
        <v>5.7392500000000002</v>
      </c>
      <c r="D161" s="2">
        <f t="shared" si="4"/>
        <v>9.9999999999766855E-3</v>
      </c>
      <c r="E161" s="2">
        <f t="shared" si="5"/>
        <v>0</v>
      </c>
      <c r="F161" s="2">
        <v>9.99999999999889E-3</v>
      </c>
      <c r="G161" s="2">
        <v>0</v>
      </c>
    </row>
    <row r="162" spans="1:7" x14ac:dyDescent="0.25">
      <c r="A162" s="2">
        <v>1.47</v>
      </c>
      <c r="B162" s="2">
        <v>3.2151000000000001</v>
      </c>
      <c r="C162" s="2">
        <v>5.6073000000000004</v>
      </c>
      <c r="D162" s="2">
        <f t="shared" si="4"/>
        <v>1.0000000000021094E-2</v>
      </c>
      <c r="E162" s="2">
        <f t="shared" si="5"/>
        <v>0</v>
      </c>
      <c r="F162" s="2">
        <v>9.99999999999889E-3</v>
      </c>
      <c r="G162" s="2">
        <v>0</v>
      </c>
    </row>
    <row r="163" spans="1:7" x14ac:dyDescent="0.25">
      <c r="A163" s="2">
        <v>1.48</v>
      </c>
      <c r="B163" s="2">
        <v>3.2151999999999998</v>
      </c>
      <c r="C163" s="2">
        <v>5.4525499999999996</v>
      </c>
      <c r="D163" s="2">
        <f t="shared" si="4"/>
        <v>9.9999999999766855E-3</v>
      </c>
      <c r="E163" s="2">
        <f t="shared" si="5"/>
        <v>0</v>
      </c>
      <c r="F163" s="2">
        <v>9.99999999999889E-3</v>
      </c>
      <c r="G163" s="2">
        <v>0</v>
      </c>
    </row>
    <row r="164" spans="1:7" x14ac:dyDescent="0.25">
      <c r="A164" s="2">
        <v>1.49</v>
      </c>
      <c r="B164" s="2">
        <v>3.2153</v>
      </c>
      <c r="C164" s="2">
        <v>5.3020500000000004</v>
      </c>
      <c r="D164" s="2">
        <f t="shared" si="4"/>
        <v>1.0000000000021094E-2</v>
      </c>
      <c r="E164" s="2">
        <f t="shared" si="5"/>
        <v>0</v>
      </c>
      <c r="F164" s="2">
        <v>9.99999999999889E-3</v>
      </c>
      <c r="G164" s="2">
        <v>0</v>
      </c>
    </row>
    <row r="165" spans="1:7" x14ac:dyDescent="0.25">
      <c r="A165" s="2">
        <v>1.5</v>
      </c>
      <c r="B165" s="2">
        <v>3.2153999999999998</v>
      </c>
      <c r="C165" s="2">
        <v>5.1180000000000003</v>
      </c>
      <c r="D165" s="2">
        <f t="shared" si="4"/>
        <v>9.9999999999766855E-3</v>
      </c>
      <c r="E165" s="2">
        <f t="shared" si="5"/>
        <v>0</v>
      </c>
      <c r="F165" s="2">
        <v>9.99999999999889E-3</v>
      </c>
      <c r="G165" s="2">
        <v>0</v>
      </c>
    </row>
    <row r="166" spans="1:7" x14ac:dyDescent="0.25">
      <c r="A166" s="2">
        <v>1.51</v>
      </c>
      <c r="B166" s="2">
        <v>3.2155</v>
      </c>
      <c r="C166" s="2">
        <v>4.9486499999999998</v>
      </c>
      <c r="D166" s="2">
        <f t="shared" si="4"/>
        <v>1.0000000000021094E-2</v>
      </c>
      <c r="E166" s="2">
        <f t="shared" si="5"/>
        <v>0</v>
      </c>
      <c r="F166" s="2">
        <v>5.0000000000105498E-3</v>
      </c>
      <c r="G166" s="2">
        <v>0</v>
      </c>
    </row>
    <row r="167" spans="1:7" x14ac:dyDescent="0.25">
      <c r="A167" s="2">
        <v>1.52</v>
      </c>
      <c r="B167" s="2">
        <v>3.2155</v>
      </c>
      <c r="C167" s="2">
        <v>4.7799500000000004</v>
      </c>
      <c r="D167" s="2">
        <f t="shared" si="4"/>
        <v>0</v>
      </c>
      <c r="E167" s="2">
        <f t="shared" si="5"/>
        <v>0</v>
      </c>
      <c r="F167" s="2">
        <v>0</v>
      </c>
      <c r="G167" s="2">
        <v>0</v>
      </c>
    </row>
    <row r="168" spans="1:7" x14ac:dyDescent="0.25">
      <c r="A168" s="2">
        <v>1.53</v>
      </c>
      <c r="B168" s="2">
        <v>2.9950999999999999</v>
      </c>
      <c r="C168" s="2">
        <v>4.4833999999999996</v>
      </c>
      <c r="D168" s="2">
        <f t="shared" si="4"/>
        <v>0</v>
      </c>
      <c r="E168" s="2">
        <f t="shared" si="5"/>
        <v>0</v>
      </c>
      <c r="F168" s="2">
        <v>0</v>
      </c>
      <c r="G168" s="2">
        <v>0</v>
      </c>
    </row>
    <row r="169" spans="1:7" x14ac:dyDescent="0.25">
      <c r="A169" s="2">
        <v>1.54</v>
      </c>
      <c r="B169" s="2">
        <v>3.0148000000000001</v>
      </c>
      <c r="C169" s="2">
        <v>4.2930999999999999</v>
      </c>
      <c r="D169" s="2">
        <f t="shared" si="4"/>
        <v>1.9700000000000255</v>
      </c>
      <c r="E169" s="2">
        <f t="shared" si="5"/>
        <v>0</v>
      </c>
      <c r="F169" s="2">
        <v>0</v>
      </c>
      <c r="G169" s="2">
        <v>0</v>
      </c>
    </row>
    <row r="170" spans="1:7" x14ac:dyDescent="0.25">
      <c r="A170" s="2">
        <v>1.55</v>
      </c>
      <c r="B170" s="2">
        <v>2.8666</v>
      </c>
      <c r="C170" s="2">
        <v>3.9109500000000001</v>
      </c>
      <c r="D170" s="2">
        <f t="shared" si="4"/>
        <v>0</v>
      </c>
      <c r="E170" s="2">
        <f t="shared" si="5"/>
        <v>0</v>
      </c>
      <c r="F170" s="2">
        <v>0</v>
      </c>
      <c r="G170" s="2">
        <v>0</v>
      </c>
    </row>
    <row r="171" spans="1:7" x14ac:dyDescent="0.25">
      <c r="A171" s="2">
        <v>1.56</v>
      </c>
      <c r="B171" s="2">
        <v>2.7265000000000001</v>
      </c>
      <c r="C171" s="2">
        <v>3.7488999999999999</v>
      </c>
      <c r="D171" s="2">
        <f t="shared" si="4"/>
        <v>0</v>
      </c>
      <c r="E171" s="2">
        <f t="shared" si="5"/>
        <v>0</v>
      </c>
      <c r="F171" s="2">
        <v>0</v>
      </c>
      <c r="G171" s="2">
        <v>0</v>
      </c>
    </row>
    <row r="172" spans="1:7" x14ac:dyDescent="0.25">
      <c r="A172" s="2">
        <v>1.57</v>
      </c>
      <c r="B172" s="2">
        <v>2.6772999999999998</v>
      </c>
      <c r="C172" s="2">
        <v>3.4802</v>
      </c>
      <c r="D172" s="2">
        <f t="shared" si="4"/>
        <v>0</v>
      </c>
      <c r="E172" s="2">
        <f t="shared" si="5"/>
        <v>0</v>
      </c>
      <c r="F172" s="2">
        <v>0</v>
      </c>
      <c r="G172" s="2">
        <v>0</v>
      </c>
    </row>
    <row r="173" spans="1:7" x14ac:dyDescent="0.25">
      <c r="A173" s="2">
        <v>1.58</v>
      </c>
      <c r="B173" s="2">
        <v>2.6697000000000002</v>
      </c>
      <c r="C173" s="2">
        <v>3.2357499999999999</v>
      </c>
      <c r="D173" s="2">
        <f t="shared" si="4"/>
        <v>0</v>
      </c>
      <c r="E173" s="2">
        <f t="shared" si="5"/>
        <v>0</v>
      </c>
      <c r="F173" s="2">
        <v>0</v>
      </c>
      <c r="G173" s="2">
        <v>0</v>
      </c>
    </row>
    <row r="174" spans="1:7" x14ac:dyDescent="0.25">
      <c r="A174" s="2">
        <v>1.59</v>
      </c>
      <c r="B174" s="2">
        <v>2.6320999999999999</v>
      </c>
      <c r="C174" s="2">
        <v>2.9084500000000002</v>
      </c>
      <c r="D174" s="2">
        <f t="shared" si="4"/>
        <v>0</v>
      </c>
      <c r="E174" s="2">
        <f t="shared" si="5"/>
        <v>0</v>
      </c>
      <c r="F174" s="2">
        <v>0</v>
      </c>
      <c r="G174" s="2">
        <v>0</v>
      </c>
    </row>
    <row r="175" spans="1:7" x14ac:dyDescent="0.25">
      <c r="A175" s="2">
        <v>1.6</v>
      </c>
      <c r="B175" s="2">
        <v>2.5333000000000001</v>
      </c>
      <c r="C175" s="2">
        <v>2.52345</v>
      </c>
      <c r="D175" s="2">
        <f t="shared" si="4"/>
        <v>0</v>
      </c>
      <c r="E175" s="2">
        <f t="shared" si="5"/>
        <v>0</v>
      </c>
      <c r="F175" s="2">
        <v>0</v>
      </c>
      <c r="G175" s="2">
        <v>0</v>
      </c>
    </row>
    <row r="176" spans="1:7" x14ac:dyDescent="0.25">
      <c r="A176" s="2">
        <v>1.61</v>
      </c>
      <c r="B176" s="2">
        <v>2.3921999999999999</v>
      </c>
      <c r="C176" s="2">
        <v>2.1629</v>
      </c>
      <c r="D176" s="2">
        <f t="shared" si="4"/>
        <v>0</v>
      </c>
      <c r="E176" s="2">
        <f t="shared" si="5"/>
        <v>0</v>
      </c>
      <c r="F176" s="2">
        <v>0</v>
      </c>
      <c r="G176" s="2">
        <v>0</v>
      </c>
    </row>
    <row r="177" spans="1:7" x14ac:dyDescent="0.25">
      <c r="A177" s="2">
        <v>1.62</v>
      </c>
      <c r="B177" s="2">
        <v>2.234</v>
      </c>
      <c r="C177" s="2">
        <v>1.77275</v>
      </c>
      <c r="D177" s="2">
        <f t="shared" si="4"/>
        <v>0</v>
      </c>
      <c r="E177" s="2">
        <f t="shared" si="5"/>
        <v>0</v>
      </c>
      <c r="F177" s="2">
        <v>0</v>
      </c>
      <c r="G177" s="2">
        <v>0</v>
      </c>
    </row>
    <row r="178" spans="1:7" x14ac:dyDescent="0.25">
      <c r="A178" s="2">
        <v>1.63</v>
      </c>
      <c r="B178" s="2">
        <v>2.0565000000000002</v>
      </c>
      <c r="C178" s="2">
        <v>1.468</v>
      </c>
      <c r="D178" s="2">
        <f t="shared" si="4"/>
        <v>0</v>
      </c>
      <c r="E178" s="2">
        <f t="shared" si="5"/>
        <v>0</v>
      </c>
      <c r="F178" s="2">
        <v>0</v>
      </c>
      <c r="G178" s="2">
        <v>0</v>
      </c>
    </row>
    <row r="179" spans="1:7" x14ac:dyDescent="0.25">
      <c r="A179" s="2">
        <v>1.64</v>
      </c>
      <c r="B179" s="2">
        <v>1.849</v>
      </c>
      <c r="C179" s="2">
        <v>1.1706000000000001</v>
      </c>
      <c r="D179" s="2">
        <f t="shared" si="4"/>
        <v>0</v>
      </c>
      <c r="E179" s="2">
        <f t="shared" si="5"/>
        <v>0</v>
      </c>
      <c r="F179" s="2">
        <v>0</v>
      </c>
      <c r="G179" s="2">
        <v>0</v>
      </c>
    </row>
    <row r="180" spans="1:7" x14ac:dyDescent="0.25">
      <c r="A180" s="2">
        <v>1.65</v>
      </c>
      <c r="B180" s="2">
        <v>1.6088</v>
      </c>
      <c r="C180" s="2">
        <v>0.94140000000000001</v>
      </c>
      <c r="D180" s="2">
        <f t="shared" si="4"/>
        <v>0</v>
      </c>
      <c r="E180" s="2">
        <f t="shared" si="5"/>
        <v>0</v>
      </c>
      <c r="F180" s="2">
        <v>0</v>
      </c>
      <c r="G180" s="2">
        <v>0</v>
      </c>
    </row>
    <row r="181" spans="1:7" x14ac:dyDescent="0.25">
      <c r="A181" s="2">
        <v>1.66</v>
      </c>
      <c r="B181" s="2">
        <v>1.3974</v>
      </c>
      <c r="C181" s="2">
        <v>0.76290000000000002</v>
      </c>
      <c r="D181" s="2">
        <f t="shared" si="4"/>
        <v>0</v>
      </c>
      <c r="E181" s="2">
        <f t="shared" si="5"/>
        <v>0</v>
      </c>
      <c r="F181" s="2">
        <v>0</v>
      </c>
      <c r="G181" s="2">
        <v>0</v>
      </c>
    </row>
    <row r="182" spans="1:7" x14ac:dyDescent="0.25">
      <c r="A182" s="2">
        <v>1.67</v>
      </c>
      <c r="B182" s="2">
        <v>1.2309000000000001</v>
      </c>
      <c r="C182" s="2">
        <v>0.61699999999999999</v>
      </c>
      <c r="D182" s="2">
        <f t="shared" si="4"/>
        <v>0</v>
      </c>
      <c r="E182" s="2">
        <f t="shared" si="5"/>
        <v>0</v>
      </c>
      <c r="F182" s="2">
        <v>0</v>
      </c>
      <c r="G182" s="2">
        <v>0</v>
      </c>
    </row>
    <row r="183" spans="1:7" x14ac:dyDescent="0.25">
      <c r="A183" s="2">
        <v>1.68</v>
      </c>
      <c r="B183" s="2">
        <v>1.0903</v>
      </c>
      <c r="C183" s="2">
        <v>0.50460000000000005</v>
      </c>
      <c r="D183" s="2">
        <f t="shared" si="4"/>
        <v>0</v>
      </c>
      <c r="E183" s="2">
        <f t="shared" si="5"/>
        <v>0</v>
      </c>
      <c r="F183" s="2">
        <v>0</v>
      </c>
      <c r="G183" s="2">
        <v>0</v>
      </c>
    </row>
    <row r="184" spans="1:7" x14ac:dyDescent="0.25">
      <c r="A184" s="2">
        <v>1.69</v>
      </c>
      <c r="B184" s="2">
        <v>0.94799999999999995</v>
      </c>
      <c r="C184" s="2">
        <v>0.4113</v>
      </c>
      <c r="D184" s="2">
        <f t="shared" si="4"/>
        <v>0</v>
      </c>
      <c r="E184" s="2">
        <f t="shared" si="5"/>
        <v>0</v>
      </c>
      <c r="F184" s="2">
        <v>0</v>
      </c>
      <c r="G184" s="2">
        <v>0</v>
      </c>
    </row>
    <row r="185" spans="1:7" x14ac:dyDescent="0.25">
      <c r="A185" s="2">
        <v>1.7</v>
      </c>
      <c r="B185" s="2">
        <v>0.83509999999999995</v>
      </c>
      <c r="C185" s="2">
        <v>0.34079999999999999</v>
      </c>
      <c r="D185" s="2">
        <f t="shared" si="4"/>
        <v>0</v>
      </c>
      <c r="E185" s="2">
        <f t="shared" si="5"/>
        <v>0</v>
      </c>
      <c r="F185" s="2">
        <v>0</v>
      </c>
      <c r="G185" s="2">
        <v>0</v>
      </c>
    </row>
    <row r="186" spans="1:7" x14ac:dyDescent="0.25">
      <c r="A186" s="2">
        <v>1.71</v>
      </c>
      <c r="B186" s="2">
        <v>0.73680000000000001</v>
      </c>
      <c r="C186" s="2">
        <v>0.28089999999999998</v>
      </c>
      <c r="D186" s="2">
        <f t="shared" si="4"/>
        <v>0</v>
      </c>
      <c r="E186" s="2">
        <f t="shared" si="5"/>
        <v>0</v>
      </c>
      <c r="F186" s="2">
        <v>0</v>
      </c>
      <c r="G186" s="2">
        <v>0</v>
      </c>
    </row>
    <row r="187" spans="1:7" x14ac:dyDescent="0.25">
      <c r="A187" s="2">
        <v>1.72</v>
      </c>
      <c r="B187" s="2">
        <v>0.64890000000000003</v>
      </c>
      <c r="C187" s="2">
        <v>0.2369</v>
      </c>
      <c r="D187" s="2">
        <f t="shared" si="4"/>
        <v>0</v>
      </c>
      <c r="E187" s="2">
        <f t="shared" si="5"/>
        <v>0</v>
      </c>
      <c r="F187" s="2">
        <v>0</v>
      </c>
      <c r="G187" s="2">
        <v>0</v>
      </c>
    </row>
    <row r="188" spans="1:7" x14ac:dyDescent="0.25">
      <c r="A188" s="2">
        <v>1.73</v>
      </c>
      <c r="B188" s="2">
        <v>0.5746</v>
      </c>
      <c r="C188" s="2">
        <v>0.2019</v>
      </c>
      <c r="D188" s="2">
        <f t="shared" si="4"/>
        <v>0</v>
      </c>
      <c r="E188" s="2">
        <f t="shared" si="5"/>
        <v>0</v>
      </c>
      <c r="F188" s="2">
        <v>0</v>
      </c>
      <c r="G188" s="2">
        <v>0</v>
      </c>
    </row>
    <row r="189" spans="1:7" x14ac:dyDescent="0.25">
      <c r="A189" s="2">
        <v>1.74</v>
      </c>
      <c r="B189" s="2">
        <v>0.50549999999999995</v>
      </c>
      <c r="C189" s="2">
        <v>0.17030000000000001</v>
      </c>
      <c r="D189" s="2">
        <f t="shared" si="4"/>
        <v>0</v>
      </c>
      <c r="E189" s="2">
        <f t="shared" si="5"/>
        <v>0</v>
      </c>
      <c r="F189" s="2">
        <v>0</v>
      </c>
      <c r="G189" s="2">
        <v>0</v>
      </c>
    </row>
    <row r="190" spans="1:7" x14ac:dyDescent="0.25">
      <c r="A190" s="2">
        <v>1.75</v>
      </c>
      <c r="B190" s="2">
        <v>0.4541</v>
      </c>
      <c r="C190" s="2">
        <v>0.1489</v>
      </c>
      <c r="D190" s="2">
        <f t="shared" si="4"/>
        <v>0</v>
      </c>
      <c r="E190" s="2">
        <f t="shared" si="5"/>
        <v>0</v>
      </c>
      <c r="F190" s="2">
        <v>0</v>
      </c>
      <c r="G190" s="2">
        <v>0</v>
      </c>
    </row>
    <row r="191" spans="1:7" x14ac:dyDescent="0.25">
      <c r="A191" s="2">
        <v>1.76</v>
      </c>
      <c r="B191" s="2">
        <v>0.39829999999999999</v>
      </c>
      <c r="C191" s="2">
        <v>0.128</v>
      </c>
      <c r="D191" s="2">
        <f t="shared" si="4"/>
        <v>0</v>
      </c>
      <c r="E191" s="2">
        <f t="shared" si="5"/>
        <v>0</v>
      </c>
      <c r="F191" s="2">
        <v>0</v>
      </c>
      <c r="G191" s="2">
        <v>0</v>
      </c>
    </row>
    <row r="192" spans="1:7" x14ac:dyDescent="0.25">
      <c r="A192" s="2">
        <v>1.77</v>
      </c>
      <c r="B192" s="2">
        <v>0.35859999999999997</v>
      </c>
      <c r="C192" s="2">
        <v>0.1152</v>
      </c>
      <c r="D192" s="2">
        <f t="shared" si="4"/>
        <v>0</v>
      </c>
      <c r="E192" s="2">
        <f t="shared" si="5"/>
        <v>0</v>
      </c>
      <c r="F192" s="2">
        <v>0</v>
      </c>
      <c r="G192" s="2">
        <v>0</v>
      </c>
    </row>
    <row r="193" spans="1:7" x14ac:dyDescent="0.25">
      <c r="A193" s="2">
        <v>1.78</v>
      </c>
      <c r="B193" s="2">
        <v>0.31950000000000001</v>
      </c>
      <c r="C193" s="2">
        <v>0.105</v>
      </c>
      <c r="D193" s="2">
        <f t="shared" si="4"/>
        <v>0</v>
      </c>
      <c r="E193" s="2">
        <f t="shared" si="5"/>
        <v>0</v>
      </c>
      <c r="F193" s="2">
        <v>0</v>
      </c>
      <c r="G193" s="2">
        <v>0</v>
      </c>
    </row>
    <row r="194" spans="1:7" x14ac:dyDescent="0.25">
      <c r="A194" s="2">
        <v>1.79</v>
      </c>
      <c r="B194" s="2">
        <v>0.28549999999999998</v>
      </c>
      <c r="C194" s="2">
        <v>9.3100000000000002E-2</v>
      </c>
      <c r="D194" s="2">
        <f t="shared" si="4"/>
        <v>0</v>
      </c>
      <c r="E194" s="2">
        <f t="shared" si="5"/>
        <v>0</v>
      </c>
      <c r="F194" s="2">
        <v>0</v>
      </c>
      <c r="G194" s="2">
        <v>0</v>
      </c>
    </row>
    <row r="195" spans="1:7" x14ac:dyDescent="0.25">
      <c r="A195" s="2">
        <v>1.8</v>
      </c>
      <c r="B195" s="2">
        <v>0.2581</v>
      </c>
      <c r="C195" s="2">
        <v>8.7400000000000005E-2</v>
      </c>
      <c r="D195" s="2">
        <f t="shared" si="4"/>
        <v>0</v>
      </c>
      <c r="E195" s="2">
        <f t="shared" si="5"/>
        <v>0</v>
      </c>
      <c r="F195" s="2">
        <v>0</v>
      </c>
      <c r="G195" s="2">
        <v>0</v>
      </c>
    </row>
    <row r="196" spans="1:7" x14ac:dyDescent="0.25">
      <c r="A196" s="2">
        <v>1.81</v>
      </c>
      <c r="B196" s="2">
        <v>0.2321</v>
      </c>
      <c r="C196" s="2">
        <v>7.9100000000000004E-2</v>
      </c>
      <c r="D196" s="2">
        <f t="shared" si="4"/>
        <v>0</v>
      </c>
      <c r="E196" s="2">
        <f t="shared" si="5"/>
        <v>0</v>
      </c>
      <c r="F196" s="2">
        <v>0</v>
      </c>
      <c r="G196" s="2">
        <v>0</v>
      </c>
    </row>
    <row r="197" spans="1:7" x14ac:dyDescent="0.25">
      <c r="A197" s="2">
        <v>1.82</v>
      </c>
      <c r="B197" s="2">
        <v>0.21160000000000001</v>
      </c>
      <c r="C197" s="2">
        <v>7.6200000000000004E-2</v>
      </c>
      <c r="D197" s="2">
        <f t="shared" si="4"/>
        <v>0</v>
      </c>
      <c r="E197" s="2">
        <f t="shared" si="5"/>
        <v>0</v>
      </c>
      <c r="F197" s="2">
        <v>0</v>
      </c>
      <c r="G197" s="2">
        <v>0</v>
      </c>
    </row>
    <row r="198" spans="1:7" x14ac:dyDescent="0.25">
      <c r="A198" s="2">
        <v>1.83</v>
      </c>
      <c r="B198" s="2">
        <v>0.1893</v>
      </c>
      <c r="C198" s="2">
        <v>7.3999999999999996E-2</v>
      </c>
      <c r="D198" s="2">
        <f t="shared" si="4"/>
        <v>0</v>
      </c>
      <c r="E198" s="2">
        <f t="shared" si="5"/>
        <v>0</v>
      </c>
      <c r="F198" s="2">
        <v>0</v>
      </c>
      <c r="G198" s="2">
        <v>0</v>
      </c>
    </row>
    <row r="199" spans="1:7" x14ac:dyDescent="0.25">
      <c r="A199" s="2">
        <v>1.84</v>
      </c>
      <c r="B199" s="2">
        <v>0.17430000000000001</v>
      </c>
      <c r="C199" s="2">
        <v>7.22E-2</v>
      </c>
      <c r="D199" s="2">
        <f t="shared" si="4"/>
        <v>0</v>
      </c>
      <c r="E199" s="2">
        <f t="shared" si="5"/>
        <v>0</v>
      </c>
      <c r="F199" s="2">
        <v>0</v>
      </c>
      <c r="G199" s="2">
        <v>0</v>
      </c>
    </row>
    <row r="200" spans="1:7" x14ac:dyDescent="0.25">
      <c r="A200" s="2">
        <v>1.85</v>
      </c>
      <c r="B200" s="2">
        <v>0.15679999999999999</v>
      </c>
      <c r="C200" s="2">
        <v>7.0699999999999999E-2</v>
      </c>
      <c r="D200" s="2">
        <f t="shared" si="4"/>
        <v>0</v>
      </c>
      <c r="E200" s="2">
        <f t="shared" si="5"/>
        <v>0</v>
      </c>
      <c r="F200" s="2">
        <v>0</v>
      </c>
      <c r="G200" s="2">
        <v>0</v>
      </c>
    </row>
    <row r="201" spans="1:7" x14ac:dyDescent="0.25">
      <c r="A201" s="2">
        <v>1.86</v>
      </c>
      <c r="B201" s="2">
        <v>0.14610000000000001</v>
      </c>
      <c r="C201" s="2">
        <v>6.5799999999999997E-2</v>
      </c>
      <c r="D201" s="2">
        <f t="shared" si="4"/>
        <v>0</v>
      </c>
      <c r="E201" s="2">
        <f t="shared" si="5"/>
        <v>0</v>
      </c>
      <c r="F201" s="2">
        <v>0</v>
      </c>
      <c r="G201" s="2">
        <v>0</v>
      </c>
    </row>
    <row r="202" spans="1:7" x14ac:dyDescent="0.25">
      <c r="A202" s="2">
        <v>1.87</v>
      </c>
      <c r="B202" s="2">
        <v>0.13439999999999999</v>
      </c>
      <c r="C202" s="2">
        <v>6.5699999999999995E-2</v>
      </c>
      <c r="D202" s="2">
        <f t="shared" si="4"/>
        <v>0</v>
      </c>
      <c r="E202" s="2">
        <f t="shared" si="5"/>
        <v>0</v>
      </c>
      <c r="F202" s="2">
        <v>0</v>
      </c>
      <c r="G202" s="2">
        <v>0</v>
      </c>
    </row>
    <row r="203" spans="1:7" x14ac:dyDescent="0.25">
      <c r="A203" s="2">
        <v>1.88</v>
      </c>
      <c r="B203" s="2">
        <v>0.12429999999999999</v>
      </c>
      <c r="C203" s="2">
        <v>6.5600000000000006E-2</v>
      </c>
      <c r="D203" s="2">
        <f t="shared" si="4"/>
        <v>0</v>
      </c>
      <c r="E203" s="2">
        <f t="shared" si="5"/>
        <v>0</v>
      </c>
      <c r="F203" s="2">
        <v>0</v>
      </c>
      <c r="G203" s="2">
        <v>0</v>
      </c>
    </row>
    <row r="204" spans="1:7" x14ac:dyDescent="0.25">
      <c r="A204" s="2">
        <v>1.89</v>
      </c>
      <c r="B204" s="2">
        <v>0.1177</v>
      </c>
      <c r="C204" s="2">
        <v>6.5500000000000003E-2</v>
      </c>
      <c r="D204" s="2">
        <f t="shared" si="4"/>
        <v>0</v>
      </c>
      <c r="E204" s="2">
        <f t="shared" si="5"/>
        <v>0</v>
      </c>
      <c r="F204" s="2">
        <v>0</v>
      </c>
      <c r="G204" s="2">
        <v>0</v>
      </c>
    </row>
    <row r="205" spans="1:7" x14ac:dyDescent="0.25">
      <c r="A205" s="2">
        <v>1.9</v>
      </c>
      <c r="B205" s="2">
        <v>0.1076</v>
      </c>
      <c r="C205" s="2">
        <v>6.54E-2</v>
      </c>
      <c r="D205" s="2">
        <f t="shared" si="4"/>
        <v>0</v>
      </c>
      <c r="E205" s="2">
        <f t="shared" si="5"/>
        <v>0</v>
      </c>
      <c r="F205" s="2">
        <v>0</v>
      </c>
      <c r="G205" s="2">
        <v>0</v>
      </c>
    </row>
    <row r="206" spans="1:7" x14ac:dyDescent="0.25">
      <c r="A206" s="2">
        <v>1.91</v>
      </c>
      <c r="B206" s="2">
        <v>0.1031</v>
      </c>
      <c r="C206" s="2">
        <v>6.5299999999999997E-2</v>
      </c>
      <c r="D206" s="2">
        <f t="shared" si="4"/>
        <v>0</v>
      </c>
      <c r="E206" s="2">
        <f t="shared" si="5"/>
        <v>0</v>
      </c>
      <c r="F206" s="2">
        <v>0</v>
      </c>
      <c r="G206" s="2">
        <v>0</v>
      </c>
    </row>
    <row r="207" spans="1:7" x14ac:dyDescent="0.25">
      <c r="A207" s="2">
        <v>1.92</v>
      </c>
      <c r="B207" s="2">
        <v>9.4899999999999998E-2</v>
      </c>
      <c r="C207" s="2">
        <v>6.5299999999999997E-2</v>
      </c>
      <c r="D207" s="2">
        <f t="shared" si="4"/>
        <v>0</v>
      </c>
      <c r="E207" s="2">
        <f t="shared" si="5"/>
        <v>0</v>
      </c>
      <c r="F207" s="2">
        <v>0</v>
      </c>
      <c r="G207" s="2">
        <v>0</v>
      </c>
    </row>
    <row r="208" spans="1:7" x14ac:dyDescent="0.25">
      <c r="A208" s="2">
        <v>1.93</v>
      </c>
      <c r="B208" s="2">
        <v>9.2099999999999904E-2</v>
      </c>
      <c r="C208" s="2">
        <v>6.5299999999999997E-2</v>
      </c>
      <c r="D208" s="2">
        <f t="shared" si="4"/>
        <v>0</v>
      </c>
      <c r="E208" s="2">
        <f t="shared" si="5"/>
        <v>0</v>
      </c>
      <c r="F208" s="2">
        <v>0</v>
      </c>
      <c r="G208" s="2">
        <v>0</v>
      </c>
    </row>
    <row r="209" spans="1:7" x14ac:dyDescent="0.25">
      <c r="A209" s="2">
        <v>1.94</v>
      </c>
      <c r="B209" s="2">
        <v>8.5199999999999901E-2</v>
      </c>
      <c r="C209" s="2">
        <v>6.1499999999999999E-2</v>
      </c>
      <c r="D209" s="2">
        <f t="shared" ref="D209:D272" si="6">IF((B209-B208)/(A209-A208)&gt;=0,(B209-B208)/(A209-A208),0)</f>
        <v>0</v>
      </c>
      <c r="E209" s="2">
        <f t="shared" ref="E209:E272" si="7">IF((C209-C208)/(A209-A208)&gt;=0,(C209-C208)/(2*(A209-A208)),0)</f>
        <v>0</v>
      </c>
      <c r="F209" s="2">
        <v>0</v>
      </c>
      <c r="G209" s="2">
        <v>0</v>
      </c>
    </row>
    <row r="210" spans="1:7" x14ac:dyDescent="0.25">
      <c r="A210" s="2">
        <v>1.95</v>
      </c>
      <c r="B210" s="2">
        <v>8.1499999999999698E-2</v>
      </c>
      <c r="C210" s="2">
        <v>6.2199999999999998E-2</v>
      </c>
      <c r="D210" s="2">
        <f t="shared" si="6"/>
        <v>0</v>
      </c>
      <c r="E210" s="2">
        <f t="shared" si="7"/>
        <v>3.4999999999999934E-2</v>
      </c>
      <c r="F210" s="2">
        <v>0</v>
      </c>
      <c r="G210" s="2">
        <v>3.2499999999999897E-2</v>
      </c>
    </row>
    <row r="211" spans="1:7" x14ac:dyDescent="0.25">
      <c r="A211" s="2">
        <v>1.96</v>
      </c>
      <c r="B211" s="2">
        <v>7.8199999999999797E-2</v>
      </c>
      <c r="C211" s="2">
        <v>6.2799999999999995E-2</v>
      </c>
      <c r="D211" s="2">
        <f t="shared" si="6"/>
        <v>0</v>
      </c>
      <c r="E211" s="2">
        <f t="shared" si="7"/>
        <v>2.9999999999999791E-2</v>
      </c>
      <c r="F211" s="2">
        <v>0</v>
      </c>
      <c r="G211" s="2">
        <v>2.7499999999999698E-2</v>
      </c>
    </row>
    <row r="212" spans="1:7" x14ac:dyDescent="0.25">
      <c r="A212" s="2">
        <v>1.97</v>
      </c>
      <c r="B212" s="2">
        <v>7.5299999999999895E-2</v>
      </c>
      <c r="C212" s="2">
        <v>6.3299999999999995E-2</v>
      </c>
      <c r="D212" s="2">
        <f t="shared" si="6"/>
        <v>0</v>
      </c>
      <c r="E212" s="2">
        <f t="shared" si="7"/>
        <v>2.5000000000000001E-2</v>
      </c>
      <c r="F212" s="2">
        <v>0</v>
      </c>
      <c r="G212" s="2">
        <v>1.99999999999999E-2</v>
      </c>
    </row>
    <row r="213" spans="1:7" x14ac:dyDescent="0.25">
      <c r="A213" s="2">
        <v>1.98</v>
      </c>
      <c r="B213" s="2">
        <v>7.5099999999999903E-2</v>
      </c>
      <c r="C213" s="2">
        <v>6.3600000000000004E-2</v>
      </c>
      <c r="D213" s="2">
        <f t="shared" si="6"/>
        <v>0</v>
      </c>
      <c r="E213" s="2">
        <f t="shared" si="7"/>
        <v>1.5000000000000416E-2</v>
      </c>
      <c r="F213" s="2">
        <v>0</v>
      </c>
      <c r="G213" s="2">
        <v>1.4999999999999699E-2</v>
      </c>
    </row>
    <row r="214" spans="1:7" x14ac:dyDescent="0.25">
      <c r="A214" s="2">
        <v>1.99</v>
      </c>
      <c r="B214" s="2">
        <v>7.2599999999999998E-2</v>
      </c>
      <c r="C214" s="2">
        <v>6.3899999999999998E-2</v>
      </c>
      <c r="D214" s="2">
        <f t="shared" si="6"/>
        <v>0</v>
      </c>
      <c r="E214" s="2">
        <f t="shared" si="7"/>
        <v>1.4999999999999722E-2</v>
      </c>
      <c r="F214" s="2">
        <v>0</v>
      </c>
      <c r="G214" s="2">
        <v>1.4999999999999E-2</v>
      </c>
    </row>
    <row r="215" spans="1:7" x14ac:dyDescent="0.25">
      <c r="A215" s="2">
        <v>2</v>
      </c>
      <c r="B215" s="2">
        <v>7.2699999999999806E-2</v>
      </c>
      <c r="C215" s="2">
        <v>6.4199999999999993E-2</v>
      </c>
      <c r="D215" s="2">
        <f t="shared" si="6"/>
        <v>9.9999999999808489E-3</v>
      </c>
      <c r="E215" s="2">
        <f t="shared" si="7"/>
        <v>1.4999999999999722E-2</v>
      </c>
      <c r="F215" s="2">
        <v>0</v>
      </c>
      <c r="G215" s="2">
        <v>1.24999999999999E-2</v>
      </c>
    </row>
    <row r="216" spans="1:7" x14ac:dyDescent="0.25">
      <c r="A216" s="2">
        <v>2.0099999999999998</v>
      </c>
      <c r="B216" s="2">
        <v>6.83999999999996E-2</v>
      </c>
      <c r="C216" s="2">
        <v>6.4399999999999999E-2</v>
      </c>
      <c r="D216" s="2">
        <f t="shared" si="6"/>
        <v>0</v>
      </c>
      <c r="E216" s="2">
        <f t="shared" si="7"/>
        <v>1.00000000000005E-2</v>
      </c>
      <c r="F216" s="2">
        <v>0</v>
      </c>
      <c r="G216" s="2">
        <v>7.50000000000056E-3</v>
      </c>
    </row>
    <row r="217" spans="1:7" x14ac:dyDescent="0.25">
      <c r="A217" s="2">
        <v>2.02</v>
      </c>
      <c r="B217" s="2">
        <v>6.9000000000000006E-2</v>
      </c>
      <c r="C217" s="2">
        <v>6.4500000000000002E-2</v>
      </c>
      <c r="D217" s="2">
        <f t="shared" si="6"/>
        <v>6.0000000000039189E-2</v>
      </c>
      <c r="E217" s="2">
        <f t="shared" si="7"/>
        <v>5.0000000000000279E-3</v>
      </c>
      <c r="F217" s="2">
        <v>0</v>
      </c>
      <c r="G217" s="2">
        <v>5.0000000000001397E-3</v>
      </c>
    </row>
    <row r="218" spans="1:7" x14ac:dyDescent="0.25">
      <c r="A218" s="2">
        <v>2.0299999999999998</v>
      </c>
      <c r="B218" s="2">
        <v>6.7300000000000401E-2</v>
      </c>
      <c r="C218" s="2">
        <v>6.4600000000000005E-2</v>
      </c>
      <c r="D218" s="2">
        <f t="shared" si="6"/>
        <v>0</v>
      </c>
      <c r="E218" s="2">
        <f t="shared" si="7"/>
        <v>5.0000000000002499E-3</v>
      </c>
      <c r="F218" s="2">
        <v>0</v>
      </c>
      <c r="G218" s="2">
        <v>5.0000000000008302E-3</v>
      </c>
    </row>
    <row r="219" spans="1:7" x14ac:dyDescent="0.25">
      <c r="A219" s="2">
        <v>2.04</v>
      </c>
      <c r="B219" s="2">
        <v>6.5899999999999598E-2</v>
      </c>
      <c r="C219" s="2">
        <v>6.4699999999999994E-2</v>
      </c>
      <c r="D219" s="2">
        <f t="shared" si="6"/>
        <v>0</v>
      </c>
      <c r="E219" s="2">
        <f t="shared" si="7"/>
        <v>4.999999999999334E-3</v>
      </c>
      <c r="F219" s="2">
        <v>0</v>
      </c>
      <c r="G219" s="2">
        <v>4.9999999999995604E-3</v>
      </c>
    </row>
    <row r="220" spans="1:7" x14ac:dyDescent="0.25">
      <c r="A220" s="2">
        <v>2.0499999999999998</v>
      </c>
      <c r="B220" s="2">
        <v>6.4600000000000005E-2</v>
      </c>
      <c r="C220" s="2">
        <v>6.4799999999999996E-2</v>
      </c>
      <c r="D220" s="2">
        <f t="shared" si="6"/>
        <v>0</v>
      </c>
      <c r="E220" s="2">
        <f t="shared" si="7"/>
        <v>5.0000000000002499E-3</v>
      </c>
      <c r="F220" s="2">
        <v>0</v>
      </c>
      <c r="G220" s="2">
        <v>4.9999999999987502E-3</v>
      </c>
    </row>
    <row r="221" spans="1:7" x14ac:dyDescent="0.25">
      <c r="A221" s="2">
        <v>2.06</v>
      </c>
      <c r="B221" s="2">
        <v>6.5700000000000106E-2</v>
      </c>
      <c r="C221" s="2">
        <v>6.4899999999999999E-2</v>
      </c>
      <c r="D221" s="2">
        <f t="shared" si="6"/>
        <v>0.11000000000000755</v>
      </c>
      <c r="E221" s="2">
        <f t="shared" si="7"/>
        <v>5.0000000000000279E-3</v>
      </c>
      <c r="F221" s="2">
        <v>0</v>
      </c>
      <c r="G221" s="2">
        <v>2.4999999999997199E-3</v>
      </c>
    </row>
    <row r="222" spans="1:7" x14ac:dyDescent="0.25">
      <c r="A222" s="2">
        <v>2.0699999999999998</v>
      </c>
      <c r="B222" s="2">
        <v>6.4499999999999794E-2</v>
      </c>
      <c r="C222" s="2">
        <v>6.4899999999999999E-2</v>
      </c>
      <c r="D222" s="2">
        <f t="shared" si="6"/>
        <v>0</v>
      </c>
      <c r="E222" s="2">
        <f t="shared" si="7"/>
        <v>0</v>
      </c>
      <c r="F222" s="2">
        <v>0</v>
      </c>
      <c r="G222" s="2">
        <v>2.5000000000004199E-3</v>
      </c>
    </row>
    <row r="223" spans="1:7" x14ac:dyDescent="0.25">
      <c r="A223" s="2">
        <v>2.08</v>
      </c>
      <c r="B223" s="2">
        <v>6.3399999999999707E-2</v>
      </c>
      <c r="C223" s="2">
        <v>6.5000000000000002E-2</v>
      </c>
      <c r="D223" s="2">
        <f t="shared" si="6"/>
        <v>0</v>
      </c>
      <c r="E223" s="2">
        <f t="shared" si="7"/>
        <v>5.0000000000000279E-3</v>
      </c>
      <c r="F223" s="2">
        <v>0</v>
      </c>
      <c r="G223" s="2">
        <v>2.5000000000004199E-3</v>
      </c>
    </row>
    <row r="224" spans="1:7" x14ac:dyDescent="0.25">
      <c r="A224" s="2">
        <v>2.09</v>
      </c>
      <c r="B224" s="2">
        <v>5.5899999999999797E-2</v>
      </c>
      <c r="C224" s="2">
        <v>6.5000000000000002E-2</v>
      </c>
      <c r="D224" s="2">
        <f t="shared" si="6"/>
        <v>0</v>
      </c>
      <c r="E224" s="2">
        <f t="shared" si="7"/>
        <v>0</v>
      </c>
      <c r="F224" s="2">
        <v>0</v>
      </c>
      <c r="G224" s="2">
        <v>0</v>
      </c>
    </row>
    <row r="225" spans="1:7" x14ac:dyDescent="0.25">
      <c r="A225" s="2">
        <v>2.1</v>
      </c>
      <c r="B225" s="2">
        <v>4.0500000000000203E-2</v>
      </c>
      <c r="C225" s="2">
        <v>5.7500000000000002E-2</v>
      </c>
      <c r="D225" s="2">
        <f t="shared" si="6"/>
        <v>0</v>
      </c>
      <c r="E225" s="2">
        <f t="shared" si="7"/>
        <v>0</v>
      </c>
      <c r="F225" s="2">
        <v>0</v>
      </c>
      <c r="G225" s="2">
        <v>0</v>
      </c>
    </row>
    <row r="226" spans="1:7" x14ac:dyDescent="0.25">
      <c r="A226" s="2">
        <v>2.11</v>
      </c>
      <c r="B226" s="2">
        <v>2.93000000000001E-2</v>
      </c>
      <c r="C226" s="2">
        <v>5.5300000000000002E-2</v>
      </c>
      <c r="D226" s="2">
        <f t="shared" si="6"/>
        <v>0</v>
      </c>
      <c r="E226" s="2">
        <f t="shared" si="7"/>
        <v>0</v>
      </c>
      <c r="F226" s="2">
        <v>0</v>
      </c>
      <c r="G226" s="2">
        <v>0.55999999999999905</v>
      </c>
    </row>
    <row r="227" spans="1:7" x14ac:dyDescent="0.25">
      <c r="A227" s="2">
        <v>2.12</v>
      </c>
      <c r="B227" s="2">
        <v>2.38999999999998E-2</v>
      </c>
      <c r="C227" s="2">
        <v>7.9899999999999999E-2</v>
      </c>
      <c r="D227" s="2">
        <f t="shared" si="6"/>
        <v>0</v>
      </c>
      <c r="E227" s="2">
        <f t="shared" si="7"/>
        <v>1.2299999999999713</v>
      </c>
      <c r="F227" s="2">
        <v>0.93000000000000804</v>
      </c>
      <c r="G227" s="2">
        <v>2.9849999999999999</v>
      </c>
    </row>
    <row r="228" spans="1:7" x14ac:dyDescent="0.25">
      <c r="A228" s="2">
        <v>2.13</v>
      </c>
      <c r="B228" s="2">
        <v>4.7900000000000303E-2</v>
      </c>
      <c r="C228" s="2">
        <v>0.17469999999999999</v>
      </c>
      <c r="D228" s="2">
        <f t="shared" si="6"/>
        <v>2.4000000000001016</v>
      </c>
      <c r="E228" s="2">
        <f t="shared" si="7"/>
        <v>4.7400000000001006</v>
      </c>
      <c r="F228" s="2">
        <v>3.9000000000000101</v>
      </c>
      <c r="G228" s="2">
        <v>5.9312500000000004</v>
      </c>
    </row>
    <row r="229" spans="1:7" x14ac:dyDescent="0.25">
      <c r="A229" s="2">
        <v>2.14</v>
      </c>
      <c r="B229" s="2">
        <v>0.1019</v>
      </c>
      <c r="C229" s="2">
        <v>0.31714999999999999</v>
      </c>
      <c r="D229" s="2">
        <f t="shared" si="6"/>
        <v>5.3999999999998458</v>
      </c>
      <c r="E229" s="2">
        <f t="shared" si="7"/>
        <v>7.1224999999998353</v>
      </c>
      <c r="F229" s="2">
        <v>5.48999999999997</v>
      </c>
      <c r="G229" s="2">
        <v>10.907500000000001</v>
      </c>
    </row>
    <row r="230" spans="1:7" x14ac:dyDescent="0.25">
      <c r="A230" s="2">
        <v>2.15</v>
      </c>
      <c r="B230" s="2">
        <v>0.15770000000000001</v>
      </c>
      <c r="C230" s="2">
        <v>0.61099999999999999</v>
      </c>
      <c r="D230" s="2">
        <f t="shared" si="6"/>
        <v>5.5800000000001191</v>
      </c>
      <c r="E230" s="2">
        <f t="shared" si="7"/>
        <v>14.692500000000313</v>
      </c>
      <c r="F230" s="2">
        <v>8.0850000000000009</v>
      </c>
      <c r="G230" s="2">
        <v>17.083749999999998</v>
      </c>
    </row>
    <row r="231" spans="1:7" x14ac:dyDescent="0.25">
      <c r="A231" s="2">
        <v>2.16</v>
      </c>
      <c r="B231" s="2">
        <v>0.2636</v>
      </c>
      <c r="C231" s="2">
        <v>1.0004999999999999</v>
      </c>
      <c r="D231" s="2">
        <f t="shared" si="6"/>
        <v>10.589999999999755</v>
      </c>
      <c r="E231" s="2">
        <f t="shared" si="7"/>
        <v>19.474999999999547</v>
      </c>
      <c r="F231" s="2">
        <v>14.095000000000001</v>
      </c>
      <c r="G231" s="2">
        <v>21.216249999999999</v>
      </c>
    </row>
    <row r="232" spans="1:7" x14ac:dyDescent="0.25">
      <c r="A232" s="2">
        <v>2.17</v>
      </c>
      <c r="B232" s="2">
        <v>0.43959999999999999</v>
      </c>
      <c r="C232" s="2">
        <v>1.4596499999999999</v>
      </c>
      <c r="D232" s="2">
        <f t="shared" si="6"/>
        <v>17.600000000000374</v>
      </c>
      <c r="E232" s="2">
        <f t="shared" si="7"/>
        <v>22.957500000000486</v>
      </c>
      <c r="F232" s="2">
        <v>21.32</v>
      </c>
      <c r="G232" s="2">
        <v>25.96875</v>
      </c>
    </row>
    <row r="233" spans="1:7" x14ac:dyDescent="0.25">
      <c r="A233" s="2">
        <v>2.1800000000000002</v>
      </c>
      <c r="B233" s="2">
        <v>0.69</v>
      </c>
      <c r="C233" s="2">
        <v>2.03925</v>
      </c>
      <c r="D233" s="2">
        <f t="shared" si="6"/>
        <v>25.039999999999417</v>
      </c>
      <c r="E233" s="2">
        <f t="shared" si="7"/>
        <v>28.979999999999336</v>
      </c>
      <c r="F233" s="2">
        <v>26.725000000000001</v>
      </c>
      <c r="G233" s="2">
        <v>31.692499999999999</v>
      </c>
    </row>
    <row r="234" spans="1:7" s="23" customFormat="1" x14ac:dyDescent="0.25">
      <c r="A234" s="22">
        <v>2.19</v>
      </c>
      <c r="B234" s="22">
        <v>0.97409999999999997</v>
      </c>
      <c r="C234" s="22">
        <v>2.7273499999999999</v>
      </c>
      <c r="D234" s="22">
        <f t="shared" si="6"/>
        <v>28.410000000000608</v>
      </c>
      <c r="E234" s="22">
        <f t="shared" si="7"/>
        <v>34.405000000000733</v>
      </c>
      <c r="F234" s="22">
        <v>28.56</v>
      </c>
      <c r="G234" s="22">
        <v>35.58</v>
      </c>
    </row>
    <row r="235" spans="1:7" x14ac:dyDescent="0.25">
      <c r="A235" s="2">
        <v>2.2000000000000002</v>
      </c>
      <c r="B235" s="2">
        <v>1.2612000000000001</v>
      </c>
      <c r="C235" s="2">
        <v>3.46245</v>
      </c>
      <c r="D235" s="2">
        <f t="shared" si="6"/>
        <v>28.709999999999351</v>
      </c>
      <c r="E235" s="2">
        <f t="shared" si="7"/>
        <v>36.754999999999157</v>
      </c>
      <c r="F235" s="2">
        <v>27.08</v>
      </c>
      <c r="G235" s="2">
        <v>37.567500000000003</v>
      </c>
    </row>
    <row r="236" spans="1:7" x14ac:dyDescent="0.25">
      <c r="A236" s="2">
        <v>2.21</v>
      </c>
      <c r="B236" s="2">
        <v>1.5157</v>
      </c>
      <c r="C236" s="2">
        <v>4.2300500000000003</v>
      </c>
      <c r="D236" s="2">
        <f t="shared" si="6"/>
        <v>25.450000000000536</v>
      </c>
      <c r="E236" s="2">
        <f t="shared" si="7"/>
        <v>38.380000000000834</v>
      </c>
      <c r="F236" s="2">
        <v>23.81</v>
      </c>
      <c r="G236" s="2">
        <v>38.647500000000001</v>
      </c>
    </row>
    <row r="237" spans="1:7" s="23" customFormat="1" x14ac:dyDescent="0.25">
      <c r="A237" s="22">
        <v>2.2200000000000002</v>
      </c>
      <c r="B237" s="22">
        <v>1.7374000000000001</v>
      </c>
      <c r="C237" s="22">
        <v>5.0083500000000001</v>
      </c>
      <c r="D237" s="22">
        <f t="shared" si="6"/>
        <v>22.16999999999949</v>
      </c>
      <c r="E237" s="22">
        <f t="shared" si="7"/>
        <v>38.91499999999909</v>
      </c>
      <c r="F237" s="22">
        <v>20.734999999999999</v>
      </c>
      <c r="G237" s="22">
        <v>35.892499999999998</v>
      </c>
    </row>
    <row r="238" spans="1:7" x14ac:dyDescent="0.25">
      <c r="A238" s="2">
        <v>2.23</v>
      </c>
      <c r="B238" s="2">
        <v>1.9303999999999999</v>
      </c>
      <c r="C238" s="2">
        <v>5.6657500000000001</v>
      </c>
      <c r="D238" s="2">
        <f t="shared" si="6"/>
        <v>19.300000000000395</v>
      </c>
      <c r="E238" s="2">
        <f t="shared" si="7"/>
        <v>32.870000000000701</v>
      </c>
      <c r="F238" s="2">
        <v>18.055</v>
      </c>
      <c r="G238" s="2">
        <v>33.75</v>
      </c>
    </row>
    <row r="239" spans="1:7" x14ac:dyDescent="0.25">
      <c r="A239" s="2">
        <v>2.2400000000000002</v>
      </c>
      <c r="B239" s="2">
        <v>2.0985</v>
      </c>
      <c r="C239" s="2">
        <v>6.3583499999999997</v>
      </c>
      <c r="D239" s="2">
        <f t="shared" si="6"/>
        <v>16.809999999999626</v>
      </c>
      <c r="E239" s="2">
        <f t="shared" si="7"/>
        <v>34.629999999999185</v>
      </c>
      <c r="F239" s="2">
        <v>15.73</v>
      </c>
      <c r="G239" s="2">
        <v>32.854999999999997</v>
      </c>
    </row>
    <row r="240" spans="1:7" x14ac:dyDescent="0.25">
      <c r="A240" s="2">
        <v>2.25</v>
      </c>
      <c r="B240" s="2">
        <v>2.2450000000000001</v>
      </c>
      <c r="C240" s="2">
        <v>6.9799499999999997</v>
      </c>
      <c r="D240" s="2">
        <f t="shared" si="6"/>
        <v>14.65000000000032</v>
      </c>
      <c r="E240" s="2">
        <f t="shared" si="7"/>
        <v>31.080000000000659</v>
      </c>
      <c r="F240" s="2">
        <v>13.7</v>
      </c>
      <c r="G240" s="2">
        <v>29.5975</v>
      </c>
    </row>
    <row r="241" spans="1:7" x14ac:dyDescent="0.25">
      <c r="A241" s="2">
        <v>2.2599999999999998</v>
      </c>
      <c r="B241" s="2">
        <v>2.3725000000000001</v>
      </c>
      <c r="C241" s="2">
        <v>7.5422500000000001</v>
      </c>
      <c r="D241" s="2">
        <f t="shared" si="6"/>
        <v>12.750000000000266</v>
      </c>
      <c r="E241" s="2">
        <f t="shared" si="7"/>
        <v>28.115000000000624</v>
      </c>
      <c r="F241" s="2">
        <v>11.93</v>
      </c>
      <c r="G241" s="2">
        <v>26.335000000000001</v>
      </c>
    </row>
    <row r="242" spans="1:7" x14ac:dyDescent="0.25">
      <c r="A242" s="2">
        <v>2.27</v>
      </c>
      <c r="B242" s="2">
        <v>2.4836</v>
      </c>
      <c r="C242" s="2">
        <v>8.0333500000000004</v>
      </c>
      <c r="D242" s="2">
        <f t="shared" si="6"/>
        <v>11.109999999999742</v>
      </c>
      <c r="E242" s="2">
        <f t="shared" si="7"/>
        <v>24.554999999999449</v>
      </c>
      <c r="F242" s="2">
        <v>10.39</v>
      </c>
      <c r="G242" s="2">
        <v>21.143750000000001</v>
      </c>
    </row>
    <row r="243" spans="1:7" x14ac:dyDescent="0.25">
      <c r="A243" s="2">
        <v>2.2799999999999998</v>
      </c>
      <c r="B243" s="2">
        <v>2.5802999999999998</v>
      </c>
      <c r="C243" s="2">
        <v>8.3879999999999999</v>
      </c>
      <c r="D243" s="2">
        <f t="shared" si="6"/>
        <v>9.6700000000001847</v>
      </c>
      <c r="E243" s="2">
        <f t="shared" si="7"/>
        <v>17.73250000000035</v>
      </c>
      <c r="F243" s="2">
        <v>8.9350000000000005</v>
      </c>
      <c r="G243" s="2">
        <v>14.71125</v>
      </c>
    </row>
    <row r="244" spans="1:7" x14ac:dyDescent="0.25">
      <c r="A244" s="2">
        <v>2.29</v>
      </c>
      <c r="B244" s="2">
        <v>2.6623000000000001</v>
      </c>
      <c r="C244" s="2">
        <v>8.6218000000000004</v>
      </c>
      <c r="D244" s="2">
        <f t="shared" si="6"/>
        <v>8.1999999999998394</v>
      </c>
      <c r="E244" s="2">
        <f t="shared" si="7"/>
        <v>11.689999999999753</v>
      </c>
      <c r="F244" s="2">
        <v>7.6749999999999803</v>
      </c>
      <c r="G244" s="2">
        <v>8.0699999999999701</v>
      </c>
    </row>
    <row r="245" spans="1:7" x14ac:dyDescent="0.25">
      <c r="A245" s="2">
        <v>2.2999999999999998</v>
      </c>
      <c r="B245" s="2">
        <v>2.7338</v>
      </c>
      <c r="C245" s="2">
        <v>8.7108000000000008</v>
      </c>
      <c r="D245" s="2">
        <f t="shared" si="6"/>
        <v>7.1500000000001425</v>
      </c>
      <c r="E245" s="2">
        <f t="shared" si="7"/>
        <v>4.4500000000001156</v>
      </c>
      <c r="F245" s="2">
        <v>6.6849999999999996</v>
      </c>
      <c r="G245" s="2">
        <v>4.3987499999999997</v>
      </c>
    </row>
    <row r="246" spans="1:7" x14ac:dyDescent="0.25">
      <c r="A246" s="2">
        <v>2.31</v>
      </c>
      <c r="B246" s="2">
        <v>2.7959999999999998</v>
      </c>
      <c r="C246" s="2">
        <v>8.7977500000000006</v>
      </c>
      <c r="D246" s="2">
        <f t="shared" si="6"/>
        <v>6.2199999999998372</v>
      </c>
      <c r="E246" s="2">
        <f t="shared" si="7"/>
        <v>4.3474999999998927</v>
      </c>
      <c r="F246" s="2">
        <v>5.82000000000013</v>
      </c>
      <c r="G246" s="2">
        <v>3.5812500000001202</v>
      </c>
    </row>
    <row r="247" spans="1:7" x14ac:dyDescent="0.25">
      <c r="A247" s="2">
        <v>2.3199999999999998</v>
      </c>
      <c r="B247" s="2">
        <v>2.8502000000000001</v>
      </c>
      <c r="C247" s="2">
        <v>8.8540500000000009</v>
      </c>
      <c r="D247" s="2">
        <f t="shared" si="6"/>
        <v>5.4200000000001403</v>
      </c>
      <c r="E247" s="2">
        <f t="shared" si="7"/>
        <v>2.8150000000000719</v>
      </c>
      <c r="F247" s="2">
        <v>5.0699999999999896</v>
      </c>
      <c r="G247" s="2">
        <v>2.4587500000000002</v>
      </c>
    </row>
    <row r="248" spans="1:7" x14ac:dyDescent="0.25">
      <c r="A248" s="2">
        <v>2.33</v>
      </c>
      <c r="B248" s="2">
        <v>2.8974000000000002</v>
      </c>
      <c r="C248" s="2">
        <v>8.8961000000000006</v>
      </c>
      <c r="D248" s="2">
        <f t="shared" si="6"/>
        <v>4.7199999999999038</v>
      </c>
      <c r="E248" s="2">
        <f t="shared" si="7"/>
        <v>2.1024999999999365</v>
      </c>
      <c r="F248" s="2">
        <v>4.4149999999999903</v>
      </c>
      <c r="G248" s="2">
        <v>1.8199999999999801</v>
      </c>
    </row>
    <row r="249" spans="1:7" x14ac:dyDescent="0.25">
      <c r="A249" s="2">
        <v>2.34</v>
      </c>
      <c r="B249" s="2">
        <v>2.9384999999999999</v>
      </c>
      <c r="C249" s="2">
        <v>8.92685</v>
      </c>
      <c r="D249" s="2">
        <f t="shared" si="6"/>
        <v>4.1100000000000572</v>
      </c>
      <c r="E249" s="2">
        <f t="shared" si="7"/>
        <v>1.5375000000000023</v>
      </c>
      <c r="F249" s="2">
        <v>3.8449999999999802</v>
      </c>
      <c r="G249" s="2">
        <v>1.57375000000002</v>
      </c>
    </row>
    <row r="250" spans="1:7" x14ac:dyDescent="0.25">
      <c r="A250" s="24">
        <v>2.35</v>
      </c>
      <c r="B250" s="24">
        <v>2.9742999999999999</v>
      </c>
      <c r="C250" s="24">
        <v>8.9590499999999995</v>
      </c>
      <c r="D250" s="24">
        <f t="shared" si="6"/>
        <v>3.5799999999999228</v>
      </c>
      <c r="E250" s="24">
        <f t="shared" si="7"/>
        <v>1.609999999999941</v>
      </c>
      <c r="F250" s="24">
        <v>3.3500000000000099</v>
      </c>
      <c r="G250" s="24">
        <v>0.53125000000004896</v>
      </c>
    </row>
    <row r="251" spans="1:7" x14ac:dyDescent="0.25">
      <c r="A251" s="2">
        <v>2.36</v>
      </c>
      <c r="B251" s="2">
        <v>3.0055000000000001</v>
      </c>
      <c r="C251" s="2">
        <v>8.9481000000000002</v>
      </c>
      <c r="D251" s="2">
        <f t="shared" si="6"/>
        <v>3.1200000000000783</v>
      </c>
      <c r="E251" s="2">
        <f t="shared" si="7"/>
        <v>0</v>
      </c>
      <c r="F251" s="2">
        <v>2.9200000000000101</v>
      </c>
      <c r="G251" s="2">
        <v>0</v>
      </c>
    </row>
    <row r="252" spans="1:7" x14ac:dyDescent="0.25">
      <c r="A252" s="2">
        <v>2.37</v>
      </c>
      <c r="B252" s="2">
        <v>3.0327000000000002</v>
      </c>
      <c r="C252" s="2">
        <v>8.9068000000000005</v>
      </c>
      <c r="D252" s="2">
        <f t="shared" si="6"/>
        <v>2.7199999999999487</v>
      </c>
      <c r="E252" s="2">
        <f t="shared" si="7"/>
        <v>0</v>
      </c>
      <c r="F252" s="2">
        <v>2.5400000000000098</v>
      </c>
      <c r="G252" s="2">
        <v>0</v>
      </c>
    </row>
    <row r="253" spans="1:7" x14ac:dyDescent="0.25">
      <c r="A253" s="2">
        <v>2.38</v>
      </c>
      <c r="B253" s="2">
        <v>3.0562999999999998</v>
      </c>
      <c r="C253" s="2">
        <v>8.8717000000000006</v>
      </c>
      <c r="D253" s="2">
        <f t="shared" si="6"/>
        <v>2.3600000000000123</v>
      </c>
      <c r="E253" s="2">
        <f t="shared" si="7"/>
        <v>0</v>
      </c>
      <c r="F253" s="2">
        <v>2.21</v>
      </c>
      <c r="G253" s="2">
        <v>0</v>
      </c>
    </row>
    <row r="254" spans="1:7" x14ac:dyDescent="0.25">
      <c r="A254" s="2">
        <v>2.39</v>
      </c>
      <c r="B254" s="2">
        <v>3.0769000000000002</v>
      </c>
      <c r="C254" s="2">
        <v>8.8227499999999992</v>
      </c>
      <c r="D254" s="2">
        <f t="shared" si="6"/>
        <v>2.0599999999999921</v>
      </c>
      <c r="E254" s="2">
        <f t="shared" si="7"/>
        <v>0</v>
      </c>
      <c r="F254" s="2">
        <v>1.9299999999999899</v>
      </c>
      <c r="G254" s="2">
        <v>0</v>
      </c>
    </row>
    <row r="255" spans="1:7" x14ac:dyDescent="0.25">
      <c r="A255" s="2">
        <v>2.4</v>
      </c>
      <c r="B255" s="2">
        <v>3.0949</v>
      </c>
      <c r="C255" s="2">
        <v>8.7148000000000003</v>
      </c>
      <c r="D255" s="2">
        <f t="shared" si="6"/>
        <v>1.8000000000000178</v>
      </c>
      <c r="E255" s="2">
        <f t="shared" si="7"/>
        <v>0</v>
      </c>
      <c r="F255" s="2">
        <v>1.6799999999999899</v>
      </c>
      <c r="G255" s="2">
        <v>0</v>
      </c>
    </row>
    <row r="256" spans="1:7" x14ac:dyDescent="0.25">
      <c r="A256" s="2">
        <v>2.41</v>
      </c>
      <c r="B256" s="2">
        <v>3.1105</v>
      </c>
      <c r="C256" s="2">
        <v>8.6163000000000007</v>
      </c>
      <c r="D256" s="2">
        <f t="shared" si="6"/>
        <v>1.5599999999999699</v>
      </c>
      <c r="E256" s="2">
        <f t="shared" si="7"/>
        <v>0</v>
      </c>
      <c r="F256" s="2">
        <v>1.45999999999999</v>
      </c>
      <c r="G256" s="2">
        <v>0</v>
      </c>
    </row>
    <row r="257" spans="1:7" x14ac:dyDescent="0.25">
      <c r="A257" s="2">
        <v>2.42</v>
      </c>
      <c r="B257" s="2">
        <v>3.1240999999999999</v>
      </c>
      <c r="C257" s="2">
        <v>8.5145499999999998</v>
      </c>
      <c r="D257" s="2">
        <f t="shared" si="6"/>
        <v>1.3600000000000125</v>
      </c>
      <c r="E257" s="2">
        <f t="shared" si="7"/>
        <v>0</v>
      </c>
      <c r="F257" s="2">
        <v>1.2749999999999999</v>
      </c>
      <c r="G257" s="2">
        <v>0</v>
      </c>
    </row>
    <row r="258" spans="1:7" x14ac:dyDescent="0.25">
      <c r="A258" s="2">
        <v>2.4300000000000002</v>
      </c>
      <c r="B258" s="2">
        <v>3.1360000000000001</v>
      </c>
      <c r="C258" s="2">
        <v>8.4506999999999994</v>
      </c>
      <c r="D258" s="2">
        <f t="shared" si="6"/>
        <v>1.1899999999999968</v>
      </c>
      <c r="E258" s="2">
        <f t="shared" si="7"/>
        <v>0</v>
      </c>
      <c r="F258" s="2">
        <v>1.1100000000000101</v>
      </c>
      <c r="G258" s="2">
        <v>0</v>
      </c>
    </row>
    <row r="259" spans="1:7" x14ac:dyDescent="0.25">
      <c r="A259" s="2">
        <v>2.44</v>
      </c>
      <c r="B259" s="2">
        <v>3.1463000000000001</v>
      </c>
      <c r="C259" s="2">
        <v>8.4012499999999992</v>
      </c>
      <c r="D259" s="2">
        <f t="shared" si="6"/>
        <v>1.0300000000000196</v>
      </c>
      <c r="E259" s="2">
        <f t="shared" si="7"/>
        <v>0</v>
      </c>
      <c r="F259" s="2">
        <v>0.96499999999999297</v>
      </c>
      <c r="G259" s="2">
        <v>0</v>
      </c>
    </row>
    <row r="260" spans="1:7" x14ac:dyDescent="0.25">
      <c r="A260" s="2">
        <v>2.4500000000000002</v>
      </c>
      <c r="B260" s="2">
        <v>3.1553</v>
      </c>
      <c r="C260" s="2">
        <v>8.3553999999999995</v>
      </c>
      <c r="D260" s="2">
        <f t="shared" si="6"/>
        <v>0.89999999999996894</v>
      </c>
      <c r="E260" s="2">
        <f t="shared" si="7"/>
        <v>0</v>
      </c>
      <c r="F260" s="2">
        <v>0.83999999999999597</v>
      </c>
      <c r="G260" s="2">
        <v>0</v>
      </c>
    </row>
    <row r="261" spans="1:7" x14ac:dyDescent="0.25">
      <c r="A261" s="2">
        <v>2.46</v>
      </c>
      <c r="B261" s="2">
        <v>3.1631</v>
      </c>
      <c r="C261" s="2">
        <v>8.2973499999999998</v>
      </c>
      <c r="D261" s="2">
        <f t="shared" si="6"/>
        <v>0.78000000000001957</v>
      </c>
      <c r="E261" s="2">
        <f t="shared" si="7"/>
        <v>0</v>
      </c>
      <c r="F261" s="2">
        <v>0.73000000000000798</v>
      </c>
      <c r="G261" s="2">
        <v>0</v>
      </c>
    </row>
    <row r="262" spans="1:7" x14ac:dyDescent="0.25">
      <c r="A262" s="2">
        <v>2.4700000000000002</v>
      </c>
      <c r="B262" s="2">
        <v>3.1699000000000002</v>
      </c>
      <c r="C262" s="2">
        <v>8.2371999999999996</v>
      </c>
      <c r="D262" s="2">
        <f t="shared" si="6"/>
        <v>0.67999999999999827</v>
      </c>
      <c r="E262" s="2">
        <f t="shared" si="7"/>
        <v>0</v>
      </c>
      <c r="F262" s="2">
        <v>0.63999999999999602</v>
      </c>
      <c r="G262" s="2">
        <v>0</v>
      </c>
    </row>
    <row r="263" spans="1:7" x14ac:dyDescent="0.25">
      <c r="A263" s="2">
        <v>2.48</v>
      </c>
      <c r="B263" s="2">
        <v>3.1758999999999999</v>
      </c>
      <c r="C263" s="2">
        <v>8.1609999999999996</v>
      </c>
      <c r="D263" s="2">
        <f t="shared" si="6"/>
        <v>0.5999999999999911</v>
      </c>
      <c r="E263" s="2">
        <f t="shared" si="7"/>
        <v>0</v>
      </c>
      <c r="F263" s="2">
        <v>0.55499999999999405</v>
      </c>
      <c r="G263" s="2">
        <v>0</v>
      </c>
    </row>
    <row r="264" spans="1:7" x14ac:dyDescent="0.25">
      <c r="A264" s="2">
        <v>2.4900000000000002</v>
      </c>
      <c r="B264" s="2">
        <v>3.181</v>
      </c>
      <c r="C264" s="2">
        <v>8.0871499999999994</v>
      </c>
      <c r="D264" s="2">
        <f t="shared" si="6"/>
        <v>0.50999999999999868</v>
      </c>
      <c r="E264" s="2">
        <f t="shared" si="7"/>
        <v>0</v>
      </c>
      <c r="F264" s="2">
        <v>0.48500000000000199</v>
      </c>
      <c r="G264" s="2">
        <v>0</v>
      </c>
    </row>
    <row r="265" spans="1:7" x14ac:dyDescent="0.25">
      <c r="A265" s="2">
        <v>2.5</v>
      </c>
      <c r="B265" s="2">
        <v>3.1856</v>
      </c>
      <c r="C265" s="2">
        <v>7.9932999999999996</v>
      </c>
      <c r="D265" s="2">
        <f t="shared" si="6"/>
        <v>0.46000000000000357</v>
      </c>
      <c r="E265" s="2">
        <f t="shared" si="7"/>
        <v>0</v>
      </c>
      <c r="F265" s="2">
        <v>0.42500000000000798</v>
      </c>
      <c r="G265" s="2">
        <v>0</v>
      </c>
    </row>
    <row r="266" spans="1:7" x14ac:dyDescent="0.25">
      <c r="A266" s="2">
        <v>2.5099999999999998</v>
      </c>
      <c r="B266" s="2">
        <v>3.1894999999999998</v>
      </c>
      <c r="C266" s="2">
        <v>7.8392999999999997</v>
      </c>
      <c r="D266" s="2">
        <f t="shared" si="6"/>
        <v>0.38999999999998758</v>
      </c>
      <c r="E266" s="2">
        <f t="shared" si="7"/>
        <v>0</v>
      </c>
      <c r="F266" s="2">
        <v>0.364999999999993</v>
      </c>
      <c r="G266" s="2">
        <v>0</v>
      </c>
    </row>
    <row r="267" spans="1:7" x14ac:dyDescent="0.25">
      <c r="A267" s="2">
        <v>2.52</v>
      </c>
      <c r="B267" s="2">
        <v>3.1928999999999998</v>
      </c>
      <c r="C267" s="2">
        <v>7.6868999999999996</v>
      </c>
      <c r="D267" s="2">
        <f t="shared" si="6"/>
        <v>0.33999999999999914</v>
      </c>
      <c r="E267" s="2">
        <f t="shared" si="7"/>
        <v>0</v>
      </c>
      <c r="F267" s="2">
        <v>0.31999999999998702</v>
      </c>
      <c r="G267" s="2">
        <v>0</v>
      </c>
    </row>
    <row r="268" spans="1:7" x14ac:dyDescent="0.25">
      <c r="A268" s="2">
        <v>2.5299999999999998</v>
      </c>
      <c r="B268" s="2">
        <v>3.1959</v>
      </c>
      <c r="C268" s="2">
        <v>7.5507</v>
      </c>
      <c r="D268" s="2">
        <f t="shared" si="6"/>
        <v>0.30000000000001775</v>
      </c>
      <c r="E268" s="2">
        <f t="shared" si="7"/>
        <v>0</v>
      </c>
      <c r="F268" s="2">
        <v>0.28000000000001302</v>
      </c>
      <c r="G268" s="2">
        <v>0</v>
      </c>
    </row>
    <row r="269" spans="1:7" x14ac:dyDescent="0.25">
      <c r="A269" s="2">
        <v>2.54</v>
      </c>
      <c r="B269" s="2">
        <v>3.1985000000000001</v>
      </c>
      <c r="C269" s="2">
        <v>7.4306000000000001</v>
      </c>
      <c r="D269" s="2">
        <f t="shared" si="6"/>
        <v>0.26000000000000978</v>
      </c>
      <c r="E269" s="2">
        <f t="shared" si="7"/>
        <v>0</v>
      </c>
      <c r="F269" s="2">
        <v>0.23999999999999599</v>
      </c>
      <c r="G269" s="2">
        <v>0</v>
      </c>
    </row>
    <row r="270" spans="1:7" x14ac:dyDescent="0.25">
      <c r="A270" s="2">
        <v>2.5499999999999998</v>
      </c>
      <c r="B270" s="2">
        <v>3.2006999999999999</v>
      </c>
      <c r="C270" s="2">
        <v>7.2931499999999998</v>
      </c>
      <c r="D270" s="2">
        <f t="shared" si="6"/>
        <v>0.21999999999998046</v>
      </c>
      <c r="E270" s="2">
        <f t="shared" si="7"/>
        <v>0</v>
      </c>
      <c r="F270" s="2">
        <v>0.20999999999999899</v>
      </c>
      <c r="G270" s="2">
        <v>0</v>
      </c>
    </row>
    <row r="271" spans="1:7" x14ac:dyDescent="0.25">
      <c r="A271" s="2">
        <v>2.56</v>
      </c>
      <c r="B271" s="2">
        <v>3.2027000000000001</v>
      </c>
      <c r="C271" s="2">
        <v>7.1309500000000003</v>
      </c>
      <c r="D271" s="2">
        <f t="shared" si="6"/>
        <v>0.20000000000001777</v>
      </c>
      <c r="E271" s="2">
        <f t="shared" si="7"/>
        <v>0</v>
      </c>
      <c r="F271" s="2">
        <v>0.18500000000001701</v>
      </c>
      <c r="G271" s="2">
        <v>0</v>
      </c>
    </row>
    <row r="272" spans="1:7" x14ac:dyDescent="0.25">
      <c r="A272" s="2">
        <v>2.57</v>
      </c>
      <c r="B272" s="2">
        <v>3.2044000000000001</v>
      </c>
      <c r="C272" s="2">
        <v>6.9384499999999996</v>
      </c>
      <c r="D272" s="2">
        <f t="shared" si="6"/>
        <v>0.17000000000000712</v>
      </c>
      <c r="E272" s="2">
        <f t="shared" si="7"/>
        <v>0</v>
      </c>
      <c r="F272" s="2">
        <v>0.160000000000004</v>
      </c>
      <c r="G272" s="2">
        <v>0</v>
      </c>
    </row>
    <row r="273" spans="1:7" x14ac:dyDescent="0.25">
      <c r="A273" s="2">
        <v>2.58</v>
      </c>
      <c r="B273" s="2">
        <v>3.2059000000000002</v>
      </c>
      <c r="C273" s="2">
        <v>6.7556000000000003</v>
      </c>
      <c r="D273" s="2">
        <f t="shared" ref="D273:D336" si="8">IF((B273-B272)/(A273-A272)&gt;=0,(B273-B272)/(A273-A272),0)</f>
        <v>0.15000000000000221</v>
      </c>
      <c r="E273" s="2">
        <f t="shared" ref="E273:E336" si="9">IF((C273-C272)/(A273-A272)&gt;=0,(C273-C272)/(2*(A273-A272)),0)</f>
        <v>0</v>
      </c>
      <c r="F273" s="2">
        <v>0.139999999999984</v>
      </c>
      <c r="G273" s="2">
        <v>0</v>
      </c>
    </row>
    <row r="274" spans="1:7" x14ac:dyDescent="0.25">
      <c r="A274" s="2">
        <v>2.59</v>
      </c>
      <c r="B274" s="2">
        <v>3.2071999999999998</v>
      </c>
      <c r="C274" s="2">
        <v>6.6024000000000003</v>
      </c>
      <c r="D274" s="2">
        <f t="shared" si="8"/>
        <v>0.12999999999996625</v>
      </c>
      <c r="E274" s="2">
        <f t="shared" si="9"/>
        <v>0</v>
      </c>
      <c r="F274" s="2">
        <v>0.11999999999998701</v>
      </c>
      <c r="G274" s="2">
        <v>0</v>
      </c>
    </row>
    <row r="275" spans="1:7" x14ac:dyDescent="0.25">
      <c r="A275" s="2">
        <v>2.6</v>
      </c>
      <c r="B275" s="2">
        <v>3.2082999999999999</v>
      </c>
      <c r="C275" s="2">
        <v>6.4313500000000001</v>
      </c>
      <c r="D275" s="2">
        <f t="shared" si="8"/>
        <v>0.11000000000000755</v>
      </c>
      <c r="E275" s="2">
        <f t="shared" si="9"/>
        <v>0</v>
      </c>
      <c r="F275" s="2">
        <v>0.104999999999999</v>
      </c>
      <c r="G275" s="2">
        <v>0</v>
      </c>
    </row>
    <row r="276" spans="1:7" x14ac:dyDescent="0.25">
      <c r="A276" s="2">
        <v>2.61</v>
      </c>
      <c r="B276" s="2">
        <v>3.2092999999999998</v>
      </c>
      <c r="C276" s="2">
        <v>6.2754500000000002</v>
      </c>
      <c r="D276" s="2">
        <f t="shared" si="8"/>
        <v>9.9999999999991124E-2</v>
      </c>
      <c r="E276" s="2">
        <f t="shared" si="9"/>
        <v>0</v>
      </c>
      <c r="F276" s="2">
        <v>9.5000000000000598E-2</v>
      </c>
      <c r="G276" s="2">
        <v>0</v>
      </c>
    </row>
    <row r="277" spans="1:7" x14ac:dyDescent="0.25">
      <c r="A277" s="2">
        <v>2.62</v>
      </c>
      <c r="B277" s="2">
        <v>3.2101999999999999</v>
      </c>
      <c r="C277" s="2">
        <v>6.1242000000000001</v>
      </c>
      <c r="D277" s="2">
        <f t="shared" si="8"/>
        <v>9.0000000000010211E-2</v>
      </c>
      <c r="E277" s="2">
        <f t="shared" si="9"/>
        <v>0</v>
      </c>
      <c r="F277" s="2">
        <v>8.0000000000013297E-2</v>
      </c>
      <c r="G277" s="2">
        <v>0</v>
      </c>
    </row>
    <row r="278" spans="1:7" x14ac:dyDescent="0.25">
      <c r="A278" s="2">
        <v>2.63</v>
      </c>
      <c r="B278" s="2">
        <v>3.2109000000000001</v>
      </c>
      <c r="C278" s="2">
        <v>5.9804000000000004</v>
      </c>
      <c r="D278" s="2">
        <f t="shared" si="8"/>
        <v>7.0000000000015994E-2</v>
      </c>
      <c r="E278" s="2">
        <f t="shared" si="9"/>
        <v>0</v>
      </c>
      <c r="F278" s="2">
        <v>7.0000000000014398E-2</v>
      </c>
      <c r="G278" s="2">
        <v>0</v>
      </c>
    </row>
    <row r="279" spans="1:7" x14ac:dyDescent="0.25">
      <c r="A279" s="2">
        <v>2.64</v>
      </c>
      <c r="B279" s="2">
        <v>3.2115999999999998</v>
      </c>
      <c r="C279" s="2">
        <v>5.8715999999999999</v>
      </c>
      <c r="D279" s="2">
        <f t="shared" si="8"/>
        <v>6.9999999999968476E-2</v>
      </c>
      <c r="E279" s="2">
        <f t="shared" si="9"/>
        <v>0</v>
      </c>
      <c r="F279" s="2">
        <v>5.9999999999993302E-2</v>
      </c>
      <c r="G279" s="2">
        <v>0</v>
      </c>
    </row>
    <row r="280" spans="1:7" x14ac:dyDescent="0.25">
      <c r="A280" s="2">
        <v>2.65</v>
      </c>
      <c r="B280" s="2">
        <v>3.2121</v>
      </c>
      <c r="C280" s="2">
        <v>5.7495000000000003</v>
      </c>
      <c r="D280" s="2">
        <f t="shared" si="8"/>
        <v>5.0000000000017766E-2</v>
      </c>
      <c r="E280" s="2">
        <f t="shared" si="9"/>
        <v>0</v>
      </c>
      <c r="F280" s="2">
        <v>4.99999999999945E-2</v>
      </c>
      <c r="G280" s="2">
        <v>0</v>
      </c>
    </row>
    <row r="281" spans="1:7" x14ac:dyDescent="0.25">
      <c r="A281" s="2">
        <v>2.66</v>
      </c>
      <c r="B281" s="2">
        <v>3.2126000000000001</v>
      </c>
      <c r="C281" s="2">
        <v>5.6169500000000001</v>
      </c>
      <c r="D281" s="2">
        <f t="shared" si="8"/>
        <v>5.0000000000015546E-2</v>
      </c>
      <c r="E281" s="2">
        <f t="shared" si="9"/>
        <v>0</v>
      </c>
      <c r="F281" s="2">
        <v>4.99999999999945E-2</v>
      </c>
      <c r="G281" s="2">
        <v>0</v>
      </c>
    </row>
    <row r="282" spans="1:7" x14ac:dyDescent="0.25">
      <c r="A282" s="2">
        <v>2.67</v>
      </c>
      <c r="B282" s="2">
        <v>3.2130999999999998</v>
      </c>
      <c r="C282" s="2">
        <v>5.5208500000000003</v>
      </c>
      <c r="D282" s="2">
        <f t="shared" si="8"/>
        <v>4.9999999999973357E-2</v>
      </c>
      <c r="E282" s="2">
        <f t="shared" si="9"/>
        <v>0</v>
      </c>
      <c r="F282" s="2">
        <v>3.9999999999995602E-2</v>
      </c>
      <c r="G282" s="2">
        <v>0</v>
      </c>
    </row>
    <row r="283" spans="1:7" x14ac:dyDescent="0.25">
      <c r="A283" s="2">
        <v>2.68</v>
      </c>
      <c r="B283" s="2">
        <v>3.2134</v>
      </c>
      <c r="C283" s="2">
        <v>5.4163500000000004</v>
      </c>
      <c r="D283" s="2">
        <f t="shared" si="8"/>
        <v>3.0000000000018207E-2</v>
      </c>
      <c r="E283" s="2">
        <f t="shared" si="9"/>
        <v>0</v>
      </c>
      <c r="F283" s="2">
        <v>3.5000000000007199E-2</v>
      </c>
      <c r="G283" s="2">
        <v>0</v>
      </c>
    </row>
    <row r="284" spans="1:7" x14ac:dyDescent="0.25">
      <c r="A284" s="2">
        <v>2.69</v>
      </c>
      <c r="B284" s="2">
        <v>3.2138</v>
      </c>
      <c r="C284" s="2">
        <v>5.2939999999999996</v>
      </c>
      <c r="D284" s="2">
        <f t="shared" si="8"/>
        <v>3.9999999999996448E-2</v>
      </c>
      <c r="E284" s="2">
        <f t="shared" si="9"/>
        <v>0</v>
      </c>
      <c r="F284" s="2">
        <v>2.9999999999996699E-2</v>
      </c>
      <c r="G284" s="2">
        <v>0</v>
      </c>
    </row>
    <row r="285" spans="1:7" x14ac:dyDescent="0.25">
      <c r="A285" s="2">
        <v>2.7</v>
      </c>
      <c r="B285" s="2">
        <v>3.214</v>
      </c>
      <c r="C285" s="2">
        <v>5.1951499999999999</v>
      </c>
      <c r="D285" s="2">
        <f t="shared" si="8"/>
        <v>1.9999999999997336E-2</v>
      </c>
      <c r="E285" s="2">
        <f t="shared" si="9"/>
        <v>0</v>
      </c>
      <c r="F285" s="2">
        <v>2.50000000000083E-2</v>
      </c>
      <c r="G285" s="2">
        <v>0</v>
      </c>
    </row>
    <row r="286" spans="1:7" x14ac:dyDescent="0.25">
      <c r="A286" s="2">
        <v>2.71</v>
      </c>
      <c r="B286" s="2">
        <v>3.2143000000000002</v>
      </c>
      <c r="C286" s="2">
        <v>5.0961499999999997</v>
      </c>
      <c r="D286" s="2">
        <f t="shared" si="8"/>
        <v>3.0000000000019539E-2</v>
      </c>
      <c r="E286" s="2">
        <f t="shared" si="9"/>
        <v>0</v>
      </c>
      <c r="F286" s="2">
        <v>2.50000000000083E-2</v>
      </c>
      <c r="G286" s="2">
        <v>0</v>
      </c>
    </row>
    <row r="287" spans="1:7" x14ac:dyDescent="0.25">
      <c r="A287" s="2">
        <v>2.72</v>
      </c>
      <c r="B287" s="2">
        <v>3.2145000000000001</v>
      </c>
      <c r="C287" s="2">
        <v>4.9968000000000004</v>
      </c>
      <c r="D287" s="2">
        <f t="shared" si="8"/>
        <v>1.9999999999997336E-2</v>
      </c>
      <c r="E287" s="2">
        <f t="shared" si="9"/>
        <v>0</v>
      </c>
      <c r="F287" s="2">
        <v>1.9999999999997801E-2</v>
      </c>
      <c r="G287" s="2">
        <v>0</v>
      </c>
    </row>
    <row r="288" spans="1:7" x14ac:dyDescent="0.25">
      <c r="A288" s="24">
        <v>2.73</v>
      </c>
      <c r="B288" s="24">
        <v>3.2147000000000001</v>
      </c>
      <c r="C288" s="24">
        <v>4.8603500000000004</v>
      </c>
      <c r="D288" s="24">
        <f t="shared" si="8"/>
        <v>1.9999999999998224E-2</v>
      </c>
      <c r="E288" s="24">
        <f t="shared" si="9"/>
        <v>0</v>
      </c>
      <c r="F288" s="24">
        <v>0</v>
      </c>
      <c r="G288" s="24">
        <v>0</v>
      </c>
    </row>
    <row r="289" spans="1:7" x14ac:dyDescent="0.25">
      <c r="A289" s="2">
        <v>2.74</v>
      </c>
      <c r="B289" s="2">
        <v>3.2126000000000001</v>
      </c>
      <c r="C289" s="2">
        <v>4.7133500000000002</v>
      </c>
      <c r="D289" s="2">
        <f t="shared" si="8"/>
        <v>0</v>
      </c>
      <c r="E289" s="2">
        <f t="shared" si="9"/>
        <v>0</v>
      </c>
      <c r="F289" s="2">
        <v>0</v>
      </c>
      <c r="G289" s="2">
        <v>0</v>
      </c>
    </row>
    <row r="290" spans="1:7" x14ac:dyDescent="0.25">
      <c r="A290" s="2">
        <v>2.75</v>
      </c>
      <c r="B290" s="2">
        <v>3.2109000000000001</v>
      </c>
      <c r="C290" s="2">
        <v>4.4585499999999998</v>
      </c>
      <c r="D290" s="2">
        <f t="shared" si="8"/>
        <v>0</v>
      </c>
      <c r="E290" s="2">
        <f t="shared" si="9"/>
        <v>0</v>
      </c>
      <c r="F290" s="2">
        <v>0</v>
      </c>
      <c r="G290" s="2">
        <v>0</v>
      </c>
    </row>
    <row r="291" spans="1:7" x14ac:dyDescent="0.25">
      <c r="A291" s="2">
        <v>2.76</v>
      </c>
      <c r="B291" s="2">
        <v>3.1629999999999998</v>
      </c>
      <c r="C291" s="2">
        <v>4.2672999999999996</v>
      </c>
      <c r="D291" s="2">
        <f t="shared" si="8"/>
        <v>0</v>
      </c>
      <c r="E291" s="2">
        <f t="shared" si="9"/>
        <v>0</v>
      </c>
      <c r="F291" s="2">
        <v>0</v>
      </c>
      <c r="G291" s="2">
        <v>0</v>
      </c>
    </row>
    <row r="292" spans="1:7" x14ac:dyDescent="0.25">
      <c r="A292" s="2">
        <v>2.77</v>
      </c>
      <c r="B292" s="2">
        <v>3.0926999999999998</v>
      </c>
      <c r="C292" s="2">
        <v>3.9535999999999998</v>
      </c>
      <c r="D292" s="2">
        <f t="shared" si="8"/>
        <v>0</v>
      </c>
      <c r="E292" s="2">
        <f t="shared" si="9"/>
        <v>0</v>
      </c>
      <c r="F292" s="2">
        <v>0</v>
      </c>
      <c r="G292" s="2">
        <v>0</v>
      </c>
    </row>
    <row r="293" spans="1:7" x14ac:dyDescent="0.25">
      <c r="A293" s="2">
        <v>2.78</v>
      </c>
      <c r="B293" s="2">
        <v>3.0447000000000002</v>
      </c>
      <c r="C293" s="2">
        <v>3.7497500000000001</v>
      </c>
      <c r="D293" s="2">
        <f t="shared" si="8"/>
        <v>0</v>
      </c>
      <c r="E293" s="2">
        <f t="shared" si="9"/>
        <v>0</v>
      </c>
      <c r="F293" s="2">
        <v>0</v>
      </c>
      <c r="G293" s="2">
        <v>0</v>
      </c>
    </row>
    <row r="294" spans="1:7" x14ac:dyDescent="0.25">
      <c r="A294" s="2">
        <v>2.79</v>
      </c>
      <c r="B294" s="2">
        <v>3.0095000000000001</v>
      </c>
      <c r="C294" s="2">
        <v>3.50705</v>
      </c>
      <c r="D294" s="2">
        <f t="shared" si="8"/>
        <v>0</v>
      </c>
      <c r="E294" s="2">
        <f t="shared" si="9"/>
        <v>0</v>
      </c>
      <c r="F294" s="2">
        <v>0</v>
      </c>
      <c r="G294" s="2">
        <v>0</v>
      </c>
    </row>
    <row r="295" spans="1:7" x14ac:dyDescent="0.25">
      <c r="A295" s="2">
        <v>2.8</v>
      </c>
      <c r="B295" s="2">
        <v>2.9325000000000001</v>
      </c>
      <c r="C295" s="2">
        <v>3.1733500000000001</v>
      </c>
      <c r="D295" s="2">
        <f t="shared" si="8"/>
        <v>0</v>
      </c>
      <c r="E295" s="2">
        <f t="shared" si="9"/>
        <v>0</v>
      </c>
      <c r="F295" s="2">
        <v>0</v>
      </c>
      <c r="G295" s="2">
        <v>0</v>
      </c>
    </row>
    <row r="296" spans="1:7" x14ac:dyDescent="0.25">
      <c r="A296" s="2">
        <v>2.81</v>
      </c>
      <c r="B296" s="2">
        <v>2.8456000000000001</v>
      </c>
      <c r="C296" s="2">
        <v>2.7759499999999999</v>
      </c>
      <c r="D296" s="2">
        <f t="shared" si="8"/>
        <v>0</v>
      </c>
      <c r="E296" s="2">
        <f t="shared" si="9"/>
        <v>0</v>
      </c>
      <c r="F296" s="2">
        <v>0</v>
      </c>
      <c r="G296" s="2">
        <v>0</v>
      </c>
    </row>
    <row r="297" spans="1:7" x14ac:dyDescent="0.25">
      <c r="A297" s="2">
        <v>2.82</v>
      </c>
      <c r="B297" s="2">
        <v>2.7017000000000002</v>
      </c>
      <c r="C297" s="2">
        <v>2.3109999999999999</v>
      </c>
      <c r="D297" s="2">
        <f t="shared" si="8"/>
        <v>0</v>
      </c>
      <c r="E297" s="2">
        <f t="shared" si="9"/>
        <v>0</v>
      </c>
      <c r="F297" s="2">
        <v>0</v>
      </c>
      <c r="G297" s="2">
        <v>0</v>
      </c>
    </row>
    <row r="298" spans="1:7" x14ac:dyDescent="0.25">
      <c r="A298" s="2">
        <v>2.83</v>
      </c>
      <c r="B298" s="2">
        <v>2.5123000000000002</v>
      </c>
      <c r="C298" s="2">
        <v>1.8803000000000001</v>
      </c>
      <c r="D298" s="2">
        <f t="shared" si="8"/>
        <v>0</v>
      </c>
      <c r="E298" s="2">
        <f t="shared" si="9"/>
        <v>0</v>
      </c>
      <c r="F298" s="2">
        <v>0</v>
      </c>
      <c r="G298" s="2">
        <v>0</v>
      </c>
    </row>
    <row r="299" spans="1:7" x14ac:dyDescent="0.25">
      <c r="A299" s="2">
        <v>2.84</v>
      </c>
      <c r="B299" s="2">
        <v>2.2482000000000002</v>
      </c>
      <c r="C299" s="2">
        <v>1.5082</v>
      </c>
      <c r="D299" s="2">
        <f t="shared" si="8"/>
        <v>0</v>
      </c>
      <c r="E299" s="2">
        <f t="shared" si="9"/>
        <v>0</v>
      </c>
      <c r="F299" s="2">
        <v>0</v>
      </c>
      <c r="G299" s="2">
        <v>0</v>
      </c>
    </row>
    <row r="300" spans="1:7" x14ac:dyDescent="0.25">
      <c r="A300" s="2">
        <v>2.85</v>
      </c>
      <c r="B300" s="2">
        <v>1.9168000000000001</v>
      </c>
      <c r="C300" s="2">
        <v>1.2138</v>
      </c>
      <c r="D300" s="2">
        <f t="shared" si="8"/>
        <v>0</v>
      </c>
      <c r="E300" s="2">
        <f t="shared" si="9"/>
        <v>0</v>
      </c>
      <c r="F300" s="2">
        <v>0</v>
      </c>
      <c r="G300" s="2">
        <v>0</v>
      </c>
    </row>
    <row r="301" spans="1:7" x14ac:dyDescent="0.25">
      <c r="A301" s="2">
        <v>2.86</v>
      </c>
      <c r="B301" s="2">
        <v>1.6920999999999999</v>
      </c>
      <c r="C301" s="2">
        <v>0.97609999999999997</v>
      </c>
      <c r="D301" s="2">
        <f t="shared" si="8"/>
        <v>0</v>
      </c>
      <c r="E301" s="2">
        <f t="shared" si="9"/>
        <v>0</v>
      </c>
      <c r="F301" s="2">
        <v>0</v>
      </c>
      <c r="G301" s="2">
        <v>0</v>
      </c>
    </row>
    <row r="302" spans="1:7" x14ac:dyDescent="0.25">
      <c r="A302" s="2">
        <v>2.87</v>
      </c>
      <c r="B302" s="2">
        <v>1.5074000000000001</v>
      </c>
      <c r="C302" s="2">
        <v>0.79049999999999998</v>
      </c>
      <c r="D302" s="2">
        <f t="shared" si="8"/>
        <v>0</v>
      </c>
      <c r="E302" s="2">
        <f t="shared" si="9"/>
        <v>0</v>
      </c>
      <c r="F302" s="2">
        <v>0</v>
      </c>
      <c r="G302" s="2">
        <v>0</v>
      </c>
    </row>
    <row r="303" spans="1:7" x14ac:dyDescent="0.25">
      <c r="A303" s="2">
        <v>2.88</v>
      </c>
      <c r="B303" s="2">
        <v>1.3090999999999999</v>
      </c>
      <c r="C303" s="2">
        <v>0.63900000000000001</v>
      </c>
      <c r="D303" s="2">
        <f t="shared" si="8"/>
        <v>0</v>
      </c>
      <c r="E303" s="2">
        <f t="shared" si="9"/>
        <v>0</v>
      </c>
      <c r="F303" s="2">
        <v>0</v>
      </c>
      <c r="G303" s="2">
        <v>0</v>
      </c>
    </row>
    <row r="304" spans="1:7" x14ac:dyDescent="0.25">
      <c r="A304" s="2">
        <v>2.89</v>
      </c>
      <c r="B304" s="2">
        <v>1.1407</v>
      </c>
      <c r="C304" s="2">
        <v>0.52210000000000001</v>
      </c>
      <c r="D304" s="2">
        <f t="shared" si="8"/>
        <v>0</v>
      </c>
      <c r="E304" s="2">
        <f t="shared" si="9"/>
        <v>0</v>
      </c>
      <c r="F304" s="2">
        <v>0</v>
      </c>
      <c r="G304" s="2">
        <v>0</v>
      </c>
    </row>
    <row r="305" spans="1:7" x14ac:dyDescent="0.25">
      <c r="A305" s="2">
        <v>2.9</v>
      </c>
      <c r="B305" s="2">
        <v>1.014</v>
      </c>
      <c r="C305" s="2">
        <v>0.42899999999999999</v>
      </c>
      <c r="D305" s="2">
        <f t="shared" si="8"/>
        <v>0</v>
      </c>
      <c r="E305" s="2">
        <f t="shared" si="9"/>
        <v>0</v>
      </c>
      <c r="F305" s="2">
        <v>0</v>
      </c>
      <c r="G305" s="2">
        <v>0</v>
      </c>
    </row>
    <row r="306" spans="1:7" x14ac:dyDescent="0.25">
      <c r="A306" s="2">
        <v>2.91</v>
      </c>
      <c r="B306" s="2">
        <v>0.89029999999999998</v>
      </c>
      <c r="C306" s="2">
        <v>0.35110000000000002</v>
      </c>
      <c r="D306" s="2">
        <f t="shared" si="8"/>
        <v>0</v>
      </c>
      <c r="E306" s="2">
        <f t="shared" si="9"/>
        <v>0</v>
      </c>
      <c r="F306" s="2">
        <v>0</v>
      </c>
      <c r="G306" s="2">
        <v>0</v>
      </c>
    </row>
    <row r="307" spans="1:7" x14ac:dyDescent="0.25">
      <c r="A307" s="2">
        <v>2.92</v>
      </c>
      <c r="B307" s="2">
        <v>0.78049999999999997</v>
      </c>
      <c r="C307" s="2">
        <v>0.29289999999999999</v>
      </c>
      <c r="D307" s="2">
        <f t="shared" si="8"/>
        <v>0</v>
      </c>
      <c r="E307" s="2">
        <f t="shared" si="9"/>
        <v>0</v>
      </c>
      <c r="F307" s="2">
        <v>0</v>
      </c>
      <c r="G307" s="2">
        <v>0</v>
      </c>
    </row>
    <row r="308" spans="1:7" x14ac:dyDescent="0.25">
      <c r="A308" s="2">
        <v>2.93</v>
      </c>
      <c r="B308" s="2">
        <v>0.68920000000000003</v>
      </c>
      <c r="C308" s="2">
        <v>0.2427</v>
      </c>
      <c r="D308" s="2">
        <f t="shared" si="8"/>
        <v>0</v>
      </c>
      <c r="E308" s="2">
        <f t="shared" si="9"/>
        <v>0</v>
      </c>
      <c r="F308" s="2">
        <v>0</v>
      </c>
      <c r="G308" s="2">
        <v>0</v>
      </c>
    </row>
    <row r="309" spans="1:7" x14ac:dyDescent="0.25">
      <c r="A309" s="2">
        <v>2.94</v>
      </c>
      <c r="B309" s="2">
        <v>0.60970000000000002</v>
      </c>
      <c r="C309" s="2">
        <v>0.20649999999999999</v>
      </c>
      <c r="D309" s="2">
        <f t="shared" si="8"/>
        <v>0</v>
      </c>
      <c r="E309" s="2">
        <f t="shared" si="9"/>
        <v>0</v>
      </c>
      <c r="F309" s="2">
        <v>0</v>
      </c>
      <c r="G309" s="2">
        <v>0</v>
      </c>
    </row>
    <row r="310" spans="1:7" x14ac:dyDescent="0.25">
      <c r="A310" s="2">
        <v>2.95</v>
      </c>
      <c r="B310" s="2">
        <v>0.54259999999999997</v>
      </c>
      <c r="C310" s="2">
        <v>0.1777</v>
      </c>
      <c r="D310" s="2">
        <f t="shared" si="8"/>
        <v>0</v>
      </c>
      <c r="E310" s="2">
        <f t="shared" si="9"/>
        <v>0</v>
      </c>
      <c r="F310" s="2">
        <v>0</v>
      </c>
      <c r="G310" s="2">
        <v>0</v>
      </c>
    </row>
    <row r="311" spans="1:7" x14ac:dyDescent="0.25">
      <c r="A311" s="2">
        <v>2.96</v>
      </c>
      <c r="B311" s="2">
        <v>0.47770000000000001</v>
      </c>
      <c r="C311" s="2">
        <v>0.15479999999999999</v>
      </c>
      <c r="D311" s="2">
        <f t="shared" si="8"/>
        <v>0</v>
      </c>
      <c r="E311" s="2">
        <f t="shared" si="9"/>
        <v>0</v>
      </c>
      <c r="F311" s="2">
        <v>0</v>
      </c>
      <c r="G311" s="2">
        <v>0</v>
      </c>
    </row>
    <row r="312" spans="1:7" x14ac:dyDescent="0.25">
      <c r="A312" s="2">
        <v>2.97</v>
      </c>
      <c r="B312" s="2">
        <v>0.42770000000000002</v>
      </c>
      <c r="C312" s="2">
        <v>0.13650000000000001</v>
      </c>
      <c r="D312" s="2">
        <f t="shared" si="8"/>
        <v>0</v>
      </c>
      <c r="E312" s="2">
        <f t="shared" si="9"/>
        <v>0</v>
      </c>
      <c r="F312" s="2">
        <v>0</v>
      </c>
      <c r="G312" s="2">
        <v>0</v>
      </c>
    </row>
    <row r="313" spans="1:7" x14ac:dyDescent="0.25">
      <c r="A313" s="2">
        <v>2.98</v>
      </c>
      <c r="B313" s="2">
        <v>0.37969999999999998</v>
      </c>
      <c r="C313" s="2">
        <v>0.1182</v>
      </c>
      <c r="D313" s="2">
        <f t="shared" si="8"/>
        <v>0</v>
      </c>
      <c r="E313" s="2">
        <f t="shared" si="9"/>
        <v>0</v>
      </c>
      <c r="F313" s="2">
        <v>0</v>
      </c>
      <c r="G313" s="2">
        <v>0</v>
      </c>
    </row>
    <row r="314" spans="1:7" x14ac:dyDescent="0.25">
      <c r="A314" s="2">
        <v>2.99</v>
      </c>
      <c r="B314" s="2">
        <v>0.34229999999999999</v>
      </c>
      <c r="C314" s="2">
        <v>0.1074</v>
      </c>
      <c r="D314" s="2">
        <f t="shared" si="8"/>
        <v>0</v>
      </c>
      <c r="E314" s="2">
        <f t="shared" si="9"/>
        <v>0</v>
      </c>
      <c r="F314" s="2">
        <v>0</v>
      </c>
      <c r="G314" s="2">
        <v>0</v>
      </c>
    </row>
    <row r="315" spans="1:7" x14ac:dyDescent="0.25">
      <c r="A315" s="2">
        <v>3</v>
      </c>
      <c r="B315" s="2">
        <v>0.30320000000000003</v>
      </c>
      <c r="C315" s="2">
        <v>9.8799999999999999E-2</v>
      </c>
      <c r="D315" s="2">
        <f t="shared" si="8"/>
        <v>0</v>
      </c>
      <c r="E315" s="2">
        <f t="shared" si="9"/>
        <v>0</v>
      </c>
      <c r="F315" s="2">
        <v>0</v>
      </c>
      <c r="G315" s="2">
        <v>0</v>
      </c>
    </row>
    <row r="316" spans="1:7" x14ac:dyDescent="0.25">
      <c r="A316" s="2">
        <v>3.01</v>
      </c>
      <c r="B316" s="2">
        <v>0.2757</v>
      </c>
      <c r="C316" s="2">
        <v>9.1899999999999996E-2</v>
      </c>
      <c r="D316" s="2">
        <f t="shared" si="8"/>
        <v>0</v>
      </c>
      <c r="E316" s="2">
        <f t="shared" si="9"/>
        <v>0</v>
      </c>
      <c r="F316" s="2">
        <v>0</v>
      </c>
      <c r="G316" s="2">
        <v>0</v>
      </c>
    </row>
    <row r="317" spans="1:7" x14ac:dyDescent="0.25">
      <c r="A317" s="2">
        <v>3.02</v>
      </c>
      <c r="B317" s="2">
        <v>0.24740000000000001</v>
      </c>
      <c r="C317" s="2">
        <v>8.6499999999999994E-2</v>
      </c>
      <c r="D317" s="2">
        <f t="shared" si="8"/>
        <v>0</v>
      </c>
      <c r="E317" s="2">
        <f t="shared" si="9"/>
        <v>0</v>
      </c>
      <c r="F317" s="2">
        <v>0</v>
      </c>
      <c r="G317" s="2">
        <v>0</v>
      </c>
    </row>
    <row r="318" spans="1:7" x14ac:dyDescent="0.25">
      <c r="A318" s="2">
        <v>3.03</v>
      </c>
      <c r="B318" s="2">
        <v>0.22489999999999999</v>
      </c>
      <c r="C318" s="2">
        <v>7.8299999999999995E-2</v>
      </c>
      <c r="D318" s="2">
        <f t="shared" si="8"/>
        <v>0</v>
      </c>
      <c r="E318" s="2">
        <f t="shared" si="9"/>
        <v>0</v>
      </c>
      <c r="F318" s="2">
        <v>0</v>
      </c>
      <c r="G318" s="2">
        <v>0</v>
      </c>
    </row>
    <row r="319" spans="1:7" x14ac:dyDescent="0.25">
      <c r="A319" s="2">
        <v>3.04</v>
      </c>
      <c r="B319" s="2">
        <v>0.2031</v>
      </c>
      <c r="C319" s="2">
        <v>7.5600000000000001E-2</v>
      </c>
      <c r="D319" s="2">
        <f t="shared" si="8"/>
        <v>0</v>
      </c>
      <c r="E319" s="2">
        <f t="shared" si="9"/>
        <v>0</v>
      </c>
      <c r="F319" s="2">
        <v>0</v>
      </c>
      <c r="G319" s="2">
        <v>0</v>
      </c>
    </row>
    <row r="320" spans="1:7" x14ac:dyDescent="0.25">
      <c r="A320" s="2">
        <v>3.05</v>
      </c>
      <c r="B320" s="2">
        <v>0.18629999999999999</v>
      </c>
      <c r="C320" s="2">
        <v>7.3499999999999996E-2</v>
      </c>
      <c r="D320" s="2">
        <f t="shared" si="8"/>
        <v>0</v>
      </c>
      <c r="E320" s="2">
        <f t="shared" si="9"/>
        <v>0</v>
      </c>
      <c r="F320" s="2">
        <v>0</v>
      </c>
      <c r="G320" s="2">
        <v>0</v>
      </c>
    </row>
    <row r="321" spans="1:7" x14ac:dyDescent="0.25">
      <c r="A321" s="2">
        <v>3.06</v>
      </c>
      <c r="B321" s="2">
        <v>0.16950000000000001</v>
      </c>
      <c r="C321" s="2">
        <v>7.1800000000000003E-2</v>
      </c>
      <c r="D321" s="2">
        <f t="shared" si="8"/>
        <v>0</v>
      </c>
      <c r="E321" s="2">
        <f t="shared" si="9"/>
        <v>0</v>
      </c>
      <c r="F321" s="2">
        <v>0</v>
      </c>
      <c r="G321" s="2">
        <v>0</v>
      </c>
    </row>
    <row r="322" spans="1:7" x14ac:dyDescent="0.25">
      <c r="A322" s="2">
        <v>3.07</v>
      </c>
      <c r="B322" s="2">
        <v>0.15709999999999999</v>
      </c>
      <c r="C322" s="2">
        <v>7.0400000000000004E-2</v>
      </c>
      <c r="D322" s="2">
        <f t="shared" si="8"/>
        <v>0</v>
      </c>
      <c r="E322" s="2">
        <f t="shared" si="9"/>
        <v>0</v>
      </c>
      <c r="F322" s="2">
        <v>0</v>
      </c>
      <c r="G322" s="2">
        <v>0</v>
      </c>
    </row>
    <row r="323" spans="1:7" x14ac:dyDescent="0.25">
      <c r="A323" s="2">
        <v>3.08</v>
      </c>
      <c r="B323" s="2">
        <v>0.14630000000000001</v>
      </c>
      <c r="C323" s="2">
        <v>6.9400000000000003E-2</v>
      </c>
      <c r="D323" s="2">
        <f t="shared" si="8"/>
        <v>0</v>
      </c>
      <c r="E323" s="2">
        <f t="shared" si="9"/>
        <v>0</v>
      </c>
      <c r="F323" s="2">
        <v>0</v>
      </c>
      <c r="G323" s="2">
        <v>0</v>
      </c>
    </row>
    <row r="324" spans="1:7" x14ac:dyDescent="0.25">
      <c r="A324" s="2">
        <v>3.09</v>
      </c>
      <c r="B324" s="2">
        <v>0.1368</v>
      </c>
      <c r="C324" s="2">
        <v>6.8500000000000005E-2</v>
      </c>
      <c r="D324" s="2">
        <f t="shared" si="8"/>
        <v>0</v>
      </c>
      <c r="E324" s="2">
        <f t="shared" si="9"/>
        <v>0</v>
      </c>
      <c r="F324" s="2">
        <v>0</v>
      </c>
      <c r="G324" s="2">
        <v>0</v>
      </c>
    </row>
    <row r="325" spans="1:7" x14ac:dyDescent="0.25">
      <c r="A325" s="2">
        <v>3.1</v>
      </c>
      <c r="B325" s="2">
        <v>0.12859999999999999</v>
      </c>
      <c r="C325" s="2">
        <v>6.4000000000000001E-2</v>
      </c>
      <c r="D325" s="2">
        <f t="shared" si="8"/>
        <v>0</v>
      </c>
      <c r="E325" s="2">
        <f t="shared" si="9"/>
        <v>0</v>
      </c>
      <c r="F325" s="2">
        <v>0</v>
      </c>
      <c r="G325" s="2">
        <v>0</v>
      </c>
    </row>
    <row r="326" spans="1:7" x14ac:dyDescent="0.25">
      <c r="A326" s="2">
        <v>3.11</v>
      </c>
      <c r="B326" s="2">
        <v>0.1193</v>
      </c>
      <c r="C326" s="2">
        <v>6.4199999999999993E-2</v>
      </c>
      <c r="D326" s="2">
        <f t="shared" si="8"/>
        <v>0</v>
      </c>
      <c r="E326" s="2">
        <f t="shared" si="9"/>
        <v>9.9999999999998059E-3</v>
      </c>
      <c r="F326" s="2">
        <v>0</v>
      </c>
      <c r="G326" s="2">
        <v>0</v>
      </c>
    </row>
    <row r="327" spans="1:7" x14ac:dyDescent="0.25">
      <c r="A327" s="2">
        <v>3.12</v>
      </c>
      <c r="B327" s="2">
        <v>0.1133</v>
      </c>
      <c r="C327" s="2">
        <v>6.0600000000000001E-2</v>
      </c>
      <c r="D327" s="2">
        <f t="shared" si="8"/>
        <v>0</v>
      </c>
      <c r="E327" s="2">
        <f t="shared" si="9"/>
        <v>0</v>
      </c>
      <c r="F327" s="2">
        <v>0</v>
      </c>
      <c r="G327" s="2">
        <v>0</v>
      </c>
    </row>
    <row r="328" spans="1:7" x14ac:dyDescent="0.25">
      <c r="A328" s="2">
        <v>3.13</v>
      </c>
      <c r="B328" s="2">
        <v>0.10589999999999999</v>
      </c>
      <c r="C328" s="2">
        <v>6.1600000000000002E-2</v>
      </c>
      <c r="D328" s="2">
        <f t="shared" si="8"/>
        <v>0</v>
      </c>
      <c r="E328" s="2">
        <f t="shared" si="9"/>
        <v>5.0000000000001113E-2</v>
      </c>
      <c r="F328" s="2">
        <v>0</v>
      </c>
      <c r="G328" s="2">
        <v>4.25000000000001E-2</v>
      </c>
    </row>
    <row r="329" spans="1:7" x14ac:dyDescent="0.25">
      <c r="A329" s="2">
        <v>3.14</v>
      </c>
      <c r="B329" s="2">
        <v>0.1017</v>
      </c>
      <c r="C329" s="2">
        <v>6.2300000000000001E-2</v>
      </c>
      <c r="D329" s="2">
        <f t="shared" si="8"/>
        <v>0</v>
      </c>
      <c r="E329" s="2">
        <f t="shared" si="9"/>
        <v>3.4999999999999157E-2</v>
      </c>
      <c r="F329" s="2">
        <v>0</v>
      </c>
      <c r="G329" s="2">
        <v>0</v>
      </c>
    </row>
    <row r="330" spans="1:7" x14ac:dyDescent="0.25">
      <c r="A330" s="2">
        <v>3.15</v>
      </c>
      <c r="B330" s="2">
        <v>9.5799999999999705E-2</v>
      </c>
      <c r="C330" s="2">
        <v>5.91E-2</v>
      </c>
      <c r="D330" s="2">
        <f t="shared" si="8"/>
        <v>0</v>
      </c>
      <c r="E330" s="2">
        <f t="shared" si="9"/>
        <v>0</v>
      </c>
      <c r="F330" s="2">
        <v>0</v>
      </c>
      <c r="G330" s="2">
        <v>0</v>
      </c>
    </row>
    <row r="331" spans="1:7" x14ac:dyDescent="0.25">
      <c r="A331" s="2">
        <v>3.16</v>
      </c>
      <c r="B331" s="2">
        <v>9.2900000000000205E-2</v>
      </c>
      <c r="C331" s="2">
        <v>5.6500000000000002E-2</v>
      </c>
      <c r="D331" s="2">
        <f t="shared" si="8"/>
        <v>0</v>
      </c>
      <c r="E331" s="2">
        <f t="shared" si="9"/>
        <v>0</v>
      </c>
      <c r="F331" s="2">
        <v>0</v>
      </c>
      <c r="G331" s="2">
        <v>0</v>
      </c>
    </row>
    <row r="332" spans="1:7" x14ac:dyDescent="0.25">
      <c r="A332" s="2">
        <v>3.17</v>
      </c>
      <c r="B332" s="2">
        <v>8.8200000000000098E-2</v>
      </c>
      <c r="C332" s="2">
        <v>5.8299999999999998E-2</v>
      </c>
      <c r="D332" s="2">
        <f t="shared" si="8"/>
        <v>0</v>
      </c>
      <c r="E332" s="2">
        <f t="shared" si="9"/>
        <v>9.0000000000001718E-2</v>
      </c>
      <c r="F332" s="2">
        <v>0</v>
      </c>
      <c r="G332" s="2">
        <v>8.0000000000000099E-2</v>
      </c>
    </row>
    <row r="333" spans="1:7" x14ac:dyDescent="0.25">
      <c r="A333" s="2">
        <v>3.18</v>
      </c>
      <c r="B333" s="2">
        <v>8.6200000000000304E-2</v>
      </c>
      <c r="C333" s="2">
        <v>5.9700000000000003E-2</v>
      </c>
      <c r="D333" s="2">
        <f t="shared" si="8"/>
        <v>0</v>
      </c>
      <c r="E333" s="2">
        <f t="shared" si="9"/>
        <v>6.9999999999998661E-2</v>
      </c>
      <c r="F333" s="2">
        <v>0</v>
      </c>
      <c r="G333" s="2">
        <v>6.25E-2</v>
      </c>
    </row>
    <row r="334" spans="1:7" x14ac:dyDescent="0.25">
      <c r="A334" s="2">
        <v>3.19</v>
      </c>
      <c r="B334" s="2">
        <v>8.2299999999999998E-2</v>
      </c>
      <c r="C334" s="2">
        <v>6.08E-2</v>
      </c>
      <c r="D334" s="2">
        <f t="shared" si="8"/>
        <v>0</v>
      </c>
      <c r="E334" s="2">
        <f t="shared" si="9"/>
        <v>5.5000000000001013E-2</v>
      </c>
      <c r="F334" s="2">
        <v>0</v>
      </c>
      <c r="G334" s="2">
        <v>4.9999999999998601E-2</v>
      </c>
    </row>
    <row r="335" spans="1:7" x14ac:dyDescent="0.25">
      <c r="A335" s="2">
        <v>3.2</v>
      </c>
      <c r="B335" s="2">
        <v>7.8999999999999695E-2</v>
      </c>
      <c r="C335" s="2">
        <v>6.1699999999999998E-2</v>
      </c>
      <c r="D335" s="2">
        <f t="shared" si="8"/>
        <v>0</v>
      </c>
      <c r="E335" s="2">
        <f t="shared" si="9"/>
        <v>4.499999999999886E-2</v>
      </c>
      <c r="F335" s="2">
        <v>0</v>
      </c>
      <c r="G335" s="2">
        <v>3.9999999999999002E-2</v>
      </c>
    </row>
    <row r="336" spans="1:7" x14ac:dyDescent="0.25">
      <c r="A336" s="2">
        <v>3.21</v>
      </c>
      <c r="B336" s="2">
        <v>7.8199999999999797E-2</v>
      </c>
      <c r="C336" s="2">
        <v>6.2399999999999997E-2</v>
      </c>
      <c r="D336" s="2">
        <f t="shared" si="8"/>
        <v>0</v>
      </c>
      <c r="E336" s="2">
        <f t="shared" si="9"/>
        <v>3.5000000000000711E-2</v>
      </c>
      <c r="F336" s="2">
        <v>0</v>
      </c>
      <c r="G336" s="2">
        <v>3.0000000000001501E-2</v>
      </c>
    </row>
    <row r="337" spans="1:7" x14ac:dyDescent="0.25">
      <c r="A337" s="2">
        <v>3.22</v>
      </c>
      <c r="B337" s="2">
        <v>7.7599999999999905E-2</v>
      </c>
      <c r="C337" s="2">
        <v>6.2899999999999998E-2</v>
      </c>
      <c r="D337" s="2">
        <f t="shared" ref="D337:D400" si="10">IF((B337-B336)/(A337-A336)&gt;=0,(B337-B336)/(A337-A336),0)</f>
        <v>0</v>
      </c>
      <c r="E337" s="2">
        <f t="shared" ref="E337:E400" si="11">IF((C337-C336)/(A337-A336)&gt;=0,(C337-C336)/(2*(A337-A336)),0)</f>
        <v>2.4999999999999446E-2</v>
      </c>
      <c r="F337" s="2">
        <v>0</v>
      </c>
      <c r="G337" s="2">
        <v>2.5000000000000001E-2</v>
      </c>
    </row>
    <row r="338" spans="1:7" x14ac:dyDescent="0.25">
      <c r="A338" s="2">
        <v>3.23</v>
      </c>
      <c r="B338" s="2">
        <v>7.48000000000002E-2</v>
      </c>
      <c r="C338" s="2">
        <v>6.3399999999999998E-2</v>
      </c>
      <c r="D338" s="2">
        <f t="shared" si="10"/>
        <v>0</v>
      </c>
      <c r="E338" s="2">
        <f t="shared" si="11"/>
        <v>2.5000000000000556E-2</v>
      </c>
      <c r="F338" s="2">
        <v>0</v>
      </c>
      <c r="G338" s="2">
        <v>1.9999999999999199E-2</v>
      </c>
    </row>
    <row r="339" spans="1:7" x14ac:dyDescent="0.25">
      <c r="A339" s="2">
        <v>3.24</v>
      </c>
      <c r="B339" s="2">
        <v>7.4599999999999805E-2</v>
      </c>
      <c r="C339" s="2">
        <v>6.3700000000000007E-2</v>
      </c>
      <c r="D339" s="2">
        <f t="shared" si="10"/>
        <v>0</v>
      </c>
      <c r="E339" s="2">
        <f t="shared" si="11"/>
        <v>1.5000000000000083E-2</v>
      </c>
      <c r="F339" s="2">
        <v>0</v>
      </c>
      <c r="G339" s="2">
        <v>0</v>
      </c>
    </row>
    <row r="340" spans="1:7" x14ac:dyDescent="0.25">
      <c r="A340" s="2">
        <v>3.25</v>
      </c>
      <c r="B340" s="2">
        <v>7.22000000000005E-2</v>
      </c>
      <c r="C340" s="2">
        <v>6.0199999999999997E-2</v>
      </c>
      <c r="D340" s="2">
        <f t="shared" si="10"/>
        <v>0</v>
      </c>
      <c r="E340" s="2">
        <f t="shared" si="11"/>
        <v>0</v>
      </c>
      <c r="F340" s="2">
        <v>0</v>
      </c>
      <c r="G340" s="2">
        <v>0</v>
      </c>
    </row>
    <row r="341" spans="1:7" x14ac:dyDescent="0.25">
      <c r="A341" s="2">
        <v>3.26</v>
      </c>
      <c r="B341" s="2">
        <v>7.2300000000000295E-2</v>
      </c>
      <c r="C341" s="2">
        <v>6.1199999999999997E-2</v>
      </c>
      <c r="D341" s="2">
        <f t="shared" si="10"/>
        <v>9.9999999999796831E-3</v>
      </c>
      <c r="E341" s="2">
        <f t="shared" si="11"/>
        <v>5.0000000000001113E-2</v>
      </c>
      <c r="F341" s="2">
        <v>0</v>
      </c>
      <c r="G341" s="2">
        <v>4.4999999999999901E-2</v>
      </c>
    </row>
    <row r="342" spans="1:7" x14ac:dyDescent="0.25">
      <c r="A342" s="2">
        <v>3.27</v>
      </c>
      <c r="B342" s="2">
        <v>7.0199999999999804E-2</v>
      </c>
      <c r="C342" s="2">
        <v>6.2E-2</v>
      </c>
      <c r="D342" s="2">
        <f t="shared" si="10"/>
        <v>0</v>
      </c>
      <c r="E342" s="2">
        <f t="shared" si="11"/>
        <v>3.9999999999999182E-2</v>
      </c>
      <c r="F342" s="2">
        <v>0</v>
      </c>
      <c r="G342" s="2">
        <v>3.7499999999999999E-2</v>
      </c>
    </row>
    <row r="343" spans="1:7" x14ac:dyDescent="0.25">
      <c r="A343" s="2">
        <v>3.28</v>
      </c>
      <c r="B343" s="2">
        <v>7.0600000000000204E-2</v>
      </c>
      <c r="C343" s="2">
        <v>6.2700000000000006E-2</v>
      </c>
      <c r="D343" s="2">
        <f t="shared" si="10"/>
        <v>4.0000000000040857E-2</v>
      </c>
      <c r="E343" s="2">
        <f t="shared" si="11"/>
        <v>3.5000000000001058E-2</v>
      </c>
      <c r="F343" s="2">
        <v>0</v>
      </c>
      <c r="G343" s="2">
        <v>3.00000000000001E-2</v>
      </c>
    </row>
    <row r="344" spans="1:7" x14ac:dyDescent="0.25">
      <c r="A344" s="2">
        <v>3.29</v>
      </c>
      <c r="B344" s="2">
        <v>6.4300000000000301E-2</v>
      </c>
      <c r="C344" s="2">
        <v>6.3200000000000006E-2</v>
      </c>
      <c r="D344" s="2">
        <f t="shared" si="10"/>
        <v>0</v>
      </c>
      <c r="E344" s="2">
        <f t="shared" si="11"/>
        <v>2.4999999999999446E-2</v>
      </c>
      <c r="F344" s="2">
        <v>0</v>
      </c>
      <c r="G344" s="2">
        <v>0</v>
      </c>
    </row>
    <row r="345" spans="1:7" x14ac:dyDescent="0.25">
      <c r="A345" s="2">
        <v>3.3</v>
      </c>
      <c r="B345" s="2">
        <v>5.8900000000000001E-2</v>
      </c>
      <c r="C345" s="2">
        <v>5.6000000000000001E-2</v>
      </c>
      <c r="D345" s="2">
        <f t="shared" si="10"/>
        <v>0</v>
      </c>
      <c r="E345" s="2">
        <f t="shared" si="11"/>
        <v>0</v>
      </c>
      <c r="F345" s="2">
        <v>0</v>
      </c>
      <c r="G345" s="2">
        <v>0</v>
      </c>
    </row>
    <row r="346" spans="1:7" x14ac:dyDescent="0.25">
      <c r="A346" s="2">
        <v>3.31</v>
      </c>
      <c r="B346" s="2">
        <v>5.6299999999999802E-2</v>
      </c>
      <c r="C346" s="2">
        <v>5.4100000000000002E-2</v>
      </c>
      <c r="D346" s="2">
        <f t="shared" si="10"/>
        <v>0</v>
      </c>
      <c r="E346" s="2">
        <f t="shared" si="11"/>
        <v>0</v>
      </c>
      <c r="F346" s="2">
        <v>0</v>
      </c>
      <c r="G346" s="2">
        <v>7.50000000000056E-3</v>
      </c>
    </row>
    <row r="347" spans="1:7" x14ac:dyDescent="0.25">
      <c r="A347" s="2">
        <v>3.32</v>
      </c>
      <c r="B347" s="2">
        <v>2.3200000000000099E-2</v>
      </c>
      <c r="C347" s="2">
        <v>5.6300000000000003E-2</v>
      </c>
      <c r="D347" s="2">
        <f t="shared" si="10"/>
        <v>0</v>
      </c>
      <c r="E347" s="2">
        <f t="shared" si="11"/>
        <v>0.11000000000000237</v>
      </c>
      <c r="F347" s="2">
        <v>0</v>
      </c>
      <c r="G347" s="2">
        <v>1.2224999999999999</v>
      </c>
    </row>
    <row r="348" spans="1:7" x14ac:dyDescent="0.25">
      <c r="A348" s="2">
        <v>3.33</v>
      </c>
      <c r="B348" s="2">
        <v>1.8699999999999901E-2</v>
      </c>
      <c r="C348" s="2">
        <v>0.10299999999999999</v>
      </c>
      <c r="D348" s="2">
        <f t="shared" si="10"/>
        <v>0</v>
      </c>
      <c r="E348" s="2">
        <f t="shared" si="11"/>
        <v>2.3349999999999458</v>
      </c>
      <c r="F348" s="2">
        <v>1.2250000000000101</v>
      </c>
      <c r="G348" s="2">
        <v>3.4062500000000702</v>
      </c>
    </row>
    <row r="349" spans="1:7" x14ac:dyDescent="0.25">
      <c r="A349" s="2">
        <v>3.34</v>
      </c>
      <c r="B349" s="2">
        <v>4.7699999999999902E-2</v>
      </c>
      <c r="C349" s="2">
        <v>0.19255</v>
      </c>
      <c r="D349" s="2">
        <f t="shared" si="10"/>
        <v>2.9000000000000621</v>
      </c>
      <c r="E349" s="2">
        <f t="shared" si="11"/>
        <v>4.477500000000096</v>
      </c>
      <c r="F349" s="2">
        <v>3.6</v>
      </c>
      <c r="G349" s="2">
        <v>7.1912500000000001</v>
      </c>
    </row>
    <row r="350" spans="1:7" x14ac:dyDescent="0.25">
      <c r="A350" s="2">
        <v>3.35</v>
      </c>
      <c r="B350" s="2">
        <v>9.0700000000000003E-2</v>
      </c>
      <c r="C350" s="2">
        <v>0.39065</v>
      </c>
      <c r="D350" s="2">
        <f t="shared" si="10"/>
        <v>4.299999999999911</v>
      </c>
      <c r="E350" s="2">
        <f t="shared" si="11"/>
        <v>9.904999999999772</v>
      </c>
      <c r="F350" s="2">
        <v>6.4450000000000101</v>
      </c>
      <c r="G350" s="2">
        <v>15.87875</v>
      </c>
    </row>
    <row r="351" spans="1:7" x14ac:dyDescent="0.25">
      <c r="A351" s="2">
        <v>3.36</v>
      </c>
      <c r="B351" s="2">
        <v>0.17660000000000001</v>
      </c>
      <c r="C351" s="2">
        <v>0.82769999999999999</v>
      </c>
      <c r="D351" s="2">
        <f t="shared" si="10"/>
        <v>8.5900000000001828</v>
      </c>
      <c r="E351" s="2">
        <f t="shared" si="11"/>
        <v>21.852500000000465</v>
      </c>
      <c r="F351" s="2">
        <v>12.225</v>
      </c>
      <c r="G351" s="2">
        <v>26.495000000000001</v>
      </c>
    </row>
    <row r="352" spans="1:7" x14ac:dyDescent="0.25">
      <c r="A352" s="2">
        <v>3.37</v>
      </c>
      <c r="B352" s="2">
        <v>0.3352</v>
      </c>
      <c r="C352" s="2">
        <v>1.45045</v>
      </c>
      <c r="D352" s="2">
        <f t="shared" si="10"/>
        <v>15.859999999999634</v>
      </c>
      <c r="E352" s="2">
        <f t="shared" si="11"/>
        <v>31.137499999999282</v>
      </c>
      <c r="F352" s="2">
        <v>18.914999999999999</v>
      </c>
      <c r="G352" s="2">
        <v>34.22625</v>
      </c>
    </row>
    <row r="353" spans="1:7" x14ac:dyDescent="0.25">
      <c r="A353" s="2">
        <v>3.38</v>
      </c>
      <c r="B353" s="2">
        <v>0.55489999999999995</v>
      </c>
      <c r="C353" s="2">
        <v>2.1967500000000002</v>
      </c>
      <c r="D353" s="2">
        <f t="shared" si="10"/>
        <v>21.970000000000464</v>
      </c>
      <c r="E353" s="2">
        <f t="shared" si="11"/>
        <v>37.315000000000808</v>
      </c>
      <c r="F353" s="2">
        <v>24.3</v>
      </c>
      <c r="G353" s="2">
        <v>35.564999999999998</v>
      </c>
    </row>
    <row r="354" spans="1:7" x14ac:dyDescent="0.25">
      <c r="A354" s="2">
        <v>3.39</v>
      </c>
      <c r="B354" s="2">
        <v>0.82120000000000004</v>
      </c>
      <c r="C354" s="2">
        <v>2.8730500000000001</v>
      </c>
      <c r="D354" s="2">
        <f t="shared" si="10"/>
        <v>26.629999999999395</v>
      </c>
      <c r="E354" s="2">
        <f t="shared" si="11"/>
        <v>33.814999999999216</v>
      </c>
      <c r="F354" s="2">
        <v>27.004999999999999</v>
      </c>
      <c r="G354" s="2">
        <v>35.493749999999999</v>
      </c>
    </row>
    <row r="355" spans="1:7" x14ac:dyDescent="0.25">
      <c r="A355" s="2">
        <v>3.4</v>
      </c>
      <c r="B355" s="2">
        <v>1.095</v>
      </c>
      <c r="C355" s="2">
        <v>3.6164999999999998</v>
      </c>
      <c r="D355" s="2">
        <f t="shared" si="10"/>
        <v>27.380000000000578</v>
      </c>
      <c r="E355" s="2">
        <f t="shared" si="11"/>
        <v>37.172500000000781</v>
      </c>
      <c r="F355" s="2">
        <v>27.155000000000001</v>
      </c>
      <c r="G355" s="2">
        <v>37.1325</v>
      </c>
    </row>
    <row r="356" spans="1:7" x14ac:dyDescent="0.25">
      <c r="A356" s="2">
        <v>3.41</v>
      </c>
      <c r="B356" s="2">
        <v>1.3643000000000001</v>
      </c>
      <c r="C356" s="2">
        <v>4.3583499999999997</v>
      </c>
      <c r="D356" s="2">
        <f t="shared" si="10"/>
        <v>26.929999999999389</v>
      </c>
      <c r="E356" s="2">
        <f t="shared" si="11"/>
        <v>37.092499999999141</v>
      </c>
      <c r="F356" s="2">
        <v>25.524999999999999</v>
      </c>
      <c r="G356" s="2">
        <v>35.21</v>
      </c>
    </row>
    <row r="357" spans="1:7" x14ac:dyDescent="0.25">
      <c r="A357" s="2">
        <v>3.42</v>
      </c>
      <c r="B357" s="2">
        <v>1.6054999999999999</v>
      </c>
      <c r="C357" s="2">
        <v>5.0248999999999997</v>
      </c>
      <c r="D357" s="2">
        <f t="shared" si="10"/>
        <v>24.120000000000498</v>
      </c>
      <c r="E357" s="2">
        <f t="shared" si="11"/>
        <v>33.327500000000711</v>
      </c>
      <c r="F357" s="2">
        <v>22.565000000000001</v>
      </c>
      <c r="G357" s="2">
        <v>32.513750000000002</v>
      </c>
    </row>
    <row r="358" spans="1:7" x14ac:dyDescent="0.25">
      <c r="A358" s="2">
        <v>3.43</v>
      </c>
      <c r="B358" s="2">
        <v>1.8156000000000001</v>
      </c>
      <c r="C358" s="2">
        <v>5.6589</v>
      </c>
      <c r="D358" s="2">
        <f t="shared" si="10"/>
        <v>21.009999999999533</v>
      </c>
      <c r="E358" s="2">
        <f t="shared" si="11"/>
        <v>31.699999999999285</v>
      </c>
      <c r="F358" s="2">
        <v>19.649999999999999</v>
      </c>
      <c r="G358" s="2">
        <v>29.982500000000002</v>
      </c>
    </row>
    <row r="359" spans="1:7" x14ac:dyDescent="0.25">
      <c r="A359" s="2">
        <v>3.44</v>
      </c>
      <c r="B359" s="2">
        <v>1.9984999999999999</v>
      </c>
      <c r="C359" s="2">
        <v>6.2241999999999997</v>
      </c>
      <c r="D359" s="2">
        <f t="shared" si="10"/>
        <v>18.290000000000372</v>
      </c>
      <c r="E359" s="2">
        <f t="shared" si="11"/>
        <v>28.265000000000587</v>
      </c>
      <c r="F359" s="2">
        <v>17.114999999999998</v>
      </c>
      <c r="G359" s="2">
        <v>26.004999999999999</v>
      </c>
    </row>
    <row r="360" spans="1:7" x14ac:dyDescent="0.25">
      <c r="A360" s="2">
        <v>3.45</v>
      </c>
      <c r="B360" s="2">
        <v>2.1579000000000002</v>
      </c>
      <c r="C360" s="2">
        <v>6.6990999999999996</v>
      </c>
      <c r="D360" s="2">
        <f t="shared" si="10"/>
        <v>15.939999999999653</v>
      </c>
      <c r="E360" s="2">
        <f t="shared" si="11"/>
        <v>23.744999999999447</v>
      </c>
      <c r="F360" s="2">
        <v>14.904999999999999</v>
      </c>
      <c r="G360" s="2">
        <v>21.7225</v>
      </c>
    </row>
    <row r="361" spans="1:7" x14ac:dyDescent="0.25">
      <c r="A361" s="2">
        <v>3.46</v>
      </c>
      <c r="B361" s="2">
        <v>2.2966000000000002</v>
      </c>
      <c r="C361" s="2">
        <v>7.0930999999999997</v>
      </c>
      <c r="D361" s="2">
        <f t="shared" si="10"/>
        <v>13.870000000000299</v>
      </c>
      <c r="E361" s="2">
        <f t="shared" si="11"/>
        <v>19.700000000000426</v>
      </c>
      <c r="F361" s="2">
        <v>12.98</v>
      </c>
      <c r="G361" s="2">
        <v>17.946249999999999</v>
      </c>
    </row>
    <row r="362" spans="1:7" x14ac:dyDescent="0.25">
      <c r="A362" s="2">
        <v>3.47</v>
      </c>
      <c r="B362" s="2">
        <v>2.4175</v>
      </c>
      <c r="C362" s="2">
        <v>7.4169499999999999</v>
      </c>
      <c r="D362" s="2">
        <f t="shared" si="10"/>
        <v>12.0899999999997</v>
      </c>
      <c r="E362" s="2">
        <f t="shared" si="11"/>
        <v>16.192499999999637</v>
      </c>
      <c r="F362" s="2">
        <v>11.305</v>
      </c>
      <c r="G362" s="2">
        <v>14.465</v>
      </c>
    </row>
    <row r="363" spans="1:7" x14ac:dyDescent="0.25">
      <c r="A363" s="2">
        <v>3.48</v>
      </c>
      <c r="B363" s="2">
        <v>2.5226999999999999</v>
      </c>
      <c r="C363" s="2">
        <v>7.6717000000000004</v>
      </c>
      <c r="D363" s="2">
        <f t="shared" si="10"/>
        <v>10.52000000000022</v>
      </c>
      <c r="E363" s="2">
        <f t="shared" si="11"/>
        <v>12.737500000000296</v>
      </c>
      <c r="F363" s="2">
        <v>9.7349999999999994</v>
      </c>
      <c r="G363" s="2">
        <v>11.016249999999999</v>
      </c>
    </row>
    <row r="364" spans="1:7" x14ac:dyDescent="0.25">
      <c r="A364" s="2">
        <v>3.49</v>
      </c>
      <c r="B364" s="2">
        <v>2.6122000000000001</v>
      </c>
      <c r="C364" s="2">
        <v>7.8575999999999997</v>
      </c>
      <c r="D364" s="2">
        <f t="shared" si="10"/>
        <v>8.9499999999998074</v>
      </c>
      <c r="E364" s="2">
        <f t="shared" si="11"/>
        <v>9.2949999999997495</v>
      </c>
      <c r="F364" s="2">
        <v>8.3699999999999992</v>
      </c>
      <c r="G364" s="2">
        <v>7.8574999999999999</v>
      </c>
    </row>
    <row r="365" spans="1:7" x14ac:dyDescent="0.25">
      <c r="A365" s="2">
        <v>3.5</v>
      </c>
      <c r="B365" s="2">
        <v>2.6901000000000002</v>
      </c>
      <c r="C365" s="2">
        <v>7.9859999999999998</v>
      </c>
      <c r="D365" s="2">
        <f t="shared" si="10"/>
        <v>7.7900000000001741</v>
      </c>
      <c r="E365" s="2">
        <f t="shared" si="11"/>
        <v>6.4200000000001403</v>
      </c>
      <c r="F365" s="2">
        <v>7.2899999999999903</v>
      </c>
      <c r="G365" s="2">
        <v>4.2837500000000102</v>
      </c>
    </row>
    <row r="366" spans="1:7" x14ac:dyDescent="0.25">
      <c r="A366" s="2">
        <v>3.51</v>
      </c>
      <c r="B366" s="2">
        <v>2.758</v>
      </c>
      <c r="C366" s="2">
        <v>8.02895</v>
      </c>
      <c r="D366" s="2">
        <f t="shared" si="10"/>
        <v>6.7900000000001297</v>
      </c>
      <c r="E366" s="2">
        <f t="shared" si="11"/>
        <v>2.147500000000059</v>
      </c>
      <c r="F366" s="2">
        <v>6.3499999999999801</v>
      </c>
      <c r="G366" s="2">
        <v>0.93749999999999001</v>
      </c>
    </row>
    <row r="367" spans="1:7" x14ac:dyDescent="0.25">
      <c r="A367" s="2">
        <v>3.52</v>
      </c>
      <c r="B367" s="2">
        <v>2.8170999999999999</v>
      </c>
      <c r="C367" s="2">
        <v>8.0235000000000003</v>
      </c>
      <c r="D367" s="2">
        <f t="shared" si="10"/>
        <v>5.9099999999998563</v>
      </c>
      <c r="E367" s="2">
        <f t="shared" si="11"/>
        <v>0</v>
      </c>
      <c r="F367" s="2">
        <v>5.5299999999999896</v>
      </c>
      <c r="G367" s="2">
        <v>0</v>
      </c>
    </row>
    <row r="368" spans="1:7" x14ac:dyDescent="0.25">
      <c r="A368" s="2">
        <v>3.53</v>
      </c>
      <c r="B368" s="2">
        <v>2.8685999999999998</v>
      </c>
      <c r="C368" s="2">
        <v>8.0063499999999994</v>
      </c>
      <c r="D368" s="2">
        <f t="shared" si="10"/>
        <v>5.1500000000000981</v>
      </c>
      <c r="E368" s="2">
        <f t="shared" si="11"/>
        <v>0</v>
      </c>
      <c r="F368" s="2">
        <v>4.8150000000000102</v>
      </c>
      <c r="G368" s="2">
        <v>0</v>
      </c>
    </row>
    <row r="369" spans="1:7" x14ac:dyDescent="0.25">
      <c r="A369" s="2">
        <v>3.54</v>
      </c>
      <c r="B369" s="2">
        <v>2.9134000000000002</v>
      </c>
      <c r="C369" s="2">
        <v>7.9355000000000002</v>
      </c>
      <c r="D369" s="2">
        <f t="shared" si="10"/>
        <v>4.4799999999999365</v>
      </c>
      <c r="E369" s="2">
        <f t="shared" si="11"/>
        <v>0</v>
      </c>
      <c r="F369" s="2">
        <v>4.1950000000000101</v>
      </c>
      <c r="G369" s="2">
        <v>0</v>
      </c>
    </row>
    <row r="370" spans="1:7" x14ac:dyDescent="0.25">
      <c r="A370" s="2">
        <v>3.55</v>
      </c>
      <c r="B370" s="2">
        <v>2.9525000000000001</v>
      </c>
      <c r="C370" s="2">
        <v>7.8483499999999999</v>
      </c>
      <c r="D370" s="2">
        <f t="shared" si="10"/>
        <v>3.9100000000000747</v>
      </c>
      <c r="E370" s="2">
        <f t="shared" si="11"/>
        <v>0</v>
      </c>
      <c r="F370" s="2">
        <v>3.6549999999999798</v>
      </c>
      <c r="G370" s="2">
        <v>0</v>
      </c>
    </row>
    <row r="371" spans="1:7" x14ac:dyDescent="0.25">
      <c r="A371" s="2">
        <v>3.56</v>
      </c>
      <c r="B371" s="2">
        <v>2.9864999999999999</v>
      </c>
      <c r="C371" s="2">
        <v>7.7965</v>
      </c>
      <c r="D371" s="2">
        <f t="shared" si="10"/>
        <v>3.3999999999999022</v>
      </c>
      <c r="E371" s="2">
        <f t="shared" si="11"/>
        <v>0</v>
      </c>
      <c r="F371" s="2">
        <v>3.1800000000000499</v>
      </c>
      <c r="G371" s="2">
        <v>0</v>
      </c>
    </row>
    <row r="372" spans="1:7" x14ac:dyDescent="0.25">
      <c r="A372" s="2">
        <v>3.57</v>
      </c>
      <c r="B372" s="2">
        <v>3.0160999999999998</v>
      </c>
      <c r="C372" s="2">
        <v>7.7567500000000003</v>
      </c>
      <c r="D372" s="2">
        <f t="shared" si="10"/>
        <v>2.9600000000000479</v>
      </c>
      <c r="E372" s="2">
        <f t="shared" si="11"/>
        <v>0</v>
      </c>
      <c r="F372" s="2">
        <v>2.77</v>
      </c>
      <c r="G372" s="2">
        <v>0</v>
      </c>
    </row>
    <row r="373" spans="1:7" x14ac:dyDescent="0.25">
      <c r="A373" s="2">
        <v>3.58</v>
      </c>
      <c r="B373" s="2">
        <v>3.0419</v>
      </c>
      <c r="C373" s="2">
        <v>7.7185499999999996</v>
      </c>
      <c r="D373" s="2">
        <f t="shared" si="10"/>
        <v>2.5799999999999672</v>
      </c>
      <c r="E373" s="2">
        <f t="shared" si="11"/>
        <v>0</v>
      </c>
      <c r="F373" s="2">
        <v>2.4150000000000098</v>
      </c>
      <c r="G373" s="2">
        <v>0</v>
      </c>
    </row>
    <row r="374" spans="1:7" x14ac:dyDescent="0.25">
      <c r="A374" s="2">
        <v>3.59</v>
      </c>
      <c r="B374" s="2">
        <v>3.0644</v>
      </c>
      <c r="C374" s="2">
        <v>7.6150500000000001</v>
      </c>
      <c r="D374" s="2">
        <f t="shared" si="10"/>
        <v>2.2500000000000444</v>
      </c>
      <c r="E374" s="2">
        <f t="shared" si="11"/>
        <v>0</v>
      </c>
      <c r="F374" s="2">
        <v>2.0999999999999899</v>
      </c>
      <c r="G374" s="2">
        <v>0</v>
      </c>
    </row>
    <row r="375" spans="1:7" x14ac:dyDescent="0.25">
      <c r="A375" s="2">
        <v>3.6</v>
      </c>
      <c r="B375" s="2">
        <v>3.0838999999999999</v>
      </c>
      <c r="C375" s="2">
        <v>7.5492499999999998</v>
      </c>
      <c r="D375" s="2">
        <f t="shared" si="10"/>
        <v>1.94999999999994</v>
      </c>
      <c r="E375" s="2">
        <f t="shared" si="11"/>
        <v>0</v>
      </c>
      <c r="F375" s="2">
        <v>1.83</v>
      </c>
      <c r="G375" s="2">
        <v>0</v>
      </c>
    </row>
    <row r="376" spans="1:7" x14ac:dyDescent="0.25">
      <c r="A376" s="2">
        <v>3.61</v>
      </c>
      <c r="B376" s="2">
        <v>3.101</v>
      </c>
      <c r="C376" s="2">
        <v>7.4875999999999996</v>
      </c>
      <c r="D376" s="2">
        <f t="shared" si="10"/>
        <v>1.7100000000000479</v>
      </c>
      <c r="E376" s="2">
        <f t="shared" si="11"/>
        <v>0</v>
      </c>
      <c r="F376" s="2">
        <v>1.59500000000001</v>
      </c>
      <c r="G376" s="2">
        <v>0</v>
      </c>
    </row>
    <row r="377" spans="1:7" x14ac:dyDescent="0.25">
      <c r="A377" s="2">
        <v>3.62</v>
      </c>
      <c r="B377" s="2">
        <v>3.1158000000000001</v>
      </c>
      <c r="C377" s="2">
        <v>7.4325000000000001</v>
      </c>
      <c r="D377" s="2">
        <f t="shared" si="10"/>
        <v>1.4799999999999804</v>
      </c>
      <c r="E377" s="2">
        <f t="shared" si="11"/>
        <v>0</v>
      </c>
      <c r="F377" s="2">
        <v>1.38499999999999</v>
      </c>
      <c r="G377" s="2">
        <v>0</v>
      </c>
    </row>
    <row r="378" spans="1:7" x14ac:dyDescent="0.25">
      <c r="A378" s="2">
        <v>3.63</v>
      </c>
      <c r="B378" s="2">
        <v>3.1286999999999998</v>
      </c>
      <c r="C378" s="2">
        <v>7.3563999999999998</v>
      </c>
      <c r="D378" s="2">
        <f t="shared" si="10"/>
        <v>1.2899999999999965</v>
      </c>
      <c r="E378" s="2">
        <f t="shared" si="11"/>
        <v>0</v>
      </c>
      <c r="F378" s="2">
        <v>1.21</v>
      </c>
      <c r="G378" s="2">
        <v>0</v>
      </c>
    </row>
    <row r="379" spans="1:7" x14ac:dyDescent="0.25">
      <c r="A379" s="2">
        <v>3.64</v>
      </c>
      <c r="B379" s="2">
        <v>3.14</v>
      </c>
      <c r="C379" s="2">
        <v>7.2458499999999999</v>
      </c>
      <c r="D379" s="2">
        <f t="shared" si="10"/>
        <v>1.1300000000000048</v>
      </c>
      <c r="E379" s="2">
        <f t="shared" si="11"/>
        <v>0</v>
      </c>
      <c r="F379" s="2">
        <v>1.0550000000000099</v>
      </c>
      <c r="G379" s="2">
        <v>0</v>
      </c>
    </row>
    <row r="380" spans="1:7" x14ac:dyDescent="0.25">
      <c r="A380" s="2">
        <v>3.65</v>
      </c>
      <c r="B380" s="2">
        <v>3.1497999999999999</v>
      </c>
      <c r="C380" s="2">
        <v>7.0754000000000001</v>
      </c>
      <c r="D380" s="2">
        <f t="shared" si="10"/>
        <v>0.98000000000000176</v>
      </c>
      <c r="E380" s="2">
        <f t="shared" si="11"/>
        <v>0</v>
      </c>
      <c r="F380" s="2">
        <v>0.91499999999999804</v>
      </c>
      <c r="G380" s="2">
        <v>0</v>
      </c>
    </row>
    <row r="381" spans="1:7" x14ac:dyDescent="0.25">
      <c r="A381" s="2">
        <v>3.66</v>
      </c>
      <c r="B381" s="2">
        <v>3.1583000000000001</v>
      </c>
      <c r="C381" s="2">
        <v>6.8844500000000002</v>
      </c>
      <c r="D381" s="2">
        <f t="shared" si="10"/>
        <v>0.84999999999999776</v>
      </c>
      <c r="E381" s="2">
        <f t="shared" si="11"/>
        <v>0</v>
      </c>
      <c r="F381" s="2">
        <v>0.8</v>
      </c>
      <c r="G381" s="2">
        <v>0</v>
      </c>
    </row>
    <row r="382" spans="1:7" x14ac:dyDescent="0.25">
      <c r="A382" s="2">
        <v>3.67</v>
      </c>
      <c r="B382" s="2">
        <v>3.1657999999999999</v>
      </c>
      <c r="C382" s="2">
        <v>6.7071500000000004</v>
      </c>
      <c r="D382" s="2">
        <f t="shared" si="10"/>
        <v>0.75</v>
      </c>
      <c r="E382" s="2">
        <f t="shared" si="11"/>
        <v>0</v>
      </c>
      <c r="F382" s="2">
        <v>0.69500000000000095</v>
      </c>
      <c r="G382" s="2">
        <v>0</v>
      </c>
    </row>
    <row r="383" spans="1:7" x14ac:dyDescent="0.25">
      <c r="A383" s="2">
        <v>3.68</v>
      </c>
      <c r="B383" s="2">
        <v>3.1722000000000001</v>
      </c>
      <c r="C383" s="2">
        <v>6.5401499999999997</v>
      </c>
      <c r="D383" s="2">
        <f t="shared" si="10"/>
        <v>0.64000000000000357</v>
      </c>
      <c r="E383" s="2">
        <f t="shared" si="11"/>
        <v>0</v>
      </c>
      <c r="F383" s="2">
        <v>0.60500000000001097</v>
      </c>
      <c r="G383" s="2">
        <v>0</v>
      </c>
    </row>
    <row r="384" spans="1:7" x14ac:dyDescent="0.25">
      <c r="A384" s="2">
        <v>3.69</v>
      </c>
      <c r="B384" s="2">
        <v>3.1779000000000002</v>
      </c>
      <c r="C384" s="2">
        <v>6.3917000000000002</v>
      </c>
      <c r="D384" s="2">
        <f t="shared" si="10"/>
        <v>0.57000000000001594</v>
      </c>
      <c r="E384" s="2">
        <f t="shared" si="11"/>
        <v>0</v>
      </c>
      <c r="F384" s="2">
        <v>0.52999999999998604</v>
      </c>
      <c r="G384" s="2">
        <v>0</v>
      </c>
    </row>
    <row r="385" spans="1:7" x14ac:dyDescent="0.25">
      <c r="A385" s="2">
        <v>3.7</v>
      </c>
      <c r="B385" s="2">
        <v>3.1827999999999999</v>
      </c>
      <c r="C385" s="2">
        <v>6.26485</v>
      </c>
      <c r="D385" s="2">
        <f t="shared" si="10"/>
        <v>0.48999999999995691</v>
      </c>
      <c r="E385" s="2">
        <f t="shared" si="11"/>
        <v>0</v>
      </c>
      <c r="F385" s="2">
        <v>0.45999999999999303</v>
      </c>
      <c r="G385" s="2">
        <v>0</v>
      </c>
    </row>
    <row r="386" spans="1:7" x14ac:dyDescent="0.25">
      <c r="A386" s="2">
        <v>3.71</v>
      </c>
      <c r="B386" s="2">
        <v>3.1871</v>
      </c>
      <c r="C386" s="2">
        <v>6.1398999999999999</v>
      </c>
      <c r="D386" s="2">
        <f t="shared" si="10"/>
        <v>0.43000000000002842</v>
      </c>
      <c r="E386" s="2">
        <f t="shared" si="11"/>
        <v>0</v>
      </c>
      <c r="F386" s="2">
        <v>0.4</v>
      </c>
      <c r="G386" s="2">
        <v>0</v>
      </c>
    </row>
    <row r="387" spans="1:7" x14ac:dyDescent="0.25">
      <c r="A387" s="2">
        <v>3.72</v>
      </c>
      <c r="B387" s="2">
        <v>3.1907999999999999</v>
      </c>
      <c r="C387" s="2">
        <v>6.0126999999999997</v>
      </c>
      <c r="D387" s="2">
        <f t="shared" si="10"/>
        <v>0.36999999999997291</v>
      </c>
      <c r="E387" s="2">
        <f t="shared" si="11"/>
        <v>0</v>
      </c>
      <c r="F387" s="2">
        <v>0.35000000000000597</v>
      </c>
      <c r="G387" s="2">
        <v>0</v>
      </c>
    </row>
    <row r="388" spans="1:7" x14ac:dyDescent="0.25">
      <c r="A388" s="2">
        <v>3.73</v>
      </c>
      <c r="B388" s="2">
        <v>3.1941000000000002</v>
      </c>
      <c r="C388" s="2">
        <v>5.90245</v>
      </c>
      <c r="D388" s="2">
        <f t="shared" si="10"/>
        <v>0.33000000000003732</v>
      </c>
      <c r="E388" s="2">
        <f t="shared" si="11"/>
        <v>0</v>
      </c>
      <c r="F388" s="2">
        <v>0.30499999999999899</v>
      </c>
      <c r="G388" s="2">
        <v>0</v>
      </c>
    </row>
    <row r="389" spans="1:7" x14ac:dyDescent="0.25">
      <c r="A389" s="2">
        <v>3.74</v>
      </c>
      <c r="B389" s="2">
        <v>3.1968999999999999</v>
      </c>
      <c r="C389" s="2">
        <v>5.7872000000000003</v>
      </c>
      <c r="D389" s="2">
        <f t="shared" si="10"/>
        <v>0.27999999999996272</v>
      </c>
      <c r="E389" s="2">
        <f t="shared" si="11"/>
        <v>0</v>
      </c>
      <c r="F389" s="2">
        <v>0.25999999999999301</v>
      </c>
      <c r="G389" s="2">
        <v>0</v>
      </c>
    </row>
    <row r="390" spans="1:7" x14ac:dyDescent="0.25">
      <c r="A390" s="2">
        <v>3.75</v>
      </c>
      <c r="B390" s="2">
        <v>3.1993</v>
      </c>
      <c r="C390" s="2">
        <v>5.6902499999999998</v>
      </c>
      <c r="D390" s="2">
        <f t="shared" si="10"/>
        <v>0.24000000000002308</v>
      </c>
      <c r="E390" s="2">
        <f t="shared" si="11"/>
        <v>0</v>
      </c>
      <c r="F390" s="2">
        <v>0.23000000000001899</v>
      </c>
      <c r="G390" s="2">
        <v>0</v>
      </c>
    </row>
    <row r="391" spans="1:7" x14ac:dyDescent="0.25">
      <c r="A391" s="2">
        <v>3.76</v>
      </c>
      <c r="B391" s="2">
        <v>3.2014999999999998</v>
      </c>
      <c r="C391" s="2">
        <v>5.6296499999999998</v>
      </c>
      <c r="D391" s="2">
        <f t="shared" si="10"/>
        <v>0.21999999999998046</v>
      </c>
      <c r="E391" s="2">
        <f t="shared" si="11"/>
        <v>0</v>
      </c>
      <c r="F391" s="2">
        <v>0.204999999999988</v>
      </c>
      <c r="G391" s="2">
        <v>0</v>
      </c>
    </row>
    <row r="392" spans="1:7" x14ac:dyDescent="0.25">
      <c r="A392" s="2">
        <v>3.77</v>
      </c>
      <c r="B392" s="2">
        <v>3.2033999999999998</v>
      </c>
      <c r="C392" s="2">
        <v>5.5749500000000003</v>
      </c>
      <c r="D392" s="2">
        <f t="shared" si="10"/>
        <v>0.18999999999999689</v>
      </c>
      <c r="E392" s="2">
        <f t="shared" si="11"/>
        <v>0</v>
      </c>
      <c r="F392" s="2">
        <v>0.174999999999992</v>
      </c>
      <c r="G392" s="2">
        <v>0</v>
      </c>
    </row>
    <row r="393" spans="1:7" x14ac:dyDescent="0.25">
      <c r="A393" s="2">
        <v>3.78</v>
      </c>
      <c r="B393" s="2">
        <v>3.2050000000000001</v>
      </c>
      <c r="C393" s="2">
        <v>5.5209000000000001</v>
      </c>
      <c r="D393" s="2">
        <f t="shared" si="10"/>
        <v>0.1600000000000302</v>
      </c>
      <c r="E393" s="2">
        <f t="shared" si="11"/>
        <v>0</v>
      </c>
      <c r="F393" s="2">
        <v>0.15000000000000599</v>
      </c>
      <c r="G393" s="2">
        <v>0</v>
      </c>
    </row>
    <row r="394" spans="1:7" x14ac:dyDescent="0.25">
      <c r="A394" s="2">
        <v>3.79</v>
      </c>
      <c r="B394" s="2">
        <v>3.2063999999999999</v>
      </c>
      <c r="C394" s="2">
        <v>5.4377500000000003</v>
      </c>
      <c r="D394" s="2">
        <f t="shared" si="10"/>
        <v>0.13999999999998136</v>
      </c>
      <c r="E394" s="2">
        <f t="shared" si="11"/>
        <v>0</v>
      </c>
      <c r="F394" s="2">
        <v>0.130000000000011</v>
      </c>
      <c r="G394" s="2">
        <v>0</v>
      </c>
    </row>
    <row r="395" spans="1:7" x14ac:dyDescent="0.25">
      <c r="A395" s="2">
        <v>3.8</v>
      </c>
      <c r="B395" s="2">
        <v>3.2075999999999998</v>
      </c>
      <c r="C395" s="2">
        <v>5.3654999999999999</v>
      </c>
      <c r="D395" s="2">
        <f t="shared" si="10"/>
        <v>0.11999999999998934</v>
      </c>
      <c r="E395" s="2">
        <f t="shared" si="11"/>
        <v>0</v>
      </c>
      <c r="F395" s="2">
        <v>0.11499999999999801</v>
      </c>
      <c r="G395" s="2">
        <v>0</v>
      </c>
    </row>
    <row r="396" spans="1:7" x14ac:dyDescent="0.25">
      <c r="A396" s="2">
        <v>3.81</v>
      </c>
      <c r="B396" s="2">
        <v>3.2086999999999999</v>
      </c>
      <c r="C396" s="2">
        <v>5.2944500000000003</v>
      </c>
      <c r="D396" s="2">
        <f t="shared" si="10"/>
        <v>0.11000000000000755</v>
      </c>
      <c r="E396" s="2">
        <f t="shared" si="11"/>
        <v>0</v>
      </c>
      <c r="F396" s="2">
        <v>9.9999999999988903E-2</v>
      </c>
      <c r="G396" s="2">
        <v>0</v>
      </c>
    </row>
    <row r="397" spans="1:7" x14ac:dyDescent="0.25">
      <c r="A397" s="2">
        <v>3.82</v>
      </c>
      <c r="B397" s="2">
        <v>3.2096</v>
      </c>
      <c r="C397" s="2">
        <v>5.2351000000000001</v>
      </c>
      <c r="D397" s="2">
        <f t="shared" si="10"/>
        <v>9.0000000000014208E-2</v>
      </c>
      <c r="E397" s="2">
        <f t="shared" si="11"/>
        <v>0</v>
      </c>
      <c r="F397" s="2">
        <v>9.0000000000012195E-2</v>
      </c>
      <c r="G397" s="2">
        <v>0</v>
      </c>
    </row>
    <row r="398" spans="1:7" x14ac:dyDescent="0.25">
      <c r="A398" s="2">
        <v>3.83</v>
      </c>
      <c r="B398" s="2">
        <v>3.2105000000000001</v>
      </c>
      <c r="C398" s="2">
        <v>5.1590999999999996</v>
      </c>
      <c r="D398" s="2">
        <f t="shared" si="10"/>
        <v>9.0000000000010211E-2</v>
      </c>
      <c r="E398" s="2">
        <f t="shared" si="11"/>
        <v>0</v>
      </c>
      <c r="F398" s="2">
        <v>7.9999999999991106E-2</v>
      </c>
      <c r="G398" s="2">
        <v>0</v>
      </c>
    </row>
    <row r="399" spans="1:7" x14ac:dyDescent="0.25">
      <c r="A399" s="2">
        <v>3.84</v>
      </c>
      <c r="B399" s="2">
        <v>3.2111999999999998</v>
      </c>
      <c r="C399" s="2">
        <v>5.0662000000000003</v>
      </c>
      <c r="D399" s="2">
        <f t="shared" si="10"/>
        <v>6.9999999999971585E-2</v>
      </c>
      <c r="E399" s="2">
        <f t="shared" si="11"/>
        <v>0</v>
      </c>
      <c r="F399" s="2">
        <v>6.5000000000003902E-2</v>
      </c>
      <c r="G399" s="2">
        <v>0</v>
      </c>
    </row>
    <row r="400" spans="1:7" x14ac:dyDescent="0.25">
      <c r="A400" s="2">
        <v>3.85</v>
      </c>
      <c r="B400" s="2">
        <v>3.2118000000000002</v>
      </c>
      <c r="C400" s="2">
        <v>4.9530000000000003</v>
      </c>
      <c r="D400" s="2">
        <f t="shared" si="10"/>
        <v>6.0000000000036413E-2</v>
      </c>
      <c r="E400" s="2">
        <f t="shared" si="11"/>
        <v>0</v>
      </c>
      <c r="F400" s="2">
        <v>5.5000000000005003E-2</v>
      </c>
      <c r="G400" s="2">
        <v>0</v>
      </c>
    </row>
    <row r="401" spans="1:7" x14ac:dyDescent="0.25">
      <c r="A401" s="2">
        <v>3.86</v>
      </c>
      <c r="B401" s="2">
        <v>3.2122999999999999</v>
      </c>
      <c r="C401" s="2">
        <v>4.8207000000000004</v>
      </c>
      <c r="D401" s="2">
        <f t="shared" ref="D401:D464" si="12">IF((B401-B400)/(A401-A400)&gt;=0,(B401-B400)/(A401-A400),0)</f>
        <v>4.9999999999973357E-2</v>
      </c>
      <c r="E401" s="2">
        <f t="shared" ref="E401:E464" si="13">IF((C401-C400)/(A401-A400)&gt;=0,(C401-C400)/(2*(A401-A400)),0)</f>
        <v>0</v>
      </c>
      <c r="F401" s="2">
        <v>4.99999999999945E-2</v>
      </c>
      <c r="G401" s="2">
        <v>0</v>
      </c>
    </row>
    <row r="402" spans="1:7" x14ac:dyDescent="0.25">
      <c r="A402" s="2">
        <v>3.87</v>
      </c>
      <c r="B402" s="2">
        <v>3.2128000000000001</v>
      </c>
      <c r="C402" s="2">
        <v>4.7326499999999996</v>
      </c>
      <c r="D402" s="2">
        <f t="shared" si="12"/>
        <v>5.0000000000015546E-2</v>
      </c>
      <c r="E402" s="2">
        <f t="shared" si="13"/>
        <v>0</v>
      </c>
      <c r="F402" s="2">
        <v>4.5000000000006098E-2</v>
      </c>
      <c r="G402" s="2">
        <v>0</v>
      </c>
    </row>
    <row r="403" spans="1:7" x14ac:dyDescent="0.25">
      <c r="A403" s="2">
        <v>3.88</v>
      </c>
      <c r="B403" s="2">
        <v>3.2132000000000001</v>
      </c>
      <c r="C403" s="2">
        <v>4.6310500000000001</v>
      </c>
      <c r="D403" s="2">
        <f t="shared" si="12"/>
        <v>3.9999999999996448E-2</v>
      </c>
      <c r="E403" s="2">
        <f t="shared" si="13"/>
        <v>0</v>
      </c>
      <c r="F403" s="2">
        <v>3.9999999999995602E-2</v>
      </c>
      <c r="G403" s="2">
        <v>0</v>
      </c>
    </row>
    <row r="404" spans="1:7" x14ac:dyDescent="0.25">
      <c r="A404" s="2">
        <v>3.89</v>
      </c>
      <c r="B404" s="2">
        <v>3.2136</v>
      </c>
      <c r="C404" s="2">
        <v>4.5072999999999999</v>
      </c>
      <c r="D404" s="2">
        <f t="shared" si="12"/>
        <v>3.9999999999994672E-2</v>
      </c>
      <c r="E404" s="2">
        <f t="shared" si="13"/>
        <v>0</v>
      </c>
      <c r="F404" s="2">
        <v>3.5000000000007199E-2</v>
      </c>
      <c r="G404" s="2">
        <v>0</v>
      </c>
    </row>
    <row r="405" spans="1:7" x14ac:dyDescent="0.25">
      <c r="A405" s="2">
        <v>3.9</v>
      </c>
      <c r="B405" s="2">
        <v>3.2139000000000002</v>
      </c>
      <c r="C405" s="2">
        <v>4.3811499999999999</v>
      </c>
      <c r="D405" s="2">
        <f t="shared" si="12"/>
        <v>3.0000000000019539E-2</v>
      </c>
      <c r="E405" s="2">
        <f t="shared" si="13"/>
        <v>0</v>
      </c>
      <c r="F405" s="2">
        <v>2.50000000000083E-2</v>
      </c>
      <c r="G405" s="2">
        <v>0</v>
      </c>
    </row>
    <row r="406" spans="1:7" x14ac:dyDescent="0.25">
      <c r="A406" s="2">
        <v>3.91</v>
      </c>
      <c r="B406" s="2">
        <v>3.2141000000000002</v>
      </c>
      <c r="C406" s="2">
        <v>4.2794999999999996</v>
      </c>
      <c r="D406" s="2">
        <f t="shared" si="12"/>
        <v>1.9999999999997336E-2</v>
      </c>
      <c r="E406" s="2">
        <f t="shared" si="13"/>
        <v>0</v>
      </c>
      <c r="F406" s="2">
        <v>0</v>
      </c>
      <c r="G406" s="2">
        <v>0</v>
      </c>
    </row>
    <row r="407" spans="1:7" x14ac:dyDescent="0.25">
      <c r="A407" s="2">
        <v>3.92</v>
      </c>
      <c r="B407" s="2">
        <v>2.9630999999999998</v>
      </c>
      <c r="C407" s="2">
        <v>4.0579000000000001</v>
      </c>
      <c r="D407" s="2">
        <f t="shared" si="12"/>
        <v>0</v>
      </c>
      <c r="E407" s="2">
        <f t="shared" si="13"/>
        <v>0</v>
      </c>
      <c r="F407" s="2">
        <v>0</v>
      </c>
      <c r="G407" s="2">
        <v>0</v>
      </c>
    </row>
    <row r="408" spans="1:7" x14ac:dyDescent="0.25">
      <c r="A408" s="2">
        <v>3.93</v>
      </c>
      <c r="B408" s="2">
        <v>2.9891000000000001</v>
      </c>
      <c r="C408" s="2">
        <v>4.0179</v>
      </c>
      <c r="D408" s="2">
        <f t="shared" si="12"/>
        <v>2.5999999999999646</v>
      </c>
      <c r="E408" s="2">
        <f t="shared" si="13"/>
        <v>0</v>
      </c>
      <c r="F408" s="2">
        <v>1.8800000000000101</v>
      </c>
      <c r="G408" s="2">
        <v>0</v>
      </c>
    </row>
    <row r="409" spans="1:7" x14ac:dyDescent="0.25">
      <c r="A409" s="2">
        <v>3.94</v>
      </c>
      <c r="B409" s="2">
        <v>3.0007000000000001</v>
      </c>
      <c r="C409" s="2">
        <v>3.91005</v>
      </c>
      <c r="D409" s="2">
        <f t="shared" si="12"/>
        <v>1.1600000000000301</v>
      </c>
      <c r="E409" s="2">
        <f t="shared" si="13"/>
        <v>0</v>
      </c>
      <c r="F409" s="2">
        <v>0.54000000000000703</v>
      </c>
      <c r="G409" s="2">
        <v>0</v>
      </c>
    </row>
    <row r="410" spans="1:7" x14ac:dyDescent="0.25">
      <c r="A410" s="2">
        <v>3.95</v>
      </c>
      <c r="B410" s="2">
        <v>2.9998999999999998</v>
      </c>
      <c r="C410" s="2">
        <v>3.7508499999999998</v>
      </c>
      <c r="D410" s="2">
        <f t="shared" si="12"/>
        <v>0</v>
      </c>
      <c r="E410" s="2">
        <f t="shared" si="13"/>
        <v>0</v>
      </c>
      <c r="F410" s="2">
        <v>2.9999999999996699E-2</v>
      </c>
      <c r="G410" s="2">
        <v>0</v>
      </c>
    </row>
    <row r="411" spans="1:7" x14ac:dyDescent="0.25">
      <c r="A411" s="2">
        <v>3.96</v>
      </c>
      <c r="B411" s="2">
        <v>3.0013000000000001</v>
      </c>
      <c r="C411" s="2">
        <v>3.6006999999999998</v>
      </c>
      <c r="D411" s="2">
        <f t="shared" si="12"/>
        <v>0.14000000000003199</v>
      </c>
      <c r="E411" s="2">
        <f t="shared" si="13"/>
        <v>0</v>
      </c>
      <c r="F411" s="2">
        <v>0.12999999999998599</v>
      </c>
      <c r="G411" s="2">
        <v>0</v>
      </c>
    </row>
    <row r="412" spans="1:7" x14ac:dyDescent="0.25">
      <c r="A412" s="2">
        <v>3.97</v>
      </c>
      <c r="B412" s="2">
        <v>3.0024999999999999</v>
      </c>
      <c r="C412" s="2">
        <v>3.4472</v>
      </c>
      <c r="D412" s="2">
        <f t="shared" si="12"/>
        <v>0.11999999999998401</v>
      </c>
      <c r="E412" s="2">
        <f t="shared" si="13"/>
        <v>0</v>
      </c>
      <c r="F412" s="2">
        <v>0</v>
      </c>
      <c r="G412" s="2">
        <v>0</v>
      </c>
    </row>
    <row r="413" spans="1:7" x14ac:dyDescent="0.25">
      <c r="A413" s="2">
        <v>3.98</v>
      </c>
      <c r="B413" s="2">
        <v>2.9882</v>
      </c>
      <c r="C413" s="2">
        <v>3.2317499999999999</v>
      </c>
      <c r="D413" s="2">
        <f t="shared" si="12"/>
        <v>0</v>
      </c>
      <c r="E413" s="2">
        <f t="shared" si="13"/>
        <v>0</v>
      </c>
      <c r="F413" s="2">
        <v>0</v>
      </c>
      <c r="G413" s="2">
        <v>0</v>
      </c>
    </row>
    <row r="414" spans="1:7" x14ac:dyDescent="0.25">
      <c r="A414" s="2">
        <v>3.99</v>
      </c>
      <c r="B414" s="2">
        <v>2.7972000000000001</v>
      </c>
      <c r="C414" s="2">
        <v>2.84335</v>
      </c>
      <c r="D414" s="2">
        <f t="shared" si="12"/>
        <v>0</v>
      </c>
      <c r="E414" s="2">
        <f t="shared" si="13"/>
        <v>0</v>
      </c>
      <c r="F414" s="2">
        <v>0</v>
      </c>
      <c r="G414" s="2">
        <v>0</v>
      </c>
    </row>
    <row r="415" spans="1:7" x14ac:dyDescent="0.25">
      <c r="A415" s="2">
        <v>4</v>
      </c>
      <c r="B415" s="2">
        <v>2.6659999999999999</v>
      </c>
      <c r="C415" s="2">
        <v>2.5048499999999998</v>
      </c>
      <c r="D415" s="2">
        <f t="shared" si="12"/>
        <v>0</v>
      </c>
      <c r="E415" s="2">
        <f t="shared" si="13"/>
        <v>0</v>
      </c>
      <c r="F415" s="2">
        <v>0</v>
      </c>
      <c r="G415" s="2">
        <v>0</v>
      </c>
    </row>
    <row r="416" spans="1:7" x14ac:dyDescent="0.25">
      <c r="A416" s="2">
        <v>4.01</v>
      </c>
      <c r="B416" s="2">
        <v>2.5144000000000002</v>
      </c>
      <c r="C416" s="2">
        <v>2.1314500000000001</v>
      </c>
      <c r="D416" s="2">
        <f t="shared" si="12"/>
        <v>0</v>
      </c>
      <c r="E416" s="2">
        <f t="shared" si="13"/>
        <v>0</v>
      </c>
      <c r="F416" s="2">
        <v>0</v>
      </c>
      <c r="G416" s="2">
        <v>0</v>
      </c>
    </row>
    <row r="417" spans="1:7" x14ac:dyDescent="0.25">
      <c r="A417" s="2">
        <v>4.0199999999999996</v>
      </c>
      <c r="B417" s="2">
        <v>2.2631999999999999</v>
      </c>
      <c r="C417" s="2">
        <v>1.76715</v>
      </c>
      <c r="D417" s="2">
        <f t="shared" si="12"/>
        <v>0</v>
      </c>
      <c r="E417" s="2">
        <f t="shared" si="13"/>
        <v>0</v>
      </c>
      <c r="F417" s="2">
        <v>0</v>
      </c>
      <c r="G417" s="2">
        <v>0</v>
      </c>
    </row>
    <row r="418" spans="1:7" x14ac:dyDescent="0.25">
      <c r="A418" s="2">
        <v>4.03</v>
      </c>
      <c r="B418" s="2">
        <v>2.0510999999999999</v>
      </c>
      <c r="C418" s="2">
        <v>1.4233</v>
      </c>
      <c r="D418" s="2">
        <f t="shared" si="12"/>
        <v>0</v>
      </c>
      <c r="E418" s="2">
        <f t="shared" si="13"/>
        <v>0</v>
      </c>
      <c r="F418" s="2">
        <v>0</v>
      </c>
      <c r="G418" s="2">
        <v>0</v>
      </c>
    </row>
    <row r="419" spans="1:7" x14ac:dyDescent="0.25">
      <c r="A419" s="2">
        <v>4.04</v>
      </c>
      <c r="B419" s="2">
        <v>1.8399000000000001</v>
      </c>
      <c r="C419" s="2">
        <v>1.1389</v>
      </c>
      <c r="D419" s="2">
        <f t="shared" si="12"/>
        <v>0</v>
      </c>
      <c r="E419" s="2">
        <f t="shared" si="13"/>
        <v>0</v>
      </c>
      <c r="F419" s="2">
        <v>0</v>
      </c>
      <c r="G419" s="2">
        <v>0</v>
      </c>
    </row>
    <row r="420" spans="1:7" x14ac:dyDescent="0.25">
      <c r="A420" s="2">
        <v>4.05</v>
      </c>
      <c r="B420" s="2">
        <v>1.5898000000000001</v>
      </c>
      <c r="C420" s="2">
        <v>0.92020000000000002</v>
      </c>
      <c r="D420" s="2">
        <f t="shared" si="12"/>
        <v>0</v>
      </c>
      <c r="E420" s="2">
        <f t="shared" si="13"/>
        <v>0</v>
      </c>
      <c r="F420" s="2">
        <v>0</v>
      </c>
      <c r="G420" s="2">
        <v>0</v>
      </c>
    </row>
    <row r="421" spans="1:7" x14ac:dyDescent="0.25">
      <c r="A421" s="2">
        <v>4.0599999999999996</v>
      </c>
      <c r="B421" s="2">
        <v>1.3963000000000001</v>
      </c>
      <c r="C421" s="2">
        <v>0.74219999999999997</v>
      </c>
      <c r="D421" s="2">
        <f t="shared" si="12"/>
        <v>0</v>
      </c>
      <c r="E421" s="2">
        <f t="shared" si="13"/>
        <v>0</v>
      </c>
      <c r="F421" s="2">
        <v>0</v>
      </c>
      <c r="G421" s="2">
        <v>0</v>
      </c>
    </row>
    <row r="422" spans="1:7" x14ac:dyDescent="0.25">
      <c r="A422" s="2">
        <v>4.07</v>
      </c>
      <c r="B422" s="2">
        <v>1.2343999999999999</v>
      </c>
      <c r="C422" s="2">
        <v>0.60429999999999995</v>
      </c>
      <c r="D422" s="2">
        <f t="shared" si="12"/>
        <v>0</v>
      </c>
      <c r="E422" s="2">
        <f t="shared" si="13"/>
        <v>0</v>
      </c>
      <c r="F422" s="2">
        <v>0</v>
      </c>
      <c r="G422" s="2">
        <v>0</v>
      </c>
    </row>
    <row r="423" spans="1:7" x14ac:dyDescent="0.25">
      <c r="A423" s="2">
        <v>4.08</v>
      </c>
      <c r="B423" s="2">
        <v>1.0845</v>
      </c>
      <c r="C423" s="2">
        <v>0.4945</v>
      </c>
      <c r="D423" s="2">
        <f t="shared" si="12"/>
        <v>0</v>
      </c>
      <c r="E423" s="2">
        <f t="shared" si="13"/>
        <v>0</v>
      </c>
      <c r="F423" s="2">
        <v>0</v>
      </c>
      <c r="G423" s="2">
        <v>0</v>
      </c>
    </row>
    <row r="424" spans="1:7" x14ac:dyDescent="0.25">
      <c r="A424" s="2">
        <v>4.09</v>
      </c>
      <c r="B424" s="2">
        <v>0.94740000000000002</v>
      </c>
      <c r="C424" s="2">
        <v>0.40699999999999997</v>
      </c>
      <c r="D424" s="2">
        <f t="shared" si="12"/>
        <v>0</v>
      </c>
      <c r="E424" s="2">
        <f t="shared" si="13"/>
        <v>0</v>
      </c>
      <c r="F424" s="2">
        <v>0</v>
      </c>
      <c r="G424" s="2">
        <v>0</v>
      </c>
    </row>
    <row r="425" spans="1:7" x14ac:dyDescent="0.25">
      <c r="A425" s="2">
        <v>4.0999999999999996</v>
      </c>
      <c r="B425" s="2">
        <v>0.84109999999999996</v>
      </c>
      <c r="C425" s="2">
        <v>0.33739999999999998</v>
      </c>
      <c r="D425" s="2">
        <f t="shared" si="12"/>
        <v>0</v>
      </c>
      <c r="E425" s="2">
        <f t="shared" si="13"/>
        <v>0</v>
      </c>
      <c r="F425" s="2">
        <v>0</v>
      </c>
      <c r="G425" s="2">
        <v>0</v>
      </c>
    </row>
    <row r="426" spans="1:7" x14ac:dyDescent="0.25">
      <c r="A426" s="2">
        <v>4.1100000000000003</v>
      </c>
      <c r="B426" s="2">
        <v>0.73980000000000001</v>
      </c>
      <c r="C426" s="2">
        <v>0.2782</v>
      </c>
      <c r="D426" s="2">
        <f t="shared" si="12"/>
        <v>0</v>
      </c>
      <c r="E426" s="2">
        <f t="shared" si="13"/>
        <v>0</v>
      </c>
      <c r="F426" s="2">
        <v>0</v>
      </c>
      <c r="G426" s="2">
        <v>0</v>
      </c>
    </row>
    <row r="427" spans="1:7" x14ac:dyDescent="0.25">
      <c r="A427" s="2">
        <v>4.12</v>
      </c>
      <c r="B427" s="2">
        <v>0.65820000000000001</v>
      </c>
      <c r="C427" s="2">
        <v>0.23100000000000001</v>
      </c>
      <c r="D427" s="2">
        <f t="shared" si="12"/>
        <v>0</v>
      </c>
      <c r="E427" s="2">
        <f t="shared" si="13"/>
        <v>0</v>
      </c>
      <c r="F427" s="2">
        <v>0</v>
      </c>
      <c r="G427" s="2">
        <v>0</v>
      </c>
    </row>
    <row r="428" spans="1:7" x14ac:dyDescent="0.25">
      <c r="A428" s="2">
        <v>4.13</v>
      </c>
      <c r="B428" s="2">
        <v>0.57830000000000004</v>
      </c>
      <c r="C428" s="2">
        <v>0.19719999999999999</v>
      </c>
      <c r="D428" s="2">
        <f t="shared" si="12"/>
        <v>0</v>
      </c>
      <c r="E428" s="2">
        <f t="shared" si="13"/>
        <v>0</v>
      </c>
      <c r="F428" s="2">
        <v>0</v>
      </c>
      <c r="G428" s="2">
        <v>0</v>
      </c>
    </row>
    <row r="429" spans="1:7" x14ac:dyDescent="0.25">
      <c r="A429" s="2">
        <v>4.1399999999999997</v>
      </c>
      <c r="B429" s="2">
        <v>0.51749999999999996</v>
      </c>
      <c r="C429" s="2">
        <v>0.17030000000000001</v>
      </c>
      <c r="D429" s="2">
        <f t="shared" si="12"/>
        <v>0</v>
      </c>
      <c r="E429" s="2">
        <f t="shared" si="13"/>
        <v>0</v>
      </c>
      <c r="F429" s="2">
        <v>0</v>
      </c>
      <c r="G429" s="2">
        <v>0</v>
      </c>
    </row>
    <row r="430" spans="1:7" x14ac:dyDescent="0.25">
      <c r="A430" s="2">
        <v>4.1500000000000004</v>
      </c>
      <c r="B430" s="2">
        <v>0.45800000000000002</v>
      </c>
      <c r="C430" s="2">
        <v>0.1489</v>
      </c>
      <c r="D430" s="2">
        <f t="shared" si="12"/>
        <v>0</v>
      </c>
      <c r="E430" s="2">
        <f t="shared" si="13"/>
        <v>0</v>
      </c>
      <c r="F430" s="2">
        <v>0</v>
      </c>
      <c r="G430" s="2">
        <v>0</v>
      </c>
    </row>
    <row r="431" spans="1:7" x14ac:dyDescent="0.25">
      <c r="A431" s="2">
        <v>4.16</v>
      </c>
      <c r="B431" s="2">
        <v>0.41049999999999998</v>
      </c>
      <c r="C431" s="2">
        <v>0.128</v>
      </c>
      <c r="D431" s="2">
        <f t="shared" si="12"/>
        <v>0</v>
      </c>
      <c r="E431" s="2">
        <f t="shared" si="13"/>
        <v>0</v>
      </c>
      <c r="F431" s="2">
        <v>0</v>
      </c>
      <c r="G431" s="2">
        <v>0</v>
      </c>
    </row>
    <row r="432" spans="1:7" x14ac:dyDescent="0.25">
      <c r="A432" s="2">
        <v>4.17</v>
      </c>
      <c r="B432" s="2">
        <v>0.36259999999999998</v>
      </c>
      <c r="C432" s="2">
        <v>0.1152</v>
      </c>
      <c r="D432" s="2">
        <f t="shared" si="12"/>
        <v>0</v>
      </c>
      <c r="E432" s="2">
        <f t="shared" si="13"/>
        <v>0</v>
      </c>
      <c r="F432" s="2">
        <v>0</v>
      </c>
      <c r="G432" s="2">
        <v>0</v>
      </c>
    </row>
    <row r="433" spans="1:7" x14ac:dyDescent="0.25">
      <c r="A433" s="2">
        <v>4.18</v>
      </c>
      <c r="B433" s="2">
        <v>0.32740000000000002</v>
      </c>
      <c r="C433" s="2">
        <v>0.1012</v>
      </c>
      <c r="D433" s="2">
        <f t="shared" si="12"/>
        <v>0</v>
      </c>
      <c r="E433" s="2">
        <f t="shared" si="13"/>
        <v>0</v>
      </c>
      <c r="F433" s="2">
        <v>0</v>
      </c>
      <c r="G433" s="2">
        <v>0</v>
      </c>
    </row>
    <row r="434" spans="1:7" x14ac:dyDescent="0.25">
      <c r="A434" s="2">
        <v>4.1900000000000004</v>
      </c>
      <c r="B434" s="2">
        <v>0.29239999999999999</v>
      </c>
      <c r="C434" s="2">
        <v>9.3899999999999997E-2</v>
      </c>
      <c r="D434" s="2">
        <f t="shared" si="12"/>
        <v>0</v>
      </c>
      <c r="E434" s="2">
        <f t="shared" si="13"/>
        <v>0</v>
      </c>
      <c r="F434" s="2">
        <v>0</v>
      </c>
      <c r="G434" s="2">
        <v>0</v>
      </c>
    </row>
    <row r="435" spans="1:7" x14ac:dyDescent="0.25">
      <c r="A435" s="2">
        <v>4.2</v>
      </c>
      <c r="B435" s="2">
        <v>0.26629999999999998</v>
      </c>
      <c r="C435" s="2">
        <v>8.7999999999999995E-2</v>
      </c>
      <c r="D435" s="2">
        <f t="shared" si="12"/>
        <v>0</v>
      </c>
      <c r="E435" s="2">
        <f t="shared" si="13"/>
        <v>0</v>
      </c>
      <c r="F435" s="2">
        <v>0</v>
      </c>
      <c r="G435" s="2">
        <v>0</v>
      </c>
    </row>
    <row r="436" spans="1:7" x14ac:dyDescent="0.25">
      <c r="A436" s="2">
        <v>4.21</v>
      </c>
      <c r="B436" s="2">
        <v>0.2392</v>
      </c>
      <c r="C436" s="2">
        <v>8.3400000000000002E-2</v>
      </c>
      <c r="D436" s="2">
        <f t="shared" si="12"/>
        <v>0</v>
      </c>
      <c r="E436" s="2">
        <f t="shared" si="13"/>
        <v>0</v>
      </c>
      <c r="F436" s="2">
        <v>0</v>
      </c>
      <c r="G436" s="2">
        <v>0</v>
      </c>
    </row>
    <row r="437" spans="1:7" x14ac:dyDescent="0.25">
      <c r="A437" s="2">
        <v>4.22</v>
      </c>
      <c r="B437" s="2">
        <v>0.21779999999999999</v>
      </c>
      <c r="C437" s="2">
        <v>7.5899999999999995E-2</v>
      </c>
      <c r="D437" s="2">
        <f t="shared" si="12"/>
        <v>0</v>
      </c>
      <c r="E437" s="2">
        <f t="shared" si="13"/>
        <v>0</v>
      </c>
      <c r="F437" s="2">
        <v>0</v>
      </c>
      <c r="G437" s="2">
        <v>0</v>
      </c>
    </row>
    <row r="438" spans="1:7" x14ac:dyDescent="0.25">
      <c r="A438" s="2">
        <v>4.2300000000000004</v>
      </c>
      <c r="B438" s="2">
        <v>0.1991</v>
      </c>
      <c r="C438" s="2">
        <v>6.9900000000000004E-2</v>
      </c>
      <c r="D438" s="2">
        <f t="shared" si="12"/>
        <v>0</v>
      </c>
      <c r="E438" s="2">
        <f t="shared" si="13"/>
        <v>0</v>
      </c>
      <c r="F438" s="2">
        <v>0</v>
      </c>
      <c r="G438" s="2">
        <v>0</v>
      </c>
    </row>
    <row r="439" spans="1:7" x14ac:dyDescent="0.25">
      <c r="A439" s="2">
        <v>4.24</v>
      </c>
      <c r="B439" s="2">
        <v>0.18290000000000001</v>
      </c>
      <c r="C439" s="2">
        <v>6.8900000000000003E-2</v>
      </c>
      <c r="D439" s="2">
        <f t="shared" si="12"/>
        <v>0</v>
      </c>
      <c r="E439" s="2">
        <f t="shared" si="13"/>
        <v>0</v>
      </c>
      <c r="F439" s="2">
        <v>0</v>
      </c>
      <c r="G439" s="2">
        <v>0</v>
      </c>
    </row>
    <row r="440" spans="1:7" x14ac:dyDescent="0.25">
      <c r="A440" s="2">
        <v>4.25</v>
      </c>
      <c r="B440" s="2">
        <v>0.16869999999999999</v>
      </c>
      <c r="C440" s="2">
        <v>6.8199999999999997E-2</v>
      </c>
      <c r="D440" s="2">
        <f t="shared" si="12"/>
        <v>0</v>
      </c>
      <c r="E440" s="2">
        <f t="shared" si="13"/>
        <v>0</v>
      </c>
      <c r="F440" s="2">
        <v>0</v>
      </c>
      <c r="G440" s="2">
        <v>0</v>
      </c>
    </row>
    <row r="441" spans="1:7" x14ac:dyDescent="0.25">
      <c r="A441" s="2">
        <v>4.26</v>
      </c>
      <c r="B441" s="2">
        <v>0.15640000000000001</v>
      </c>
      <c r="C441" s="2">
        <v>6.7500000000000004E-2</v>
      </c>
      <c r="D441" s="2">
        <f t="shared" si="12"/>
        <v>0</v>
      </c>
      <c r="E441" s="2">
        <f t="shared" si="13"/>
        <v>0</v>
      </c>
      <c r="F441" s="2">
        <v>0</v>
      </c>
      <c r="G441" s="2">
        <v>0</v>
      </c>
    </row>
    <row r="442" spans="1:7" x14ac:dyDescent="0.25">
      <c r="A442" s="2">
        <v>4.2699999999999996</v>
      </c>
      <c r="B442" s="2">
        <v>0.14779999999999999</v>
      </c>
      <c r="C442" s="2">
        <v>6.7000000000000004E-2</v>
      </c>
      <c r="D442" s="2">
        <f t="shared" si="12"/>
        <v>0</v>
      </c>
      <c r="E442" s="2">
        <f t="shared" si="13"/>
        <v>0</v>
      </c>
      <c r="F442" s="2">
        <v>0</v>
      </c>
      <c r="G442" s="2">
        <v>0</v>
      </c>
    </row>
    <row r="443" spans="1:7" x14ac:dyDescent="0.25">
      <c r="A443" s="2">
        <v>4.28</v>
      </c>
      <c r="B443" s="2">
        <v>0.13819999999999999</v>
      </c>
      <c r="C443" s="2">
        <v>6.2899999999999998E-2</v>
      </c>
      <c r="D443" s="2">
        <f t="shared" si="12"/>
        <v>0</v>
      </c>
      <c r="E443" s="2">
        <f t="shared" si="13"/>
        <v>0</v>
      </c>
      <c r="F443" s="2">
        <v>0</v>
      </c>
      <c r="G443" s="2">
        <v>0</v>
      </c>
    </row>
    <row r="444" spans="1:7" x14ac:dyDescent="0.25">
      <c r="A444" s="2">
        <v>4.29</v>
      </c>
      <c r="B444" s="2">
        <v>0.13200000000000001</v>
      </c>
      <c r="C444" s="2">
        <v>6.3299999999999995E-2</v>
      </c>
      <c r="D444" s="2">
        <f t="shared" si="12"/>
        <v>0</v>
      </c>
      <c r="E444" s="2">
        <f t="shared" si="13"/>
        <v>2.0000000000000306E-2</v>
      </c>
      <c r="F444" s="2">
        <v>0</v>
      </c>
      <c r="G444" s="2">
        <v>1.9999999999998699E-2</v>
      </c>
    </row>
    <row r="445" spans="1:7" x14ac:dyDescent="0.25">
      <c r="A445" s="2">
        <v>4.3</v>
      </c>
      <c r="B445" s="2">
        <v>0.1222</v>
      </c>
      <c r="C445" s="2">
        <v>6.3700000000000007E-2</v>
      </c>
      <c r="D445" s="2">
        <f t="shared" si="12"/>
        <v>0</v>
      </c>
      <c r="E445" s="2">
        <f t="shared" si="13"/>
        <v>2.0000000000001E-2</v>
      </c>
      <c r="F445" s="2">
        <v>0</v>
      </c>
      <c r="G445" s="2">
        <v>1.74999999999998E-2</v>
      </c>
    </row>
    <row r="446" spans="1:7" x14ac:dyDescent="0.25">
      <c r="A446" s="2">
        <v>4.3099999999999996</v>
      </c>
      <c r="B446" s="2">
        <v>0.1159</v>
      </c>
      <c r="C446" s="2">
        <v>6.4000000000000001E-2</v>
      </c>
      <c r="D446" s="2">
        <f t="shared" si="12"/>
        <v>0</v>
      </c>
      <c r="E446" s="2">
        <f t="shared" si="13"/>
        <v>1.5000000000000055E-2</v>
      </c>
      <c r="F446" s="2">
        <v>0</v>
      </c>
      <c r="G446" s="2">
        <v>1.24999999999996E-2</v>
      </c>
    </row>
    <row r="447" spans="1:7" x14ac:dyDescent="0.25">
      <c r="A447" s="2">
        <v>4.32</v>
      </c>
      <c r="B447" s="2">
        <v>0.1104</v>
      </c>
      <c r="C447" s="2">
        <v>6.4199999999999993E-2</v>
      </c>
      <c r="D447" s="2">
        <f t="shared" si="12"/>
        <v>0</v>
      </c>
      <c r="E447" s="2">
        <f t="shared" si="13"/>
        <v>9.9999999999989177E-3</v>
      </c>
      <c r="F447" s="2">
        <v>0</v>
      </c>
      <c r="G447" s="2">
        <v>9.9999999999998094E-3</v>
      </c>
    </row>
    <row r="448" spans="1:7" x14ac:dyDescent="0.25">
      <c r="A448" s="2">
        <v>4.33</v>
      </c>
      <c r="B448" s="2">
        <v>0.10780000000000001</v>
      </c>
      <c r="C448" s="2">
        <v>6.4399999999999999E-2</v>
      </c>
      <c r="D448" s="2">
        <f t="shared" si="12"/>
        <v>0</v>
      </c>
      <c r="E448" s="2">
        <f t="shared" si="13"/>
        <v>1.00000000000005E-2</v>
      </c>
      <c r="F448" s="2">
        <v>0</v>
      </c>
      <c r="G448" s="2">
        <v>7.5000000000007196E-3</v>
      </c>
    </row>
    <row r="449" spans="1:7" x14ac:dyDescent="0.25">
      <c r="A449" s="2">
        <v>4.34</v>
      </c>
      <c r="B449" s="2">
        <v>0.1011</v>
      </c>
      <c r="C449" s="2">
        <v>6.4500000000000002E-2</v>
      </c>
      <c r="D449" s="2">
        <f t="shared" si="12"/>
        <v>0</v>
      </c>
      <c r="E449" s="2">
        <f t="shared" si="13"/>
        <v>5.0000000000002499E-3</v>
      </c>
      <c r="F449" s="2">
        <v>0</v>
      </c>
      <c r="G449" s="2">
        <v>0</v>
      </c>
    </row>
    <row r="450" spans="1:7" x14ac:dyDescent="0.25">
      <c r="A450" s="2">
        <v>4.3499999999999996</v>
      </c>
      <c r="B450" s="2">
        <v>9.9700000000000302E-2</v>
      </c>
      <c r="C450" s="2">
        <v>6.0900000000000003E-2</v>
      </c>
      <c r="D450" s="2">
        <f t="shared" si="12"/>
        <v>0</v>
      </c>
      <c r="E450" s="2">
        <f t="shared" si="13"/>
        <v>0</v>
      </c>
      <c r="F450" s="2">
        <v>0</v>
      </c>
      <c r="G450" s="2">
        <v>0</v>
      </c>
    </row>
    <row r="451" spans="1:7" x14ac:dyDescent="0.25">
      <c r="A451" s="2">
        <v>4.3600000000000003</v>
      </c>
      <c r="B451" s="2">
        <v>9.41000000000001E-2</v>
      </c>
      <c r="C451" s="2">
        <v>6.1699999999999998E-2</v>
      </c>
      <c r="D451" s="2">
        <f t="shared" si="12"/>
        <v>0</v>
      </c>
      <c r="E451" s="2">
        <f t="shared" si="13"/>
        <v>3.9999999999997059E-2</v>
      </c>
      <c r="F451" s="2">
        <v>0</v>
      </c>
      <c r="G451" s="2">
        <v>3.74999999999985E-2</v>
      </c>
    </row>
    <row r="452" spans="1:7" x14ac:dyDescent="0.25">
      <c r="A452" s="2">
        <v>4.37</v>
      </c>
      <c r="B452" s="2">
        <v>9.3600000000000405E-2</v>
      </c>
      <c r="C452" s="2">
        <v>6.2399999999999997E-2</v>
      </c>
      <c r="D452" s="2">
        <f t="shared" si="12"/>
        <v>0</v>
      </c>
      <c r="E452" s="2">
        <f t="shared" si="13"/>
        <v>3.5000000000000711E-2</v>
      </c>
      <c r="F452" s="2">
        <v>0</v>
      </c>
      <c r="G452" s="2">
        <v>3.24999999999998E-2</v>
      </c>
    </row>
    <row r="453" spans="1:7" x14ac:dyDescent="0.25">
      <c r="A453" s="2">
        <v>4.38</v>
      </c>
      <c r="B453" s="2">
        <v>8.8800000000000004E-2</v>
      </c>
      <c r="C453" s="2">
        <v>6.3E-2</v>
      </c>
      <c r="D453" s="2">
        <f t="shared" si="12"/>
        <v>0</v>
      </c>
      <c r="E453" s="2">
        <f t="shared" si="13"/>
        <v>3.0000000000000804E-2</v>
      </c>
      <c r="F453" s="2">
        <v>0</v>
      </c>
      <c r="G453" s="2">
        <v>2.4999999999999401E-2</v>
      </c>
    </row>
    <row r="454" spans="1:7" x14ac:dyDescent="0.25">
      <c r="A454" s="2">
        <v>4.3899999999999997</v>
      </c>
      <c r="B454" s="2">
        <v>8.6800000000000196E-2</v>
      </c>
      <c r="C454" s="2">
        <v>6.3399999999999998E-2</v>
      </c>
      <c r="D454" s="2">
        <f t="shared" si="12"/>
        <v>0</v>
      </c>
      <c r="E454" s="2">
        <f t="shared" si="13"/>
        <v>2.0000000000000306E-2</v>
      </c>
      <c r="F454" s="2">
        <v>0</v>
      </c>
      <c r="G454" s="2">
        <v>1.99999999999994E-2</v>
      </c>
    </row>
    <row r="455" spans="1:7" x14ac:dyDescent="0.25">
      <c r="A455" s="2">
        <v>4.4000000000000004</v>
      </c>
      <c r="B455" s="2">
        <v>8.2799999999999804E-2</v>
      </c>
      <c r="C455" s="2">
        <v>6.3799999999999996E-2</v>
      </c>
      <c r="D455" s="2">
        <f t="shared" si="12"/>
        <v>0</v>
      </c>
      <c r="E455" s="2">
        <f t="shared" si="13"/>
        <v>1.9999999999998529E-2</v>
      </c>
      <c r="F455" s="2">
        <v>0</v>
      </c>
      <c r="G455" s="2">
        <v>1.5000000000001399E-2</v>
      </c>
    </row>
    <row r="456" spans="1:7" x14ac:dyDescent="0.25">
      <c r="A456" s="2">
        <v>4.41</v>
      </c>
      <c r="B456" s="2">
        <v>8.1600000000000297E-2</v>
      </c>
      <c r="C456" s="2">
        <v>6.4000000000000001E-2</v>
      </c>
      <c r="D456" s="2">
        <f t="shared" si="12"/>
        <v>0</v>
      </c>
      <c r="E456" s="2">
        <f t="shared" si="13"/>
        <v>1.00000000000005E-2</v>
      </c>
      <c r="F456" s="2">
        <v>0</v>
      </c>
      <c r="G456" s="2">
        <v>1.2500000000000301E-2</v>
      </c>
    </row>
    <row r="457" spans="1:7" x14ac:dyDescent="0.25">
      <c r="A457" s="2">
        <v>4.42</v>
      </c>
      <c r="B457" s="2">
        <v>7.8299999999999995E-2</v>
      </c>
      <c r="C457" s="2">
        <v>6.4299999999999996E-2</v>
      </c>
      <c r="D457" s="2">
        <f t="shared" si="12"/>
        <v>0</v>
      </c>
      <c r="E457" s="2">
        <f t="shared" si="13"/>
        <v>1.5000000000000055E-2</v>
      </c>
      <c r="F457" s="2">
        <v>0</v>
      </c>
      <c r="G457" s="2">
        <v>9.9999999999998094E-3</v>
      </c>
    </row>
    <row r="458" spans="1:7" x14ac:dyDescent="0.25">
      <c r="A458" s="2">
        <v>4.43</v>
      </c>
      <c r="B458" s="2">
        <v>7.7599999999999905E-2</v>
      </c>
      <c r="C458" s="2">
        <v>6.4399999999999999E-2</v>
      </c>
      <c r="D458" s="2">
        <f t="shared" si="12"/>
        <v>0</v>
      </c>
      <c r="E458" s="2">
        <f t="shared" si="13"/>
        <v>5.0000000000002499E-3</v>
      </c>
      <c r="F458" s="2">
        <v>0</v>
      </c>
      <c r="G458" s="2">
        <v>0</v>
      </c>
    </row>
    <row r="459" spans="1:7" x14ac:dyDescent="0.25">
      <c r="A459" s="2">
        <v>4.4400000000000004</v>
      </c>
      <c r="B459" s="2">
        <v>7.2599999999999998E-2</v>
      </c>
      <c r="C459" s="2">
        <v>6.08E-2</v>
      </c>
      <c r="D459" s="2">
        <f t="shared" si="12"/>
        <v>0</v>
      </c>
      <c r="E459" s="2">
        <f t="shared" si="13"/>
        <v>0</v>
      </c>
      <c r="F459" s="2">
        <v>0</v>
      </c>
      <c r="G459" s="2">
        <v>0</v>
      </c>
    </row>
    <row r="460" spans="1:7" x14ac:dyDescent="0.25">
      <c r="A460" s="2">
        <v>4.45</v>
      </c>
      <c r="B460" s="2">
        <v>6.8299999999999805E-2</v>
      </c>
      <c r="C460" s="2">
        <v>5.79E-2</v>
      </c>
      <c r="D460" s="2">
        <f t="shared" si="12"/>
        <v>0</v>
      </c>
      <c r="E460" s="2">
        <f t="shared" si="13"/>
        <v>0</v>
      </c>
      <c r="F460" s="2">
        <v>0</v>
      </c>
      <c r="G460" s="2">
        <v>0</v>
      </c>
    </row>
    <row r="461" spans="1:7" x14ac:dyDescent="0.25">
      <c r="A461" s="2">
        <v>4.46</v>
      </c>
      <c r="B461" s="2">
        <v>6.4499999999999794E-2</v>
      </c>
      <c r="C461" s="2">
        <v>5.5599999999999997E-2</v>
      </c>
      <c r="D461" s="2">
        <f t="shared" si="12"/>
        <v>0</v>
      </c>
      <c r="E461" s="2">
        <f t="shared" si="13"/>
        <v>0</v>
      </c>
      <c r="F461" s="2">
        <v>0</v>
      </c>
      <c r="G461" s="2">
        <v>0</v>
      </c>
    </row>
    <row r="462" spans="1:7" x14ac:dyDescent="0.25">
      <c r="A462" s="2">
        <v>4.47</v>
      </c>
      <c r="B462" s="2">
        <v>6.5599999999999895E-2</v>
      </c>
      <c r="C462" s="2">
        <v>0.05</v>
      </c>
      <c r="D462" s="2">
        <f t="shared" si="12"/>
        <v>0.11000000000001244</v>
      </c>
      <c r="E462" s="2">
        <f t="shared" si="13"/>
        <v>0</v>
      </c>
      <c r="F462" s="2">
        <v>0.325000000000012</v>
      </c>
      <c r="G462" s="2">
        <v>0</v>
      </c>
    </row>
    <row r="463" spans="1:7" x14ac:dyDescent="0.25">
      <c r="A463" s="2">
        <v>4.4800000000000004</v>
      </c>
      <c r="B463" s="2">
        <v>7.1000000000000202E-2</v>
      </c>
      <c r="C463" s="2">
        <v>4.5499999999999999E-2</v>
      </c>
      <c r="D463" s="2">
        <f t="shared" si="12"/>
        <v>0.53999999999999426</v>
      </c>
      <c r="E463" s="2">
        <f t="shared" si="13"/>
        <v>0</v>
      </c>
      <c r="F463" s="2">
        <v>0.94500000000001605</v>
      </c>
      <c r="G463" s="2">
        <v>0</v>
      </c>
    </row>
    <row r="464" spans="1:7" x14ac:dyDescent="0.25">
      <c r="A464" s="2">
        <v>4.49</v>
      </c>
      <c r="B464" s="2">
        <v>8.4499999999999797E-2</v>
      </c>
      <c r="C464" s="2">
        <v>4.2000000000000003E-2</v>
      </c>
      <c r="D464" s="2">
        <f t="shared" si="12"/>
        <v>1.3499999999999883</v>
      </c>
      <c r="E464" s="2">
        <f t="shared" si="13"/>
        <v>0</v>
      </c>
      <c r="F464" s="2">
        <v>1.15500000000002</v>
      </c>
      <c r="G464" s="2">
        <v>0</v>
      </c>
    </row>
    <row r="465" spans="1:10" x14ac:dyDescent="0.25">
      <c r="A465" s="2">
        <v>4.5</v>
      </c>
      <c r="B465" s="2">
        <v>9.41000000000001E-2</v>
      </c>
      <c r="C465" s="2">
        <v>4.2900000000000001E-2</v>
      </c>
      <c r="D465" s="2">
        <f t="shared" ref="D465:D528" si="14">IF((B465-B464)/(A465-A464)&gt;=0,(B465-B464)/(A465-A464),0)</f>
        <v>0.9600000000000507</v>
      </c>
      <c r="E465" s="2">
        <f t="shared" ref="E465:E528" si="15">IF((C465-C464)/(A465-A464)&gt;=0,(C465-C464)/(2*(A465-A464)),0)</f>
        <v>4.5000000000000859E-2</v>
      </c>
      <c r="F465" s="2">
        <v>1.2250000000000401</v>
      </c>
      <c r="G465" s="2">
        <v>0.88000000000001999</v>
      </c>
      <c r="J465" s="1"/>
    </row>
    <row r="466" spans="1:10" x14ac:dyDescent="0.25">
      <c r="A466" s="2">
        <v>4.51</v>
      </c>
      <c r="B466" s="2">
        <v>0.109</v>
      </c>
      <c r="C466" s="2">
        <v>7.7200000000000005E-2</v>
      </c>
      <c r="D466" s="2">
        <f t="shared" si="14"/>
        <v>1.4900000000000218</v>
      </c>
      <c r="E466" s="2">
        <f t="shared" si="15"/>
        <v>1.7150000000000367</v>
      </c>
      <c r="F466" s="2">
        <v>3.60000000000008</v>
      </c>
      <c r="G466" s="2">
        <v>2.3050000000000499</v>
      </c>
      <c r="J466" s="1"/>
    </row>
    <row r="467" spans="1:10" x14ac:dyDescent="0.25">
      <c r="A467" s="2">
        <v>4.5199999999999996</v>
      </c>
      <c r="B467" s="2">
        <v>0.1661</v>
      </c>
      <c r="C467" s="2">
        <v>0.1351</v>
      </c>
      <c r="D467" s="2">
        <f t="shared" si="14"/>
        <v>5.7100000000001216</v>
      </c>
      <c r="E467" s="2">
        <f t="shared" si="15"/>
        <v>2.8950000000000613</v>
      </c>
      <c r="F467" s="2">
        <v>7.87999999999984</v>
      </c>
      <c r="G467" s="2">
        <v>6.6137499999998504</v>
      </c>
      <c r="J467" s="1"/>
    </row>
    <row r="468" spans="1:10" x14ac:dyDescent="0.25">
      <c r="A468" s="2">
        <v>4.53</v>
      </c>
      <c r="B468" s="2">
        <v>0.2666</v>
      </c>
      <c r="C468" s="2">
        <v>0.34175</v>
      </c>
      <c r="D468" s="2">
        <f t="shared" si="14"/>
        <v>10.049999999999322</v>
      </c>
      <c r="E468" s="2">
        <f t="shared" si="15"/>
        <v>10.332499999999303</v>
      </c>
      <c r="F468" s="2">
        <v>10.499999999999799</v>
      </c>
      <c r="G468" s="2">
        <v>14.068749999999699</v>
      </c>
      <c r="J468" s="1"/>
    </row>
    <row r="469" spans="1:10" x14ac:dyDescent="0.25">
      <c r="A469" s="2">
        <v>4.54</v>
      </c>
      <c r="B469" s="2">
        <v>0.37609999999999999</v>
      </c>
      <c r="C469" s="2">
        <v>0.69784999999999997</v>
      </c>
      <c r="D469" s="2">
        <f t="shared" si="14"/>
        <v>10.950000000000232</v>
      </c>
      <c r="E469" s="2">
        <f t="shared" si="15"/>
        <v>17.80500000000038</v>
      </c>
      <c r="F469" s="2">
        <v>13.549999999999701</v>
      </c>
      <c r="G469" s="2">
        <v>18.942499999999601</v>
      </c>
      <c r="J469" s="1"/>
    </row>
    <row r="470" spans="1:10" x14ac:dyDescent="0.25">
      <c r="A470" s="2">
        <v>4.55</v>
      </c>
      <c r="B470" s="2">
        <v>0.53759999999999997</v>
      </c>
      <c r="C470" s="2">
        <v>1.09945</v>
      </c>
      <c r="D470" s="2">
        <f t="shared" si="14"/>
        <v>16.150000000000343</v>
      </c>
      <c r="E470" s="2">
        <f t="shared" si="15"/>
        <v>20.080000000000432</v>
      </c>
      <c r="F470" s="2">
        <v>18.084999999999599</v>
      </c>
      <c r="G470" s="2">
        <v>25.451249999999401</v>
      </c>
      <c r="J470" s="1"/>
    </row>
    <row r="471" spans="1:10" x14ac:dyDescent="0.25">
      <c r="A471" s="2">
        <v>4.5599999999999996</v>
      </c>
      <c r="B471" s="2">
        <v>0.73780000000000001</v>
      </c>
      <c r="C471" s="2">
        <v>1.7159</v>
      </c>
      <c r="D471" s="2">
        <f t="shared" si="14"/>
        <v>20.020000000000429</v>
      </c>
      <c r="E471" s="2">
        <f t="shared" si="15"/>
        <v>30.822500000000655</v>
      </c>
      <c r="F471" s="2">
        <v>23.135000000000499</v>
      </c>
      <c r="G471" s="2">
        <v>33.695000000000697</v>
      </c>
      <c r="J471" s="1"/>
    </row>
    <row r="472" spans="1:10" x14ac:dyDescent="0.25">
      <c r="A472" s="2">
        <v>4.57</v>
      </c>
      <c r="B472" s="2">
        <v>1.0003</v>
      </c>
      <c r="C472" s="2">
        <v>2.4472499999999999</v>
      </c>
      <c r="D472" s="2">
        <f t="shared" si="14"/>
        <v>26.249999999998224</v>
      </c>
      <c r="E472" s="2">
        <f t="shared" si="15"/>
        <v>36.56749999999753</v>
      </c>
      <c r="F472" s="2">
        <v>27.205000000000599</v>
      </c>
      <c r="G472" s="2">
        <v>35.813750000000702</v>
      </c>
      <c r="J472" s="1"/>
    </row>
    <row r="473" spans="1:10" x14ac:dyDescent="0.25">
      <c r="A473" s="2">
        <v>4.58</v>
      </c>
      <c r="B473" s="2">
        <v>1.2819</v>
      </c>
      <c r="C473" s="2">
        <v>3.14845</v>
      </c>
      <c r="D473" s="2">
        <f t="shared" si="14"/>
        <v>28.160000000000608</v>
      </c>
      <c r="E473" s="2">
        <f t="shared" si="15"/>
        <v>35.060000000000748</v>
      </c>
      <c r="F473" s="2">
        <v>26.670000000000599</v>
      </c>
      <c r="G473" s="2">
        <v>33.822500000000701</v>
      </c>
      <c r="J473" s="1"/>
    </row>
    <row r="474" spans="1:10" x14ac:dyDescent="0.25">
      <c r="A474" s="2">
        <v>4.59</v>
      </c>
      <c r="B474" s="2">
        <v>1.5337000000000001</v>
      </c>
      <c r="C474" s="2">
        <v>3.8001499999999999</v>
      </c>
      <c r="D474" s="2">
        <f t="shared" si="14"/>
        <v>25.18000000000054</v>
      </c>
      <c r="E474" s="2">
        <f t="shared" si="15"/>
        <v>32.58500000000069</v>
      </c>
      <c r="F474" s="2">
        <v>23.555000000000501</v>
      </c>
      <c r="G474" s="2">
        <v>31.467500000000701</v>
      </c>
      <c r="J474" s="1"/>
    </row>
    <row r="475" spans="1:10" x14ac:dyDescent="0.25">
      <c r="A475" s="2">
        <v>4.5999999999999996</v>
      </c>
      <c r="B475" s="2">
        <v>1.7529999999999999</v>
      </c>
      <c r="C475" s="2">
        <v>4.4071499999999997</v>
      </c>
      <c r="D475" s="2">
        <f t="shared" si="14"/>
        <v>21.930000000000451</v>
      </c>
      <c r="E475" s="2">
        <f t="shared" si="15"/>
        <v>30.350000000000634</v>
      </c>
      <c r="F475" s="2">
        <v>20.515000000000398</v>
      </c>
      <c r="G475" s="2">
        <v>30.147500000000601</v>
      </c>
      <c r="J475" s="1"/>
    </row>
    <row r="476" spans="1:10" x14ac:dyDescent="0.25">
      <c r="A476" s="2">
        <v>4.6100000000000003</v>
      </c>
      <c r="B476" s="2">
        <v>1.944</v>
      </c>
      <c r="C476" s="2">
        <v>5.0060500000000001</v>
      </c>
      <c r="D476" s="2">
        <f t="shared" si="14"/>
        <v>19.099999999998715</v>
      </c>
      <c r="E476" s="2">
        <f t="shared" si="15"/>
        <v>29.944999999998</v>
      </c>
      <c r="F476" s="2">
        <v>17.8699999999996</v>
      </c>
      <c r="G476" s="2">
        <v>30.907499999999299</v>
      </c>
      <c r="J476" s="1"/>
    </row>
    <row r="477" spans="1:10" x14ac:dyDescent="0.25">
      <c r="A477" s="2">
        <v>4.62</v>
      </c>
      <c r="B477" s="2">
        <v>2.1103999999999998</v>
      </c>
      <c r="C477" s="2">
        <v>5.6434499999999996</v>
      </c>
      <c r="D477" s="2">
        <f t="shared" si="14"/>
        <v>16.640000000000342</v>
      </c>
      <c r="E477" s="2">
        <f t="shared" si="15"/>
        <v>31.870000000000655</v>
      </c>
      <c r="F477" s="2">
        <v>15.5649999999996</v>
      </c>
      <c r="G477" s="2">
        <v>31.046249999999301</v>
      </c>
      <c r="J477" s="1"/>
    </row>
    <row r="478" spans="1:10" x14ac:dyDescent="0.25">
      <c r="A478" s="2">
        <v>4.63</v>
      </c>
      <c r="B478" s="2">
        <v>2.2553000000000001</v>
      </c>
      <c r="C478" s="2">
        <v>6.2478999999999996</v>
      </c>
      <c r="D478" s="2">
        <f t="shared" si="14"/>
        <v>14.490000000000334</v>
      </c>
      <c r="E478" s="2">
        <f t="shared" si="15"/>
        <v>30.22250000000064</v>
      </c>
      <c r="F478" s="2">
        <v>13.5549999999997</v>
      </c>
      <c r="G478" s="2">
        <v>28.649999999999402</v>
      </c>
      <c r="J478" s="1"/>
    </row>
    <row r="479" spans="1:10" x14ac:dyDescent="0.25">
      <c r="A479" s="2">
        <v>4.6399999999999997</v>
      </c>
      <c r="B479" s="2">
        <v>2.3815</v>
      </c>
      <c r="C479" s="2">
        <v>6.7894500000000004</v>
      </c>
      <c r="D479" s="2">
        <f t="shared" si="14"/>
        <v>12.620000000000255</v>
      </c>
      <c r="E479" s="2">
        <f t="shared" si="15"/>
        <v>27.077500000000619</v>
      </c>
      <c r="F479" s="2">
        <v>11.8049999999997</v>
      </c>
      <c r="G479" s="2">
        <v>24.0187499999994</v>
      </c>
      <c r="J479" s="1"/>
    </row>
    <row r="480" spans="1:10" x14ac:dyDescent="0.25">
      <c r="A480" s="2">
        <v>4.6500000000000004</v>
      </c>
      <c r="B480" s="2">
        <v>2.4914000000000001</v>
      </c>
      <c r="C480" s="2">
        <v>7.2086499999999996</v>
      </c>
      <c r="D480" s="2">
        <f t="shared" si="14"/>
        <v>10.989999999999268</v>
      </c>
      <c r="E480" s="2">
        <f t="shared" si="15"/>
        <v>20.959999999998541</v>
      </c>
      <c r="F480" s="2">
        <v>10.2800000000002</v>
      </c>
      <c r="G480" s="2">
        <v>19.410000000000402</v>
      </c>
      <c r="J480" s="1"/>
    </row>
    <row r="481" spans="1:10" x14ac:dyDescent="0.25">
      <c r="A481" s="2">
        <v>4.66</v>
      </c>
      <c r="B481" s="2">
        <v>2.5871</v>
      </c>
      <c r="C481" s="2">
        <v>7.5658500000000002</v>
      </c>
      <c r="D481" s="2">
        <f t="shared" si="14"/>
        <v>9.5700000000001939</v>
      </c>
      <c r="E481" s="2">
        <f t="shared" si="15"/>
        <v>17.860000000000412</v>
      </c>
      <c r="F481" s="2">
        <v>8.8450000000001801</v>
      </c>
      <c r="G481" s="2">
        <v>14.925000000000299</v>
      </c>
      <c r="J481" s="1"/>
    </row>
    <row r="482" spans="1:10" x14ac:dyDescent="0.25">
      <c r="A482" s="2">
        <v>4.67</v>
      </c>
      <c r="B482" s="2">
        <v>2.6682999999999999</v>
      </c>
      <c r="C482" s="2">
        <v>7.80565</v>
      </c>
      <c r="D482" s="2">
        <f t="shared" si="14"/>
        <v>8.1200000000001662</v>
      </c>
      <c r="E482" s="2">
        <f t="shared" si="15"/>
        <v>11.990000000000245</v>
      </c>
      <c r="F482" s="2">
        <v>7.5950000000001596</v>
      </c>
      <c r="G482" s="2">
        <v>10.1575000000002</v>
      </c>
      <c r="J482" s="1"/>
    </row>
    <row r="483" spans="1:10" x14ac:dyDescent="0.25">
      <c r="A483" s="2">
        <v>4.68</v>
      </c>
      <c r="B483" s="2">
        <v>2.7389999999999999</v>
      </c>
      <c r="C483" s="2">
        <v>7.9721500000000001</v>
      </c>
      <c r="D483" s="2">
        <f t="shared" si="14"/>
        <v>7.0700000000001495</v>
      </c>
      <c r="E483" s="2">
        <f t="shared" si="15"/>
        <v>8.3250000000001823</v>
      </c>
      <c r="F483" s="2">
        <v>6.6100000000001504</v>
      </c>
      <c r="G483" s="2">
        <v>7.9300000000001596</v>
      </c>
      <c r="J483" s="1"/>
    </row>
    <row r="484" spans="1:10" x14ac:dyDescent="0.25">
      <c r="A484" s="2">
        <v>4.6900000000000004</v>
      </c>
      <c r="B484" s="2">
        <v>2.8005</v>
      </c>
      <c r="C484" s="2">
        <v>8.1228499999999997</v>
      </c>
      <c r="D484" s="2">
        <f t="shared" si="14"/>
        <v>6.1499999999995962</v>
      </c>
      <c r="E484" s="2">
        <f t="shared" si="15"/>
        <v>7.5349999999994717</v>
      </c>
      <c r="F484" s="2">
        <v>5.7549999999998702</v>
      </c>
      <c r="G484" s="2">
        <v>6.3837499999998499</v>
      </c>
      <c r="J484" s="1"/>
    </row>
    <row r="485" spans="1:10" x14ac:dyDescent="0.25">
      <c r="A485" s="2">
        <v>4.7</v>
      </c>
      <c r="B485" s="2">
        <v>2.8540999999999999</v>
      </c>
      <c r="C485" s="2">
        <v>8.2274999999999991</v>
      </c>
      <c r="D485" s="2">
        <f t="shared" si="14"/>
        <v>5.3600000000001016</v>
      </c>
      <c r="E485" s="2">
        <f t="shared" si="15"/>
        <v>5.2325000000000852</v>
      </c>
      <c r="F485" s="2">
        <v>5.0149999999998798</v>
      </c>
      <c r="G485" s="2">
        <v>3.67999999999995</v>
      </c>
      <c r="J485" s="1"/>
    </row>
    <row r="486" spans="1:10" x14ac:dyDescent="0.25">
      <c r="A486" s="2">
        <v>4.71</v>
      </c>
      <c r="B486" s="2">
        <v>2.9007999999999998</v>
      </c>
      <c r="C486" s="2">
        <v>8.2700499999999995</v>
      </c>
      <c r="D486" s="2">
        <f t="shared" si="14"/>
        <v>4.6700000000000959</v>
      </c>
      <c r="E486" s="2">
        <f t="shared" si="15"/>
        <v>2.1275000000000608</v>
      </c>
      <c r="F486" s="2">
        <v>4.3699999999999104</v>
      </c>
      <c r="G486" s="2">
        <v>1.83</v>
      </c>
      <c r="J486" s="1"/>
    </row>
    <row r="487" spans="1:10" x14ac:dyDescent="0.25">
      <c r="A487" s="2">
        <v>4.72</v>
      </c>
      <c r="B487" s="2">
        <v>2.9415</v>
      </c>
      <c r="C487" s="2">
        <v>8.3007000000000009</v>
      </c>
      <c r="D487" s="2">
        <f t="shared" si="14"/>
        <v>4.0700000000001051</v>
      </c>
      <c r="E487" s="2">
        <f t="shared" si="15"/>
        <v>1.5325000000001026</v>
      </c>
      <c r="F487" s="2">
        <v>3.80499999999993</v>
      </c>
      <c r="G487" s="2">
        <v>1.11749999999995</v>
      </c>
      <c r="J487" s="1"/>
    </row>
    <row r="488" spans="1:10" x14ac:dyDescent="0.25">
      <c r="A488" s="2">
        <v>4.7300000000000004</v>
      </c>
      <c r="B488" s="2">
        <v>2.9769000000000001</v>
      </c>
      <c r="C488" s="2">
        <v>8.3147500000000001</v>
      </c>
      <c r="D488" s="2">
        <f t="shared" si="14"/>
        <v>3.5399999999997709</v>
      </c>
      <c r="E488" s="2">
        <f t="shared" si="15"/>
        <v>0.70249999999991408</v>
      </c>
      <c r="F488" s="2">
        <v>3.3150000000000701</v>
      </c>
      <c r="G488" s="2">
        <v>0.46000000000000402</v>
      </c>
      <c r="J488" s="1"/>
    </row>
    <row r="489" spans="1:10" x14ac:dyDescent="0.25">
      <c r="A489" s="2">
        <v>4.74</v>
      </c>
      <c r="B489" s="2">
        <v>3.0078</v>
      </c>
      <c r="C489" s="2">
        <v>8.3191000000000006</v>
      </c>
      <c r="D489" s="2">
        <f t="shared" si="14"/>
        <v>3.0900000000000585</v>
      </c>
      <c r="E489" s="2">
        <f t="shared" si="15"/>
        <v>0.21750000000003064</v>
      </c>
      <c r="F489" s="2">
        <v>2.88500000000007</v>
      </c>
      <c r="G489" s="2">
        <v>0.119999999999989</v>
      </c>
      <c r="J489" s="1"/>
    </row>
    <row r="490" spans="1:10" x14ac:dyDescent="0.25">
      <c r="A490" s="2">
        <v>4.75</v>
      </c>
      <c r="B490" s="2">
        <v>3.0346000000000002</v>
      </c>
      <c r="C490" s="2">
        <v>8.3195499999999996</v>
      </c>
      <c r="D490" s="2">
        <f t="shared" si="14"/>
        <v>2.680000000000073</v>
      </c>
      <c r="E490" s="2">
        <f t="shared" si="15"/>
        <v>2.2499999999948041E-2</v>
      </c>
      <c r="F490" s="2">
        <v>2.5150000000000499</v>
      </c>
      <c r="G490" s="2">
        <v>1.3274999999999999</v>
      </c>
      <c r="J490" s="1"/>
    </row>
    <row r="491" spans="1:10" x14ac:dyDescent="0.25">
      <c r="A491" s="2">
        <v>4.76</v>
      </c>
      <c r="B491" s="2">
        <v>3.0581</v>
      </c>
      <c r="C491" s="2">
        <v>8.3721999999999994</v>
      </c>
      <c r="D491" s="2">
        <f t="shared" si="14"/>
        <v>2.3500000000000356</v>
      </c>
      <c r="E491" s="2">
        <f t="shared" si="15"/>
        <v>2.6325000000000491</v>
      </c>
      <c r="F491" s="2">
        <v>2.1900000000000501</v>
      </c>
      <c r="G491" s="2">
        <v>3.5512500000000999</v>
      </c>
      <c r="J491" s="1"/>
    </row>
    <row r="492" spans="1:10" x14ac:dyDescent="0.25">
      <c r="A492" s="2">
        <v>4.7699999999999996</v>
      </c>
      <c r="B492" s="2">
        <v>3.0783999999999998</v>
      </c>
      <c r="C492" s="2">
        <v>8.4616000000000007</v>
      </c>
      <c r="D492" s="2">
        <f t="shared" si="14"/>
        <v>2.0300000000000193</v>
      </c>
      <c r="E492" s="2">
        <f t="shared" si="15"/>
        <v>4.4700000000001578</v>
      </c>
      <c r="F492" s="2">
        <v>1.9049999999999601</v>
      </c>
      <c r="G492" s="2">
        <v>3.7837499999999298</v>
      </c>
      <c r="J492" s="1"/>
    </row>
    <row r="493" spans="1:10" x14ac:dyDescent="0.25">
      <c r="A493" s="2">
        <v>4.78</v>
      </c>
      <c r="B493" s="2">
        <v>3.0962000000000001</v>
      </c>
      <c r="C493" s="2">
        <v>8.5235500000000002</v>
      </c>
      <c r="D493" s="2">
        <f t="shared" si="14"/>
        <v>1.7799999999999059</v>
      </c>
      <c r="E493" s="2">
        <f t="shared" si="15"/>
        <v>3.0974999999997661</v>
      </c>
      <c r="F493" s="2">
        <v>1.65999999999996</v>
      </c>
      <c r="G493" s="2">
        <v>2.3799999999999502</v>
      </c>
      <c r="J493" s="1"/>
    </row>
    <row r="494" spans="1:10" x14ac:dyDescent="0.25">
      <c r="A494" s="2">
        <v>4.79</v>
      </c>
      <c r="B494" s="2">
        <v>3.1116000000000001</v>
      </c>
      <c r="C494" s="2">
        <v>8.5568000000000008</v>
      </c>
      <c r="D494" s="2">
        <f t="shared" si="14"/>
        <v>1.5400000000000409</v>
      </c>
      <c r="E494" s="2">
        <f t="shared" si="15"/>
        <v>1.6625000000000689</v>
      </c>
      <c r="F494" s="2">
        <v>1.4449999999999701</v>
      </c>
      <c r="G494" s="2">
        <v>0.65250000000001895</v>
      </c>
      <c r="J494" s="1"/>
    </row>
    <row r="495" spans="1:10" x14ac:dyDescent="0.25">
      <c r="A495" s="2">
        <v>4.8</v>
      </c>
      <c r="B495" s="2">
        <v>3.1251000000000002</v>
      </c>
      <c r="C495" s="2">
        <v>8.5496499999999997</v>
      </c>
      <c r="D495" s="2">
        <f t="shared" si="14"/>
        <v>1.3500000000000356</v>
      </c>
      <c r="E495" s="2">
        <f t="shared" si="15"/>
        <v>0</v>
      </c>
      <c r="F495" s="2">
        <v>1.25999999999997</v>
      </c>
      <c r="G495" s="2">
        <v>0</v>
      </c>
      <c r="J495" s="1"/>
    </row>
    <row r="496" spans="1:10" x14ac:dyDescent="0.25">
      <c r="A496" s="2">
        <v>4.8099999999999996</v>
      </c>
      <c r="B496" s="2">
        <v>3.1368</v>
      </c>
      <c r="C496" s="2">
        <v>8.4968000000000004</v>
      </c>
      <c r="D496" s="2">
        <f t="shared" si="14"/>
        <v>1.170000000000007</v>
      </c>
      <c r="E496" s="2">
        <f t="shared" si="15"/>
        <v>0</v>
      </c>
      <c r="F496" s="2">
        <v>0.98500000000001198</v>
      </c>
      <c r="G496" s="2">
        <v>0</v>
      </c>
      <c r="J496" s="1"/>
    </row>
    <row r="497" spans="1:7" x14ac:dyDescent="0.25">
      <c r="A497" s="2">
        <v>4.82</v>
      </c>
      <c r="B497" s="2">
        <v>3.1448</v>
      </c>
      <c r="C497" s="2">
        <v>8.39</v>
      </c>
      <c r="D497" s="2">
        <f t="shared" si="14"/>
        <v>0.79999999999994675</v>
      </c>
      <c r="E497" s="2">
        <f t="shared" si="15"/>
        <v>0</v>
      </c>
      <c r="F497" s="2">
        <v>0.75000000000002198</v>
      </c>
      <c r="G497" s="2">
        <v>0</v>
      </c>
    </row>
    <row r="498" spans="1:7" x14ac:dyDescent="0.25">
      <c r="A498" s="2">
        <v>4.83</v>
      </c>
      <c r="B498" s="2">
        <v>3.1518000000000002</v>
      </c>
      <c r="C498" s="2">
        <v>8.2598500000000001</v>
      </c>
      <c r="D498" s="2">
        <f t="shared" si="14"/>
        <v>0.7000000000000266</v>
      </c>
      <c r="E498" s="2">
        <f t="shared" si="15"/>
        <v>0</v>
      </c>
      <c r="F498" s="2">
        <v>0.65500000000002001</v>
      </c>
      <c r="G498" s="2">
        <v>0</v>
      </c>
    </row>
    <row r="499" spans="1:7" x14ac:dyDescent="0.25">
      <c r="A499" s="2">
        <v>4.84</v>
      </c>
      <c r="B499" s="2">
        <v>3.1579000000000002</v>
      </c>
      <c r="C499" s="2">
        <v>8.1852</v>
      </c>
      <c r="D499" s="2">
        <f t="shared" si="14"/>
        <v>0.61000000000001242</v>
      </c>
      <c r="E499" s="2">
        <f t="shared" si="15"/>
        <v>0</v>
      </c>
      <c r="F499" s="2">
        <v>0.57000000000001605</v>
      </c>
      <c r="G499" s="2">
        <v>0</v>
      </c>
    </row>
    <row r="500" spans="1:7" x14ac:dyDescent="0.25">
      <c r="A500" s="2">
        <v>4.8499999999999996</v>
      </c>
      <c r="B500" s="2">
        <v>3.1631999999999998</v>
      </c>
      <c r="C500" s="2">
        <v>8.0983999999999998</v>
      </c>
      <c r="D500" s="2">
        <f t="shared" si="14"/>
        <v>0.52999999999997516</v>
      </c>
      <c r="E500" s="2">
        <f t="shared" si="15"/>
        <v>0</v>
      </c>
      <c r="F500" s="2">
        <v>0.49500000000001199</v>
      </c>
      <c r="G500" s="2">
        <v>0</v>
      </c>
    </row>
    <row r="501" spans="1:7" x14ac:dyDescent="0.25">
      <c r="A501" s="2">
        <v>4.8600000000000003</v>
      </c>
      <c r="B501" s="2">
        <v>3.1678000000000002</v>
      </c>
      <c r="C501" s="2">
        <v>8.0233000000000008</v>
      </c>
      <c r="D501" s="2">
        <f t="shared" si="14"/>
        <v>0.46000000000000713</v>
      </c>
      <c r="E501" s="2">
        <f t="shared" si="15"/>
        <v>0</v>
      </c>
      <c r="F501" s="2">
        <v>0.53999999999997295</v>
      </c>
      <c r="G501" s="2">
        <v>0</v>
      </c>
    </row>
    <row r="502" spans="1:7" x14ac:dyDescent="0.25">
      <c r="A502" s="2">
        <v>4.87</v>
      </c>
      <c r="B502" s="2">
        <v>3.1739999999999999</v>
      </c>
      <c r="C502" s="2">
        <v>7.9614000000000003</v>
      </c>
      <c r="D502" s="2">
        <f t="shared" si="14"/>
        <v>0.61999999999998934</v>
      </c>
      <c r="E502" s="2">
        <f t="shared" si="15"/>
        <v>0</v>
      </c>
      <c r="F502" s="2">
        <v>0.57999999999998897</v>
      </c>
      <c r="G502" s="2">
        <v>0</v>
      </c>
    </row>
    <row r="503" spans="1:7" x14ac:dyDescent="0.25">
      <c r="A503" s="2">
        <v>4.88</v>
      </c>
      <c r="B503" s="2">
        <v>3.1793999999999998</v>
      </c>
      <c r="C503" s="2">
        <v>7.9244500000000002</v>
      </c>
      <c r="D503" s="2">
        <f t="shared" si="14"/>
        <v>0.53999999999999648</v>
      </c>
      <c r="E503" s="2">
        <f t="shared" si="15"/>
        <v>0</v>
      </c>
      <c r="F503" s="2">
        <v>0.50499999999998801</v>
      </c>
      <c r="G503" s="2">
        <v>0</v>
      </c>
    </row>
    <row r="504" spans="1:7" x14ac:dyDescent="0.25">
      <c r="A504" s="2">
        <v>4.8899999999999997</v>
      </c>
      <c r="B504" s="2">
        <v>3.1840999999999999</v>
      </c>
      <c r="C504" s="2">
        <v>7.9290500000000002</v>
      </c>
      <c r="D504" s="2">
        <f t="shared" si="14"/>
        <v>0.47000000000002484</v>
      </c>
      <c r="E504" s="2">
        <f t="shared" si="15"/>
        <v>0.23000000000000179</v>
      </c>
      <c r="F504" s="2">
        <v>0.43999999999998601</v>
      </c>
      <c r="G504" s="2">
        <v>2.124999999995E-2</v>
      </c>
    </row>
    <row r="505" spans="1:7" x14ac:dyDescent="0.25">
      <c r="A505" s="2">
        <v>4.9000000000000004</v>
      </c>
      <c r="B505" s="2">
        <v>3.1882000000000001</v>
      </c>
      <c r="C505" s="2">
        <v>7.9253</v>
      </c>
      <c r="D505" s="2">
        <f t="shared" si="14"/>
        <v>0.40999999999999376</v>
      </c>
      <c r="E505" s="2">
        <f t="shared" si="15"/>
        <v>0</v>
      </c>
      <c r="F505" s="2">
        <v>0.38500000000002099</v>
      </c>
      <c r="G505" s="2">
        <v>0</v>
      </c>
    </row>
    <row r="506" spans="1:7" x14ac:dyDescent="0.25">
      <c r="A506" s="2">
        <v>4.91</v>
      </c>
      <c r="B506" s="2">
        <v>3.1918000000000002</v>
      </c>
      <c r="C506" s="2">
        <v>7.9259000000000004</v>
      </c>
      <c r="D506" s="2">
        <f t="shared" si="14"/>
        <v>0.36000000000001242</v>
      </c>
      <c r="E506" s="2">
        <f t="shared" si="15"/>
        <v>3.0000000000019539E-2</v>
      </c>
      <c r="F506" s="2">
        <v>0.33500000000000402</v>
      </c>
      <c r="G506" s="2">
        <v>0</v>
      </c>
    </row>
    <row r="507" spans="1:7" x14ac:dyDescent="0.25">
      <c r="A507" s="2">
        <v>4.92</v>
      </c>
      <c r="B507" s="2">
        <v>3.1949000000000001</v>
      </c>
      <c r="C507" s="2">
        <v>7.9117499999999996</v>
      </c>
      <c r="D507" s="2">
        <f t="shared" si="14"/>
        <v>0.30999999999999467</v>
      </c>
      <c r="E507" s="2">
        <f t="shared" si="15"/>
        <v>0</v>
      </c>
      <c r="F507" s="2">
        <v>0.28999999999999598</v>
      </c>
      <c r="G507" s="2">
        <v>0</v>
      </c>
    </row>
    <row r="508" spans="1:7" x14ac:dyDescent="0.25">
      <c r="A508" s="2">
        <v>4.93</v>
      </c>
      <c r="B508" s="2">
        <v>3.1976</v>
      </c>
      <c r="C508" s="2">
        <v>7.8712</v>
      </c>
      <c r="D508" s="2">
        <f t="shared" si="14"/>
        <v>0.26999999999999824</v>
      </c>
      <c r="E508" s="2">
        <f t="shared" si="15"/>
        <v>0</v>
      </c>
      <c r="F508" s="2">
        <v>0.255000000000011</v>
      </c>
      <c r="G508" s="2">
        <v>0</v>
      </c>
    </row>
    <row r="509" spans="1:7" x14ac:dyDescent="0.25">
      <c r="A509" s="2">
        <v>4.9400000000000004</v>
      </c>
      <c r="B509" s="2">
        <v>3.2</v>
      </c>
      <c r="C509" s="2">
        <v>7.7918000000000003</v>
      </c>
      <c r="D509" s="2">
        <f t="shared" si="14"/>
        <v>0.24000000000000177</v>
      </c>
      <c r="E509" s="2">
        <f t="shared" si="15"/>
        <v>0</v>
      </c>
      <c r="F509" s="2">
        <v>0.225000000000003</v>
      </c>
      <c r="G509" s="2">
        <v>0</v>
      </c>
    </row>
    <row r="510" spans="1:7" x14ac:dyDescent="0.25">
      <c r="A510" s="2">
        <v>4.95</v>
      </c>
      <c r="B510" s="2">
        <v>3.2021000000000002</v>
      </c>
      <c r="C510" s="2">
        <v>7.6863000000000001</v>
      </c>
      <c r="D510" s="2">
        <f t="shared" si="14"/>
        <v>0.21000000000000354</v>
      </c>
      <c r="E510" s="2">
        <f t="shared" si="15"/>
        <v>0</v>
      </c>
      <c r="F510" s="2">
        <v>0.19499999999998499</v>
      </c>
      <c r="G510" s="2">
        <v>0</v>
      </c>
    </row>
    <row r="511" spans="1:7" x14ac:dyDescent="0.25">
      <c r="A511" s="2">
        <v>4.96</v>
      </c>
      <c r="B511" s="2">
        <v>3.2039</v>
      </c>
      <c r="C511" s="2">
        <v>7.5862999999999996</v>
      </c>
      <c r="D511" s="2">
        <f t="shared" si="14"/>
        <v>0.17999999999998401</v>
      </c>
      <c r="E511" s="2">
        <f t="shared" si="15"/>
        <v>0</v>
      </c>
      <c r="F511" s="2">
        <v>0.16499999999998899</v>
      </c>
      <c r="G511" s="2">
        <v>0</v>
      </c>
    </row>
    <row r="512" spans="1:7" x14ac:dyDescent="0.25">
      <c r="A512" s="2">
        <v>4.97</v>
      </c>
      <c r="B512" s="2">
        <v>3.2054</v>
      </c>
      <c r="C512" s="2">
        <v>7.4611499999999999</v>
      </c>
      <c r="D512" s="2">
        <f t="shared" si="14"/>
        <v>0.15000000000000888</v>
      </c>
      <c r="E512" s="2">
        <f t="shared" si="15"/>
        <v>0</v>
      </c>
      <c r="F512" s="2">
        <v>0.144999999999992</v>
      </c>
      <c r="G512" s="2">
        <v>0</v>
      </c>
    </row>
    <row r="513" spans="1:7" x14ac:dyDescent="0.25">
      <c r="A513" s="2">
        <v>4.9800000000000004</v>
      </c>
      <c r="B513" s="2">
        <v>3.2067999999999999</v>
      </c>
      <c r="C513" s="2">
        <v>7.2941000000000003</v>
      </c>
      <c r="D513" s="2">
        <f t="shared" si="14"/>
        <v>0.13999999999997514</v>
      </c>
      <c r="E513" s="2">
        <f t="shared" si="15"/>
        <v>0</v>
      </c>
      <c r="F513" s="2">
        <v>0.130000000000011</v>
      </c>
      <c r="G513" s="2">
        <v>0</v>
      </c>
    </row>
    <row r="514" spans="1:7" x14ac:dyDescent="0.25">
      <c r="A514" s="2">
        <v>4.99</v>
      </c>
      <c r="B514" s="2">
        <v>3.2080000000000002</v>
      </c>
      <c r="C514" s="2">
        <v>7.1238000000000001</v>
      </c>
      <c r="D514" s="2">
        <f t="shared" si="14"/>
        <v>0.12000000000003375</v>
      </c>
      <c r="E514" s="2">
        <f t="shared" si="15"/>
        <v>0</v>
      </c>
      <c r="F514" s="2">
        <v>0.110000000000012</v>
      </c>
      <c r="G514" s="2">
        <v>0</v>
      </c>
    </row>
    <row r="515" spans="1:7" x14ac:dyDescent="0.25">
      <c r="A515" s="2">
        <v>5</v>
      </c>
      <c r="B515" s="2">
        <v>3.2090000000000001</v>
      </c>
      <c r="C515" s="2">
        <v>6.90665</v>
      </c>
      <c r="D515" s="2">
        <f t="shared" si="14"/>
        <v>9.9999999999991124E-2</v>
      </c>
      <c r="E515" s="2">
        <f t="shared" si="15"/>
        <v>0</v>
      </c>
      <c r="F515" s="2">
        <v>9.5000000000002693E-2</v>
      </c>
      <c r="G515" s="2">
        <v>0</v>
      </c>
    </row>
    <row r="516" spans="1:7" x14ac:dyDescent="0.25">
      <c r="A516" s="2">
        <v>5.01</v>
      </c>
      <c r="B516" s="2">
        <v>3.2099000000000002</v>
      </c>
      <c r="C516" s="2">
        <v>6.6972500000000004</v>
      </c>
      <c r="D516" s="2">
        <f t="shared" si="14"/>
        <v>9.0000000000014208E-2</v>
      </c>
      <c r="E516" s="2">
        <f t="shared" si="15"/>
        <v>0</v>
      </c>
      <c r="F516" s="2">
        <v>8.50000000000036E-2</v>
      </c>
      <c r="G516" s="2">
        <v>0</v>
      </c>
    </row>
    <row r="517" spans="1:7" x14ac:dyDescent="0.25">
      <c r="A517" s="2">
        <v>5.0199999999999996</v>
      </c>
      <c r="B517" s="2">
        <v>3.2107000000000001</v>
      </c>
      <c r="C517" s="2">
        <v>6.5236000000000001</v>
      </c>
      <c r="D517" s="2">
        <f t="shared" si="14"/>
        <v>7.9999999999992896E-2</v>
      </c>
      <c r="E517" s="2">
        <f t="shared" si="15"/>
        <v>0</v>
      </c>
      <c r="F517" s="2">
        <v>7.4999999999978903E-2</v>
      </c>
      <c r="G517" s="2">
        <v>0</v>
      </c>
    </row>
    <row r="518" spans="1:7" x14ac:dyDescent="0.25">
      <c r="A518" s="2">
        <v>5.03</v>
      </c>
      <c r="B518" s="2">
        <v>3.2113999999999998</v>
      </c>
      <c r="C518" s="2">
        <v>6.3700999999999999</v>
      </c>
      <c r="D518" s="2">
        <f t="shared" si="14"/>
        <v>6.9999999999965368E-2</v>
      </c>
      <c r="E518" s="2">
        <f t="shared" si="15"/>
        <v>0</v>
      </c>
      <c r="F518" s="2">
        <v>6.5000000000002403E-2</v>
      </c>
      <c r="G518" s="2">
        <v>0</v>
      </c>
    </row>
    <row r="519" spans="1:7" x14ac:dyDescent="0.25">
      <c r="A519" s="2">
        <v>5.04</v>
      </c>
      <c r="B519" s="2">
        <v>3.2120000000000002</v>
      </c>
      <c r="C519" s="2">
        <v>6.1948499999999997</v>
      </c>
      <c r="D519" s="2">
        <f t="shared" si="14"/>
        <v>6.0000000000039078E-2</v>
      </c>
      <c r="E519" s="2">
        <f t="shared" si="15"/>
        <v>0</v>
      </c>
      <c r="F519" s="2">
        <v>5.5000000000003803E-2</v>
      </c>
      <c r="G519" s="2">
        <v>0</v>
      </c>
    </row>
    <row r="520" spans="1:7" x14ac:dyDescent="0.25">
      <c r="A520" s="2">
        <v>5.05</v>
      </c>
      <c r="B520" s="2">
        <v>3.2124999999999999</v>
      </c>
      <c r="C520" s="2">
        <v>5.9878</v>
      </c>
      <c r="D520" s="2">
        <f t="shared" si="14"/>
        <v>4.9999999999973357E-2</v>
      </c>
      <c r="E520" s="2">
        <f t="shared" si="15"/>
        <v>0</v>
      </c>
      <c r="F520" s="2">
        <v>4.4999999999982901E-2</v>
      </c>
      <c r="G520" s="2">
        <v>0</v>
      </c>
    </row>
    <row r="521" spans="1:7" x14ac:dyDescent="0.25">
      <c r="A521" s="2">
        <v>5.0599999999999996</v>
      </c>
      <c r="B521" s="2">
        <v>3.2128999999999999</v>
      </c>
      <c r="C521" s="2">
        <v>5.8116500000000002</v>
      </c>
      <c r="D521" s="2">
        <f t="shared" si="14"/>
        <v>3.9999999999996448E-2</v>
      </c>
      <c r="E521" s="2">
        <f t="shared" si="15"/>
        <v>0</v>
      </c>
      <c r="F521" s="2">
        <v>3.9999999999996497E-2</v>
      </c>
      <c r="G521" s="2">
        <v>0</v>
      </c>
    </row>
    <row r="522" spans="1:7" x14ac:dyDescent="0.25">
      <c r="A522" s="2">
        <v>5.07</v>
      </c>
      <c r="B522" s="2">
        <v>3.2132999999999998</v>
      </c>
      <c r="C522" s="2">
        <v>5.6376499999999998</v>
      </c>
      <c r="D522" s="2">
        <f t="shared" si="14"/>
        <v>3.9999999999992895E-2</v>
      </c>
      <c r="E522" s="2">
        <f t="shared" si="15"/>
        <v>0</v>
      </c>
      <c r="F522" s="2">
        <v>4.0000000000018701E-2</v>
      </c>
      <c r="G522" s="2">
        <v>0</v>
      </c>
    </row>
    <row r="523" spans="1:7" x14ac:dyDescent="0.25">
      <c r="A523" s="2">
        <v>5.08</v>
      </c>
      <c r="B523" s="2">
        <v>3.2136999999999998</v>
      </c>
      <c r="C523" s="2">
        <v>5.5204000000000004</v>
      </c>
      <c r="D523" s="2">
        <f t="shared" si="14"/>
        <v>3.9999999999996448E-2</v>
      </c>
      <c r="E523" s="2">
        <f t="shared" si="15"/>
        <v>0</v>
      </c>
      <c r="F523" s="2">
        <v>3.0000000000019501E-2</v>
      </c>
      <c r="G523" s="2">
        <v>0</v>
      </c>
    </row>
    <row r="524" spans="1:7" x14ac:dyDescent="0.25">
      <c r="A524" s="2">
        <v>5.09</v>
      </c>
      <c r="B524" s="2">
        <v>3.2139000000000002</v>
      </c>
      <c r="C524" s="2">
        <v>5.3845999999999998</v>
      </c>
      <c r="D524" s="2">
        <f t="shared" si="14"/>
        <v>2.0000000000042633E-2</v>
      </c>
      <c r="E524" s="2">
        <f t="shared" si="15"/>
        <v>0</v>
      </c>
      <c r="F524" s="2">
        <v>2.49999999999867E-2</v>
      </c>
      <c r="G524" s="2">
        <v>0</v>
      </c>
    </row>
    <row r="525" spans="1:7" x14ac:dyDescent="0.25">
      <c r="A525" s="2">
        <v>5.0999999999999996</v>
      </c>
      <c r="B525" s="2">
        <v>3.2141999999999999</v>
      </c>
      <c r="C525" s="2">
        <v>5.2634499999999997</v>
      </c>
      <c r="D525" s="2">
        <f t="shared" si="14"/>
        <v>2.999999999997513E-2</v>
      </c>
      <c r="E525" s="2">
        <f t="shared" si="15"/>
        <v>0</v>
      </c>
      <c r="F525" s="2">
        <v>2.49999999999867E-2</v>
      </c>
      <c r="G525" s="2">
        <v>0</v>
      </c>
    </row>
    <row r="526" spans="1:7" x14ac:dyDescent="0.25">
      <c r="A526" s="2">
        <v>5.1100000000000003</v>
      </c>
      <c r="B526" s="2">
        <v>3.2143999999999999</v>
      </c>
      <c r="C526" s="2">
        <v>5.1283000000000003</v>
      </c>
      <c r="D526" s="2">
        <f t="shared" si="14"/>
        <v>1.9999999999996448E-2</v>
      </c>
      <c r="E526" s="2">
        <f t="shared" si="15"/>
        <v>0</v>
      </c>
      <c r="F526" s="2">
        <v>1.9999999999997301E-2</v>
      </c>
      <c r="G526" s="2">
        <v>0</v>
      </c>
    </row>
    <row r="527" spans="1:7" x14ac:dyDescent="0.25">
      <c r="A527" s="2">
        <v>5.12</v>
      </c>
      <c r="B527" s="2">
        <v>3.2145999999999999</v>
      </c>
      <c r="C527" s="2">
        <v>5.0078500000000004</v>
      </c>
      <c r="D527" s="2">
        <f t="shared" si="14"/>
        <v>1.9999999999998224E-2</v>
      </c>
      <c r="E527" s="2">
        <f t="shared" si="15"/>
        <v>0</v>
      </c>
      <c r="F527" s="2">
        <v>1.9999999999997301E-2</v>
      </c>
      <c r="G527" s="2">
        <v>0</v>
      </c>
    </row>
    <row r="528" spans="1:7" x14ac:dyDescent="0.25">
      <c r="A528" s="2">
        <v>5.13</v>
      </c>
      <c r="B528" s="2">
        <v>3.2147999999999999</v>
      </c>
      <c r="C528" s="2">
        <v>4.8916500000000003</v>
      </c>
      <c r="D528" s="2">
        <f t="shared" si="14"/>
        <v>1.9999999999998224E-2</v>
      </c>
      <c r="E528" s="2">
        <f t="shared" si="15"/>
        <v>0</v>
      </c>
      <c r="F528" s="2">
        <v>1.9999999999997301E-2</v>
      </c>
      <c r="G528" s="2">
        <v>0</v>
      </c>
    </row>
    <row r="529" spans="1:7" x14ac:dyDescent="0.25">
      <c r="A529" s="2">
        <v>5.14</v>
      </c>
      <c r="B529" s="2">
        <v>3.2149999999999999</v>
      </c>
      <c r="C529" s="2">
        <v>4.7862499999999999</v>
      </c>
      <c r="D529" s="2">
        <f t="shared" ref="D529:D592" si="16">IF((B529-B528)/(A529-A528)&gt;=0,(B529-B528)/(A529-A528),0)</f>
        <v>1.9999999999998224E-2</v>
      </c>
      <c r="E529" s="2">
        <f t="shared" ref="E529:E592" si="17">IF((C529-C528)/(A529-A528)&gt;=0,(C529-C528)/(2*(A529-A528)),0)</f>
        <v>0</v>
      </c>
      <c r="F529" s="2">
        <v>1.50000000000091E-2</v>
      </c>
      <c r="G529" s="2">
        <v>0</v>
      </c>
    </row>
    <row r="530" spans="1:7" x14ac:dyDescent="0.25">
      <c r="A530" s="2">
        <v>5.15</v>
      </c>
      <c r="B530" s="2">
        <v>3.2151000000000001</v>
      </c>
      <c r="C530" s="2">
        <v>4.6558000000000002</v>
      </c>
      <c r="D530" s="2">
        <f t="shared" si="16"/>
        <v>1.0000000000020428E-2</v>
      </c>
      <c r="E530" s="2">
        <f t="shared" si="17"/>
        <v>0</v>
      </c>
      <c r="F530" s="2">
        <v>9.9999999999991103E-3</v>
      </c>
      <c r="G530" s="2">
        <v>0</v>
      </c>
    </row>
    <row r="531" spans="1:7" x14ac:dyDescent="0.25">
      <c r="A531" s="2">
        <v>5.16</v>
      </c>
      <c r="B531" s="2">
        <v>3.2151999999999998</v>
      </c>
      <c r="C531" s="2">
        <v>4.5319500000000001</v>
      </c>
      <c r="D531" s="2">
        <f t="shared" si="16"/>
        <v>9.9999999999769076E-3</v>
      </c>
      <c r="E531" s="2">
        <f t="shared" si="17"/>
        <v>0</v>
      </c>
      <c r="F531" s="2">
        <v>9.9999999999991103E-3</v>
      </c>
      <c r="G531" s="2">
        <v>0</v>
      </c>
    </row>
    <row r="532" spans="1:7" x14ac:dyDescent="0.25">
      <c r="A532" s="2">
        <v>5.17</v>
      </c>
      <c r="B532" s="2">
        <v>3.2153</v>
      </c>
      <c r="C532" s="2">
        <v>4.4391999999999996</v>
      </c>
      <c r="D532" s="2">
        <f t="shared" si="16"/>
        <v>1.0000000000021316E-2</v>
      </c>
      <c r="E532" s="2">
        <f t="shared" si="17"/>
        <v>0</v>
      </c>
      <c r="F532" s="2">
        <v>9.9999999999991103E-3</v>
      </c>
      <c r="G532" s="2">
        <v>0</v>
      </c>
    </row>
    <row r="533" spans="1:7" x14ac:dyDescent="0.25">
      <c r="A533" s="2">
        <v>5.18</v>
      </c>
      <c r="B533" s="2">
        <v>3.2153999999999998</v>
      </c>
      <c r="C533" s="2">
        <v>4.3743499999999997</v>
      </c>
      <c r="D533" s="2">
        <f t="shared" si="16"/>
        <v>9.9999999999769076E-3</v>
      </c>
      <c r="E533" s="2">
        <f t="shared" si="17"/>
        <v>0</v>
      </c>
      <c r="F533" s="2">
        <v>9.9999999999986697E-3</v>
      </c>
      <c r="G533" s="2">
        <v>0</v>
      </c>
    </row>
    <row r="534" spans="1:7" x14ac:dyDescent="0.25">
      <c r="A534" s="2">
        <v>5.19</v>
      </c>
      <c r="B534" s="2">
        <v>3.2155</v>
      </c>
      <c r="C534" s="2">
        <v>4.3307500000000001</v>
      </c>
      <c r="D534" s="2">
        <f t="shared" si="16"/>
        <v>1.0000000000020428E-2</v>
      </c>
      <c r="E534" s="2">
        <f t="shared" si="17"/>
        <v>0</v>
      </c>
      <c r="F534" s="2">
        <v>5.0000000000104397E-3</v>
      </c>
      <c r="G534" s="2">
        <v>0</v>
      </c>
    </row>
    <row r="535" spans="1:7" x14ac:dyDescent="0.25">
      <c r="A535" s="2">
        <v>5.2</v>
      </c>
      <c r="B535" s="2">
        <v>3.2155</v>
      </c>
      <c r="C535" s="2">
        <v>4.2594000000000003</v>
      </c>
      <c r="D535" s="2">
        <f t="shared" si="16"/>
        <v>0</v>
      </c>
      <c r="E535" s="2">
        <f t="shared" si="17"/>
        <v>0</v>
      </c>
      <c r="F535" s="2">
        <v>5.00000000001066E-3</v>
      </c>
      <c r="G535" s="2">
        <v>0</v>
      </c>
    </row>
    <row r="536" spans="1:7" x14ac:dyDescent="0.25">
      <c r="A536" s="2">
        <v>5.21</v>
      </c>
      <c r="B536" s="2">
        <v>3.2155999999999998</v>
      </c>
      <c r="C536" s="2">
        <v>4.2141500000000001</v>
      </c>
      <c r="D536" s="2">
        <f t="shared" si="16"/>
        <v>9.9999999999769076E-3</v>
      </c>
      <c r="E536" s="2">
        <f t="shared" si="17"/>
        <v>0</v>
      </c>
      <c r="F536" s="2">
        <v>5.00000000001066E-3</v>
      </c>
      <c r="G536" s="2">
        <v>0</v>
      </c>
    </row>
    <row r="537" spans="1:7" x14ac:dyDescent="0.25">
      <c r="A537" s="2">
        <v>5.22</v>
      </c>
      <c r="B537" s="2">
        <v>3.2155999999999998</v>
      </c>
      <c r="C537" s="2">
        <v>4.1490999999999998</v>
      </c>
      <c r="D537" s="2">
        <f t="shared" si="16"/>
        <v>0</v>
      </c>
      <c r="E537" s="2">
        <f t="shared" si="17"/>
        <v>0</v>
      </c>
      <c r="F537" s="2">
        <v>4.99999999998823E-3</v>
      </c>
      <c r="G537" s="2">
        <v>0</v>
      </c>
    </row>
    <row r="538" spans="1:7" x14ac:dyDescent="0.25">
      <c r="A538" s="2">
        <v>5.23</v>
      </c>
      <c r="B538" s="2">
        <v>3.2157</v>
      </c>
      <c r="C538" s="2">
        <v>4.0831499999999998</v>
      </c>
      <c r="D538" s="2">
        <f t="shared" si="16"/>
        <v>1.0000000000020428E-2</v>
      </c>
      <c r="E538" s="2">
        <f t="shared" si="17"/>
        <v>0</v>
      </c>
      <c r="F538" s="2">
        <v>0</v>
      </c>
      <c r="G538" s="2">
        <v>0</v>
      </c>
    </row>
    <row r="539" spans="1:7" x14ac:dyDescent="0.25">
      <c r="A539" s="2">
        <v>5.24</v>
      </c>
      <c r="B539" s="2">
        <v>2.9312999999999998</v>
      </c>
      <c r="C539" s="2">
        <v>4.06745</v>
      </c>
      <c r="D539" s="2">
        <f t="shared" si="16"/>
        <v>0</v>
      </c>
      <c r="E539" s="2">
        <f t="shared" si="17"/>
        <v>0</v>
      </c>
      <c r="F539" s="2">
        <v>0</v>
      </c>
      <c r="G539" s="2">
        <v>0</v>
      </c>
    </row>
    <row r="540" spans="1:7" x14ac:dyDescent="0.25">
      <c r="A540" s="2">
        <v>5.25</v>
      </c>
      <c r="B540" s="2">
        <v>2.9504000000000001</v>
      </c>
      <c r="C540" s="2">
        <v>3.7743000000000002</v>
      </c>
      <c r="D540" s="2">
        <f t="shared" si="16"/>
        <v>1.9100000000000745</v>
      </c>
      <c r="E540" s="2">
        <f t="shared" si="17"/>
        <v>0</v>
      </c>
      <c r="F540" s="2">
        <v>1.9000000000000301</v>
      </c>
      <c r="G540" s="2">
        <v>0</v>
      </c>
    </row>
    <row r="541" spans="1:7" x14ac:dyDescent="0.25">
      <c r="A541" s="2">
        <v>5.26</v>
      </c>
      <c r="B541" s="2">
        <v>2.9693000000000001</v>
      </c>
      <c r="C541" s="2">
        <v>3.69665</v>
      </c>
      <c r="D541" s="2">
        <f t="shared" si="16"/>
        <v>1.8900000000000319</v>
      </c>
      <c r="E541" s="2">
        <f t="shared" si="17"/>
        <v>0</v>
      </c>
      <c r="F541" s="2">
        <v>0</v>
      </c>
      <c r="G541" s="2">
        <v>0</v>
      </c>
    </row>
    <row r="542" spans="1:7" x14ac:dyDescent="0.25">
      <c r="A542" s="2">
        <v>5.27</v>
      </c>
      <c r="B542" s="2">
        <v>2.9394</v>
      </c>
      <c r="C542" s="2">
        <v>3.6166499999999999</v>
      </c>
      <c r="D542" s="2">
        <f t="shared" si="16"/>
        <v>0</v>
      </c>
      <c r="E542" s="2">
        <f t="shared" si="17"/>
        <v>0</v>
      </c>
      <c r="F542" s="2">
        <v>0</v>
      </c>
      <c r="G542" s="2">
        <v>0</v>
      </c>
    </row>
    <row r="543" spans="1:7" x14ac:dyDescent="0.25">
      <c r="A543" s="2">
        <v>5.28</v>
      </c>
      <c r="B543" s="2">
        <v>2.9222000000000001</v>
      </c>
      <c r="C543" s="2">
        <v>3.6131000000000002</v>
      </c>
      <c r="D543" s="2">
        <f t="shared" si="16"/>
        <v>0</v>
      </c>
      <c r="E543" s="2">
        <f t="shared" si="17"/>
        <v>0</v>
      </c>
      <c r="F543" s="2">
        <v>0</v>
      </c>
      <c r="G543" s="2">
        <v>0</v>
      </c>
    </row>
    <row r="544" spans="1:7" x14ac:dyDescent="0.25">
      <c r="A544" s="2">
        <v>5.29</v>
      </c>
      <c r="B544" s="2">
        <v>2.9247999999999998</v>
      </c>
      <c r="C544" s="2">
        <v>3.6027</v>
      </c>
      <c r="D544" s="2">
        <f t="shared" si="16"/>
        <v>0.25999999999997692</v>
      </c>
      <c r="E544" s="2">
        <f t="shared" si="17"/>
        <v>0</v>
      </c>
      <c r="F544" s="2">
        <v>0</v>
      </c>
      <c r="G544" s="2">
        <v>0</v>
      </c>
    </row>
    <row r="545" spans="1:7" x14ac:dyDescent="0.25">
      <c r="A545" s="2">
        <v>5.3</v>
      </c>
      <c r="B545" s="2">
        <v>2.8984999999999999</v>
      </c>
      <c r="C545" s="2">
        <v>3.5419999999999998</v>
      </c>
      <c r="D545" s="2">
        <f t="shared" si="16"/>
        <v>0</v>
      </c>
      <c r="E545" s="2">
        <f t="shared" si="17"/>
        <v>0</v>
      </c>
      <c r="F545" s="2">
        <v>0</v>
      </c>
      <c r="G545" s="2">
        <v>0</v>
      </c>
    </row>
    <row r="546" spans="1:7" x14ac:dyDescent="0.25">
      <c r="A546" s="2">
        <v>5.31</v>
      </c>
      <c r="B546" s="2">
        <v>2.8357999999999999</v>
      </c>
      <c r="C546" s="2">
        <v>3.3908</v>
      </c>
      <c r="D546" s="2">
        <f t="shared" si="16"/>
        <v>0</v>
      </c>
      <c r="E546" s="2">
        <f t="shared" si="17"/>
        <v>0</v>
      </c>
      <c r="F546" s="2">
        <v>0</v>
      </c>
      <c r="G546" s="2">
        <v>0</v>
      </c>
    </row>
    <row r="547" spans="1:7" x14ac:dyDescent="0.25">
      <c r="A547" s="2">
        <v>5.32</v>
      </c>
      <c r="B547" s="2">
        <v>2.7372000000000001</v>
      </c>
      <c r="C547" s="2">
        <v>3.1292</v>
      </c>
      <c r="D547" s="2">
        <f t="shared" si="16"/>
        <v>0</v>
      </c>
      <c r="E547" s="2">
        <f t="shared" si="17"/>
        <v>0</v>
      </c>
      <c r="F547" s="2">
        <v>0</v>
      </c>
      <c r="G547" s="2">
        <v>0</v>
      </c>
    </row>
    <row r="548" spans="1:7" x14ac:dyDescent="0.25">
      <c r="A548" s="2">
        <v>5.33</v>
      </c>
      <c r="B548" s="2">
        <v>2.5918000000000001</v>
      </c>
      <c r="C548" s="2">
        <v>2.7343999999999999</v>
      </c>
      <c r="D548" s="2">
        <f t="shared" si="16"/>
        <v>0</v>
      </c>
      <c r="E548" s="2">
        <f t="shared" si="17"/>
        <v>0</v>
      </c>
      <c r="F548" s="2">
        <v>0</v>
      </c>
      <c r="G548" s="2">
        <v>0</v>
      </c>
    </row>
    <row r="549" spans="1:7" x14ac:dyDescent="0.25">
      <c r="A549" s="2">
        <v>5.34</v>
      </c>
      <c r="B549" s="2">
        <v>2.4319999999999999</v>
      </c>
      <c r="C549" s="2">
        <v>2.33135</v>
      </c>
      <c r="D549" s="2">
        <f t="shared" si="16"/>
        <v>0</v>
      </c>
      <c r="E549" s="2">
        <f t="shared" si="17"/>
        <v>0</v>
      </c>
      <c r="F549" s="2">
        <v>0</v>
      </c>
      <c r="G549" s="2">
        <v>0</v>
      </c>
    </row>
    <row r="550" spans="1:7" x14ac:dyDescent="0.25">
      <c r="A550" s="2">
        <v>5.35</v>
      </c>
      <c r="B550" s="2">
        <v>2.2136</v>
      </c>
      <c r="C550" s="2">
        <v>1.9431499999999999</v>
      </c>
      <c r="D550" s="2">
        <f t="shared" si="16"/>
        <v>0</v>
      </c>
      <c r="E550" s="2">
        <f t="shared" si="17"/>
        <v>0</v>
      </c>
      <c r="F550" s="2">
        <v>0</v>
      </c>
      <c r="G550" s="2">
        <v>0</v>
      </c>
    </row>
    <row r="551" spans="1:7" x14ac:dyDescent="0.25">
      <c r="A551" s="2">
        <v>5.36</v>
      </c>
      <c r="B551" s="2">
        <v>2.0123000000000002</v>
      </c>
      <c r="C551" s="2">
        <v>1.5863499999999999</v>
      </c>
      <c r="D551" s="2">
        <f t="shared" si="16"/>
        <v>0</v>
      </c>
      <c r="E551" s="2">
        <f t="shared" si="17"/>
        <v>0</v>
      </c>
      <c r="F551" s="2">
        <v>0</v>
      </c>
      <c r="G551" s="2">
        <v>0</v>
      </c>
    </row>
    <row r="552" spans="1:7" x14ac:dyDescent="0.25">
      <c r="A552" s="2">
        <v>5.37</v>
      </c>
      <c r="B552" s="2">
        <v>1.8303</v>
      </c>
      <c r="C552" s="2">
        <v>1.2858499999999999</v>
      </c>
      <c r="D552" s="2">
        <f t="shared" si="16"/>
        <v>0</v>
      </c>
      <c r="E552" s="2">
        <f t="shared" si="17"/>
        <v>0</v>
      </c>
      <c r="F552" s="2">
        <v>0</v>
      </c>
      <c r="G552" s="2">
        <v>0</v>
      </c>
    </row>
    <row r="553" spans="1:7" x14ac:dyDescent="0.25">
      <c r="A553" s="2">
        <v>5.38</v>
      </c>
      <c r="B553" s="2">
        <v>1.6277999999999999</v>
      </c>
      <c r="C553" s="2">
        <v>1.0216000000000001</v>
      </c>
      <c r="D553" s="2">
        <f t="shared" si="16"/>
        <v>0</v>
      </c>
      <c r="E553" s="2">
        <f t="shared" si="17"/>
        <v>0</v>
      </c>
      <c r="F553" s="2">
        <v>0</v>
      </c>
      <c r="G553" s="2">
        <v>0</v>
      </c>
    </row>
    <row r="554" spans="1:7" x14ac:dyDescent="0.25">
      <c r="A554" s="2">
        <v>5.39</v>
      </c>
      <c r="B554" s="2">
        <v>1.4381999999999999</v>
      </c>
      <c r="C554" s="2">
        <v>0.81899999999999995</v>
      </c>
      <c r="D554" s="2">
        <f t="shared" si="16"/>
        <v>0</v>
      </c>
      <c r="E554" s="2">
        <f t="shared" si="17"/>
        <v>0</v>
      </c>
      <c r="F554" s="2">
        <v>0</v>
      </c>
      <c r="G554" s="2">
        <v>0</v>
      </c>
    </row>
    <row r="555" spans="1:7" x14ac:dyDescent="0.25">
      <c r="A555" s="2">
        <v>5.4</v>
      </c>
      <c r="B555" s="2">
        <v>1.2378</v>
      </c>
      <c r="C555" s="2">
        <v>0.66920000000000002</v>
      </c>
      <c r="D555" s="2">
        <f t="shared" si="16"/>
        <v>0</v>
      </c>
      <c r="E555" s="2">
        <f t="shared" si="17"/>
        <v>0</v>
      </c>
      <c r="F555" s="2">
        <v>0</v>
      </c>
      <c r="G555" s="2">
        <v>0</v>
      </c>
    </row>
    <row r="556" spans="1:7" x14ac:dyDescent="0.25">
      <c r="A556" s="2">
        <v>5.41</v>
      </c>
      <c r="B556" s="2">
        <v>1.0963000000000001</v>
      </c>
      <c r="C556" s="2">
        <v>0.53859999999999997</v>
      </c>
      <c r="D556" s="2">
        <f t="shared" si="16"/>
        <v>0</v>
      </c>
      <c r="E556" s="2">
        <f t="shared" si="17"/>
        <v>0</v>
      </c>
      <c r="F556" s="2">
        <v>0</v>
      </c>
      <c r="G556" s="2">
        <v>0</v>
      </c>
    </row>
    <row r="557" spans="1:7" x14ac:dyDescent="0.25">
      <c r="A557" s="2">
        <v>5.42</v>
      </c>
      <c r="B557" s="2">
        <v>0.98629999999999995</v>
      </c>
      <c r="C557" s="2">
        <v>0.44219999999999998</v>
      </c>
      <c r="D557" s="2">
        <f t="shared" si="16"/>
        <v>0</v>
      </c>
      <c r="E557" s="2">
        <f t="shared" si="17"/>
        <v>0</v>
      </c>
      <c r="F557" s="2">
        <v>0</v>
      </c>
      <c r="G557" s="2">
        <v>0</v>
      </c>
    </row>
    <row r="558" spans="1:7" x14ac:dyDescent="0.25">
      <c r="A558" s="2">
        <v>5.43</v>
      </c>
      <c r="B558" s="2">
        <v>0.83760000000000001</v>
      </c>
      <c r="C558" s="2">
        <v>0.35780000000000001</v>
      </c>
      <c r="D558" s="2">
        <f t="shared" si="16"/>
        <v>0</v>
      </c>
      <c r="E558" s="2">
        <f t="shared" si="17"/>
        <v>0</v>
      </c>
      <c r="F558" s="2">
        <v>0</v>
      </c>
      <c r="G558" s="2">
        <v>0</v>
      </c>
    </row>
    <row r="559" spans="1:7" x14ac:dyDescent="0.25">
      <c r="A559" s="2">
        <v>5.44</v>
      </c>
      <c r="B559" s="2">
        <v>0.74550000000000005</v>
      </c>
      <c r="C559" s="2">
        <v>0.29820000000000002</v>
      </c>
      <c r="D559" s="2">
        <f t="shared" si="16"/>
        <v>0</v>
      </c>
      <c r="E559" s="2">
        <f t="shared" si="17"/>
        <v>0</v>
      </c>
      <c r="F559" s="2">
        <v>0</v>
      </c>
      <c r="G559" s="2">
        <v>0</v>
      </c>
    </row>
    <row r="560" spans="1:7" x14ac:dyDescent="0.25">
      <c r="A560" s="2">
        <v>5.45</v>
      </c>
      <c r="B560" s="2">
        <v>0.66759999999999997</v>
      </c>
      <c r="C560" s="2">
        <v>0.247</v>
      </c>
      <c r="D560" s="2">
        <f t="shared" si="16"/>
        <v>0</v>
      </c>
      <c r="E560" s="2">
        <f t="shared" si="17"/>
        <v>0</v>
      </c>
      <c r="F560" s="2">
        <v>0</v>
      </c>
      <c r="G560" s="2">
        <v>0</v>
      </c>
    </row>
    <row r="561" spans="1:7" x14ac:dyDescent="0.25">
      <c r="A561" s="2">
        <v>5.46</v>
      </c>
      <c r="B561" s="2">
        <v>0.57979999999999998</v>
      </c>
      <c r="C561" s="2">
        <v>0.2099</v>
      </c>
      <c r="D561" s="2">
        <f t="shared" si="16"/>
        <v>0</v>
      </c>
      <c r="E561" s="2">
        <f t="shared" si="17"/>
        <v>0</v>
      </c>
      <c r="F561" s="2">
        <v>0</v>
      </c>
      <c r="G561" s="2">
        <v>0</v>
      </c>
    </row>
    <row r="562" spans="1:7" x14ac:dyDescent="0.25">
      <c r="A562" s="2">
        <v>5.47</v>
      </c>
      <c r="B562" s="2">
        <v>0.51890000000000003</v>
      </c>
      <c r="C562" s="2">
        <v>0.1804</v>
      </c>
      <c r="D562" s="2">
        <f t="shared" si="16"/>
        <v>0</v>
      </c>
      <c r="E562" s="2">
        <f t="shared" si="17"/>
        <v>0</v>
      </c>
      <c r="F562" s="2">
        <v>0</v>
      </c>
      <c r="G562" s="2">
        <v>0</v>
      </c>
    </row>
    <row r="563" spans="1:7" x14ac:dyDescent="0.25">
      <c r="A563" s="2">
        <v>5.48</v>
      </c>
      <c r="B563" s="2">
        <v>0.45689999999999997</v>
      </c>
      <c r="C563" s="2">
        <v>0.1532</v>
      </c>
      <c r="D563" s="2">
        <f t="shared" si="16"/>
        <v>0</v>
      </c>
      <c r="E563" s="2">
        <f t="shared" si="17"/>
        <v>0</v>
      </c>
      <c r="F563" s="2">
        <v>0</v>
      </c>
      <c r="G563" s="2">
        <v>0</v>
      </c>
    </row>
    <row r="564" spans="1:7" x14ac:dyDescent="0.25">
      <c r="A564" s="2">
        <v>5.49</v>
      </c>
      <c r="B564" s="2">
        <v>0.4118</v>
      </c>
      <c r="C564" s="2">
        <v>0.13519999999999999</v>
      </c>
      <c r="D564" s="2">
        <f t="shared" si="16"/>
        <v>0</v>
      </c>
      <c r="E564" s="2">
        <f t="shared" si="17"/>
        <v>0</v>
      </c>
      <c r="F564" s="2">
        <v>0</v>
      </c>
      <c r="G564" s="2">
        <v>0</v>
      </c>
    </row>
    <row r="565" spans="1:7" x14ac:dyDescent="0.25">
      <c r="A565" s="2">
        <v>5.5</v>
      </c>
      <c r="B565" s="2">
        <v>0.36149999999999999</v>
      </c>
      <c r="C565" s="2">
        <v>0.1172</v>
      </c>
      <c r="D565" s="2">
        <f t="shared" si="16"/>
        <v>0</v>
      </c>
      <c r="E565" s="2">
        <f t="shared" si="17"/>
        <v>0</v>
      </c>
      <c r="F565" s="2">
        <v>0</v>
      </c>
      <c r="G565" s="2">
        <v>0</v>
      </c>
    </row>
    <row r="566" spans="1:7" x14ac:dyDescent="0.25">
      <c r="A566" s="2">
        <v>5.51</v>
      </c>
      <c r="B566" s="2">
        <v>0.32869999999999999</v>
      </c>
      <c r="C566" s="2">
        <v>0.1066</v>
      </c>
      <c r="D566" s="2">
        <f t="shared" si="16"/>
        <v>0</v>
      </c>
      <c r="E566" s="2">
        <f t="shared" si="17"/>
        <v>0</v>
      </c>
      <c r="F566" s="2">
        <v>0</v>
      </c>
      <c r="G566" s="2">
        <v>0</v>
      </c>
    </row>
    <row r="567" spans="1:7" x14ac:dyDescent="0.25">
      <c r="A567" s="2">
        <v>5.52</v>
      </c>
      <c r="B567" s="2">
        <v>0.2913</v>
      </c>
      <c r="C567" s="2">
        <v>9.8100000000000007E-2</v>
      </c>
      <c r="D567" s="2">
        <f t="shared" si="16"/>
        <v>0</v>
      </c>
      <c r="E567" s="2">
        <f t="shared" si="17"/>
        <v>0</v>
      </c>
      <c r="F567" s="2">
        <v>0</v>
      </c>
      <c r="G567" s="2">
        <v>0</v>
      </c>
    </row>
    <row r="568" spans="1:7" x14ac:dyDescent="0.25">
      <c r="A568" s="2">
        <v>5.53</v>
      </c>
      <c r="B568" s="2">
        <v>0.26319999999999999</v>
      </c>
      <c r="C568" s="2">
        <v>8.3900000000000002E-2</v>
      </c>
      <c r="D568" s="2">
        <f t="shared" si="16"/>
        <v>0</v>
      </c>
      <c r="E568" s="2">
        <f t="shared" si="17"/>
        <v>0</v>
      </c>
      <c r="F568" s="2">
        <v>0</v>
      </c>
      <c r="G568" s="2">
        <v>0</v>
      </c>
    </row>
    <row r="569" spans="1:7" x14ac:dyDescent="0.25">
      <c r="A569" s="2">
        <v>5.54</v>
      </c>
      <c r="B569" s="2">
        <v>0.2364</v>
      </c>
      <c r="C569" s="2">
        <v>0.08</v>
      </c>
      <c r="D569" s="2">
        <f t="shared" si="16"/>
        <v>0</v>
      </c>
      <c r="E569" s="2">
        <f t="shared" si="17"/>
        <v>0</v>
      </c>
      <c r="F569" s="2">
        <v>0</v>
      </c>
      <c r="G569" s="2">
        <v>0</v>
      </c>
    </row>
    <row r="570" spans="1:7" x14ac:dyDescent="0.25">
      <c r="A570" s="2">
        <v>5.55</v>
      </c>
      <c r="B570" s="2">
        <v>0.2132</v>
      </c>
      <c r="C570" s="2">
        <v>7.3200000000000001E-2</v>
      </c>
      <c r="D570" s="2">
        <f t="shared" si="16"/>
        <v>0</v>
      </c>
      <c r="E570" s="2">
        <f t="shared" si="17"/>
        <v>0</v>
      </c>
      <c r="F570" s="2">
        <v>0</v>
      </c>
      <c r="G570" s="2">
        <v>0</v>
      </c>
    </row>
    <row r="571" spans="1:7" x14ac:dyDescent="0.25">
      <c r="A571" s="2">
        <v>5.56</v>
      </c>
      <c r="B571" s="2">
        <v>0.1973</v>
      </c>
      <c r="C571" s="2">
        <v>7.1599999999999997E-2</v>
      </c>
      <c r="D571" s="2">
        <f t="shared" si="16"/>
        <v>0</v>
      </c>
      <c r="E571" s="2">
        <f t="shared" si="17"/>
        <v>0</v>
      </c>
      <c r="F571" s="2">
        <v>0</v>
      </c>
      <c r="G571" s="2">
        <v>0</v>
      </c>
    </row>
    <row r="572" spans="1:7" x14ac:dyDescent="0.25">
      <c r="A572" s="2">
        <v>5.57</v>
      </c>
      <c r="B572" s="2">
        <v>0.1769</v>
      </c>
      <c r="C572" s="2">
        <v>7.0300000000000001E-2</v>
      </c>
      <c r="D572" s="2">
        <f t="shared" si="16"/>
        <v>0</v>
      </c>
      <c r="E572" s="2">
        <f t="shared" si="17"/>
        <v>0</v>
      </c>
      <c r="F572" s="2">
        <v>0</v>
      </c>
      <c r="G572" s="2">
        <v>0</v>
      </c>
    </row>
    <row r="573" spans="1:7" x14ac:dyDescent="0.25">
      <c r="A573" s="2">
        <v>5.58</v>
      </c>
      <c r="B573" s="2">
        <v>0.16569999999999999</v>
      </c>
      <c r="C573" s="2">
        <v>6.9199999999999998E-2</v>
      </c>
      <c r="D573" s="2">
        <f t="shared" si="16"/>
        <v>0</v>
      </c>
      <c r="E573" s="2">
        <f t="shared" si="17"/>
        <v>0</v>
      </c>
      <c r="F573" s="2">
        <v>0</v>
      </c>
      <c r="G573" s="2">
        <v>0</v>
      </c>
    </row>
    <row r="574" spans="1:7" x14ac:dyDescent="0.25">
      <c r="A574" s="2">
        <v>5.59</v>
      </c>
      <c r="B574" s="2">
        <v>0.15160000000000001</v>
      </c>
      <c r="C574" s="2">
        <v>6.8400000000000002E-2</v>
      </c>
      <c r="D574" s="2">
        <f t="shared" si="16"/>
        <v>0</v>
      </c>
      <c r="E574" s="2">
        <f t="shared" si="17"/>
        <v>0</v>
      </c>
      <c r="F574" s="2">
        <v>0</v>
      </c>
      <c r="G574" s="2">
        <v>0</v>
      </c>
    </row>
    <row r="575" spans="1:7" x14ac:dyDescent="0.25">
      <c r="A575" s="2">
        <v>5.6</v>
      </c>
      <c r="B575" s="2">
        <v>0.14369999999999999</v>
      </c>
      <c r="C575" s="2">
        <v>6.3899999999999998E-2</v>
      </c>
      <c r="D575" s="2">
        <f t="shared" si="16"/>
        <v>0</v>
      </c>
      <c r="E575" s="2">
        <f t="shared" si="17"/>
        <v>0</v>
      </c>
      <c r="F575" s="2">
        <v>0</v>
      </c>
      <c r="G575" s="2">
        <v>0</v>
      </c>
    </row>
    <row r="576" spans="1:7" x14ac:dyDescent="0.25">
      <c r="A576" s="2">
        <v>5.61</v>
      </c>
      <c r="B576" s="2">
        <v>0.13239999999999999</v>
      </c>
      <c r="C576" s="2">
        <v>6.4199999999999993E-2</v>
      </c>
      <c r="D576" s="2">
        <f t="shared" si="16"/>
        <v>0</v>
      </c>
      <c r="E576" s="2">
        <f t="shared" si="17"/>
        <v>1.4999999999998723E-2</v>
      </c>
      <c r="F576" s="2">
        <v>0</v>
      </c>
      <c r="G576" s="2">
        <v>0</v>
      </c>
    </row>
    <row r="577" spans="1:7" x14ac:dyDescent="0.25">
      <c r="A577" s="2">
        <v>5.62</v>
      </c>
      <c r="B577" s="2">
        <v>0.12690000000000001</v>
      </c>
      <c r="C577" s="2">
        <v>6.0600000000000001E-2</v>
      </c>
      <c r="D577" s="2">
        <f t="shared" si="16"/>
        <v>0</v>
      </c>
      <c r="E577" s="2">
        <f t="shared" si="17"/>
        <v>0</v>
      </c>
      <c r="F577" s="2">
        <v>0</v>
      </c>
      <c r="G577" s="2">
        <v>0</v>
      </c>
    </row>
    <row r="578" spans="1:7" x14ac:dyDescent="0.25">
      <c r="A578" s="2">
        <v>5.63</v>
      </c>
      <c r="B578" s="2">
        <v>0.11559999999999999</v>
      </c>
      <c r="C578" s="2">
        <v>6.1499999999999999E-2</v>
      </c>
      <c r="D578" s="2">
        <f t="shared" si="16"/>
        <v>0</v>
      </c>
      <c r="E578" s="2">
        <f t="shared" si="17"/>
        <v>4.5000000000000859E-2</v>
      </c>
      <c r="F578" s="2">
        <v>0</v>
      </c>
      <c r="G578" s="2">
        <v>4.0000000000000202E-2</v>
      </c>
    </row>
    <row r="579" spans="1:7" x14ac:dyDescent="0.25">
      <c r="A579" s="2">
        <v>5.64</v>
      </c>
      <c r="B579" s="2">
        <v>0.1101</v>
      </c>
      <c r="C579" s="2">
        <v>6.2199999999999998E-2</v>
      </c>
      <c r="D579" s="2">
        <f t="shared" si="16"/>
        <v>0</v>
      </c>
      <c r="E579" s="2">
        <f t="shared" si="17"/>
        <v>3.5000000000000711E-2</v>
      </c>
      <c r="F579" s="2">
        <v>0</v>
      </c>
      <c r="G579" s="2">
        <v>0</v>
      </c>
    </row>
    <row r="580" spans="1:7" x14ac:dyDescent="0.25">
      <c r="A580" s="2">
        <v>5.65</v>
      </c>
      <c r="B580" s="2">
        <v>0.1031</v>
      </c>
      <c r="C580" s="2">
        <v>5.91E-2</v>
      </c>
      <c r="D580" s="2">
        <f t="shared" si="16"/>
        <v>0</v>
      </c>
      <c r="E580" s="2">
        <f t="shared" si="17"/>
        <v>0</v>
      </c>
      <c r="F580" s="2">
        <v>0</v>
      </c>
      <c r="G580" s="2">
        <v>0</v>
      </c>
    </row>
    <row r="581" spans="1:7" x14ac:dyDescent="0.25">
      <c r="A581" s="2">
        <v>5.66</v>
      </c>
      <c r="B581" s="2">
        <v>9.9299999999999902E-2</v>
      </c>
      <c r="C581" s="2">
        <v>6.0299999999999999E-2</v>
      </c>
      <c r="D581" s="2">
        <f t="shared" si="16"/>
        <v>0</v>
      </c>
      <c r="E581" s="2">
        <f t="shared" si="17"/>
        <v>6.0000000000001261E-2</v>
      </c>
      <c r="F581" s="2">
        <v>0</v>
      </c>
      <c r="G581" s="2">
        <v>0</v>
      </c>
    </row>
    <row r="582" spans="1:7" x14ac:dyDescent="0.25">
      <c r="A582" s="2">
        <v>5.67</v>
      </c>
      <c r="B582" s="2">
        <v>9.3700000000000103E-2</v>
      </c>
      <c r="C582" s="2">
        <v>5.7500000000000002E-2</v>
      </c>
      <c r="D582" s="2">
        <f t="shared" si="16"/>
        <v>0</v>
      </c>
      <c r="E582" s="2">
        <f t="shared" si="17"/>
        <v>0</v>
      </c>
      <c r="F582" s="2">
        <v>0</v>
      </c>
      <c r="G582" s="2">
        <v>0</v>
      </c>
    </row>
    <row r="583" spans="1:7" x14ac:dyDescent="0.25">
      <c r="A583" s="2">
        <v>5.68</v>
      </c>
      <c r="B583" s="2">
        <v>8.8899999999999799E-2</v>
      </c>
      <c r="C583" s="2">
        <v>5.5300000000000002E-2</v>
      </c>
      <c r="D583" s="2">
        <f t="shared" si="16"/>
        <v>0</v>
      </c>
      <c r="E583" s="2">
        <f t="shared" si="17"/>
        <v>0</v>
      </c>
      <c r="F583" s="2">
        <v>0</v>
      </c>
      <c r="G583" s="2">
        <v>0</v>
      </c>
    </row>
    <row r="584" spans="1:7" x14ac:dyDescent="0.25">
      <c r="A584" s="2">
        <v>5.69</v>
      </c>
      <c r="B584" s="2">
        <v>8.6800000000000196E-2</v>
      </c>
      <c r="C584" s="2">
        <v>5.3499999999999999E-2</v>
      </c>
      <c r="D584" s="2">
        <f t="shared" si="16"/>
        <v>0</v>
      </c>
      <c r="E584" s="2">
        <f t="shared" si="17"/>
        <v>0</v>
      </c>
      <c r="F584" s="2">
        <v>0</v>
      </c>
      <c r="G584" s="2">
        <v>1.4999999999999399E-2</v>
      </c>
    </row>
    <row r="585" spans="1:7" x14ac:dyDescent="0.25">
      <c r="A585" s="2">
        <v>5.7</v>
      </c>
      <c r="B585" s="2">
        <v>8.2900000000000404E-2</v>
      </c>
      <c r="C585" s="2">
        <v>5.5899999999999998E-2</v>
      </c>
      <c r="D585" s="2">
        <f t="shared" si="16"/>
        <v>0</v>
      </c>
      <c r="E585" s="2">
        <f t="shared" si="17"/>
        <v>0.12000000000000252</v>
      </c>
      <c r="F585" s="2">
        <v>0</v>
      </c>
      <c r="G585" s="2">
        <v>0.107500000000004</v>
      </c>
    </row>
    <row r="586" spans="1:7" x14ac:dyDescent="0.25">
      <c r="A586" s="2">
        <v>5.71</v>
      </c>
      <c r="B586" s="2">
        <v>8.3800000000000097E-2</v>
      </c>
      <c r="C586" s="2">
        <v>5.7799999999999997E-2</v>
      </c>
      <c r="D586" s="2">
        <f t="shared" si="16"/>
        <v>8.9999999999971186E-2</v>
      </c>
      <c r="E586" s="2">
        <f t="shared" si="17"/>
        <v>9.5000000000001972E-2</v>
      </c>
      <c r="F586" s="2">
        <v>0</v>
      </c>
      <c r="G586" s="2">
        <v>0</v>
      </c>
    </row>
    <row r="587" spans="1:7" x14ac:dyDescent="0.25">
      <c r="A587" s="2">
        <v>5.72</v>
      </c>
      <c r="B587" s="2">
        <v>8.0299999999999802E-2</v>
      </c>
      <c r="C587" s="2">
        <v>5.5500000000000001E-2</v>
      </c>
      <c r="D587" s="2">
        <f t="shared" si="16"/>
        <v>0</v>
      </c>
      <c r="E587" s="2">
        <f t="shared" si="17"/>
        <v>0</v>
      </c>
      <c r="F587" s="2">
        <v>0</v>
      </c>
      <c r="G587" s="2">
        <v>0</v>
      </c>
    </row>
    <row r="588" spans="1:7" x14ac:dyDescent="0.25">
      <c r="A588" s="2">
        <v>5.73</v>
      </c>
      <c r="B588" s="2">
        <v>8.1499999999999698E-2</v>
      </c>
      <c r="C588" s="2">
        <v>5.74E-2</v>
      </c>
      <c r="D588" s="2">
        <f t="shared" si="16"/>
        <v>0.11999999999998145</v>
      </c>
      <c r="E588" s="2">
        <f t="shared" si="17"/>
        <v>9.4999999999993534E-2</v>
      </c>
      <c r="F588" s="2">
        <v>0</v>
      </c>
      <c r="G588" s="2">
        <v>0</v>
      </c>
    </row>
    <row r="589" spans="1:7" x14ac:dyDescent="0.25">
      <c r="A589" s="2">
        <v>5.74</v>
      </c>
      <c r="B589" s="2">
        <v>7.8299999999999995E-2</v>
      </c>
      <c r="C589" s="2">
        <v>5.5199999999999999E-2</v>
      </c>
      <c r="D589" s="2">
        <f t="shared" si="16"/>
        <v>0</v>
      </c>
      <c r="E589" s="2">
        <f t="shared" si="17"/>
        <v>0</v>
      </c>
      <c r="F589" s="2">
        <v>0</v>
      </c>
      <c r="G589" s="2">
        <v>0</v>
      </c>
    </row>
    <row r="590" spans="1:7" x14ac:dyDescent="0.25">
      <c r="A590" s="2">
        <v>5.75</v>
      </c>
      <c r="B590" s="2">
        <v>7.7599999999999905E-2</v>
      </c>
      <c r="C590" s="2">
        <v>5.7200000000000001E-2</v>
      </c>
      <c r="D590" s="2">
        <f t="shared" si="16"/>
        <v>0</v>
      </c>
      <c r="E590" s="2">
        <f t="shared" si="17"/>
        <v>0.10000000000000223</v>
      </c>
      <c r="F590" s="2">
        <v>0</v>
      </c>
      <c r="G590" s="2">
        <v>9.0000000000001704E-2</v>
      </c>
    </row>
    <row r="591" spans="1:7" x14ac:dyDescent="0.25">
      <c r="A591" s="2">
        <v>5.76</v>
      </c>
      <c r="B591" s="2">
        <v>7.6999999999999999E-2</v>
      </c>
      <c r="C591" s="2">
        <v>5.8799999999999998E-2</v>
      </c>
      <c r="D591" s="2">
        <f t="shared" si="16"/>
        <v>0</v>
      </c>
      <c r="E591" s="2">
        <f t="shared" si="17"/>
        <v>8.000000000000157E-2</v>
      </c>
      <c r="F591" s="2">
        <v>0</v>
      </c>
      <c r="G591" s="2">
        <v>7.2500000000001202E-2</v>
      </c>
    </row>
    <row r="592" spans="1:7" x14ac:dyDescent="0.25">
      <c r="A592" s="2">
        <v>5.77</v>
      </c>
      <c r="B592" s="2">
        <v>7.6499999999999804E-2</v>
      </c>
      <c r="C592" s="2">
        <v>6.0100000000000001E-2</v>
      </c>
      <c r="D592" s="2">
        <f t="shared" si="16"/>
        <v>0</v>
      </c>
      <c r="E592" s="2">
        <f t="shared" si="17"/>
        <v>6.5000000000001515E-2</v>
      </c>
      <c r="F592" s="2">
        <v>0</v>
      </c>
      <c r="G592" s="2">
        <v>5.7499999999999302E-2</v>
      </c>
    </row>
    <row r="593" spans="1:7" x14ac:dyDescent="0.25">
      <c r="A593" s="2">
        <v>5.78</v>
      </c>
      <c r="B593" s="2">
        <v>7.6100000000000306E-2</v>
      </c>
      <c r="C593" s="2">
        <v>6.1100000000000002E-2</v>
      </c>
      <c r="D593" s="2">
        <f t="shared" ref="D593:D656" si="18">IF((B593-B592)/(A593-A592)&gt;=0,(B593-B592)/(A593-A592),0)</f>
        <v>0</v>
      </c>
      <c r="E593" s="2">
        <f t="shared" ref="E593:E656" si="19">IF((C593-C592)/(A593-A592)&gt;=0,(C593-C592)/(2*(A593-A592)),0)</f>
        <v>4.9999999999996672E-2</v>
      </c>
      <c r="F593" s="2">
        <v>0</v>
      </c>
      <c r="G593" s="2">
        <v>0</v>
      </c>
    </row>
    <row r="594" spans="1:7" x14ac:dyDescent="0.25">
      <c r="A594" s="2">
        <v>5.79</v>
      </c>
      <c r="B594" s="2">
        <v>7.3500000000000107E-2</v>
      </c>
      <c r="C594" s="2">
        <v>5.8200000000000002E-2</v>
      </c>
      <c r="D594" s="2">
        <f t="shared" si="18"/>
        <v>0</v>
      </c>
      <c r="E594" s="2">
        <f t="shared" si="19"/>
        <v>0</v>
      </c>
      <c r="F594" s="2">
        <v>0</v>
      </c>
      <c r="G594" s="2">
        <v>0</v>
      </c>
    </row>
    <row r="595" spans="1:7" x14ac:dyDescent="0.25">
      <c r="A595" s="2">
        <v>5.8</v>
      </c>
      <c r="B595" s="2">
        <v>7.3500000000000107E-2</v>
      </c>
      <c r="C595" s="2">
        <v>5.96E-2</v>
      </c>
      <c r="D595" s="2">
        <f t="shared" si="18"/>
        <v>0</v>
      </c>
      <c r="E595" s="2">
        <f t="shared" si="19"/>
        <v>7.0000000000001422E-2</v>
      </c>
      <c r="F595" s="2">
        <v>0</v>
      </c>
      <c r="G595" s="2">
        <v>6.2499999999998598E-2</v>
      </c>
    </row>
    <row r="596" spans="1:7" x14ac:dyDescent="0.25">
      <c r="A596" s="2">
        <v>5.81</v>
      </c>
      <c r="B596" s="2">
        <v>7.1200000000000194E-2</v>
      </c>
      <c r="C596" s="2">
        <v>6.0699999999999997E-2</v>
      </c>
      <c r="D596" s="2">
        <f t="shared" si="18"/>
        <v>0</v>
      </c>
      <c r="E596" s="2">
        <f t="shared" si="19"/>
        <v>5.5000000000001013E-2</v>
      </c>
      <c r="F596" s="2">
        <v>0</v>
      </c>
      <c r="G596" s="2">
        <v>4.9999999999998199E-2</v>
      </c>
    </row>
    <row r="597" spans="1:7" x14ac:dyDescent="0.25">
      <c r="A597" s="2">
        <v>5.82</v>
      </c>
      <c r="B597" s="2">
        <v>7.1499999999999897E-2</v>
      </c>
      <c r="C597" s="2">
        <v>6.1600000000000002E-2</v>
      </c>
      <c r="D597" s="2">
        <f t="shared" si="18"/>
        <v>2.9999999999968302E-2</v>
      </c>
      <c r="E597" s="2">
        <f t="shared" si="19"/>
        <v>4.4999999999997209E-2</v>
      </c>
      <c r="F597" s="2">
        <v>0</v>
      </c>
      <c r="G597" s="2">
        <v>4.0000000000000598E-2</v>
      </c>
    </row>
    <row r="598" spans="1:7" x14ac:dyDescent="0.25">
      <c r="A598" s="2">
        <v>5.83</v>
      </c>
      <c r="B598" s="2">
        <v>6.9500000000000103E-2</v>
      </c>
      <c r="C598" s="2">
        <v>6.2300000000000001E-2</v>
      </c>
      <c r="D598" s="2">
        <f t="shared" si="18"/>
        <v>0</v>
      </c>
      <c r="E598" s="2">
        <f t="shared" si="19"/>
        <v>3.5000000000000711E-2</v>
      </c>
      <c r="F598" s="2">
        <v>0</v>
      </c>
      <c r="G598" s="2">
        <v>0</v>
      </c>
    </row>
    <row r="599" spans="1:7" x14ac:dyDescent="0.25">
      <c r="A599" s="2">
        <v>5.84</v>
      </c>
      <c r="B599" s="2">
        <v>6.9999999999999798E-2</v>
      </c>
      <c r="C599" s="2">
        <v>5.91E-2</v>
      </c>
      <c r="D599" s="2">
        <f t="shared" si="18"/>
        <v>4.9999999999970582E-2</v>
      </c>
      <c r="E599" s="2">
        <f t="shared" si="19"/>
        <v>0</v>
      </c>
      <c r="F599" s="2">
        <v>0</v>
      </c>
      <c r="G599" s="2">
        <v>0</v>
      </c>
    </row>
    <row r="600" spans="1:7" x14ac:dyDescent="0.25">
      <c r="A600" s="2">
        <v>5.85</v>
      </c>
      <c r="B600" s="2">
        <v>6.8199999999999997E-2</v>
      </c>
      <c r="C600" s="2">
        <v>6.0299999999999999E-2</v>
      </c>
      <c r="D600" s="2">
        <f t="shared" si="18"/>
        <v>0</v>
      </c>
      <c r="E600" s="2">
        <f t="shared" si="19"/>
        <v>6.0000000000001261E-2</v>
      </c>
      <c r="F600" s="2">
        <v>0</v>
      </c>
      <c r="G600" s="2">
        <v>5.4999999999998203E-2</v>
      </c>
    </row>
    <row r="601" spans="1:7" x14ac:dyDescent="0.25">
      <c r="A601" s="2">
        <v>5.86</v>
      </c>
      <c r="B601" s="2">
        <v>6.88E-2</v>
      </c>
      <c r="C601" s="2">
        <v>6.13E-2</v>
      </c>
      <c r="D601" s="2">
        <f t="shared" si="18"/>
        <v>5.9999999999996279E-2</v>
      </c>
      <c r="E601" s="2">
        <f t="shared" si="19"/>
        <v>4.9999999999996672E-2</v>
      </c>
      <c r="F601" s="2">
        <v>0</v>
      </c>
      <c r="G601" s="2">
        <v>0</v>
      </c>
    </row>
    <row r="602" spans="1:7" x14ac:dyDescent="0.25">
      <c r="A602" s="2">
        <v>5.87</v>
      </c>
      <c r="B602" s="2">
        <v>6.7200000000000204E-2</v>
      </c>
      <c r="C602" s="2">
        <v>5.8299999999999998E-2</v>
      </c>
      <c r="D602" s="2">
        <f t="shared" si="18"/>
        <v>0</v>
      </c>
      <c r="E602" s="2">
        <f t="shared" si="19"/>
        <v>0</v>
      </c>
      <c r="F602" s="2">
        <v>0</v>
      </c>
      <c r="G602" s="2">
        <v>0</v>
      </c>
    </row>
    <row r="603" spans="1:7" x14ac:dyDescent="0.25">
      <c r="A603" s="2">
        <v>5.88</v>
      </c>
      <c r="B603" s="2">
        <v>6.8000000000000102E-2</v>
      </c>
      <c r="C603" s="2">
        <v>5.5899999999999998E-2</v>
      </c>
      <c r="D603" s="2">
        <f t="shared" si="18"/>
        <v>7.9999999999991508E-2</v>
      </c>
      <c r="E603" s="2">
        <f t="shared" si="19"/>
        <v>0</v>
      </c>
      <c r="F603" s="2">
        <v>0</v>
      </c>
      <c r="G603" s="2">
        <v>0</v>
      </c>
    </row>
    <row r="604" spans="1:7" x14ac:dyDescent="0.25">
      <c r="A604" s="2">
        <v>5.89</v>
      </c>
      <c r="B604" s="2">
        <v>6.6399999999999806E-2</v>
      </c>
      <c r="C604" s="2">
        <v>5.7799999999999997E-2</v>
      </c>
      <c r="D604" s="2">
        <f t="shared" si="18"/>
        <v>0</v>
      </c>
      <c r="E604" s="2">
        <f t="shared" si="19"/>
        <v>9.5000000000001972E-2</v>
      </c>
      <c r="F604" s="2">
        <v>0</v>
      </c>
      <c r="G604" s="2">
        <v>8.4999999999997702E-2</v>
      </c>
    </row>
    <row r="605" spans="1:7" x14ac:dyDescent="0.25">
      <c r="A605" s="2">
        <v>5.9</v>
      </c>
      <c r="B605" s="2">
        <v>6.50999999999997E-2</v>
      </c>
      <c r="C605" s="2">
        <v>5.9299999999999999E-2</v>
      </c>
      <c r="D605" s="2">
        <f t="shared" si="18"/>
        <v>0</v>
      </c>
      <c r="E605" s="2">
        <f t="shared" si="19"/>
        <v>7.4999999999995001E-2</v>
      </c>
      <c r="F605" s="2">
        <v>0</v>
      </c>
      <c r="G605" s="2">
        <v>0</v>
      </c>
    </row>
    <row r="606" spans="1:7" x14ac:dyDescent="0.25">
      <c r="A606" s="2">
        <v>5.91</v>
      </c>
      <c r="B606" s="2">
        <v>6.3999999999999599E-2</v>
      </c>
      <c r="C606" s="2">
        <v>5.67E-2</v>
      </c>
      <c r="D606" s="2">
        <f t="shared" si="18"/>
        <v>0</v>
      </c>
      <c r="E606" s="2">
        <f t="shared" si="19"/>
        <v>0</v>
      </c>
      <c r="F606" s="2">
        <v>0</v>
      </c>
      <c r="G606" s="2">
        <v>0</v>
      </c>
    </row>
    <row r="607" spans="1:7" x14ac:dyDescent="0.25">
      <c r="A607" s="2">
        <v>5.92</v>
      </c>
      <c r="B607" s="2">
        <v>6.50999999999997E-2</v>
      </c>
      <c r="C607" s="2">
        <v>5.8400000000000001E-2</v>
      </c>
      <c r="D607" s="2">
        <f t="shared" si="18"/>
        <v>0.11000000000001244</v>
      </c>
      <c r="E607" s="2">
        <f t="shared" si="19"/>
        <v>8.5000000000001824E-2</v>
      </c>
      <c r="F607" s="2">
        <v>0</v>
      </c>
      <c r="G607" s="2">
        <v>7.7500000000002095E-2</v>
      </c>
    </row>
    <row r="608" spans="1:7" x14ac:dyDescent="0.25">
      <c r="A608" s="2">
        <v>5.93</v>
      </c>
      <c r="B608" s="2">
        <v>6.3999999999999599E-2</v>
      </c>
      <c r="C608" s="2">
        <v>5.9799999999999999E-2</v>
      </c>
      <c r="D608" s="2">
        <f t="shared" si="18"/>
        <v>0</v>
      </c>
      <c r="E608" s="2">
        <f t="shared" si="19"/>
        <v>7.0000000000001422E-2</v>
      </c>
      <c r="F608" s="2">
        <v>0</v>
      </c>
      <c r="G608" s="2">
        <v>6.2499999999998598E-2</v>
      </c>
    </row>
    <row r="609" spans="1:7" x14ac:dyDescent="0.25">
      <c r="A609" s="2">
        <v>5.94</v>
      </c>
      <c r="B609" s="2">
        <v>6.3000000000000195E-2</v>
      </c>
      <c r="C609" s="2">
        <v>6.0900000000000003E-2</v>
      </c>
      <c r="D609" s="2">
        <f t="shared" si="18"/>
        <v>0</v>
      </c>
      <c r="E609" s="2">
        <f t="shared" si="19"/>
        <v>5.4999999999996475E-2</v>
      </c>
      <c r="F609" s="2">
        <v>1.5000000000031301E-2</v>
      </c>
      <c r="G609" s="2">
        <v>4.7499999999998502E-2</v>
      </c>
    </row>
    <row r="610" spans="1:7" x14ac:dyDescent="0.25">
      <c r="A610" s="2">
        <v>5.95</v>
      </c>
      <c r="B610" s="2">
        <v>6.4300000000000301E-2</v>
      </c>
      <c r="C610" s="2">
        <v>6.1699999999999998E-2</v>
      </c>
      <c r="D610" s="2">
        <f t="shared" si="18"/>
        <v>0.13000000000001344</v>
      </c>
      <c r="E610" s="2">
        <f t="shared" si="19"/>
        <v>4.0000000000000611E-2</v>
      </c>
      <c r="F610" s="2">
        <v>9.9999999999991103E-3</v>
      </c>
      <c r="G610" s="2">
        <v>3.7500000000000103E-2</v>
      </c>
    </row>
    <row r="611" spans="1:7" x14ac:dyDescent="0.25">
      <c r="A611" s="2">
        <v>5.96</v>
      </c>
      <c r="B611" s="2">
        <v>6.3200000000000103E-2</v>
      </c>
      <c r="C611" s="2">
        <v>6.2399999999999997E-2</v>
      </c>
      <c r="D611" s="2">
        <f t="shared" si="18"/>
        <v>0</v>
      </c>
      <c r="E611" s="2">
        <f t="shared" si="19"/>
        <v>3.5000000000000711E-2</v>
      </c>
      <c r="F611" s="2">
        <v>0</v>
      </c>
      <c r="G611" s="2">
        <v>3.2500000000001299E-2</v>
      </c>
    </row>
    <row r="612" spans="1:7" x14ac:dyDescent="0.25">
      <c r="A612" s="2">
        <v>5.97</v>
      </c>
      <c r="B612" s="2">
        <v>6.2300000000000001E-2</v>
      </c>
      <c r="C612" s="2">
        <v>6.3E-2</v>
      </c>
      <c r="D612" s="2">
        <f t="shared" si="18"/>
        <v>0</v>
      </c>
      <c r="E612" s="2">
        <f t="shared" si="19"/>
        <v>3.0000000000000804E-2</v>
      </c>
      <c r="F612" s="2">
        <v>0</v>
      </c>
      <c r="G612" s="2">
        <v>0</v>
      </c>
    </row>
    <row r="613" spans="1:7" x14ac:dyDescent="0.25">
      <c r="A613" s="2">
        <v>5.98</v>
      </c>
      <c r="B613" s="2">
        <v>5.9299999999999901E-2</v>
      </c>
      <c r="C613" s="2">
        <v>5.96E-2</v>
      </c>
      <c r="D613" s="2">
        <f t="shared" si="18"/>
        <v>0</v>
      </c>
      <c r="E613" s="2">
        <f t="shared" si="19"/>
        <v>0</v>
      </c>
      <c r="F613" s="2">
        <v>0</v>
      </c>
      <c r="G613" s="2">
        <v>0</v>
      </c>
    </row>
    <row r="614" spans="1:7" x14ac:dyDescent="0.25">
      <c r="A614" s="2">
        <v>5.99</v>
      </c>
      <c r="B614" s="2">
        <v>6.1100000000000203E-2</v>
      </c>
      <c r="C614" s="2">
        <v>6.0699999999999997E-2</v>
      </c>
      <c r="D614" s="2">
        <f t="shared" si="18"/>
        <v>0.18000000000003397</v>
      </c>
      <c r="E614" s="2">
        <f t="shared" si="19"/>
        <v>5.5000000000001013E-2</v>
      </c>
      <c r="F614" s="2">
        <v>6.0000000000016901E-2</v>
      </c>
      <c r="G614" s="2">
        <v>5.0000000000000398E-2</v>
      </c>
    </row>
    <row r="615" spans="1:7" x14ac:dyDescent="0.25">
      <c r="A615" s="2">
        <v>6</v>
      </c>
      <c r="B615" s="2">
        <v>6.0500000000000199E-2</v>
      </c>
      <c r="C615" s="2">
        <v>6.1600000000000002E-2</v>
      </c>
      <c r="D615" s="2">
        <f t="shared" si="18"/>
        <v>0</v>
      </c>
      <c r="E615" s="2">
        <f t="shared" si="19"/>
        <v>4.5000000000001206E-2</v>
      </c>
      <c r="F615" s="2">
        <v>0</v>
      </c>
      <c r="G615" s="2">
        <v>0</v>
      </c>
    </row>
    <row r="616" spans="1:7" x14ac:dyDescent="0.25">
      <c r="A616" s="2">
        <v>6.01</v>
      </c>
      <c r="B616" s="2">
        <v>5.99000000000003E-2</v>
      </c>
      <c r="C616" s="2">
        <v>5.8599999999999999E-2</v>
      </c>
      <c r="D616" s="2">
        <f t="shared" si="18"/>
        <v>0</v>
      </c>
      <c r="E616" s="2">
        <f t="shared" si="19"/>
        <v>0</v>
      </c>
      <c r="F616" s="2">
        <v>0</v>
      </c>
      <c r="G616" s="2">
        <v>0</v>
      </c>
    </row>
    <row r="617" spans="1:7" x14ac:dyDescent="0.25">
      <c r="A617" s="2">
        <v>6.02</v>
      </c>
      <c r="B617" s="2">
        <v>5.9400000000000099E-2</v>
      </c>
      <c r="C617" s="2">
        <v>5.9900000000000002E-2</v>
      </c>
      <c r="D617" s="2">
        <f t="shared" si="18"/>
        <v>0</v>
      </c>
      <c r="E617" s="2">
        <f t="shared" si="19"/>
        <v>6.5000000000001515E-2</v>
      </c>
      <c r="F617" s="2">
        <v>6.4999999999980199E-2</v>
      </c>
      <c r="G617" s="2">
        <v>5.9999999999996903E-2</v>
      </c>
    </row>
    <row r="618" spans="1:7" x14ac:dyDescent="0.25">
      <c r="A618" s="2">
        <v>6.03</v>
      </c>
      <c r="B618" s="2">
        <v>6.11999999999999E-2</v>
      </c>
      <c r="C618" s="2">
        <v>6.0999999999999999E-2</v>
      </c>
      <c r="D618" s="2">
        <f t="shared" si="18"/>
        <v>0.17999999999996802</v>
      </c>
      <c r="E618" s="2">
        <f t="shared" si="19"/>
        <v>5.4999999999996128E-2</v>
      </c>
      <c r="F618" s="2">
        <v>0.16499999999998899</v>
      </c>
      <c r="G618" s="2">
        <v>4.7499999999999203E-2</v>
      </c>
    </row>
    <row r="619" spans="1:7" x14ac:dyDescent="0.25">
      <c r="A619" s="2">
        <v>6.04</v>
      </c>
      <c r="B619" s="2">
        <v>6.2700000000000006E-2</v>
      </c>
      <c r="C619" s="2">
        <v>6.1800000000000001E-2</v>
      </c>
      <c r="D619" s="2">
        <f t="shared" si="18"/>
        <v>0.15000000000001373</v>
      </c>
      <c r="E619" s="2">
        <f t="shared" si="19"/>
        <v>4.0000000000000958E-2</v>
      </c>
      <c r="F619" s="2">
        <v>0.14500000000002</v>
      </c>
      <c r="G619" s="2">
        <v>3.7500000000001497E-2</v>
      </c>
    </row>
    <row r="620" spans="1:7" x14ac:dyDescent="0.25">
      <c r="A620" s="2">
        <v>6.05</v>
      </c>
      <c r="B620" s="2">
        <v>6.4100000000000296E-2</v>
      </c>
      <c r="C620" s="2">
        <v>6.25E-2</v>
      </c>
      <c r="D620" s="2">
        <f t="shared" si="18"/>
        <v>0.14000000000003199</v>
      </c>
      <c r="E620" s="2">
        <f t="shared" si="19"/>
        <v>3.5000000000000711E-2</v>
      </c>
      <c r="F620" s="2">
        <v>0.12999999999998299</v>
      </c>
      <c r="G620" s="2">
        <v>2.9999999999999499E-2</v>
      </c>
    </row>
    <row r="621" spans="1:7" x14ac:dyDescent="0.25">
      <c r="A621" s="2">
        <v>6.06</v>
      </c>
      <c r="B621" s="2">
        <v>6.5299999999999706E-2</v>
      </c>
      <c r="C621" s="2">
        <v>6.3E-2</v>
      </c>
      <c r="D621" s="2">
        <f t="shared" si="18"/>
        <v>0.11999999999994354</v>
      </c>
      <c r="E621" s="2">
        <f t="shared" si="19"/>
        <v>2.5000000000000556E-2</v>
      </c>
      <c r="F621" s="2">
        <v>0</v>
      </c>
      <c r="G621" s="2">
        <v>2.2499999999999101E-2</v>
      </c>
    </row>
    <row r="622" spans="1:7" x14ac:dyDescent="0.25">
      <c r="A622" s="2">
        <v>6.07</v>
      </c>
      <c r="B622" s="2">
        <v>6.4100000000000296E-2</v>
      </c>
      <c r="C622" s="2">
        <v>6.3399999999999998E-2</v>
      </c>
      <c r="D622" s="2">
        <f t="shared" si="18"/>
        <v>0</v>
      </c>
      <c r="E622" s="2">
        <f t="shared" si="19"/>
        <v>1.9999999999998529E-2</v>
      </c>
      <c r="F622" s="2">
        <v>0</v>
      </c>
      <c r="G622" s="2">
        <v>2.0000000000000299E-2</v>
      </c>
    </row>
    <row r="623" spans="1:7" x14ac:dyDescent="0.25">
      <c r="A623" s="2">
        <v>6.08</v>
      </c>
      <c r="B623" s="2">
        <v>6.5299999999999706E-2</v>
      </c>
      <c r="C623" s="2">
        <v>6.3799999999999996E-2</v>
      </c>
      <c r="D623" s="2">
        <f t="shared" si="18"/>
        <v>0.11999999999994354</v>
      </c>
      <c r="E623" s="2">
        <f t="shared" si="19"/>
        <v>2.0000000000000306E-2</v>
      </c>
      <c r="F623" s="2">
        <v>0.10999999999998999</v>
      </c>
      <c r="G623" s="2">
        <v>1.7500000000000501E-2</v>
      </c>
    </row>
    <row r="624" spans="1:7" x14ac:dyDescent="0.25">
      <c r="A624" s="2">
        <v>6.09</v>
      </c>
      <c r="B624" s="2">
        <v>6.6299999999999998E-2</v>
      </c>
      <c r="C624" s="2">
        <v>6.4100000000000004E-2</v>
      </c>
      <c r="D624" s="2">
        <f t="shared" si="18"/>
        <v>0.10000000000003137</v>
      </c>
      <c r="E624" s="2">
        <f t="shared" si="19"/>
        <v>1.5000000000000749E-2</v>
      </c>
      <c r="F624" s="2">
        <v>0.31500000000002798</v>
      </c>
      <c r="G624" s="2">
        <v>1.2500000000000301E-2</v>
      </c>
    </row>
    <row r="625" spans="1:7" x14ac:dyDescent="0.25">
      <c r="A625" s="2">
        <v>6.1</v>
      </c>
      <c r="B625" s="2">
        <v>7.1600000000000094E-2</v>
      </c>
      <c r="C625" s="2">
        <v>6.4299999999999996E-2</v>
      </c>
      <c r="D625" s="2">
        <f t="shared" si="18"/>
        <v>0.5300000000000209</v>
      </c>
      <c r="E625" s="2">
        <f t="shared" si="19"/>
        <v>9.9999999999998059E-3</v>
      </c>
      <c r="F625" s="2">
        <v>0.27499999999999702</v>
      </c>
      <c r="G625" s="2">
        <v>7.50000000000039E-3</v>
      </c>
    </row>
    <row r="626" spans="1:7" x14ac:dyDescent="0.25">
      <c r="A626" s="2">
        <v>6.11</v>
      </c>
      <c r="B626" s="2">
        <v>7.18000000000001E-2</v>
      </c>
      <c r="C626" s="2">
        <v>6.4399999999999999E-2</v>
      </c>
      <c r="D626" s="2">
        <f t="shared" si="18"/>
        <v>1.9999999999999223E-2</v>
      </c>
      <c r="E626" s="2">
        <f t="shared" si="19"/>
        <v>4.9999999999998058E-3</v>
      </c>
      <c r="F626" s="2">
        <v>0</v>
      </c>
      <c r="G626" s="2">
        <v>7.50000000000039E-3</v>
      </c>
    </row>
    <row r="627" spans="1:7" x14ac:dyDescent="0.25">
      <c r="A627" s="2">
        <v>6.12</v>
      </c>
      <c r="B627" s="2">
        <v>6.3200000000000103E-2</v>
      </c>
      <c r="C627" s="2">
        <v>6.4600000000000005E-2</v>
      </c>
      <c r="D627" s="2">
        <f t="shared" si="18"/>
        <v>0</v>
      </c>
      <c r="E627" s="2">
        <f t="shared" si="19"/>
        <v>1.00000000000005E-2</v>
      </c>
      <c r="F627" s="2">
        <v>0</v>
      </c>
      <c r="G627" s="2">
        <v>7.5000000000007196E-3</v>
      </c>
    </row>
    <row r="628" spans="1:7" x14ac:dyDescent="0.25">
      <c r="A628" s="2">
        <v>6.13</v>
      </c>
      <c r="B628" s="2">
        <v>6.4499999999999794E-2</v>
      </c>
      <c r="C628" s="2">
        <v>6.4699999999999994E-2</v>
      </c>
      <c r="D628" s="2">
        <f t="shared" si="18"/>
        <v>0.1299999999999718</v>
      </c>
      <c r="E628" s="2">
        <f t="shared" si="19"/>
        <v>4.999999999999556E-3</v>
      </c>
      <c r="F628" s="2">
        <v>0</v>
      </c>
      <c r="G628" s="2">
        <v>4.9999999999993296E-3</v>
      </c>
    </row>
    <row r="629" spans="1:7" x14ac:dyDescent="0.25">
      <c r="A629" s="2">
        <v>6.14</v>
      </c>
      <c r="B629" s="2">
        <v>6.11999999999999E-2</v>
      </c>
      <c r="C629" s="2">
        <v>6.4799999999999996E-2</v>
      </c>
      <c r="D629" s="2">
        <f t="shared" si="18"/>
        <v>0</v>
      </c>
      <c r="E629" s="2">
        <f t="shared" si="19"/>
        <v>5.0000000000002499E-3</v>
      </c>
      <c r="F629" s="2">
        <v>0</v>
      </c>
      <c r="G629" s="2">
        <v>2.4999999999989701E-3</v>
      </c>
    </row>
    <row r="630" spans="1:7" x14ac:dyDescent="0.25">
      <c r="A630" s="2">
        <v>6.15</v>
      </c>
      <c r="B630" s="2">
        <v>6.0500000000000199E-2</v>
      </c>
      <c r="C630" s="2">
        <v>6.4799999999999996E-2</v>
      </c>
      <c r="D630" s="2">
        <f t="shared" si="18"/>
        <v>0</v>
      </c>
      <c r="E630" s="2">
        <f t="shared" si="19"/>
        <v>0</v>
      </c>
      <c r="F630" s="2">
        <v>5.0000000000017801E-2</v>
      </c>
      <c r="G630" s="2">
        <v>2.4999999999997802E-3</v>
      </c>
    </row>
    <row r="631" spans="1:7" x14ac:dyDescent="0.25">
      <c r="A631" s="2">
        <v>6.16</v>
      </c>
      <c r="B631" s="2">
        <v>6.2200000000000297E-2</v>
      </c>
      <c r="C631" s="2">
        <v>6.4899999999999999E-2</v>
      </c>
      <c r="D631" s="2">
        <f t="shared" si="18"/>
        <v>0.17000000000001336</v>
      </c>
      <c r="E631" s="2">
        <f t="shared" si="19"/>
        <v>5.0000000000002499E-3</v>
      </c>
      <c r="F631" s="2">
        <v>0</v>
      </c>
      <c r="G631" s="2">
        <v>2.4999999999997802E-3</v>
      </c>
    </row>
    <row r="632" spans="1:7" x14ac:dyDescent="0.25">
      <c r="A632" s="2">
        <v>6.17</v>
      </c>
      <c r="B632" s="2">
        <v>5.92000000000001E-2</v>
      </c>
      <c r="C632" s="2">
        <v>6.4899999999999999E-2</v>
      </c>
      <c r="D632" s="2">
        <f t="shared" si="18"/>
        <v>0</v>
      </c>
      <c r="E632" s="2">
        <f t="shared" si="19"/>
        <v>0</v>
      </c>
      <c r="F632" s="2">
        <v>0</v>
      </c>
      <c r="G632" s="2">
        <v>2.5000000000004702E-3</v>
      </c>
    </row>
    <row r="633" spans="1:7" x14ac:dyDescent="0.25">
      <c r="A633" s="2">
        <v>6.18</v>
      </c>
      <c r="B633" s="2">
        <v>5.8800000000000199E-2</v>
      </c>
      <c r="C633" s="2">
        <v>6.5000000000000002E-2</v>
      </c>
      <c r="D633" s="2">
        <f t="shared" si="18"/>
        <v>0</v>
      </c>
      <c r="E633" s="2">
        <f t="shared" si="19"/>
        <v>5.0000000000002499E-3</v>
      </c>
      <c r="F633" s="2">
        <v>0</v>
      </c>
      <c r="G633" s="2">
        <v>2.50000000000036E-3</v>
      </c>
    </row>
    <row r="634" spans="1:7" x14ac:dyDescent="0.25">
      <c r="A634" s="2">
        <v>6.19</v>
      </c>
      <c r="B634" s="2">
        <v>5.8399999999999799E-2</v>
      </c>
      <c r="C634" s="2">
        <v>6.5000000000000002E-2</v>
      </c>
      <c r="D634" s="2">
        <f t="shared" si="18"/>
        <v>0</v>
      </c>
      <c r="E634" s="2">
        <f t="shared" si="19"/>
        <v>0</v>
      </c>
      <c r="F634" s="2">
        <v>0</v>
      </c>
      <c r="G634" s="2">
        <v>0</v>
      </c>
    </row>
    <row r="635" spans="1:7" x14ac:dyDescent="0.25">
      <c r="A635" s="2">
        <v>6.2</v>
      </c>
      <c r="B635" s="2">
        <v>5.8099999999999999E-2</v>
      </c>
      <c r="C635" s="2">
        <v>6.5000000000000002E-2</v>
      </c>
      <c r="D635" s="2">
        <f t="shared" si="18"/>
        <v>0</v>
      </c>
      <c r="E635" s="2">
        <f t="shared" si="19"/>
        <v>0</v>
      </c>
      <c r="F635" s="2">
        <v>0</v>
      </c>
      <c r="G635" s="2">
        <v>0</v>
      </c>
    </row>
    <row r="636" spans="1:7" x14ac:dyDescent="0.25">
      <c r="A636" s="2">
        <v>6.21</v>
      </c>
      <c r="B636" s="2">
        <v>5.7900000000000097E-2</v>
      </c>
      <c r="C636" s="2">
        <v>6.5000000000000002E-2</v>
      </c>
      <c r="D636" s="2">
        <f t="shared" si="18"/>
        <v>0</v>
      </c>
      <c r="E636" s="2">
        <f t="shared" si="19"/>
        <v>0</v>
      </c>
      <c r="F636" s="2">
        <v>9.0000000000014194E-2</v>
      </c>
      <c r="G636" s="2">
        <v>2.5000000000004702E-3</v>
      </c>
    </row>
    <row r="637" spans="1:7" x14ac:dyDescent="0.25">
      <c r="A637" s="2">
        <v>6.22</v>
      </c>
      <c r="B637" s="2">
        <v>5.99000000000003E-2</v>
      </c>
      <c r="C637" s="2">
        <v>6.5100000000000005E-2</v>
      </c>
      <c r="D637" s="2">
        <f t="shared" si="18"/>
        <v>0.20000000000002457</v>
      </c>
      <c r="E637" s="2">
        <f t="shared" si="19"/>
        <v>5.0000000000002499E-3</v>
      </c>
      <c r="F637" s="2">
        <v>7.5000000000001094E-2</v>
      </c>
      <c r="G637" s="2">
        <v>2.50000000000036E-3</v>
      </c>
    </row>
    <row r="638" spans="1:7" x14ac:dyDescent="0.25">
      <c r="A638" s="2">
        <v>6.23</v>
      </c>
      <c r="B638" s="2">
        <v>5.9400000000000099E-2</v>
      </c>
      <c r="C638" s="2">
        <v>6.5100000000000005E-2</v>
      </c>
      <c r="D638" s="2">
        <f t="shared" si="18"/>
        <v>0</v>
      </c>
      <c r="E638" s="2">
        <f t="shared" si="19"/>
        <v>0</v>
      </c>
      <c r="F638" s="2">
        <v>0</v>
      </c>
      <c r="G638" s="2">
        <v>0</v>
      </c>
    </row>
    <row r="639" spans="1:7" x14ac:dyDescent="0.25">
      <c r="A639" s="2">
        <v>6.24</v>
      </c>
      <c r="B639" s="2">
        <v>5.8999999999999699E-2</v>
      </c>
      <c r="C639" s="2">
        <v>6.13E-2</v>
      </c>
      <c r="D639" s="2">
        <f t="shared" si="18"/>
        <v>0</v>
      </c>
      <c r="E639" s="2">
        <f t="shared" si="19"/>
        <v>0</v>
      </c>
      <c r="F639" s="2">
        <v>0</v>
      </c>
      <c r="G639" s="2">
        <v>0</v>
      </c>
    </row>
    <row r="640" spans="1:7" x14ac:dyDescent="0.25">
      <c r="A640" s="2">
        <v>6.25</v>
      </c>
      <c r="B640" s="2">
        <v>5.8600000000000201E-2</v>
      </c>
      <c r="C640" s="2">
        <v>6.2100000000000002E-2</v>
      </c>
      <c r="D640" s="2">
        <f t="shared" si="18"/>
        <v>0</v>
      </c>
      <c r="E640" s="2">
        <f t="shared" si="19"/>
        <v>4.0000000000000958E-2</v>
      </c>
      <c r="F640" s="2">
        <v>0</v>
      </c>
      <c r="G640" s="2">
        <v>3.50000000000011E-2</v>
      </c>
    </row>
    <row r="641" spans="1:7" x14ac:dyDescent="0.25">
      <c r="A641" s="2">
        <v>6.26</v>
      </c>
      <c r="B641" s="2">
        <v>5.8299999999999998E-2</v>
      </c>
      <c r="C641" s="2">
        <v>6.2700000000000006E-2</v>
      </c>
      <c r="D641" s="2">
        <f t="shared" si="18"/>
        <v>0</v>
      </c>
      <c r="E641" s="2">
        <f t="shared" si="19"/>
        <v>3.0000000000000804E-2</v>
      </c>
      <c r="F641" s="2">
        <v>0</v>
      </c>
      <c r="G641" s="2">
        <v>2.7499999999999102E-2</v>
      </c>
    </row>
    <row r="642" spans="1:7" x14ac:dyDescent="0.25">
      <c r="A642" s="2">
        <v>6.27</v>
      </c>
      <c r="B642" s="2">
        <v>5.8000000000000301E-2</v>
      </c>
      <c r="C642" s="2">
        <v>6.3200000000000006E-2</v>
      </c>
      <c r="D642" s="2">
        <f t="shared" si="18"/>
        <v>0</v>
      </c>
      <c r="E642" s="2">
        <f t="shared" si="19"/>
        <v>2.5000000000000556E-2</v>
      </c>
      <c r="F642" s="2">
        <v>8.4999999999999798E-2</v>
      </c>
      <c r="G642" s="2">
        <v>2.2499999999999801E-2</v>
      </c>
    </row>
    <row r="643" spans="1:7" x14ac:dyDescent="0.25">
      <c r="A643" s="2">
        <v>6.28</v>
      </c>
      <c r="B643" s="2">
        <v>6.0000000000000102E-2</v>
      </c>
      <c r="C643" s="2">
        <v>6.3600000000000004E-2</v>
      </c>
      <c r="D643" s="2">
        <f t="shared" si="18"/>
        <v>0.19999999999996657</v>
      </c>
      <c r="E643" s="2">
        <f t="shared" si="19"/>
        <v>1.9999999999998529E-2</v>
      </c>
      <c r="F643" s="2">
        <v>7.4999999999982206E-2</v>
      </c>
      <c r="G643" s="2">
        <v>1.7500000000000501E-2</v>
      </c>
    </row>
    <row r="644" spans="1:7" x14ac:dyDescent="0.25">
      <c r="A644" s="2">
        <v>6.29</v>
      </c>
      <c r="B644" s="2">
        <v>5.94999999999999E-2</v>
      </c>
      <c r="C644" s="2">
        <v>6.3899999999999998E-2</v>
      </c>
      <c r="D644" s="2">
        <f t="shared" si="18"/>
        <v>0</v>
      </c>
      <c r="E644" s="2">
        <f t="shared" si="19"/>
        <v>1.5000000000000055E-2</v>
      </c>
      <c r="F644" s="2">
        <v>5.9999999999994703E-2</v>
      </c>
      <c r="G644" s="2">
        <v>1.24999999999996E-2</v>
      </c>
    </row>
    <row r="645" spans="1:7" x14ac:dyDescent="0.25">
      <c r="A645" s="2">
        <v>6.3</v>
      </c>
      <c r="B645" s="2">
        <v>6.11999999999999E-2</v>
      </c>
      <c r="C645" s="2">
        <v>6.4100000000000004E-2</v>
      </c>
      <c r="D645" s="2">
        <f t="shared" si="18"/>
        <v>0.17000000000000365</v>
      </c>
      <c r="E645" s="2">
        <f t="shared" si="19"/>
        <v>1.00000000000005E-2</v>
      </c>
      <c r="F645" s="2">
        <v>5.5000000000003803E-2</v>
      </c>
      <c r="G645" s="2">
        <v>9.9999999999993601E-3</v>
      </c>
    </row>
    <row r="646" spans="1:7" x14ac:dyDescent="0.25">
      <c r="A646" s="2">
        <v>6.31</v>
      </c>
      <c r="B646" s="2">
        <v>6.0600000000000001E-2</v>
      </c>
      <c r="C646" s="2">
        <v>6.4299999999999996E-2</v>
      </c>
      <c r="D646" s="2">
        <f t="shared" si="18"/>
        <v>0</v>
      </c>
      <c r="E646" s="2">
        <f t="shared" si="19"/>
        <v>9.9999999999998059E-3</v>
      </c>
      <c r="F646" s="2">
        <v>0</v>
      </c>
      <c r="G646" s="2">
        <v>0</v>
      </c>
    </row>
    <row r="647" spans="1:7" x14ac:dyDescent="0.25">
      <c r="A647" s="2">
        <v>6.32</v>
      </c>
      <c r="B647" s="2">
        <v>6.0000000000000102E-2</v>
      </c>
      <c r="C647" s="2">
        <v>6.0699999999999997E-2</v>
      </c>
      <c r="D647" s="2">
        <f t="shared" si="18"/>
        <v>0</v>
      </c>
      <c r="E647" s="2">
        <f t="shared" si="19"/>
        <v>0</v>
      </c>
      <c r="F647" s="2">
        <v>0</v>
      </c>
      <c r="G647" s="2">
        <v>0</v>
      </c>
    </row>
    <row r="648" spans="1:7" x14ac:dyDescent="0.25">
      <c r="A648" s="2">
        <v>6.33</v>
      </c>
      <c r="B648" s="2">
        <v>5.94999999999999E-2</v>
      </c>
      <c r="C648" s="2">
        <v>6.1600000000000002E-2</v>
      </c>
      <c r="D648" s="2">
        <f t="shared" si="18"/>
        <v>0</v>
      </c>
      <c r="E648" s="2">
        <f t="shared" si="19"/>
        <v>4.5000000000001206E-2</v>
      </c>
      <c r="F648" s="2">
        <v>6.5000000000005304E-2</v>
      </c>
      <c r="G648" s="2">
        <v>4.0000000000000598E-2</v>
      </c>
    </row>
    <row r="649" spans="1:7" x14ac:dyDescent="0.25">
      <c r="A649" s="2">
        <v>6.34</v>
      </c>
      <c r="B649" s="2">
        <v>6.1300000000000097E-2</v>
      </c>
      <c r="C649" s="2">
        <v>6.2300000000000001E-2</v>
      </c>
      <c r="D649" s="2">
        <f t="shared" si="18"/>
        <v>0.18000000000002356</v>
      </c>
      <c r="E649" s="2">
        <f t="shared" si="19"/>
        <v>3.5000000000000711E-2</v>
      </c>
      <c r="F649" s="2">
        <v>5.5000000000006197E-2</v>
      </c>
      <c r="G649" s="2">
        <v>3.2500000000002E-2</v>
      </c>
    </row>
    <row r="650" spans="1:7" x14ac:dyDescent="0.25">
      <c r="A650" s="2">
        <v>6.35</v>
      </c>
      <c r="B650" s="2">
        <v>6.0600000000000001E-2</v>
      </c>
      <c r="C650" s="2">
        <v>6.2899999999999998E-2</v>
      </c>
      <c r="D650" s="2">
        <f t="shared" si="18"/>
        <v>0</v>
      </c>
      <c r="E650" s="2">
        <f t="shared" si="19"/>
        <v>3.0000000000000457E-2</v>
      </c>
      <c r="F650" s="2">
        <v>0</v>
      </c>
      <c r="G650" s="2">
        <v>2.5000000000000099E-2</v>
      </c>
    </row>
    <row r="651" spans="1:7" x14ac:dyDescent="0.25">
      <c r="A651" s="2">
        <v>6.36</v>
      </c>
      <c r="B651" s="2">
        <v>6.0000000000000102E-2</v>
      </c>
      <c r="C651" s="2">
        <v>6.3299999999999995E-2</v>
      </c>
      <c r="D651" s="2">
        <f t="shared" si="18"/>
        <v>0</v>
      </c>
      <c r="E651" s="2">
        <f t="shared" si="19"/>
        <v>1.9999999999998529E-2</v>
      </c>
      <c r="F651" s="2">
        <v>5.5000000000003803E-2</v>
      </c>
      <c r="G651" s="2">
        <v>1.9999999999998699E-2</v>
      </c>
    </row>
    <row r="652" spans="1:7" x14ac:dyDescent="0.25">
      <c r="A652" s="2">
        <v>6.37</v>
      </c>
      <c r="B652" s="2">
        <v>6.1700000000000102E-2</v>
      </c>
      <c r="C652" s="2">
        <v>6.3700000000000007E-2</v>
      </c>
      <c r="D652" s="2">
        <f t="shared" si="18"/>
        <v>0.17000000000000365</v>
      </c>
      <c r="E652" s="2">
        <f t="shared" si="19"/>
        <v>2.0000000000001E-2</v>
      </c>
      <c r="F652" s="2">
        <v>5.0000000000017801E-2</v>
      </c>
      <c r="G652" s="2">
        <v>0</v>
      </c>
    </row>
    <row r="653" spans="1:7" x14ac:dyDescent="0.25">
      <c r="A653" s="2">
        <v>6.38</v>
      </c>
      <c r="B653" s="2">
        <v>6.1000000000000401E-2</v>
      </c>
      <c r="C653" s="2">
        <v>6.0199999999999997E-2</v>
      </c>
      <c r="D653" s="2">
        <f t="shared" si="18"/>
        <v>0</v>
      </c>
      <c r="E653" s="2">
        <f t="shared" si="19"/>
        <v>0</v>
      </c>
      <c r="F653" s="2">
        <v>4.4999999999982901E-2</v>
      </c>
      <c r="G653" s="2">
        <v>0</v>
      </c>
    </row>
    <row r="654" spans="1:7" x14ac:dyDescent="0.25">
      <c r="A654" s="2">
        <v>6.39</v>
      </c>
      <c r="B654" s="2">
        <v>6.2599999999999795E-2</v>
      </c>
      <c r="C654" s="2">
        <v>6.1199999999999997E-2</v>
      </c>
      <c r="D654" s="2">
        <f t="shared" si="18"/>
        <v>0.15999999999994277</v>
      </c>
      <c r="E654" s="2">
        <f t="shared" si="19"/>
        <v>5.0000000000001113E-2</v>
      </c>
      <c r="F654" s="2">
        <v>3.4999999999984197E-2</v>
      </c>
      <c r="G654" s="2">
        <v>4.4999999999998902E-2</v>
      </c>
    </row>
    <row r="655" spans="1:7" x14ac:dyDescent="0.25">
      <c r="A655" s="2">
        <v>6.4</v>
      </c>
      <c r="B655" s="2">
        <v>6.1700000000000102E-2</v>
      </c>
      <c r="C655" s="2">
        <v>6.2E-2</v>
      </c>
      <c r="D655" s="2">
        <f t="shared" si="18"/>
        <v>0</v>
      </c>
      <c r="E655" s="2">
        <f t="shared" si="19"/>
        <v>3.9999999999997406E-2</v>
      </c>
      <c r="F655" s="2">
        <v>0</v>
      </c>
      <c r="G655" s="2">
        <v>3.50000000000011E-2</v>
      </c>
    </row>
    <row r="656" spans="1:7" x14ac:dyDescent="0.25">
      <c r="A656" s="2">
        <v>6.41</v>
      </c>
      <c r="B656" s="2">
        <v>6.1000000000000401E-2</v>
      </c>
      <c r="C656" s="2">
        <v>6.2600000000000003E-2</v>
      </c>
      <c r="D656" s="2">
        <f t="shared" si="18"/>
        <v>0</v>
      </c>
      <c r="E656" s="2">
        <f t="shared" si="19"/>
        <v>3.0000000000000804E-2</v>
      </c>
      <c r="F656" s="2">
        <v>0</v>
      </c>
      <c r="G656" s="2">
        <v>2.7500000000000299E-2</v>
      </c>
    </row>
    <row r="657" spans="1:7" x14ac:dyDescent="0.25">
      <c r="A657" s="2">
        <v>6.42</v>
      </c>
      <c r="B657" s="2">
        <v>6.0400000000000002E-2</v>
      </c>
      <c r="C657" s="2">
        <v>6.3100000000000003E-2</v>
      </c>
      <c r="D657" s="2">
        <f t="shared" ref="D657:D720" si="20">IF((B657-B656)/(A657-A656)&gt;=0,(B657-B656)/(A657-A656),0)</f>
        <v>0</v>
      </c>
      <c r="E657" s="2">
        <f t="shared" ref="E657:E720" si="21">IF((C657-C656)/(A657-A656)&gt;=0,(C657-C656)/(2*(A657-A656)),0)</f>
        <v>2.5000000000000556E-2</v>
      </c>
      <c r="F657" s="2">
        <v>0</v>
      </c>
      <c r="G657" s="2">
        <v>2.2499999999999399E-2</v>
      </c>
    </row>
    <row r="658" spans="1:7" x14ac:dyDescent="0.25">
      <c r="A658" s="2">
        <v>6.43</v>
      </c>
      <c r="B658" s="2">
        <v>5.9800000000000103E-2</v>
      </c>
      <c r="C658" s="2">
        <v>6.3500000000000001E-2</v>
      </c>
      <c r="D658" s="2">
        <f t="shared" si="20"/>
        <v>0</v>
      </c>
      <c r="E658" s="2">
        <f t="shared" si="21"/>
        <v>2.0000000000000306E-2</v>
      </c>
      <c r="F658" s="2">
        <v>0</v>
      </c>
      <c r="G658" s="2">
        <v>2.0000000000000101E-2</v>
      </c>
    </row>
    <row r="659" spans="1:7" x14ac:dyDescent="0.25">
      <c r="A659" s="2">
        <v>6.44</v>
      </c>
      <c r="B659" s="2">
        <v>5.9400000000000099E-2</v>
      </c>
      <c r="C659" s="2">
        <v>6.3899999999999998E-2</v>
      </c>
      <c r="D659" s="2">
        <f t="shared" si="20"/>
        <v>0</v>
      </c>
      <c r="E659" s="2">
        <f t="shared" si="21"/>
        <v>1.9999999999998529E-2</v>
      </c>
      <c r="F659" s="2">
        <v>0</v>
      </c>
      <c r="G659" s="2">
        <v>1.50000000000001E-2</v>
      </c>
    </row>
    <row r="660" spans="1:7" x14ac:dyDescent="0.25">
      <c r="A660" s="2">
        <v>6.45</v>
      </c>
      <c r="B660" s="2">
        <v>5.8900000000000001E-2</v>
      </c>
      <c r="C660" s="2">
        <v>6.4100000000000004E-2</v>
      </c>
      <c r="D660" s="2">
        <f t="shared" si="20"/>
        <v>0</v>
      </c>
      <c r="E660" s="2">
        <f t="shared" si="21"/>
        <v>1.00000000000005E-2</v>
      </c>
      <c r="F660" s="2">
        <v>0</v>
      </c>
      <c r="G660" s="2">
        <v>9.9999999999998094E-3</v>
      </c>
    </row>
    <row r="661" spans="1:7" x14ac:dyDescent="0.25">
      <c r="A661" s="2">
        <v>6.46</v>
      </c>
      <c r="B661" s="2">
        <v>5.8600000000000201E-2</v>
      </c>
      <c r="C661" s="2">
        <v>6.4299999999999996E-2</v>
      </c>
      <c r="D661" s="2">
        <f t="shared" si="20"/>
        <v>0</v>
      </c>
      <c r="E661" s="2">
        <f t="shared" si="21"/>
        <v>9.9999999999998059E-3</v>
      </c>
      <c r="F661" s="2">
        <v>0</v>
      </c>
      <c r="G661" s="2">
        <v>1.00000000000005E-2</v>
      </c>
    </row>
    <row r="662" spans="1:7" x14ac:dyDescent="0.25">
      <c r="A662" s="2">
        <v>6.47</v>
      </c>
      <c r="B662" s="2">
        <v>5.6100000000000302E-2</v>
      </c>
      <c r="C662" s="2">
        <v>6.4500000000000002E-2</v>
      </c>
      <c r="D662" s="2">
        <f t="shared" si="20"/>
        <v>0</v>
      </c>
      <c r="E662" s="2">
        <f t="shared" si="21"/>
        <v>1.00000000000005E-2</v>
      </c>
      <c r="F662" s="2">
        <v>0</v>
      </c>
      <c r="G662" s="2">
        <v>7.50000000000039E-3</v>
      </c>
    </row>
    <row r="663" spans="1:7" x14ac:dyDescent="0.25">
      <c r="A663" s="2">
        <v>6.48</v>
      </c>
      <c r="B663" s="2">
        <v>5.6100000000000302E-2</v>
      </c>
      <c r="C663" s="2">
        <v>6.4600000000000005E-2</v>
      </c>
      <c r="D663" s="2">
        <f t="shared" si="20"/>
        <v>0</v>
      </c>
      <c r="E663" s="2">
        <f t="shared" si="21"/>
        <v>4.9999999999998058E-3</v>
      </c>
      <c r="F663" s="2">
        <v>0</v>
      </c>
      <c r="G663" s="2">
        <v>5.00000000000072E-3</v>
      </c>
    </row>
    <row r="664" spans="1:7" x14ac:dyDescent="0.25">
      <c r="A664" s="2">
        <v>6.49</v>
      </c>
      <c r="B664" s="2">
        <v>5.6100000000000302E-2</v>
      </c>
      <c r="C664" s="2">
        <v>6.4699999999999994E-2</v>
      </c>
      <c r="D664" s="2">
        <f t="shared" si="20"/>
        <v>0</v>
      </c>
      <c r="E664" s="2">
        <f t="shared" si="21"/>
        <v>4.999999999999556E-3</v>
      </c>
      <c r="F664" s="2">
        <v>0.10999999999998999</v>
      </c>
      <c r="G664" s="2">
        <v>4.9999999999995604E-3</v>
      </c>
    </row>
    <row r="665" spans="1:7" x14ac:dyDescent="0.25">
      <c r="A665" s="2">
        <v>6.5</v>
      </c>
      <c r="B665" s="2">
        <v>5.8299999999999998E-2</v>
      </c>
      <c r="C665" s="2">
        <v>6.4799999999999996E-2</v>
      </c>
      <c r="D665" s="2">
        <f t="shared" si="20"/>
        <v>0.21999999999997422</v>
      </c>
      <c r="E665" s="2">
        <f t="shared" si="21"/>
        <v>5.0000000000002499E-3</v>
      </c>
      <c r="F665" s="2">
        <v>9.5000000000002693E-2</v>
      </c>
      <c r="G665" s="2">
        <v>0</v>
      </c>
    </row>
    <row r="666" spans="1:7" x14ac:dyDescent="0.25">
      <c r="A666" s="2">
        <v>6.51</v>
      </c>
      <c r="B666" s="2">
        <v>5.8000000000000301E-2</v>
      </c>
      <c r="C666" s="2">
        <v>6.1100000000000002E-2</v>
      </c>
      <c r="D666" s="2">
        <f t="shared" si="20"/>
        <v>0</v>
      </c>
      <c r="E666" s="2">
        <f t="shared" si="21"/>
        <v>0</v>
      </c>
      <c r="F666" s="2">
        <v>8.4999999999999798E-2</v>
      </c>
      <c r="G666" s="2">
        <v>0</v>
      </c>
    </row>
    <row r="667" spans="1:7" x14ac:dyDescent="0.25">
      <c r="A667" s="2">
        <v>6.52</v>
      </c>
      <c r="B667" s="2">
        <v>6.0000000000000102E-2</v>
      </c>
      <c r="C667" s="2">
        <v>5.8099999999999999E-2</v>
      </c>
      <c r="D667" s="2">
        <f t="shared" si="20"/>
        <v>0.19999999999998433</v>
      </c>
      <c r="E667" s="2">
        <f t="shared" si="21"/>
        <v>0</v>
      </c>
      <c r="F667" s="2">
        <v>7.4999999999978903E-2</v>
      </c>
      <c r="G667" s="2">
        <v>0</v>
      </c>
    </row>
    <row r="668" spans="1:7" x14ac:dyDescent="0.25">
      <c r="A668" s="2">
        <v>6.53</v>
      </c>
      <c r="B668" s="2">
        <v>5.94999999999999E-2</v>
      </c>
      <c r="C668" s="2">
        <v>5.5800000000000002E-2</v>
      </c>
      <c r="D668" s="2">
        <f t="shared" si="20"/>
        <v>0</v>
      </c>
      <c r="E668" s="2">
        <f t="shared" si="21"/>
        <v>0</v>
      </c>
      <c r="F668" s="2">
        <v>0</v>
      </c>
      <c r="G668" s="2">
        <v>0</v>
      </c>
    </row>
    <row r="669" spans="1:7" x14ac:dyDescent="0.25">
      <c r="A669" s="2">
        <v>6.54</v>
      </c>
      <c r="B669" s="2">
        <v>5.8999999999999699E-2</v>
      </c>
      <c r="C669" s="2">
        <v>5.7700000000000001E-2</v>
      </c>
      <c r="D669" s="2">
        <f t="shared" si="20"/>
        <v>0</v>
      </c>
      <c r="E669" s="2">
        <f t="shared" si="21"/>
        <v>9.5000000000001972E-2</v>
      </c>
      <c r="F669" s="2">
        <v>0</v>
      </c>
      <c r="G669" s="2">
        <v>8.5000000000000797E-2</v>
      </c>
    </row>
    <row r="670" spans="1:7" x14ac:dyDescent="0.25">
      <c r="A670" s="2">
        <v>6.55</v>
      </c>
      <c r="B670" s="2">
        <v>5.8700000000000002E-2</v>
      </c>
      <c r="C670" s="2">
        <v>5.9200000000000003E-2</v>
      </c>
      <c r="D670" s="2">
        <f t="shared" si="20"/>
        <v>0</v>
      </c>
      <c r="E670" s="2">
        <f t="shared" si="21"/>
        <v>7.5000000000001663E-2</v>
      </c>
      <c r="F670" s="2">
        <v>7.5000000000023298E-2</v>
      </c>
      <c r="G670" s="2">
        <v>6.7499999999999297E-2</v>
      </c>
    </row>
    <row r="671" spans="1:7" x14ac:dyDescent="0.25">
      <c r="A671" s="2">
        <v>6.56</v>
      </c>
      <c r="B671" s="2">
        <v>6.0500000000000199E-2</v>
      </c>
      <c r="C671" s="2">
        <v>6.0400000000000002E-2</v>
      </c>
      <c r="D671" s="2">
        <f t="shared" si="20"/>
        <v>0.18000000000002356</v>
      </c>
      <c r="E671" s="2">
        <f t="shared" si="21"/>
        <v>6.0000000000001261E-2</v>
      </c>
      <c r="F671" s="2">
        <v>6.5000000000002403E-2</v>
      </c>
      <c r="G671" s="2">
        <v>5.4999999999999598E-2</v>
      </c>
    </row>
    <row r="672" spans="1:7" x14ac:dyDescent="0.25">
      <c r="A672" s="2">
        <v>6.57</v>
      </c>
      <c r="B672" s="2">
        <v>6.0000000000000102E-2</v>
      </c>
      <c r="C672" s="2">
        <v>6.1400000000000003E-2</v>
      </c>
      <c r="D672" s="2">
        <f t="shared" si="20"/>
        <v>0</v>
      </c>
      <c r="E672" s="2">
        <f t="shared" si="21"/>
        <v>4.9999999999996672E-2</v>
      </c>
      <c r="F672" s="2">
        <v>0</v>
      </c>
      <c r="G672" s="2">
        <v>4.2500000000000399E-2</v>
      </c>
    </row>
    <row r="673" spans="1:7" x14ac:dyDescent="0.25">
      <c r="A673" s="2">
        <v>6.58</v>
      </c>
      <c r="B673" s="2">
        <v>5.94999999999999E-2</v>
      </c>
      <c r="C673" s="2">
        <v>6.2100000000000002E-2</v>
      </c>
      <c r="D673" s="2">
        <f t="shared" si="20"/>
        <v>0</v>
      </c>
      <c r="E673" s="2">
        <f t="shared" si="21"/>
        <v>3.5000000000000711E-2</v>
      </c>
      <c r="F673" s="2">
        <v>0</v>
      </c>
      <c r="G673" s="2">
        <v>0</v>
      </c>
    </row>
    <row r="674" spans="1:7" x14ac:dyDescent="0.25">
      <c r="A674" s="2">
        <v>6.59</v>
      </c>
      <c r="B674" s="2">
        <v>5.8999999999999699E-2</v>
      </c>
      <c r="C674" s="2">
        <v>5.8999999999999997E-2</v>
      </c>
      <c r="D674" s="2">
        <f t="shared" si="20"/>
        <v>0</v>
      </c>
      <c r="E674" s="2">
        <f t="shared" si="21"/>
        <v>0</v>
      </c>
      <c r="F674" s="2">
        <v>0</v>
      </c>
      <c r="G674" s="2">
        <v>0</v>
      </c>
    </row>
    <row r="675" spans="1:7" x14ac:dyDescent="0.25">
      <c r="A675" s="2">
        <v>6.6</v>
      </c>
      <c r="B675" s="2">
        <v>5.8700000000000002E-2</v>
      </c>
      <c r="C675" s="2">
        <v>5.6399999999999999E-2</v>
      </c>
      <c r="D675" s="2">
        <f t="shared" si="20"/>
        <v>0</v>
      </c>
      <c r="E675" s="2">
        <f t="shared" si="21"/>
        <v>0</v>
      </c>
      <c r="F675" s="2">
        <v>0</v>
      </c>
      <c r="G675" s="2">
        <v>0</v>
      </c>
    </row>
    <row r="676" spans="1:7" x14ac:dyDescent="0.25">
      <c r="A676" s="2">
        <v>6.61</v>
      </c>
      <c r="B676" s="2">
        <v>5.8299999999999998E-2</v>
      </c>
      <c r="C676" s="2">
        <v>5.4399999999999997E-2</v>
      </c>
      <c r="D676" s="2">
        <f t="shared" si="20"/>
        <v>0</v>
      </c>
      <c r="E676" s="2">
        <f t="shared" si="21"/>
        <v>0</v>
      </c>
      <c r="F676" s="2">
        <v>0</v>
      </c>
      <c r="G676" s="2">
        <v>5.0000000000000296E-3</v>
      </c>
    </row>
    <row r="677" spans="1:7" x14ac:dyDescent="0.25">
      <c r="A677" s="2">
        <v>6.62</v>
      </c>
      <c r="B677" s="2">
        <v>5.8000000000000301E-2</v>
      </c>
      <c r="C677" s="2">
        <v>5.6599999999999998E-2</v>
      </c>
      <c r="D677" s="2">
        <f t="shared" si="20"/>
        <v>0</v>
      </c>
      <c r="E677" s="2">
        <f t="shared" si="21"/>
        <v>0.11000000000000237</v>
      </c>
      <c r="F677" s="2">
        <v>8.50000000000036E-2</v>
      </c>
      <c r="G677" s="2">
        <v>9.7500000000002501E-2</v>
      </c>
    </row>
    <row r="678" spans="1:7" x14ac:dyDescent="0.25">
      <c r="A678" s="2">
        <v>6.63</v>
      </c>
      <c r="B678" s="2">
        <v>6.0000000000000102E-2</v>
      </c>
      <c r="C678" s="2">
        <v>5.8299999999999998E-2</v>
      </c>
      <c r="D678" s="2">
        <f t="shared" si="20"/>
        <v>0.19999999999998433</v>
      </c>
      <c r="E678" s="2">
        <f t="shared" si="21"/>
        <v>8.5000000000001824E-2</v>
      </c>
      <c r="F678" s="2">
        <v>7.4999999999978903E-2</v>
      </c>
      <c r="G678" s="2">
        <v>7.7499999999998695E-2</v>
      </c>
    </row>
    <row r="679" spans="1:7" x14ac:dyDescent="0.25">
      <c r="A679" s="2">
        <v>6.64</v>
      </c>
      <c r="B679" s="2">
        <v>5.94999999999999E-2</v>
      </c>
      <c r="C679" s="2">
        <v>5.9700000000000003E-2</v>
      </c>
      <c r="D679" s="2">
        <f t="shared" si="20"/>
        <v>0</v>
      </c>
      <c r="E679" s="2">
        <f t="shared" si="21"/>
        <v>7.0000000000001769E-2</v>
      </c>
      <c r="F679" s="2">
        <v>0</v>
      </c>
      <c r="G679" s="2">
        <v>6.2499999999998598E-2</v>
      </c>
    </row>
    <row r="680" spans="1:7" x14ac:dyDescent="0.25">
      <c r="A680" s="2">
        <v>6.65</v>
      </c>
      <c r="B680" s="2">
        <v>5.9100000000000402E-2</v>
      </c>
      <c r="C680" s="2">
        <v>6.08E-2</v>
      </c>
      <c r="D680" s="2">
        <f t="shared" si="20"/>
        <v>0</v>
      </c>
      <c r="E680" s="2">
        <f t="shared" si="21"/>
        <v>5.4999999999996128E-2</v>
      </c>
      <c r="F680" s="2">
        <v>0</v>
      </c>
      <c r="G680" s="2">
        <v>4.9999999999999697E-2</v>
      </c>
    </row>
    <row r="681" spans="1:7" x14ac:dyDescent="0.25">
      <c r="A681" s="2">
        <v>6.66</v>
      </c>
      <c r="B681" s="2">
        <v>5.8700000000000002E-2</v>
      </c>
      <c r="C681" s="2">
        <v>6.1699999999999998E-2</v>
      </c>
      <c r="D681" s="2">
        <f t="shared" si="20"/>
        <v>0</v>
      </c>
      <c r="E681" s="2">
        <f t="shared" si="21"/>
        <v>4.5000000000000859E-2</v>
      </c>
      <c r="F681" s="2">
        <v>0</v>
      </c>
      <c r="G681" s="2">
        <v>3.9999999999999897E-2</v>
      </c>
    </row>
    <row r="682" spans="1:7" x14ac:dyDescent="0.25">
      <c r="A682" s="2">
        <v>6.67</v>
      </c>
      <c r="B682" s="2">
        <v>5.8399999999999799E-2</v>
      </c>
      <c r="C682" s="2">
        <v>6.2399999999999997E-2</v>
      </c>
      <c r="D682" s="2">
        <f t="shared" si="20"/>
        <v>0</v>
      </c>
      <c r="E682" s="2">
        <f t="shared" si="21"/>
        <v>3.5000000000000711E-2</v>
      </c>
      <c r="F682" s="2">
        <v>0</v>
      </c>
      <c r="G682" s="2">
        <v>3.0000000000002199E-2</v>
      </c>
    </row>
    <row r="683" spans="1:7" x14ac:dyDescent="0.25">
      <c r="A683" s="2">
        <v>6.68</v>
      </c>
      <c r="B683" s="2">
        <v>5.8099999999999999E-2</v>
      </c>
      <c r="C683" s="2">
        <v>6.2899999999999998E-2</v>
      </c>
      <c r="D683" s="2">
        <f t="shared" si="20"/>
        <v>0</v>
      </c>
      <c r="E683" s="2">
        <f t="shared" si="21"/>
        <v>2.5000000000000556E-2</v>
      </c>
      <c r="F683" s="2">
        <v>0</v>
      </c>
      <c r="G683" s="2">
        <v>0</v>
      </c>
    </row>
    <row r="684" spans="1:7" x14ac:dyDescent="0.25">
      <c r="A684" s="2">
        <v>6.69</v>
      </c>
      <c r="B684" s="2">
        <v>5.77999999999999E-2</v>
      </c>
      <c r="C684" s="2">
        <v>5.96E-2</v>
      </c>
      <c r="D684" s="2">
        <f t="shared" si="20"/>
        <v>0</v>
      </c>
      <c r="E684" s="2">
        <f t="shared" si="21"/>
        <v>0</v>
      </c>
      <c r="F684" s="2">
        <v>0</v>
      </c>
      <c r="G684" s="2">
        <v>0</v>
      </c>
    </row>
    <row r="685" spans="1:7" x14ac:dyDescent="0.25">
      <c r="A685" s="2">
        <v>6.7</v>
      </c>
      <c r="B685" s="2">
        <v>5.7599999999999901E-2</v>
      </c>
      <c r="C685" s="2">
        <v>6.0699999999999997E-2</v>
      </c>
      <c r="D685" s="2">
        <f t="shared" si="20"/>
        <v>0</v>
      </c>
      <c r="E685" s="2">
        <f t="shared" si="21"/>
        <v>5.5000000000001013E-2</v>
      </c>
      <c r="F685" s="2">
        <v>0</v>
      </c>
      <c r="G685" s="2">
        <v>5.0000000000000398E-2</v>
      </c>
    </row>
    <row r="686" spans="1:7" x14ac:dyDescent="0.25">
      <c r="A686" s="2">
        <v>6.71</v>
      </c>
      <c r="B686" s="2">
        <v>5.7399999999999902E-2</v>
      </c>
      <c r="C686" s="2">
        <v>6.1600000000000002E-2</v>
      </c>
      <c r="D686" s="2">
        <f t="shared" si="20"/>
        <v>0</v>
      </c>
      <c r="E686" s="2">
        <f t="shared" si="21"/>
        <v>4.5000000000001206E-2</v>
      </c>
      <c r="F686" s="2">
        <v>0</v>
      </c>
      <c r="G686" s="2">
        <v>4.0000000000000598E-2</v>
      </c>
    </row>
    <row r="687" spans="1:7" x14ac:dyDescent="0.25">
      <c r="A687" s="2">
        <v>6.72</v>
      </c>
      <c r="B687" s="2">
        <v>5.7200000000000403E-2</v>
      </c>
      <c r="C687" s="2">
        <v>6.2300000000000001E-2</v>
      </c>
      <c r="D687" s="2">
        <f t="shared" si="20"/>
        <v>0</v>
      </c>
      <c r="E687" s="2">
        <f t="shared" si="21"/>
        <v>3.5000000000000711E-2</v>
      </c>
      <c r="F687" s="2">
        <v>0</v>
      </c>
      <c r="G687" s="2">
        <v>3.2500000000000501E-2</v>
      </c>
    </row>
    <row r="688" spans="1:7" x14ac:dyDescent="0.25">
      <c r="A688" s="2">
        <v>6.73</v>
      </c>
      <c r="B688" s="2">
        <v>5.70999999999997E-2</v>
      </c>
      <c r="C688" s="2">
        <v>6.2899999999999998E-2</v>
      </c>
      <c r="D688" s="2">
        <f t="shared" si="20"/>
        <v>0</v>
      </c>
      <c r="E688" s="2">
        <f t="shared" si="21"/>
        <v>2.9999999999997792E-2</v>
      </c>
      <c r="F688" s="2">
        <v>0</v>
      </c>
      <c r="G688" s="2">
        <v>2.7499999999999102E-2</v>
      </c>
    </row>
    <row r="689" spans="1:7" x14ac:dyDescent="0.25">
      <c r="A689" s="2">
        <v>6.74</v>
      </c>
      <c r="B689" s="2">
        <v>5.6999999999999898E-2</v>
      </c>
      <c r="C689" s="2">
        <v>6.3399999999999998E-2</v>
      </c>
      <c r="D689" s="2">
        <f t="shared" si="20"/>
        <v>0</v>
      </c>
      <c r="E689" s="2">
        <f t="shared" si="21"/>
        <v>2.5000000000000556E-2</v>
      </c>
      <c r="F689" s="2">
        <v>0</v>
      </c>
      <c r="G689" s="2">
        <v>1.9999999999999601E-2</v>
      </c>
    </row>
    <row r="690" spans="1:7" x14ac:dyDescent="0.25">
      <c r="A690" s="2">
        <v>6.75</v>
      </c>
      <c r="B690" s="2">
        <v>5.69000000000002E-2</v>
      </c>
      <c r="C690" s="2">
        <v>6.3700000000000007E-2</v>
      </c>
      <c r="D690" s="2">
        <f t="shared" si="20"/>
        <v>0</v>
      </c>
      <c r="E690" s="2">
        <f t="shared" si="21"/>
        <v>1.5000000000000749E-2</v>
      </c>
      <c r="F690" s="2">
        <v>0</v>
      </c>
      <c r="G690" s="2">
        <v>0</v>
      </c>
    </row>
    <row r="691" spans="1:7" x14ac:dyDescent="0.25">
      <c r="A691" s="2">
        <v>6.76</v>
      </c>
      <c r="B691" s="2">
        <v>5.6800000000000003E-2</v>
      </c>
      <c r="C691" s="2">
        <v>6.0199999999999997E-2</v>
      </c>
      <c r="D691" s="2">
        <f t="shared" si="20"/>
        <v>0</v>
      </c>
      <c r="E691" s="2">
        <f t="shared" si="21"/>
        <v>0</v>
      </c>
      <c r="F691" s="2">
        <v>0</v>
      </c>
      <c r="G691" s="2">
        <v>0</v>
      </c>
    </row>
    <row r="692" spans="1:7" x14ac:dyDescent="0.25">
      <c r="A692" s="2">
        <v>6.77</v>
      </c>
      <c r="B692" s="2">
        <v>5.6700000000000202E-2</v>
      </c>
      <c r="C692" s="2">
        <v>6.1199999999999997E-2</v>
      </c>
      <c r="D692" s="2">
        <f t="shared" si="20"/>
        <v>0</v>
      </c>
      <c r="E692" s="2">
        <f t="shared" si="21"/>
        <v>5.0000000000001113E-2</v>
      </c>
      <c r="F692" s="2">
        <v>0.100000000000009</v>
      </c>
      <c r="G692" s="2">
        <v>4.4999999999998902E-2</v>
      </c>
    </row>
    <row r="693" spans="1:7" x14ac:dyDescent="0.25">
      <c r="A693" s="2">
        <v>6.78</v>
      </c>
      <c r="B693" s="2">
        <v>5.8800000000000199E-2</v>
      </c>
      <c r="C693" s="2">
        <v>6.2E-2</v>
      </c>
      <c r="D693" s="2">
        <f t="shared" si="20"/>
        <v>0.20999999999998559</v>
      </c>
      <c r="E693" s="2">
        <f t="shared" si="21"/>
        <v>3.9999999999997406E-2</v>
      </c>
      <c r="F693" s="2">
        <v>9.0000000000014194E-2</v>
      </c>
      <c r="G693" s="2">
        <v>3.50000000000011E-2</v>
      </c>
    </row>
    <row r="694" spans="1:7" x14ac:dyDescent="0.25">
      <c r="A694" s="2">
        <v>6.79</v>
      </c>
      <c r="B694" s="2">
        <v>5.8500000000000399E-2</v>
      </c>
      <c r="C694" s="2">
        <v>6.2600000000000003E-2</v>
      </c>
      <c r="D694" s="2">
        <f t="shared" si="20"/>
        <v>0</v>
      </c>
      <c r="E694" s="2">
        <f t="shared" si="21"/>
        <v>3.0000000000000804E-2</v>
      </c>
      <c r="F694" s="2">
        <v>0</v>
      </c>
      <c r="G694" s="2">
        <v>2.7500000000000299E-2</v>
      </c>
    </row>
    <row r="695" spans="1:7" x14ac:dyDescent="0.25">
      <c r="A695" s="2">
        <v>6.8</v>
      </c>
      <c r="B695" s="2">
        <v>5.8199999999999801E-2</v>
      </c>
      <c r="C695" s="2">
        <v>6.3100000000000003E-2</v>
      </c>
      <c r="D695" s="2">
        <f t="shared" si="20"/>
        <v>0</v>
      </c>
      <c r="E695" s="2">
        <f t="shared" si="21"/>
        <v>2.5000000000000556E-2</v>
      </c>
      <c r="F695" s="2">
        <v>7.9999999999967097E-2</v>
      </c>
      <c r="G695" s="2">
        <v>2.24999999999984E-2</v>
      </c>
    </row>
    <row r="696" spans="1:7" x14ac:dyDescent="0.25">
      <c r="A696" s="2">
        <v>6.81</v>
      </c>
      <c r="B696" s="2">
        <v>6.0099999999999799E-2</v>
      </c>
      <c r="C696" s="2">
        <v>6.3500000000000001E-2</v>
      </c>
      <c r="D696" s="2">
        <f t="shared" si="20"/>
        <v>0.19000000000000394</v>
      </c>
      <c r="E696" s="2">
        <f t="shared" si="21"/>
        <v>2.0000000000000306E-2</v>
      </c>
      <c r="F696" s="2">
        <v>6.9999999999990695E-2</v>
      </c>
      <c r="G696" s="2">
        <v>2.0000000000000101E-2</v>
      </c>
    </row>
    <row r="697" spans="1:7" x14ac:dyDescent="0.25">
      <c r="A697" s="2">
        <v>6.82</v>
      </c>
      <c r="B697" s="2">
        <v>5.9599999999999702E-2</v>
      </c>
      <c r="C697" s="2">
        <v>6.3899999999999998E-2</v>
      </c>
      <c r="D697" s="2">
        <f t="shared" si="20"/>
        <v>0</v>
      </c>
      <c r="E697" s="2">
        <f t="shared" si="21"/>
        <v>1.9999999999998529E-2</v>
      </c>
      <c r="F697" s="2">
        <v>0</v>
      </c>
      <c r="G697" s="2">
        <v>1.50000000000007E-2</v>
      </c>
    </row>
    <row r="698" spans="1:7" x14ac:dyDescent="0.25">
      <c r="A698" s="2">
        <v>6.83</v>
      </c>
      <c r="B698" s="2">
        <v>5.9100000000000402E-2</v>
      </c>
      <c r="C698" s="2">
        <v>6.4100000000000004E-2</v>
      </c>
      <c r="D698" s="2">
        <f t="shared" si="20"/>
        <v>0</v>
      </c>
      <c r="E698" s="2">
        <f t="shared" si="21"/>
        <v>1.00000000000005E-2</v>
      </c>
      <c r="F698" s="2">
        <v>0</v>
      </c>
      <c r="G698" s="2">
        <v>9.9999999999998094E-3</v>
      </c>
    </row>
    <row r="699" spans="1:7" x14ac:dyDescent="0.25">
      <c r="A699" s="2">
        <v>6.84</v>
      </c>
      <c r="B699" s="2">
        <v>5.8800000000000199E-2</v>
      </c>
      <c r="C699" s="2">
        <v>6.4299999999999996E-2</v>
      </c>
      <c r="D699" s="2">
        <f t="shared" si="20"/>
        <v>0</v>
      </c>
      <c r="E699" s="2">
        <f t="shared" si="21"/>
        <v>9.9999999999998059E-3</v>
      </c>
      <c r="F699" s="2">
        <v>0</v>
      </c>
      <c r="G699" s="2">
        <v>1.00000000000005E-2</v>
      </c>
    </row>
    <row r="700" spans="1:7" x14ac:dyDescent="0.25">
      <c r="A700" s="2">
        <v>6.85</v>
      </c>
      <c r="B700" s="2">
        <v>5.8399999999999799E-2</v>
      </c>
      <c r="C700" s="2">
        <v>6.4500000000000002E-2</v>
      </c>
      <c r="D700" s="2">
        <f t="shared" si="20"/>
        <v>0</v>
      </c>
      <c r="E700" s="2">
        <f t="shared" si="21"/>
        <v>1.00000000000005E-2</v>
      </c>
      <c r="F700" s="2">
        <v>0</v>
      </c>
      <c r="G700" s="2">
        <v>7.50000000000039E-3</v>
      </c>
    </row>
    <row r="701" spans="1:7" x14ac:dyDescent="0.25">
      <c r="A701" s="2">
        <v>6.86</v>
      </c>
      <c r="B701" s="2">
        <v>5.8099999999999999E-2</v>
      </c>
      <c r="C701" s="2">
        <v>6.4600000000000005E-2</v>
      </c>
      <c r="D701" s="2">
        <f t="shared" si="20"/>
        <v>0</v>
      </c>
      <c r="E701" s="2">
        <f t="shared" si="21"/>
        <v>4.9999999999998058E-3</v>
      </c>
      <c r="F701" s="2">
        <v>0</v>
      </c>
      <c r="G701" s="2">
        <v>5.00000000000072E-3</v>
      </c>
    </row>
    <row r="702" spans="1:7" x14ac:dyDescent="0.25">
      <c r="A702" s="2">
        <v>6.87</v>
      </c>
      <c r="B702" s="2">
        <v>5.7900000000000097E-2</v>
      </c>
      <c r="C702" s="2">
        <v>6.4699999999999994E-2</v>
      </c>
      <c r="D702" s="2">
        <f t="shared" si="20"/>
        <v>0</v>
      </c>
      <c r="E702" s="2">
        <f t="shared" si="21"/>
        <v>4.999999999999556E-3</v>
      </c>
      <c r="F702" s="2">
        <v>0</v>
      </c>
      <c r="G702" s="2">
        <v>4.9999999999995604E-3</v>
      </c>
    </row>
    <row r="703" spans="1:7" x14ac:dyDescent="0.25">
      <c r="A703" s="2">
        <v>6.88</v>
      </c>
      <c r="B703" s="2">
        <v>5.7599999999999901E-2</v>
      </c>
      <c r="C703" s="2">
        <v>6.4799999999999996E-2</v>
      </c>
      <c r="D703" s="2">
        <f t="shared" si="20"/>
        <v>0</v>
      </c>
      <c r="E703" s="2">
        <f t="shared" si="21"/>
        <v>5.0000000000002499E-3</v>
      </c>
      <c r="F703" s="2">
        <v>0</v>
      </c>
      <c r="G703" s="2">
        <v>4.9999999999988604E-3</v>
      </c>
    </row>
    <row r="704" spans="1:7" x14ac:dyDescent="0.25">
      <c r="A704" s="2">
        <v>6.89</v>
      </c>
      <c r="B704" s="2">
        <v>5.7399999999999902E-2</v>
      </c>
      <c r="C704" s="2">
        <v>6.4899999999999999E-2</v>
      </c>
      <c r="D704" s="2">
        <f t="shared" si="20"/>
        <v>0</v>
      </c>
      <c r="E704" s="2">
        <f t="shared" si="21"/>
        <v>5.0000000000002499E-3</v>
      </c>
      <c r="F704" s="2">
        <v>0</v>
      </c>
      <c r="G704" s="2">
        <v>2.49999999999967E-3</v>
      </c>
    </row>
    <row r="705" spans="1:7" x14ac:dyDescent="0.25">
      <c r="A705" s="2">
        <v>6.9</v>
      </c>
      <c r="B705" s="2">
        <v>5.7300000000000101E-2</v>
      </c>
      <c r="C705" s="2">
        <v>6.4899999999999999E-2</v>
      </c>
      <c r="D705" s="2">
        <f t="shared" si="20"/>
        <v>0</v>
      </c>
      <c r="E705" s="2">
        <f t="shared" si="21"/>
        <v>0</v>
      </c>
      <c r="F705" s="2">
        <v>0</v>
      </c>
      <c r="G705" s="2">
        <v>2.50000000000036E-3</v>
      </c>
    </row>
    <row r="706" spans="1:7" x14ac:dyDescent="0.25">
      <c r="A706" s="2">
        <v>6.91</v>
      </c>
      <c r="B706" s="2">
        <v>5.70999999999997E-2</v>
      </c>
      <c r="C706" s="2">
        <v>6.5000000000000002E-2</v>
      </c>
      <c r="D706" s="2">
        <f t="shared" si="20"/>
        <v>0</v>
      </c>
      <c r="E706" s="2">
        <f t="shared" si="21"/>
        <v>5.0000000000002499E-3</v>
      </c>
      <c r="F706" s="2">
        <v>0</v>
      </c>
      <c r="G706" s="2">
        <v>2.5000000000004702E-3</v>
      </c>
    </row>
    <row r="707" spans="1:7" x14ac:dyDescent="0.25">
      <c r="A707" s="2">
        <v>6.92</v>
      </c>
      <c r="B707" s="2">
        <v>5.6999999999999898E-2</v>
      </c>
      <c r="C707" s="2">
        <v>6.5000000000000002E-2</v>
      </c>
      <c r="D707" s="2">
        <f t="shared" si="20"/>
        <v>0</v>
      </c>
      <c r="E707" s="2">
        <f t="shared" si="21"/>
        <v>0</v>
      </c>
      <c r="F707" s="2">
        <v>0</v>
      </c>
      <c r="G707" s="2">
        <v>0</v>
      </c>
    </row>
    <row r="708" spans="1:7" x14ac:dyDescent="0.25">
      <c r="A708" s="2">
        <v>6.93</v>
      </c>
      <c r="B708" s="2">
        <v>5.69000000000002E-2</v>
      </c>
      <c r="C708" s="2">
        <v>6.5000000000000002E-2</v>
      </c>
      <c r="D708" s="2">
        <f t="shared" si="20"/>
        <v>0</v>
      </c>
      <c r="E708" s="2">
        <f t="shared" si="21"/>
        <v>0</v>
      </c>
      <c r="F708" s="2">
        <v>0</v>
      </c>
      <c r="G708" s="2">
        <v>0</v>
      </c>
    </row>
    <row r="709" spans="1:7" x14ac:dyDescent="0.25">
      <c r="A709" s="2">
        <v>6.94</v>
      </c>
      <c r="B709" s="2">
        <v>5.6800000000000003E-2</v>
      </c>
      <c r="C709" s="2">
        <v>6.5000000000000002E-2</v>
      </c>
      <c r="D709" s="2">
        <f t="shared" si="20"/>
        <v>0</v>
      </c>
      <c r="E709" s="2">
        <f t="shared" si="21"/>
        <v>0</v>
      </c>
      <c r="F709" s="2">
        <v>0</v>
      </c>
      <c r="G709" s="2">
        <v>2.50000000000036E-3</v>
      </c>
    </row>
    <row r="710" spans="1:7" x14ac:dyDescent="0.25">
      <c r="A710" s="2">
        <v>6.95</v>
      </c>
      <c r="B710" s="2">
        <v>5.6700000000000202E-2</v>
      </c>
      <c r="C710" s="2">
        <v>6.5100000000000005E-2</v>
      </c>
      <c r="D710" s="2">
        <f t="shared" si="20"/>
        <v>0</v>
      </c>
      <c r="E710" s="2">
        <f t="shared" si="21"/>
        <v>5.0000000000002499E-3</v>
      </c>
      <c r="F710" s="2">
        <v>0</v>
      </c>
      <c r="G710" s="2">
        <v>2.5000000000004702E-3</v>
      </c>
    </row>
    <row r="711" spans="1:7" x14ac:dyDescent="0.25">
      <c r="A711" s="2">
        <v>6.96</v>
      </c>
      <c r="B711" s="2">
        <v>5.66000000000004E-2</v>
      </c>
      <c r="C711" s="2">
        <v>6.5100000000000005E-2</v>
      </c>
      <c r="D711" s="2">
        <f t="shared" si="20"/>
        <v>0</v>
      </c>
      <c r="E711" s="2">
        <f t="shared" si="21"/>
        <v>0</v>
      </c>
      <c r="F711" s="2">
        <v>0</v>
      </c>
      <c r="G711" s="2">
        <v>0</v>
      </c>
    </row>
    <row r="712" spans="1:7" x14ac:dyDescent="0.25">
      <c r="A712" s="2">
        <v>6.97</v>
      </c>
      <c r="B712" s="2">
        <v>5.66000000000004E-2</v>
      </c>
      <c r="C712" s="2">
        <v>6.5100000000000005E-2</v>
      </c>
      <c r="D712" s="2">
        <f t="shared" si="20"/>
        <v>0</v>
      </c>
      <c r="E712" s="2">
        <f t="shared" si="21"/>
        <v>0</v>
      </c>
      <c r="F712" s="2">
        <v>0</v>
      </c>
      <c r="G712" s="2">
        <v>0</v>
      </c>
    </row>
    <row r="713" spans="1:7" x14ac:dyDescent="0.25">
      <c r="A713" s="2">
        <v>6.98</v>
      </c>
      <c r="B713" s="2">
        <v>5.64999999999998E-2</v>
      </c>
      <c r="C713" s="2">
        <v>6.5100000000000005E-2</v>
      </c>
      <c r="D713" s="2">
        <f t="shared" si="20"/>
        <v>0</v>
      </c>
      <c r="E713" s="2">
        <f t="shared" si="21"/>
        <v>0</v>
      </c>
      <c r="F713" s="2">
        <v>0</v>
      </c>
      <c r="G713" s="2">
        <v>0</v>
      </c>
    </row>
    <row r="714" spans="1:7" x14ac:dyDescent="0.25">
      <c r="A714" s="2">
        <v>6.99</v>
      </c>
      <c r="B714" s="2">
        <v>5.64999999999998E-2</v>
      </c>
      <c r="C714" s="2">
        <v>6.5100000000000005E-2</v>
      </c>
      <c r="D714" s="2">
        <f t="shared" si="20"/>
        <v>0</v>
      </c>
      <c r="E714" s="2">
        <f t="shared" si="21"/>
        <v>0</v>
      </c>
      <c r="F714" s="2">
        <v>0.105000000000024</v>
      </c>
      <c r="G714" s="2">
        <v>0</v>
      </c>
    </row>
    <row r="715" spans="1:7" x14ac:dyDescent="0.25">
      <c r="A715" s="2">
        <v>7</v>
      </c>
      <c r="B715" s="2">
        <v>5.8600000000000201E-2</v>
      </c>
      <c r="C715" s="2">
        <v>6.5100000000000005E-2</v>
      </c>
      <c r="D715" s="2">
        <f t="shared" si="20"/>
        <v>0.21000000000004448</v>
      </c>
      <c r="E715" s="2">
        <f t="shared" si="21"/>
        <v>0</v>
      </c>
      <c r="F715" s="2">
        <v>0.20000000000002699</v>
      </c>
      <c r="G715" s="2">
        <v>0</v>
      </c>
    </row>
    <row r="716" spans="1:7" x14ac:dyDescent="0.25">
      <c r="A716" s="2">
        <v>7.01</v>
      </c>
      <c r="B716" s="2">
        <v>6.0500000000000199E-2</v>
      </c>
      <c r="C716" s="2">
        <v>6.5100000000000005E-2</v>
      </c>
      <c r="D716" s="2">
        <f t="shared" si="20"/>
        <v>0.19000000000000394</v>
      </c>
      <c r="E716" s="2">
        <f t="shared" si="21"/>
        <v>0</v>
      </c>
      <c r="F716" s="2">
        <v>0.17499999999996599</v>
      </c>
      <c r="G716" s="2">
        <v>0</v>
      </c>
    </row>
    <row r="717" spans="1:7" x14ac:dyDescent="0.25">
      <c r="A717" s="2">
        <v>7.02</v>
      </c>
      <c r="B717" s="2">
        <v>6.20999999999996E-2</v>
      </c>
      <c r="C717" s="2">
        <v>6.5100000000000005E-2</v>
      </c>
      <c r="D717" s="2">
        <f t="shared" si="20"/>
        <v>0.15999999999994347</v>
      </c>
      <c r="E717" s="2">
        <f t="shared" si="21"/>
        <v>0</v>
      </c>
      <c r="F717" s="2">
        <v>4.4999999999982901E-2</v>
      </c>
      <c r="G717" s="2">
        <v>0</v>
      </c>
    </row>
    <row r="718" spans="1:7" x14ac:dyDescent="0.25">
      <c r="A718" s="2">
        <v>7.03</v>
      </c>
      <c r="B718" s="2">
        <v>6.1399999999999899E-2</v>
      </c>
      <c r="C718" s="2">
        <v>6.5100000000000005E-2</v>
      </c>
      <c r="D718" s="2">
        <f t="shared" si="20"/>
        <v>0</v>
      </c>
      <c r="E718" s="2">
        <f t="shared" si="21"/>
        <v>0</v>
      </c>
      <c r="F718" s="2">
        <v>0</v>
      </c>
      <c r="G718" s="2">
        <v>0</v>
      </c>
    </row>
    <row r="719" spans="1:7" x14ac:dyDescent="0.25">
      <c r="A719" s="2">
        <v>7.04</v>
      </c>
      <c r="B719" s="2">
        <v>6.0699999999999803E-2</v>
      </c>
      <c r="C719" s="2">
        <v>6.5100000000000005E-2</v>
      </c>
      <c r="D719" s="2">
        <f t="shared" si="20"/>
        <v>0</v>
      </c>
      <c r="E719" s="2">
        <f t="shared" si="21"/>
        <v>0</v>
      </c>
      <c r="F719" s="2">
        <v>0</v>
      </c>
      <c r="G719" s="2">
        <v>0</v>
      </c>
    </row>
    <row r="720" spans="1:7" x14ac:dyDescent="0.25">
      <c r="A720" s="2">
        <v>7.05</v>
      </c>
      <c r="B720" s="2">
        <v>6.0099999999999799E-2</v>
      </c>
      <c r="C720" s="2">
        <v>6.5100000000000005E-2</v>
      </c>
      <c r="D720" s="2">
        <f t="shared" si="20"/>
        <v>0</v>
      </c>
      <c r="E720" s="2">
        <f t="shared" si="21"/>
        <v>0</v>
      </c>
      <c r="F720" s="2">
        <v>0</v>
      </c>
      <c r="G720" s="2">
        <v>0</v>
      </c>
    </row>
    <row r="721" spans="1:7" x14ac:dyDescent="0.25">
      <c r="A721" s="2">
        <v>7.06</v>
      </c>
      <c r="B721" s="2">
        <v>5.9599999999999702E-2</v>
      </c>
      <c r="C721" s="2">
        <v>6.5100000000000005E-2</v>
      </c>
      <c r="D721" s="2">
        <f t="shared" ref="D721:D727" si="22">IF((B721-B720)/(A721-A720)&gt;=0,(B721-B720)/(A721-A720),0)</f>
        <v>0</v>
      </c>
      <c r="E721" s="2">
        <f t="shared" ref="E721:E727" si="23">IF((C721-C720)/(A721-A720)&gt;=0,(C721-C720)/(2*(A721-A720)),0)</f>
        <v>0</v>
      </c>
      <c r="F721" s="2">
        <v>6.0000000000014202E-2</v>
      </c>
      <c r="G721" s="2">
        <v>0</v>
      </c>
    </row>
    <row r="722" spans="1:7" x14ac:dyDescent="0.25">
      <c r="A722" s="2">
        <v>7.07</v>
      </c>
      <c r="B722" s="2">
        <v>6.1300000000000097E-2</v>
      </c>
      <c r="C722" s="2">
        <v>6.5100000000000005E-2</v>
      </c>
      <c r="D722" s="2">
        <f t="shared" si="22"/>
        <v>0.1700000000000281</v>
      </c>
      <c r="E722" s="2">
        <f t="shared" si="23"/>
        <v>0</v>
      </c>
      <c r="F722" s="2">
        <v>5.5000000000006197E-2</v>
      </c>
      <c r="G722" s="2">
        <v>0</v>
      </c>
    </row>
    <row r="723" spans="1:7" x14ac:dyDescent="0.25">
      <c r="A723" s="2">
        <v>7.08</v>
      </c>
      <c r="B723" s="2">
        <v>6.0699999999999803E-2</v>
      </c>
      <c r="C723" s="2">
        <v>6.5100000000000005E-2</v>
      </c>
      <c r="D723" s="2">
        <f t="shared" si="22"/>
        <v>0</v>
      </c>
      <c r="E723" s="2">
        <f t="shared" si="23"/>
        <v>0</v>
      </c>
      <c r="F723" s="2">
        <v>0</v>
      </c>
      <c r="G723" s="2">
        <v>0</v>
      </c>
    </row>
    <row r="724" spans="1:7" x14ac:dyDescent="0.25">
      <c r="A724" s="2">
        <v>7.09</v>
      </c>
      <c r="B724" s="2">
        <v>6.0099999999999799E-2</v>
      </c>
      <c r="C724" s="2">
        <v>6.5100000000000005E-2</v>
      </c>
      <c r="D724" s="2">
        <f t="shared" si="22"/>
        <v>0</v>
      </c>
      <c r="E724" s="2">
        <f t="shared" si="23"/>
        <v>0</v>
      </c>
      <c r="F724" s="2">
        <v>5.5000000000026E-2</v>
      </c>
      <c r="G724" s="2">
        <v>0</v>
      </c>
    </row>
    <row r="725" spans="1:7" x14ac:dyDescent="0.25">
      <c r="A725" s="2">
        <v>7.1</v>
      </c>
      <c r="B725" s="2">
        <v>6.1800000000000299E-2</v>
      </c>
      <c r="C725" s="2">
        <v>6.5100000000000005E-2</v>
      </c>
      <c r="D725" s="2">
        <f t="shared" si="22"/>
        <v>0.17000000000005361</v>
      </c>
      <c r="E725" s="2">
        <f t="shared" si="23"/>
        <v>0</v>
      </c>
      <c r="F725" s="2">
        <v>0</v>
      </c>
      <c r="G725" s="2">
        <v>0</v>
      </c>
    </row>
    <row r="726" spans="1:7" x14ac:dyDescent="0.25">
      <c r="A726" s="2">
        <v>7.11</v>
      </c>
      <c r="B726" s="2">
        <v>5.8800000000000199E-2</v>
      </c>
      <c r="C726" s="2">
        <v>6.5100000000000005E-2</v>
      </c>
      <c r="D726" s="2">
        <f t="shared" si="22"/>
        <v>0</v>
      </c>
      <c r="E726" s="2">
        <f t="shared" si="23"/>
        <v>0</v>
      </c>
      <c r="F726" s="2">
        <v>0</v>
      </c>
      <c r="G726" s="2">
        <v>0</v>
      </c>
    </row>
    <row r="727" spans="1:7" x14ac:dyDescent="0.25">
      <c r="A727" s="2">
        <v>7.12</v>
      </c>
      <c r="B727" s="2">
        <v>5.8500000000000399E-2</v>
      </c>
      <c r="C727" s="2">
        <v>6.5100000000000005E-2</v>
      </c>
      <c r="D727" s="2">
        <f t="shared" si="22"/>
        <v>0</v>
      </c>
      <c r="E727" s="2">
        <f t="shared" si="23"/>
        <v>0</v>
      </c>
      <c r="F727" s="2">
        <v>0</v>
      </c>
      <c r="G727" s="2">
        <v>0</v>
      </c>
    </row>
  </sheetData>
  <mergeCells count="19">
    <mergeCell ref="F6:L6"/>
    <mergeCell ref="F7:L7"/>
    <mergeCell ref="F8:L8"/>
    <mergeCell ref="A3:E3"/>
    <mergeCell ref="A1:P2"/>
    <mergeCell ref="A5:E5"/>
    <mergeCell ref="A6:E6"/>
    <mergeCell ref="A7:E7"/>
    <mergeCell ref="A8:E8"/>
    <mergeCell ref="F3:L3"/>
    <mergeCell ref="F5:L5"/>
    <mergeCell ref="H97:H100"/>
    <mergeCell ref="B13:C13"/>
    <mergeCell ref="D13:E13"/>
    <mergeCell ref="F13:G13"/>
    <mergeCell ref="F9:L9"/>
    <mergeCell ref="F10:L10"/>
    <mergeCell ref="A9:E9"/>
    <mergeCell ref="A10:E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Datextract</vt:lpstr>
      <vt:lpstr>Meanplot</vt:lpstr>
      <vt:lpstr>Figure 7 &amp; 9</vt:lpstr>
      <vt:lpstr>Figure 8 &amp; 10</vt:lpstr>
      <vt:lpstr>Figure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2019-02-22T16:27:34Z</dcterms:created>
  <dcterms:modified xsi:type="dcterms:W3CDTF">2020-05-26T22:08:09Z</dcterms:modified>
</cp:coreProperties>
</file>