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iciadarnell/Documents/OShea_Lab/DarnellSubramaniamOShea2017_Paper/rawdata/rt_qpcr/suppfig6/mRNAlevelpsr_yfpWTvsCGG_crispraavs1293t_24h_richleuarg_plusminustmp/processeddata/"/>
    </mc:Choice>
  </mc:AlternateContent>
  <bookViews>
    <workbookView xWindow="1440" yWindow="2180" windowWidth="24160" windowHeight="12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3" i="1"/>
  <c r="I2" i="1"/>
  <c r="I7" i="1"/>
  <c r="J7" i="1"/>
  <c r="K7" i="1"/>
  <c r="I6" i="1"/>
  <c r="J6" i="1"/>
  <c r="K6" i="1"/>
  <c r="I5" i="1"/>
  <c r="J5" i="1"/>
  <c r="K5" i="1"/>
  <c r="J4" i="1"/>
  <c r="K4" i="1"/>
  <c r="J3" i="1"/>
  <c r="K3" i="1"/>
  <c r="J2" i="1"/>
  <c r="K2" i="1"/>
</calcChain>
</file>

<file path=xl/sharedStrings.xml><?xml version="1.0" encoding="utf-8"?>
<sst xmlns="http://schemas.openxmlformats.org/spreadsheetml/2006/main" count="29" uniqueCount="17">
  <si>
    <t>tmp_10uM</t>
  </si>
  <si>
    <t>samplelabel</t>
  </si>
  <si>
    <t>mean_normalizedRNAlevel</t>
  </si>
  <si>
    <t>stdev</t>
  </si>
  <si>
    <t>sterr</t>
  </si>
  <si>
    <t>reporter</t>
  </si>
  <si>
    <t>time</t>
  </si>
  <si>
    <t>sampleorder</t>
  </si>
  <si>
    <t>normalizedtorich_withinreporter</t>
  </si>
  <si>
    <t>stdev_normalized</t>
  </si>
  <si>
    <t>sterr_normalized</t>
  </si>
  <si>
    <t>minus</t>
  </si>
  <si>
    <t>Rich</t>
  </si>
  <si>
    <t>WT</t>
  </si>
  <si>
    <t>-Leu</t>
  </si>
  <si>
    <t>-Arg</t>
  </si>
  <si>
    <t>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</si>
</sst>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5" sqref="I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0.77144536399999997</v>
      </c>
      <c r="D2">
        <v>0.193949806</v>
      </c>
      <c r="E2">
        <v>0.11197697299999999</v>
      </c>
      <c r="F2" t="s">
        <v>13</v>
      </c>
      <c r="G2">
        <v>24</v>
      </c>
      <c r="H2">
        <v>1</v>
      </c>
      <c r="I2">
        <f>C2/C2</f>
        <v>1</v>
      </c>
      <c r="J2">
        <f>I2*SQRT((D2/C2)^2+(D$2/C$2)^2)</f>
        <v>0.35554876451993389</v>
      </c>
      <c r="K2">
        <f>J2/SQRT(3)</f>
        <v>0.20527617490562269</v>
      </c>
    </row>
    <row r="3" spans="1:11" x14ac:dyDescent="0.2">
      <c r="A3" t="s">
        <v>11</v>
      </c>
      <c r="B3" s="1" t="s">
        <v>14</v>
      </c>
      <c r="C3">
        <v>0.88105109500000001</v>
      </c>
      <c r="D3">
        <v>0.26052853799999998</v>
      </c>
      <c r="E3">
        <v>0.15041622199999999</v>
      </c>
      <c r="F3" t="s">
        <v>13</v>
      </c>
      <c r="G3">
        <v>24</v>
      </c>
      <c r="H3">
        <v>2</v>
      </c>
      <c r="I3">
        <f>C3/C2</f>
        <v>1.1420784103642627</v>
      </c>
      <c r="J3">
        <f>I3*SQRT((D3/C3)^2+(D$2/C$2)^2)</f>
        <v>0.44327815341523652</v>
      </c>
      <c r="K3">
        <f t="shared" ref="K3:K7" si="0">J3/SQRT(3)</f>
        <v>0.25592676120016705</v>
      </c>
    </row>
    <row r="4" spans="1:11" x14ac:dyDescent="0.2">
      <c r="A4" t="s">
        <v>11</v>
      </c>
      <c r="B4" s="1" t="s">
        <v>15</v>
      </c>
      <c r="C4">
        <v>0.454449033</v>
      </c>
      <c r="D4">
        <v>7.9510722000000006E-2</v>
      </c>
      <c r="E4">
        <v>4.5905537000000003E-2</v>
      </c>
      <c r="F4" t="s">
        <v>13</v>
      </c>
      <c r="G4">
        <v>24</v>
      </c>
      <c r="H4">
        <v>3</v>
      </c>
      <c r="I4">
        <f>C4/C2</f>
        <v>0.58908777498337528</v>
      </c>
      <c r="J4">
        <f>I4*SQRT((D4/C4)^2+(D$2/C$2)^2)</f>
        <v>0.18043664245921676</v>
      </c>
      <c r="K4">
        <f t="shared" si="0"/>
        <v>0.10417514409550106</v>
      </c>
    </row>
    <row r="5" spans="1:11" x14ac:dyDescent="0.2">
      <c r="A5" t="s">
        <v>11</v>
      </c>
      <c r="B5" t="s">
        <v>12</v>
      </c>
      <c r="C5">
        <v>0.55825552300000003</v>
      </c>
      <c r="D5">
        <v>0.141537947</v>
      </c>
      <c r="E5">
        <v>8.1716971999999999E-2</v>
      </c>
      <c r="F5" t="s">
        <v>16</v>
      </c>
      <c r="G5">
        <v>24</v>
      </c>
      <c r="H5">
        <v>4</v>
      </c>
      <c r="I5">
        <f>C5/C5</f>
        <v>1</v>
      </c>
      <c r="J5">
        <f>I5*SQRT((D5/C5)^2+(D$5/C$5)^2)</f>
        <v>0.35855423903767508</v>
      </c>
      <c r="K5">
        <f t="shared" si="0"/>
        <v>0.20701138642748315</v>
      </c>
    </row>
    <row r="6" spans="1:11" x14ac:dyDescent="0.2">
      <c r="A6" t="s">
        <v>11</v>
      </c>
      <c r="B6" s="1" t="s">
        <v>14</v>
      </c>
      <c r="C6">
        <v>0.49339280800000002</v>
      </c>
      <c r="D6">
        <v>9.7443083999999999E-2</v>
      </c>
      <c r="E6">
        <v>5.6258791000000002E-2</v>
      </c>
      <c r="F6" t="s">
        <v>16</v>
      </c>
      <c r="G6">
        <v>24</v>
      </c>
      <c r="H6">
        <v>5</v>
      </c>
      <c r="I6">
        <f>C6/C5</f>
        <v>0.88381178093602131</v>
      </c>
      <c r="J6">
        <f>I6*SQRT((D6/C6)^2+(D$5/C$5)^2)</f>
        <v>0.2840395940087761</v>
      </c>
      <c r="K6">
        <f t="shared" si="0"/>
        <v>0.16399033606147889</v>
      </c>
    </row>
    <row r="7" spans="1:11" x14ac:dyDescent="0.2">
      <c r="A7" t="s">
        <v>11</v>
      </c>
      <c r="B7" s="1" t="s">
        <v>15</v>
      </c>
      <c r="C7">
        <v>0.26156887099999998</v>
      </c>
      <c r="D7">
        <v>7.7808268E-2</v>
      </c>
      <c r="E7">
        <v>4.4922625000000001E-2</v>
      </c>
      <c r="F7" t="s">
        <v>16</v>
      </c>
      <c r="G7">
        <v>24</v>
      </c>
      <c r="H7">
        <v>6</v>
      </c>
      <c r="I7">
        <f>C7/C5</f>
        <v>0.46854685752925362</v>
      </c>
      <c r="J7">
        <f>I7*SQRT((D7/C7)^2+(D$5/C$5)^2)</f>
        <v>0.18313383502358715</v>
      </c>
      <c r="K7">
        <f t="shared" si="0"/>
        <v>0.10573236894859657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2018-02-23T23:00:59Z</dcterms:created>
  <dcterms:modified xsi:type="dcterms:W3CDTF">2018-02-23T23:02:22Z</dcterms:modified>
</cp:coreProperties>
</file>