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240" yWindow="240" windowWidth="25360" windowHeight="14280" tabRatio="500"/>
  </bookViews>
  <sheets>
    <sheet name="20161117_gapdh_quan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J5" i="1"/>
  <c r="M8" i="1"/>
  <c r="M7" i="1"/>
  <c r="M3" i="1"/>
  <c r="M2" i="1"/>
  <c r="H16" i="1"/>
  <c r="H5" i="1"/>
  <c r="G20" i="1"/>
  <c r="P4" i="1"/>
  <c r="P3" i="1"/>
  <c r="P2" i="1"/>
  <c r="O4" i="1"/>
  <c r="O3" i="1"/>
  <c r="O2" i="1"/>
  <c r="N4" i="1"/>
  <c r="N3" i="1"/>
  <c r="N2" i="1"/>
  <c r="M4" i="1"/>
  <c r="H15" i="1"/>
  <c r="J15" i="1"/>
  <c r="P8" i="1"/>
  <c r="H14" i="1"/>
  <c r="J14" i="1"/>
  <c r="P7" i="1"/>
  <c r="P33" i="1"/>
  <c r="J16" i="1"/>
  <c r="P9" i="1"/>
  <c r="P34" i="1"/>
  <c r="H12" i="1"/>
  <c r="J12" i="1"/>
  <c r="O8" i="1"/>
  <c r="H11" i="1"/>
  <c r="J11" i="1"/>
  <c r="O7" i="1"/>
  <c r="O33" i="1"/>
  <c r="H13" i="1"/>
  <c r="J13" i="1"/>
  <c r="O9" i="1"/>
  <c r="O34" i="1"/>
  <c r="H9" i="1"/>
  <c r="J9" i="1"/>
  <c r="N8" i="1"/>
  <c r="H8" i="1"/>
  <c r="J8" i="1"/>
  <c r="N7" i="1"/>
  <c r="N33" i="1"/>
  <c r="H10" i="1"/>
  <c r="J10" i="1"/>
  <c r="N9" i="1"/>
  <c r="N34" i="1"/>
  <c r="H6" i="1"/>
  <c r="J6" i="1"/>
  <c r="M33" i="1"/>
  <c r="H7" i="1"/>
  <c r="J7" i="1"/>
  <c r="M9" i="1"/>
  <c r="M34" i="1"/>
  <c r="P32" i="1"/>
  <c r="O32" i="1"/>
  <c r="N32" i="1"/>
</calcChain>
</file>

<file path=xl/sharedStrings.xml><?xml version="1.0" encoding="utf-8"?>
<sst xmlns="http://schemas.openxmlformats.org/spreadsheetml/2006/main" count="52" uniqueCount="48">
  <si>
    <t>Black is 0, White is 65535</t>
  </si>
  <si>
    <t>#</t>
  </si>
  <si>
    <t>IDV</t>
  </si>
  <si>
    <t>% *</t>
  </si>
  <si>
    <t>Area</t>
  </si>
  <si>
    <t>Average</t>
  </si>
  <si>
    <t>Background</t>
  </si>
  <si>
    <t>13n</t>
  </si>
  <si>
    <t>14n</t>
  </si>
  <si>
    <t>15n</t>
  </si>
  <si>
    <t>16n</t>
  </si>
  <si>
    <t>IDV = Integrated Density Value</t>
  </si>
  <si>
    <t>* Based on Integrated Density Value</t>
  </si>
  <si>
    <t>Rich</t>
  </si>
  <si>
    <t>Leu</t>
  </si>
  <si>
    <t>Arg</t>
  </si>
  <si>
    <t>Rich 12</t>
  </si>
  <si>
    <t>Leu 12</t>
  </si>
  <si>
    <t>Arg 12</t>
  </si>
  <si>
    <t>Rich 1.5</t>
  </si>
  <si>
    <t>Leu 1.5</t>
  </si>
  <si>
    <t>Arg 1.5</t>
  </si>
  <si>
    <t>Rich 3</t>
  </si>
  <si>
    <t>Leu 3</t>
  </si>
  <si>
    <t>Arg 3</t>
  </si>
  <si>
    <t>Rich 6</t>
  </si>
  <si>
    <t>Leu 6</t>
  </si>
  <si>
    <t>Arg 6</t>
  </si>
  <si>
    <t>puro, background subtracted</t>
  </si>
  <si>
    <t>1n</t>
  </si>
  <si>
    <t>2n</t>
  </si>
  <si>
    <t>3n</t>
  </si>
  <si>
    <t>4n</t>
  </si>
  <si>
    <t>5n</t>
  </si>
  <si>
    <t>6n</t>
  </si>
  <si>
    <t>7n</t>
  </si>
  <si>
    <t>8n</t>
  </si>
  <si>
    <t>9n</t>
  </si>
  <si>
    <t>10n</t>
  </si>
  <si>
    <t>11n</t>
  </si>
  <si>
    <t>12n</t>
  </si>
  <si>
    <t>puro/gapdh</t>
  </si>
  <si>
    <t>gapdh, background sub</t>
  </si>
  <si>
    <t>puro/gap</t>
  </si>
  <si>
    <t>puro/gap normal to rich</t>
  </si>
  <si>
    <t>puro, normalized within t.p.</t>
  </si>
  <si>
    <t xml:space="preserve"> -Leu</t>
  </si>
  <si>
    <t xml:space="preserve"> -Arg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</si>
</sst>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mruColors>
      <color rgb="FF9400FF"/>
      <color rgb="FF00FF77"/>
      <color rgb="FFFF00D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516258607623"/>
          <c:y val="0.0863442816632631"/>
          <c:w val="0.79706376885491"/>
          <c:h val="0.6762677312525"/>
        </c:manualLayout>
      </c:layout>
      <c:scatterChart>
        <c:scatterStyle val="lineMarker"/>
        <c:varyColors val="0"/>
        <c:ser>
          <c:idx val="1"/>
          <c:order val="0"/>
          <c:tx>
            <c:strRef>
              <c:f>'20161117_gapdh_quant.txt'!$K$33</c:f>
              <c:strCache>
                <c:ptCount val="1"/>
                <c:pt idx="0">
                  <c:v> -Leu</c:v>
                </c:pt>
              </c:strCache>
            </c:strRef>
          </c:tx>
          <c:spPr>
            <a:ln w="25400">
              <a:solidFill>
                <a:srgbClr val="9400FF"/>
              </a:solidFill>
            </a:ln>
          </c:spPr>
          <c:marker>
            <c:symbol val="circle"/>
            <c:size val="3"/>
            <c:spPr>
              <a:solidFill>
                <a:srgbClr val="9400FF">
                  <a:alpha val="45000"/>
                </a:srgbClr>
              </a:solidFill>
              <a:ln>
                <a:solidFill>
                  <a:srgbClr val="9400FF">
                    <a:alpha val="45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bubble3D val="0"/>
            <c:spPr>
              <a:ln w="25400">
                <a:solidFill>
                  <a:srgbClr val="9400FF"/>
                </a:solidFill>
                <a:prstDash val="sysDash"/>
              </a:ln>
            </c:spPr>
          </c:dPt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'20161117_gapdh_quant.txt'!$L$31:$P$31</c:f>
              <c:numCache>
                <c:formatCode>General</c:formatCode>
                <c:ptCount val="5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</c:numCache>
            </c:numRef>
          </c:xVal>
          <c:yVal>
            <c:numRef>
              <c:f>'20161117_gapdh_quant.txt'!$L$33:$P$33</c:f>
              <c:numCache>
                <c:formatCode>General</c:formatCode>
                <c:ptCount val="5"/>
                <c:pt idx="0">
                  <c:v>1.0</c:v>
                </c:pt>
                <c:pt idx="1">
                  <c:v>0.794204128618887</c:v>
                </c:pt>
                <c:pt idx="2">
                  <c:v>0.581748996339313</c:v>
                </c:pt>
                <c:pt idx="3">
                  <c:v>0.447567389875082</c:v>
                </c:pt>
                <c:pt idx="4">
                  <c:v>0.48961038961039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'20161117_gapdh_quant.txt'!$K$34</c:f>
              <c:strCache>
                <c:ptCount val="1"/>
                <c:pt idx="0">
                  <c:v> -Arg</c:v>
                </c:pt>
              </c:strCache>
            </c:strRef>
          </c:tx>
          <c:spPr>
            <a:ln w="25400">
              <a:solidFill>
                <a:srgbClr val="00FF77"/>
              </a:solidFill>
            </a:ln>
          </c:spPr>
          <c:marker>
            <c:symbol val="circle"/>
            <c:size val="3"/>
            <c:spPr>
              <a:solidFill>
                <a:srgbClr val="00FF77">
                  <a:alpha val="45000"/>
                </a:srgbClr>
              </a:solidFill>
              <a:ln>
                <a:solidFill>
                  <a:srgbClr val="00FF77">
                    <a:alpha val="46000"/>
                  </a:srgbClr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bubble3D val="0"/>
            <c:spPr>
              <a:ln w="25400">
                <a:solidFill>
                  <a:srgbClr val="00FF77"/>
                </a:solidFill>
                <a:prstDash val="sysDash"/>
              </a:ln>
            </c:spPr>
          </c:dPt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xVal>
            <c:numRef>
              <c:f>'20161117_gapdh_quant.txt'!$L$31:$P$31</c:f>
              <c:numCache>
                <c:formatCode>General</c:formatCode>
                <c:ptCount val="5"/>
                <c:pt idx="0">
                  <c:v>0.0</c:v>
                </c:pt>
                <c:pt idx="1">
                  <c:v>1.5</c:v>
                </c:pt>
                <c:pt idx="2">
                  <c:v>3.0</c:v>
                </c:pt>
                <c:pt idx="3">
                  <c:v>6.0</c:v>
                </c:pt>
                <c:pt idx="4">
                  <c:v>12.0</c:v>
                </c:pt>
              </c:numCache>
            </c:numRef>
          </c:xVal>
          <c:yVal>
            <c:numRef>
              <c:f>'20161117_gapdh_quant.txt'!$L$34:$P$34</c:f>
              <c:numCache>
                <c:formatCode>General</c:formatCode>
                <c:ptCount val="5"/>
                <c:pt idx="0">
                  <c:v>1.0</c:v>
                </c:pt>
                <c:pt idx="1">
                  <c:v>0.545658035588754</c:v>
                </c:pt>
                <c:pt idx="2">
                  <c:v>0.408195378448113</c:v>
                </c:pt>
                <c:pt idx="3">
                  <c:v>0.279563138386668</c:v>
                </c:pt>
                <c:pt idx="4">
                  <c:v>0.283848271642704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51976"/>
        <c:axId val="2086612360"/>
      </c:scatterChart>
      <c:valAx>
        <c:axId val="-2113751976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of Starvation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86612360"/>
        <c:crosses val="autoZero"/>
        <c:crossBetween val="midCat"/>
        <c:majorUnit val="2.0"/>
      </c:valAx>
      <c:valAx>
        <c:axId val="208661236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Puromycin Incorporation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0188300859175445"/>
              <c:y val="0.086344133089497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</c:spPr>
        <c:crossAx val="-2113751976"/>
        <c:crosses val="autoZero"/>
        <c:crossBetween val="midCat"/>
        <c:majorUnit val="0.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solidFill>
        <a:sysClr val="window" lastClr="FFFFFF"/>
      </a:solidFill>
    </a:ln>
  </c:spPr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'20161117_gapdh_quant.txt'!$L$7</c:f>
              <c:strCache>
                <c:ptCount val="1"/>
                <c:pt idx="0">
                  <c:v>Rich</c:v>
                </c:pt>
              </c:strCache>
            </c:strRef>
          </c:tx>
          <c:xVal>
            <c:numRef>
              <c:f>'20161117_gapdh_quant.txt'!$M$6:$P$6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xVal>
          <c:yVal>
            <c:numRef>
              <c:f>'20161117_gapdh_quant.txt'!$M$7:$P$7</c:f>
              <c:numCache>
                <c:formatCode>General</c:formatCode>
                <c:ptCount val="4"/>
                <c:pt idx="0">
                  <c:v>11.42805100182149</c:v>
                </c:pt>
                <c:pt idx="1">
                  <c:v>15.20465890183028</c:v>
                </c:pt>
                <c:pt idx="2">
                  <c:v>19.43444730077121</c:v>
                </c:pt>
                <c:pt idx="3">
                  <c:v>15.55555555555556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'20161117_gapdh_quant.txt'!$L$8</c:f>
              <c:strCache>
                <c:ptCount val="1"/>
                <c:pt idx="0">
                  <c:v>Leu</c:v>
                </c:pt>
              </c:strCache>
            </c:strRef>
          </c:tx>
          <c:xVal>
            <c:numRef>
              <c:f>'20161117_gapdh_quant.txt'!$M$6:$P$6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xVal>
          <c:yVal>
            <c:numRef>
              <c:f>'20161117_gapdh_quant.txt'!$M$8:$P$8</c:f>
              <c:numCache>
                <c:formatCode>General</c:formatCode>
                <c:ptCount val="4"/>
                <c:pt idx="0">
                  <c:v>9.076205287713841</c:v>
                </c:pt>
                <c:pt idx="1">
                  <c:v>8.84529505582137</c:v>
                </c:pt>
                <c:pt idx="2">
                  <c:v>8.698224852071005</c:v>
                </c:pt>
                <c:pt idx="3">
                  <c:v>7.616161616161616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'20161117_gapdh_quant.txt'!$L$9</c:f>
              <c:strCache>
                <c:ptCount val="1"/>
                <c:pt idx="0">
                  <c:v>Arg</c:v>
                </c:pt>
              </c:strCache>
            </c:strRef>
          </c:tx>
          <c:xVal>
            <c:numRef>
              <c:f>'20161117_gapdh_quant.txt'!$M$6:$P$6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xVal>
          <c:yVal>
            <c:numRef>
              <c:f>'20161117_gapdh_quant.txt'!$M$9:$P$9</c:f>
              <c:numCache>
                <c:formatCode>General</c:formatCode>
                <c:ptCount val="4"/>
                <c:pt idx="0">
                  <c:v>6.235807860262009</c:v>
                </c:pt>
                <c:pt idx="1">
                  <c:v>6.206471494607088</c:v>
                </c:pt>
                <c:pt idx="2">
                  <c:v>5.433155080213904</c:v>
                </c:pt>
                <c:pt idx="3">
                  <c:v>4.415417558886509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04680"/>
        <c:axId val="2134119272"/>
      </c:scatterChart>
      <c:valAx>
        <c:axId val="210390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119272"/>
        <c:crosses val="autoZero"/>
        <c:crossBetween val="midCat"/>
      </c:valAx>
      <c:valAx>
        <c:axId val="213411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04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'20161117_gapdh_quant.txt'!$L$2</c:f>
              <c:strCache>
                <c:ptCount val="1"/>
                <c:pt idx="0">
                  <c:v>Rich</c:v>
                </c:pt>
              </c:strCache>
            </c:strRef>
          </c:tx>
          <c:xVal>
            <c:numRef>
              <c:f>'20161117_gapdh_quant.txt'!$M$1:$P$1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xVal>
          <c:yVal>
            <c:numRef>
              <c:f>'20161117_gapdh_quant.txt'!$M$2:$P$2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'20161117_gapdh_quant.txt'!$L$3</c:f>
              <c:strCache>
                <c:ptCount val="1"/>
                <c:pt idx="0">
                  <c:v>Leu</c:v>
                </c:pt>
              </c:strCache>
            </c:strRef>
          </c:tx>
          <c:xVal>
            <c:numRef>
              <c:f>'20161117_gapdh_quant.txt'!$M$1:$P$1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xVal>
          <c:yVal>
            <c:numRef>
              <c:f>'20161117_gapdh_quant.txt'!$M$3:$P$3</c:f>
              <c:numCache>
                <c:formatCode>General</c:formatCode>
                <c:ptCount val="4"/>
                <c:pt idx="0">
                  <c:v>0.93018807778132</c:v>
                </c:pt>
                <c:pt idx="1">
                  <c:v>0.606916174217553</c:v>
                </c:pt>
                <c:pt idx="2">
                  <c:v>0.583333333333333</c:v>
                </c:pt>
                <c:pt idx="3">
                  <c:v>0.48961038961039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'20161117_gapdh_quant.txt'!$L$4</c:f>
              <c:strCache>
                <c:ptCount val="1"/>
                <c:pt idx="0">
                  <c:v>Arg</c:v>
                </c:pt>
              </c:strCache>
            </c:strRef>
          </c:tx>
          <c:xVal>
            <c:numRef>
              <c:f>'20161117_gapdh_quant.txt'!$M$1:$P$1</c:f>
              <c:numCache>
                <c:formatCode>General</c:formatCode>
                <c:ptCount val="4"/>
                <c:pt idx="0">
                  <c:v>1.5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</c:numCache>
            </c:numRef>
          </c:xVal>
          <c:yVal>
            <c:numRef>
              <c:f>'20161117_gapdh_quant.txt'!$M$4:$P$4</c:f>
              <c:numCache>
                <c:formatCode>General</c:formatCode>
                <c:ptCount val="4"/>
                <c:pt idx="0">
                  <c:v>0.68281797896079</c:v>
                </c:pt>
                <c:pt idx="1">
                  <c:v>0.440796673232655</c:v>
                </c:pt>
                <c:pt idx="2">
                  <c:v>0.403174603174603</c:v>
                </c:pt>
                <c:pt idx="3">
                  <c:v>0.267792207792208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80984"/>
        <c:axId val="2134784408"/>
      </c:scatterChart>
      <c:valAx>
        <c:axId val="21347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784408"/>
        <c:crosses val="autoZero"/>
        <c:crossBetween val="midCat"/>
      </c:valAx>
      <c:valAx>
        <c:axId val="213478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8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84668</xdr:colOff>
      <xdr:row>14</xdr:row>
      <xdr:rowOff>93133</xdr:rowOff>
    </xdr:from>
    <xdr:to>
      <xdr:col>15</xdr:col>
      <xdr:colOff>673101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787400</xdr:colOff>
      <xdr:row>15</xdr:row>
      <xdr:rowOff>76200</xdr:rowOff>
    </xdr:from>
    <xdr:to>
      <xdr:col>22</xdr:col>
      <xdr:colOff>406400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0</xdr:row>
      <xdr:rowOff>0</xdr:rowOff>
    </xdr:from>
    <xdr:to>
      <xdr:col>22</xdr:col>
      <xdr:colOff>203200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H13" zoomScale="150" zoomScaleNormal="150" zoomScalePageLayoutView="150" workbookViewId="0">
      <selection activeCell="I30" sqref="I30"/>
    </sheetView>
  </sheetViews>
  <sheetFormatPr baseColWidth="10" defaultRowHeight="15" x14ac:dyDescent="0"/>
  <sheetData>
    <row r="1" spans="1:16">
      <c r="A1" t="s">
        <v>0</v>
      </c>
      <c r="M1">
        <v>1.5</v>
      </c>
      <c r="N1">
        <v>3</v>
      </c>
      <c r="O1">
        <v>6</v>
      </c>
      <c r="P1">
        <v>12</v>
      </c>
    </row>
    <row r="2" spans="1:16">
      <c r="K2" t="s">
        <v>45</v>
      </c>
      <c r="L2" t="s">
        <v>13</v>
      </c>
      <c r="M2">
        <f>I5/I5</f>
        <v>1</v>
      </c>
      <c r="N2">
        <f>I8/I8</f>
        <v>1</v>
      </c>
      <c r="O2">
        <f>I11/I11</f>
        <v>1</v>
      </c>
      <c r="P2">
        <f>I14/I14</f>
        <v>1</v>
      </c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L3" t="s">
        <v>14</v>
      </c>
      <c r="M3">
        <f>I6/I5</f>
        <v>0.93018807778131973</v>
      </c>
      <c r="N3">
        <f>I9/I8</f>
        <v>0.60691617421755306</v>
      </c>
      <c r="O3">
        <f>I12/I11</f>
        <v>0.58333333333333337</v>
      </c>
      <c r="P3">
        <f>I15/I14</f>
        <v>0.48961038961038961</v>
      </c>
    </row>
    <row r="4" spans="1:16">
      <c r="H4" t="s">
        <v>42</v>
      </c>
      <c r="I4" t="s">
        <v>28</v>
      </c>
      <c r="J4" t="s">
        <v>41</v>
      </c>
      <c r="L4" t="s">
        <v>15</v>
      </c>
      <c r="M4">
        <f>I7/I5</f>
        <v>0.68281797896079055</v>
      </c>
      <c r="N4">
        <f>I10/I8</f>
        <v>0.44079667323265487</v>
      </c>
      <c r="O4">
        <f>I13/I11</f>
        <v>0.40317460317460319</v>
      </c>
      <c r="P4">
        <f>I16/I14</f>
        <v>0.2677922077922078</v>
      </c>
    </row>
    <row r="5" spans="1:16">
      <c r="A5" t="s">
        <v>29</v>
      </c>
      <c r="B5">
        <v>2884860</v>
      </c>
      <c r="C5">
        <v>7.2</v>
      </c>
      <c r="D5">
        <v>5580</v>
      </c>
      <c r="E5">
        <v>517</v>
      </c>
      <c r="F5">
        <v>0</v>
      </c>
      <c r="G5" t="s">
        <v>19</v>
      </c>
      <c r="H5">
        <f>E5-G$20</f>
        <v>274.5</v>
      </c>
      <c r="I5" s="1">
        <v>3137</v>
      </c>
      <c r="J5">
        <f>I5/H5</f>
        <v>11.428051001821494</v>
      </c>
    </row>
    <row r="6" spans="1:16">
      <c r="A6" t="s">
        <v>30</v>
      </c>
      <c r="B6">
        <v>3147120</v>
      </c>
      <c r="C6">
        <v>7.8</v>
      </c>
      <c r="D6">
        <v>5580</v>
      </c>
      <c r="E6">
        <v>564</v>
      </c>
      <c r="F6">
        <v>0</v>
      </c>
      <c r="G6" t="s">
        <v>20</v>
      </c>
      <c r="H6">
        <f t="shared" ref="H6:H15" si="0">E6-G$20</f>
        <v>321.5</v>
      </c>
      <c r="I6" s="1">
        <v>2918</v>
      </c>
      <c r="J6">
        <f t="shared" ref="J6:J16" si="1">I6/H6</f>
        <v>9.0762052877138419</v>
      </c>
      <c r="K6" t="s">
        <v>43</v>
      </c>
      <c r="M6">
        <v>1.5</v>
      </c>
      <c r="N6">
        <v>3</v>
      </c>
      <c r="O6">
        <v>6</v>
      </c>
      <c r="P6">
        <v>12</v>
      </c>
    </row>
    <row r="7" spans="1:16">
      <c r="A7" t="s">
        <v>31</v>
      </c>
      <c r="B7">
        <v>3269880</v>
      </c>
      <c r="C7">
        <v>8.1</v>
      </c>
      <c r="D7">
        <v>5580</v>
      </c>
      <c r="E7">
        <v>586</v>
      </c>
      <c r="F7">
        <v>0</v>
      </c>
      <c r="G7" t="s">
        <v>21</v>
      </c>
      <c r="H7">
        <f t="shared" si="0"/>
        <v>343.5</v>
      </c>
      <c r="I7" s="1">
        <v>2142</v>
      </c>
      <c r="J7">
        <f t="shared" si="1"/>
        <v>6.2358078602620086</v>
      </c>
      <c r="L7" t="s">
        <v>13</v>
      </c>
      <c r="M7">
        <f>J5</f>
        <v>11.428051001821494</v>
      </c>
      <c r="N7">
        <f t="shared" ref="N7:N9" si="2">J8</f>
        <v>15.204658901830284</v>
      </c>
      <c r="O7">
        <f t="shared" ref="O7:O9" si="3">J11</f>
        <v>19.434447300771208</v>
      </c>
      <c r="P7">
        <f t="shared" ref="P7:P9" si="4">J14</f>
        <v>15.555555555555555</v>
      </c>
    </row>
    <row r="8" spans="1:16">
      <c r="A8" t="s">
        <v>32</v>
      </c>
      <c r="B8">
        <v>3029940</v>
      </c>
      <c r="C8">
        <v>7.5</v>
      </c>
      <c r="D8">
        <v>5580</v>
      </c>
      <c r="E8">
        <v>543</v>
      </c>
      <c r="F8">
        <v>0</v>
      </c>
      <c r="G8" t="s">
        <v>22</v>
      </c>
      <c r="H8">
        <f t="shared" si="0"/>
        <v>300.5</v>
      </c>
      <c r="I8" s="1">
        <v>4569</v>
      </c>
      <c r="J8">
        <f t="shared" si="1"/>
        <v>15.204658901830284</v>
      </c>
      <c r="L8" t="s">
        <v>14</v>
      </c>
      <c r="M8">
        <f>J6</f>
        <v>9.0762052877138419</v>
      </c>
      <c r="N8">
        <f t="shared" si="2"/>
        <v>8.8452950558213708</v>
      </c>
      <c r="O8">
        <f t="shared" si="3"/>
        <v>8.6982248520710055</v>
      </c>
      <c r="P8">
        <f t="shared" si="4"/>
        <v>7.6161616161616159</v>
      </c>
    </row>
    <row r="9" spans="1:16">
      <c r="A9" t="s">
        <v>33</v>
      </c>
      <c r="B9">
        <v>3102480</v>
      </c>
      <c r="C9">
        <v>7.7</v>
      </c>
      <c r="D9">
        <v>5580</v>
      </c>
      <c r="E9">
        <v>556</v>
      </c>
      <c r="F9">
        <v>0</v>
      </c>
      <c r="G9" t="s">
        <v>23</v>
      </c>
      <c r="H9">
        <f t="shared" si="0"/>
        <v>313.5</v>
      </c>
      <c r="I9" s="1">
        <v>2773</v>
      </c>
      <c r="J9">
        <f t="shared" si="1"/>
        <v>8.8452950558213708</v>
      </c>
      <c r="L9" t="s">
        <v>15</v>
      </c>
      <c r="M9">
        <f t="shared" ref="M9" si="5">J7</f>
        <v>6.2358078602620086</v>
      </c>
      <c r="N9">
        <f t="shared" si="2"/>
        <v>6.2064714946070882</v>
      </c>
      <c r="O9">
        <f t="shared" si="3"/>
        <v>5.4331550802139041</v>
      </c>
      <c r="P9">
        <f t="shared" si="4"/>
        <v>4.4154175588865092</v>
      </c>
    </row>
    <row r="10" spans="1:16">
      <c r="A10" t="s">
        <v>34</v>
      </c>
      <c r="B10">
        <v>3163860</v>
      </c>
      <c r="C10">
        <v>7.9</v>
      </c>
      <c r="D10">
        <v>5580</v>
      </c>
      <c r="E10">
        <v>567</v>
      </c>
      <c r="F10">
        <v>0</v>
      </c>
      <c r="G10" t="s">
        <v>24</v>
      </c>
      <c r="H10">
        <f t="shared" si="0"/>
        <v>324.5</v>
      </c>
      <c r="I10" s="1">
        <v>2014</v>
      </c>
      <c r="J10">
        <f t="shared" si="1"/>
        <v>6.2064714946070882</v>
      </c>
    </row>
    <row r="11" spans="1:16">
      <c r="A11" t="s">
        <v>35</v>
      </c>
      <c r="B11">
        <v>2438460</v>
      </c>
      <c r="C11">
        <v>6.1</v>
      </c>
      <c r="D11">
        <v>5580</v>
      </c>
      <c r="E11">
        <v>437</v>
      </c>
      <c r="F11">
        <v>0</v>
      </c>
      <c r="G11" t="s">
        <v>25</v>
      </c>
      <c r="H11">
        <f t="shared" si="0"/>
        <v>194.5</v>
      </c>
      <c r="I11" s="1">
        <v>3780</v>
      </c>
      <c r="J11">
        <f t="shared" si="1"/>
        <v>19.434447300771208</v>
      </c>
    </row>
    <row r="12" spans="1:16">
      <c r="A12" t="s">
        <v>36</v>
      </c>
      <c r="B12">
        <v>2767680</v>
      </c>
      <c r="C12">
        <v>6.9</v>
      </c>
      <c r="D12">
        <v>5580</v>
      </c>
      <c r="E12">
        <v>496</v>
      </c>
      <c r="F12">
        <v>0</v>
      </c>
      <c r="G12" t="s">
        <v>26</v>
      </c>
      <c r="H12">
        <f t="shared" si="0"/>
        <v>253.5</v>
      </c>
      <c r="I12" s="1">
        <v>2205</v>
      </c>
      <c r="J12">
        <f t="shared" si="1"/>
        <v>8.6982248520710055</v>
      </c>
    </row>
    <row r="13" spans="1:16">
      <c r="A13" t="s">
        <v>37</v>
      </c>
      <c r="B13">
        <v>2918340</v>
      </c>
      <c r="C13">
        <v>7.2</v>
      </c>
      <c r="D13">
        <v>5580</v>
      </c>
      <c r="E13">
        <v>523</v>
      </c>
      <c r="F13">
        <v>0</v>
      </c>
      <c r="G13" t="s">
        <v>27</v>
      </c>
      <c r="H13">
        <f t="shared" si="0"/>
        <v>280.5</v>
      </c>
      <c r="I13" s="1">
        <v>1524</v>
      </c>
      <c r="J13">
        <f t="shared" si="1"/>
        <v>5.4331550802139041</v>
      </c>
    </row>
    <row r="14" spans="1:16">
      <c r="A14" t="s">
        <v>38</v>
      </c>
      <c r="B14">
        <v>2734200</v>
      </c>
      <c r="C14">
        <v>6.8</v>
      </c>
      <c r="D14">
        <v>5580</v>
      </c>
      <c r="E14">
        <v>490</v>
      </c>
      <c r="F14">
        <v>0</v>
      </c>
      <c r="G14" t="s">
        <v>16</v>
      </c>
      <c r="H14">
        <f t="shared" si="0"/>
        <v>247.5</v>
      </c>
      <c r="I14" s="1">
        <v>3850</v>
      </c>
      <c r="J14">
        <f t="shared" si="1"/>
        <v>15.555555555555555</v>
      </c>
    </row>
    <row r="15" spans="1:16">
      <c r="A15" t="s">
        <v>39</v>
      </c>
      <c r="B15">
        <v>2734200</v>
      </c>
      <c r="C15">
        <v>6.8</v>
      </c>
      <c r="D15">
        <v>5580</v>
      </c>
      <c r="E15">
        <v>490</v>
      </c>
      <c r="F15">
        <v>0</v>
      </c>
      <c r="G15" t="s">
        <v>17</v>
      </c>
      <c r="H15">
        <f t="shared" si="0"/>
        <v>247.5</v>
      </c>
      <c r="I15" s="1">
        <v>1885</v>
      </c>
      <c r="J15">
        <f t="shared" si="1"/>
        <v>7.6161616161616159</v>
      </c>
    </row>
    <row r="16" spans="1:16">
      <c r="A16" t="s">
        <v>40</v>
      </c>
      <c r="B16">
        <v>2656080</v>
      </c>
      <c r="C16">
        <v>6.6</v>
      </c>
      <c r="D16">
        <v>5580</v>
      </c>
      <c r="E16">
        <v>476</v>
      </c>
      <c r="F16">
        <v>0</v>
      </c>
      <c r="G16" t="s">
        <v>18</v>
      </c>
      <c r="H16">
        <f>E16-G$20</f>
        <v>233.5</v>
      </c>
      <c r="I16" s="1">
        <v>1031</v>
      </c>
      <c r="J16">
        <f t="shared" si="1"/>
        <v>4.4154175588865092</v>
      </c>
    </row>
    <row r="17" spans="1:16">
      <c r="A17" t="s">
        <v>7</v>
      </c>
      <c r="B17">
        <v>1255500</v>
      </c>
      <c r="C17">
        <v>3.1</v>
      </c>
      <c r="D17">
        <v>5580</v>
      </c>
      <c r="E17">
        <v>225</v>
      </c>
      <c r="F17">
        <v>0</v>
      </c>
    </row>
    <row r="18" spans="1:16">
      <c r="A18" t="s">
        <v>8</v>
      </c>
      <c r="B18">
        <v>1166220</v>
      </c>
      <c r="C18">
        <v>2.9</v>
      </c>
      <c r="D18">
        <v>5580</v>
      </c>
      <c r="E18">
        <v>209</v>
      </c>
      <c r="F18">
        <v>0</v>
      </c>
    </row>
    <row r="19" spans="1:16">
      <c r="A19" t="s">
        <v>9</v>
      </c>
      <c r="B19">
        <v>1512180</v>
      </c>
      <c r="C19">
        <v>3.8</v>
      </c>
      <c r="D19">
        <v>5580</v>
      </c>
      <c r="E19">
        <v>271</v>
      </c>
      <c r="F19">
        <v>0</v>
      </c>
    </row>
    <row r="20" spans="1:16">
      <c r="A20" t="s">
        <v>10</v>
      </c>
      <c r="B20">
        <v>1478700</v>
      </c>
      <c r="C20">
        <v>3.7</v>
      </c>
      <c r="D20">
        <v>5580</v>
      </c>
      <c r="E20">
        <v>265</v>
      </c>
      <c r="F20">
        <v>0</v>
      </c>
      <c r="G20">
        <f>AVERAGE(E17:E20)</f>
        <v>242.5</v>
      </c>
    </row>
    <row r="22" spans="1:16">
      <c r="A22" t="s">
        <v>11</v>
      </c>
    </row>
    <row r="23" spans="1:16">
      <c r="A23" t="s">
        <v>12</v>
      </c>
    </row>
    <row r="31" spans="1:16">
      <c r="L31">
        <v>0</v>
      </c>
      <c r="M31">
        <v>1.5</v>
      </c>
      <c r="N31">
        <v>3</v>
      </c>
      <c r="O31">
        <v>6</v>
      </c>
      <c r="P31">
        <v>12</v>
      </c>
    </row>
    <row r="32" spans="1:16">
      <c r="J32" t="s">
        <v>44</v>
      </c>
      <c r="K32" t="s">
        <v>13</v>
      </c>
      <c r="L32">
        <v>1</v>
      </c>
      <c r="M32">
        <f>M7/M$7</f>
        <v>1</v>
      </c>
      <c r="N32">
        <f>N7/N$7</f>
        <v>1</v>
      </c>
      <c r="O32">
        <f>O7/O$7</f>
        <v>1</v>
      </c>
      <c r="P32">
        <f>P7/P$7</f>
        <v>1</v>
      </c>
    </row>
    <row r="33" spans="11:16">
      <c r="K33" s="2" t="s">
        <v>46</v>
      </c>
      <c r="L33">
        <v>1</v>
      </c>
      <c r="M33">
        <f>M8/M$7</f>
        <v>0.79420412861888734</v>
      </c>
      <c r="N33">
        <f>N8/N$7</f>
        <v>0.58174899633931321</v>
      </c>
      <c r="O33">
        <f>O8/O$7</f>
        <v>0.44756738987508216</v>
      </c>
      <c r="P33">
        <f>P8/P$7</f>
        <v>0.48961038961038961</v>
      </c>
    </row>
    <row r="34" spans="11:16">
      <c r="K34" s="2" t="s">
        <v>47</v>
      </c>
      <c r="L34">
        <v>1</v>
      </c>
      <c r="M34">
        <f>M9/M$7</f>
        <v>0.54565803558875403</v>
      </c>
      <c r="N34">
        <f>N9/N$7</f>
        <v>0.40819537844811338</v>
      </c>
      <c r="O34">
        <f>O9/O$7</f>
        <v>0.27956313838666785</v>
      </c>
      <c r="P34">
        <f>P9/P$7</f>
        <v>0.28384827164270415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20161117_gapdh_quant.txt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Alicia Darnell</cp:lastModifiedBy>
  <dcterms:created xsi:type="dcterms:W3CDTF">2016-11-18T00:24:10Z</dcterms:created>
  <dcterms:modified xsi:type="dcterms:W3CDTF">2016-12-18T22:32:43Z</dcterms:modified>
</cp:coreProperties>
</file>