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RasmusPedersenCom\rasmuspedersen1992.github.io\Interactive\HurtigTest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7" i="1" l="1"/>
  <c r="F7" i="1" s="1"/>
  <c r="N7" i="1" s="1"/>
  <c r="F6" i="1"/>
  <c r="D6" i="1"/>
  <c r="E6" i="1" s="1"/>
  <c r="B6" i="1"/>
  <c r="F5" i="1"/>
  <c r="G5" i="1" s="1"/>
  <c r="D5" i="1"/>
  <c r="B5" i="1"/>
  <c r="C5" i="1" s="1"/>
  <c r="J5" i="1" l="1"/>
  <c r="N5" i="1"/>
  <c r="O5" i="1" s="1"/>
  <c r="K6" i="1"/>
  <c r="L6" i="1" s="1"/>
  <c r="M6" i="1" s="1"/>
  <c r="G7" i="1"/>
  <c r="H7" i="1" s="1"/>
  <c r="K5" i="1"/>
  <c r="E5" i="1"/>
  <c r="J6" i="1"/>
  <c r="C6" i="1"/>
  <c r="N6" i="1"/>
  <c r="G6" i="1"/>
  <c r="H6" i="1" s="1"/>
  <c r="D7" i="1"/>
  <c r="K7" i="1" s="1"/>
  <c r="A8" i="1"/>
  <c r="B7" i="1"/>
  <c r="P5" i="1" l="1"/>
  <c r="E7" i="1"/>
  <c r="O6" i="1"/>
  <c r="Q6" i="1" s="1"/>
  <c r="O7" i="1"/>
  <c r="L5" i="1"/>
  <c r="M5" i="1" s="1"/>
  <c r="L7" i="1"/>
  <c r="M7" i="1" s="1"/>
  <c r="F8" i="1"/>
  <c r="N8" i="1" s="1"/>
  <c r="B8" i="1"/>
  <c r="J8" i="1" s="1"/>
  <c r="D8" i="1"/>
  <c r="K8" i="1" s="1"/>
  <c r="A9" i="1"/>
  <c r="J7" i="1"/>
  <c r="C7" i="1"/>
  <c r="P6" i="1" l="1"/>
  <c r="P7" i="1"/>
  <c r="Q7" i="1"/>
  <c r="A10" i="1"/>
  <c r="D9" i="1"/>
  <c r="K9" i="1" s="1"/>
  <c r="F9" i="1"/>
  <c r="N9" i="1" s="1"/>
  <c r="B9" i="1"/>
  <c r="J9" i="1" s="1"/>
  <c r="C8" i="1"/>
  <c r="E8" i="1"/>
  <c r="L8" i="1" s="1"/>
  <c r="M8" i="1" s="1"/>
  <c r="G8" i="1"/>
  <c r="H8" i="1" s="1"/>
  <c r="E9" i="1" l="1"/>
  <c r="L9" i="1" s="1"/>
  <c r="M9" i="1" s="1"/>
  <c r="G9" i="1"/>
  <c r="H9" i="1" s="1"/>
  <c r="A11" i="1"/>
  <c r="D10" i="1"/>
  <c r="K10" i="1" s="1"/>
  <c r="F10" i="1"/>
  <c r="N10" i="1" s="1"/>
  <c r="B10" i="1"/>
  <c r="J10" i="1" s="1"/>
  <c r="C9" i="1"/>
  <c r="O8" i="1"/>
  <c r="O9" i="1" l="1"/>
  <c r="P9" i="1" s="1"/>
  <c r="Q8" i="1"/>
  <c r="P8" i="1"/>
  <c r="G10" i="1"/>
  <c r="H10" i="1" s="1"/>
  <c r="C10" i="1"/>
  <c r="E10" i="1"/>
  <c r="L10" i="1" s="1"/>
  <c r="M10" i="1" s="1"/>
  <c r="F11" i="1"/>
  <c r="N11" i="1" s="1"/>
  <c r="B11" i="1"/>
  <c r="J11" i="1" s="1"/>
  <c r="A12" i="1"/>
  <c r="D11" i="1"/>
  <c r="K11" i="1" s="1"/>
  <c r="Q9" i="1" l="1"/>
  <c r="O10" i="1"/>
  <c r="C11" i="1"/>
  <c r="F12" i="1"/>
  <c r="N12" i="1" s="1"/>
  <c r="B12" i="1"/>
  <c r="J12" i="1" s="1"/>
  <c r="D12" i="1"/>
  <c r="K12" i="1" s="1"/>
  <c r="A13" i="1"/>
  <c r="E11" i="1"/>
  <c r="L11" i="1" s="1"/>
  <c r="M11" i="1" s="1"/>
  <c r="G11" i="1"/>
  <c r="H11" i="1" s="1"/>
  <c r="Q10" i="1" l="1"/>
  <c r="P10" i="1"/>
  <c r="A14" i="1"/>
  <c r="D13" i="1"/>
  <c r="K13" i="1" s="1"/>
  <c r="F13" i="1"/>
  <c r="N13" i="1" s="1"/>
  <c r="B13" i="1"/>
  <c r="J13" i="1" s="1"/>
  <c r="C12" i="1"/>
  <c r="O11" i="1"/>
  <c r="E12" i="1"/>
  <c r="L12" i="1" s="1"/>
  <c r="M12" i="1" s="1"/>
  <c r="G12" i="1"/>
  <c r="H12" i="1" s="1"/>
  <c r="Q11" i="1" l="1"/>
  <c r="P11" i="1"/>
  <c r="E13" i="1"/>
  <c r="L13" i="1" s="1"/>
  <c r="M13" i="1" s="1"/>
  <c r="G13" i="1"/>
  <c r="H13" i="1" s="1"/>
  <c r="A15" i="1"/>
  <c r="D14" i="1"/>
  <c r="K14" i="1" s="1"/>
  <c r="F14" i="1"/>
  <c r="N14" i="1" s="1"/>
  <c r="B14" i="1"/>
  <c r="J14" i="1" s="1"/>
  <c r="C13" i="1"/>
  <c r="O12" i="1"/>
  <c r="Q12" i="1" l="1"/>
  <c r="P12" i="1"/>
  <c r="O13" i="1"/>
  <c r="P13" i="1" s="1"/>
  <c r="E14" i="1"/>
  <c r="L14" i="1" s="1"/>
  <c r="M14" i="1" s="1"/>
  <c r="C14" i="1"/>
  <c r="F15" i="1"/>
  <c r="N15" i="1" s="1"/>
  <c r="B15" i="1"/>
  <c r="J15" i="1" s="1"/>
  <c r="A16" i="1"/>
  <c r="D15" i="1"/>
  <c r="K15" i="1" s="1"/>
  <c r="G14" i="1"/>
  <c r="H14" i="1" s="1"/>
  <c r="Q13" i="1" l="1"/>
  <c r="G15" i="1"/>
  <c r="H15" i="1" s="1"/>
  <c r="C15" i="1"/>
  <c r="E15" i="1"/>
  <c r="L15" i="1" s="1"/>
  <c r="M15" i="1" s="1"/>
  <c r="F16" i="1"/>
  <c r="N16" i="1" s="1"/>
  <c r="B16" i="1"/>
  <c r="J16" i="1" s="1"/>
  <c r="D16" i="1"/>
  <c r="K16" i="1" s="1"/>
  <c r="A17" i="1"/>
  <c r="O14" i="1"/>
  <c r="O15" i="1"/>
  <c r="P15" i="1" s="1"/>
  <c r="Q14" i="1" l="1"/>
  <c r="P14" i="1"/>
  <c r="Q15" i="1"/>
  <c r="A18" i="1"/>
  <c r="D17" i="1"/>
  <c r="K17" i="1" s="1"/>
  <c r="F17" i="1"/>
  <c r="N17" i="1" s="1"/>
  <c r="B17" i="1"/>
  <c r="J17" i="1" s="1"/>
  <c r="C16" i="1"/>
  <c r="E16" i="1"/>
  <c r="L16" i="1" s="1"/>
  <c r="M16" i="1" s="1"/>
  <c r="G16" i="1"/>
  <c r="H16" i="1" s="1"/>
  <c r="C17" i="1" l="1"/>
  <c r="O16" i="1"/>
  <c r="E17" i="1"/>
  <c r="L17" i="1" s="1"/>
  <c r="M17" i="1" s="1"/>
  <c r="G17" i="1"/>
  <c r="H17" i="1" s="1"/>
  <c r="A19" i="1"/>
  <c r="D18" i="1"/>
  <c r="K18" i="1" s="1"/>
  <c r="F18" i="1"/>
  <c r="N18" i="1" s="1"/>
  <c r="B18" i="1"/>
  <c r="J18" i="1" s="1"/>
  <c r="Q16" i="1" l="1"/>
  <c r="P16" i="1"/>
  <c r="O17" i="1"/>
  <c r="G18" i="1"/>
  <c r="H18" i="1" s="1"/>
  <c r="F19" i="1"/>
  <c r="N19" i="1" s="1"/>
  <c r="B19" i="1"/>
  <c r="J19" i="1" s="1"/>
  <c r="A20" i="1"/>
  <c r="D19" i="1"/>
  <c r="K19" i="1" s="1"/>
  <c r="C18" i="1"/>
  <c r="E18" i="1"/>
  <c r="L18" i="1" s="1"/>
  <c r="M18" i="1" s="1"/>
  <c r="O18" i="1" l="1"/>
  <c r="P18" i="1" s="1"/>
  <c r="Q17" i="1"/>
  <c r="P17" i="1"/>
  <c r="G19" i="1"/>
  <c r="H19" i="1" s="1"/>
  <c r="Q18" i="1"/>
  <c r="F20" i="1"/>
  <c r="N20" i="1" s="1"/>
  <c r="B20" i="1"/>
  <c r="J20" i="1" s="1"/>
  <c r="A21" i="1"/>
  <c r="D20" i="1"/>
  <c r="K20" i="1" s="1"/>
  <c r="C19" i="1"/>
  <c r="E19" i="1"/>
  <c r="L19" i="1" s="1"/>
  <c r="M19" i="1" s="1"/>
  <c r="O19" i="1" l="1"/>
  <c r="P19" i="1" s="1"/>
  <c r="A22" i="1"/>
  <c r="D21" i="1"/>
  <c r="K21" i="1" s="1"/>
  <c r="F21" i="1"/>
  <c r="N21" i="1" s="1"/>
  <c r="B21" i="1"/>
  <c r="J21" i="1" s="1"/>
  <c r="C20" i="1"/>
  <c r="E20" i="1"/>
  <c r="L20" i="1" s="1"/>
  <c r="M20" i="1" s="1"/>
  <c r="G20" i="1"/>
  <c r="H20" i="1" s="1"/>
  <c r="Q19" i="1" l="1"/>
  <c r="C21" i="1"/>
  <c r="O20" i="1"/>
  <c r="E21" i="1"/>
  <c r="L21" i="1" s="1"/>
  <c r="M21" i="1" s="1"/>
  <c r="G21" i="1"/>
  <c r="H21" i="1" s="1"/>
  <c r="A23" i="1"/>
  <c r="D22" i="1"/>
  <c r="K22" i="1" s="1"/>
  <c r="F22" i="1"/>
  <c r="N22" i="1" s="1"/>
  <c r="B22" i="1"/>
  <c r="J22" i="1" s="1"/>
  <c r="Q20" i="1" l="1"/>
  <c r="P20" i="1"/>
  <c r="G22" i="1"/>
  <c r="H22" i="1" s="1"/>
  <c r="O21" i="1"/>
  <c r="F23" i="1"/>
  <c r="N23" i="1" s="1"/>
  <c r="B23" i="1"/>
  <c r="J23" i="1" s="1"/>
  <c r="A24" i="1"/>
  <c r="D23" i="1"/>
  <c r="K23" i="1" s="1"/>
  <c r="C22" i="1"/>
  <c r="E22" i="1"/>
  <c r="L22" i="1" s="1"/>
  <c r="M22" i="1" s="1"/>
  <c r="Q21" i="1" l="1"/>
  <c r="P21" i="1"/>
  <c r="O22" i="1"/>
  <c r="C23" i="1"/>
  <c r="F24" i="1"/>
  <c r="N24" i="1" s="1"/>
  <c r="B24" i="1"/>
  <c r="J24" i="1" s="1"/>
  <c r="A25" i="1"/>
  <c r="D24" i="1"/>
  <c r="K24" i="1" s="1"/>
  <c r="E23" i="1"/>
  <c r="L23" i="1" s="1"/>
  <c r="M23" i="1" s="1"/>
  <c r="G23" i="1"/>
  <c r="H23" i="1" s="1"/>
  <c r="Q22" i="1" l="1"/>
  <c r="P22" i="1"/>
  <c r="O23" i="1"/>
  <c r="A26" i="1"/>
  <c r="D25" i="1"/>
  <c r="K25" i="1" s="1"/>
  <c r="F25" i="1"/>
  <c r="N25" i="1" s="1"/>
  <c r="B25" i="1"/>
  <c r="J25" i="1" s="1"/>
  <c r="C24" i="1"/>
  <c r="E24" i="1"/>
  <c r="L24" i="1" s="1"/>
  <c r="M24" i="1" s="1"/>
  <c r="G24" i="1"/>
  <c r="H24" i="1" s="1"/>
  <c r="Q23" i="1" l="1"/>
  <c r="P23" i="1"/>
  <c r="E25" i="1"/>
  <c r="L25" i="1" s="1"/>
  <c r="M25" i="1" s="1"/>
  <c r="G25" i="1"/>
  <c r="H25" i="1" s="1"/>
  <c r="C25" i="1"/>
  <c r="A27" i="1"/>
  <c r="D26" i="1"/>
  <c r="K26" i="1" s="1"/>
  <c r="F26" i="1"/>
  <c r="N26" i="1" s="1"/>
  <c r="B26" i="1"/>
  <c r="J26" i="1" s="1"/>
  <c r="O24" i="1"/>
  <c r="Q24" i="1" l="1"/>
  <c r="P24" i="1"/>
  <c r="E26" i="1"/>
  <c r="L26" i="1" s="1"/>
  <c r="M26" i="1" s="1"/>
  <c r="C26" i="1"/>
  <c r="O25" i="1"/>
  <c r="G26" i="1"/>
  <c r="H26" i="1" s="1"/>
  <c r="F27" i="1"/>
  <c r="N27" i="1" s="1"/>
  <c r="B27" i="1"/>
  <c r="J27" i="1" s="1"/>
  <c r="A28" i="1"/>
  <c r="D27" i="1"/>
  <c r="K27" i="1" s="1"/>
  <c r="Q25" i="1" l="1"/>
  <c r="P25" i="1"/>
  <c r="G27" i="1"/>
  <c r="H27" i="1" s="1"/>
  <c r="F28" i="1"/>
  <c r="N28" i="1" s="1"/>
  <c r="B28" i="1"/>
  <c r="J28" i="1" s="1"/>
  <c r="A29" i="1"/>
  <c r="D28" i="1"/>
  <c r="K28" i="1" s="1"/>
  <c r="O26" i="1"/>
  <c r="C27" i="1"/>
  <c r="E27" i="1"/>
  <c r="L27" i="1" s="1"/>
  <c r="Q26" i="1" l="1"/>
  <c r="P26" i="1"/>
  <c r="O27" i="1"/>
  <c r="M27" i="1"/>
  <c r="A30" i="1"/>
  <c r="D29" i="1"/>
  <c r="K29" i="1" s="1"/>
  <c r="B29" i="1"/>
  <c r="J29" i="1" s="1"/>
  <c r="F29" i="1"/>
  <c r="N29" i="1" s="1"/>
  <c r="C28" i="1"/>
  <c r="E28" i="1"/>
  <c r="L28" i="1" s="1"/>
  <c r="M28" i="1" s="1"/>
  <c r="G28" i="1"/>
  <c r="H28" i="1" s="1"/>
  <c r="Q27" i="1" l="1"/>
  <c r="P27" i="1"/>
  <c r="G29" i="1"/>
  <c r="H29" i="1" s="1"/>
  <c r="O28" i="1"/>
  <c r="E29" i="1"/>
  <c r="L29" i="1" s="1"/>
  <c r="M29" i="1" s="1"/>
  <c r="C29" i="1"/>
  <c r="F30" i="1"/>
  <c r="N30" i="1" s="1"/>
  <c r="B30" i="1"/>
  <c r="J30" i="1" s="1"/>
  <c r="D30" i="1"/>
  <c r="K30" i="1" s="1"/>
  <c r="A31" i="1"/>
  <c r="O29" i="1" l="1"/>
  <c r="P29" i="1" s="1"/>
  <c r="Q28" i="1"/>
  <c r="P28" i="1"/>
  <c r="G30" i="1"/>
  <c r="H30" i="1" s="1"/>
  <c r="Q29" i="1"/>
  <c r="E30" i="1"/>
  <c r="L30" i="1" s="1"/>
  <c r="M30" i="1" s="1"/>
  <c r="A32" i="1"/>
  <c r="D31" i="1"/>
  <c r="K31" i="1" s="1"/>
  <c r="B31" i="1"/>
  <c r="J31" i="1" s="1"/>
  <c r="F31" i="1"/>
  <c r="N31" i="1" s="1"/>
  <c r="C30" i="1"/>
  <c r="O30" i="1" l="1"/>
  <c r="P30" i="1" s="1"/>
  <c r="C31" i="1"/>
  <c r="G31" i="1"/>
  <c r="H31" i="1" s="1"/>
  <c r="E31" i="1"/>
  <c r="L31" i="1" s="1"/>
  <c r="M31" i="1" s="1"/>
  <c r="A33" i="1"/>
  <c r="D32" i="1"/>
  <c r="K32" i="1" s="1"/>
  <c r="F32" i="1"/>
  <c r="N32" i="1" s="1"/>
  <c r="B32" i="1"/>
  <c r="J32" i="1" s="1"/>
  <c r="Q30" i="1" l="1"/>
  <c r="G32" i="1"/>
  <c r="H32" i="1" s="1"/>
  <c r="O31" i="1"/>
  <c r="P31" i="1" s="1"/>
  <c r="F33" i="1"/>
  <c r="N33" i="1" s="1"/>
  <c r="B33" i="1"/>
  <c r="J33" i="1" s="1"/>
  <c r="A34" i="1"/>
  <c r="D33" i="1"/>
  <c r="K33" i="1" s="1"/>
  <c r="C32" i="1"/>
  <c r="E32" i="1"/>
  <c r="L32" i="1" s="1"/>
  <c r="M32" i="1" s="1"/>
  <c r="O32" i="1"/>
  <c r="P32" i="1" s="1"/>
  <c r="Q31" i="1"/>
  <c r="C33" i="1" l="1"/>
  <c r="E33" i="1"/>
  <c r="L33" i="1" s="1"/>
  <c r="M33" i="1" s="1"/>
  <c r="G33" i="1"/>
  <c r="H33" i="1" s="1"/>
  <c r="F34" i="1"/>
  <c r="N34" i="1" s="1"/>
  <c r="B34" i="1"/>
  <c r="J34" i="1" s="1"/>
  <c r="A35" i="1"/>
  <c r="D34" i="1"/>
  <c r="K34" i="1" s="1"/>
  <c r="Q32" i="1"/>
  <c r="O33" i="1" l="1"/>
  <c r="E34" i="1"/>
  <c r="L34" i="1" s="1"/>
  <c r="M34" i="1" s="1"/>
  <c r="C34" i="1"/>
  <c r="A36" i="1"/>
  <c r="D35" i="1"/>
  <c r="K35" i="1" s="1"/>
  <c r="B35" i="1"/>
  <c r="J35" i="1" s="1"/>
  <c r="F35" i="1"/>
  <c r="N35" i="1" s="1"/>
  <c r="G34" i="1"/>
  <c r="H34" i="1" s="1"/>
  <c r="Q33" i="1" l="1"/>
  <c r="P33" i="1"/>
  <c r="E35" i="1"/>
  <c r="L35" i="1" s="1"/>
  <c r="M35" i="1" s="1"/>
  <c r="G35" i="1"/>
  <c r="H35" i="1" s="1"/>
  <c r="O34" i="1"/>
  <c r="A37" i="1"/>
  <c r="D36" i="1"/>
  <c r="K36" i="1" s="1"/>
  <c r="B36" i="1"/>
  <c r="J36" i="1" s="1"/>
  <c r="F36" i="1"/>
  <c r="N36" i="1" s="1"/>
  <c r="C35" i="1"/>
  <c r="Q34" i="1" l="1"/>
  <c r="P34" i="1"/>
  <c r="O35" i="1"/>
  <c r="P35" i="1" s="1"/>
  <c r="C36" i="1"/>
  <c r="F37" i="1"/>
  <c r="N37" i="1" s="1"/>
  <c r="B37" i="1"/>
  <c r="J37" i="1" s="1"/>
  <c r="D37" i="1"/>
  <c r="K37" i="1" s="1"/>
  <c r="A38" i="1"/>
  <c r="G36" i="1"/>
  <c r="H36" i="1" s="1"/>
  <c r="E36" i="1"/>
  <c r="L36" i="1" s="1"/>
  <c r="M36" i="1" s="1"/>
  <c r="Q35" i="1"/>
  <c r="G37" i="1" l="1"/>
  <c r="H37" i="1" s="1"/>
  <c r="E37" i="1"/>
  <c r="L37" i="1" s="1"/>
  <c r="M37" i="1" s="1"/>
  <c r="F38" i="1"/>
  <c r="N38" i="1" s="1"/>
  <c r="B38" i="1"/>
  <c r="J38" i="1" s="1"/>
  <c r="D38" i="1"/>
  <c r="K38" i="1" s="1"/>
  <c r="A39" i="1"/>
  <c r="C37" i="1"/>
  <c r="O36" i="1"/>
  <c r="O37" i="1" l="1"/>
  <c r="P37" i="1" s="1"/>
  <c r="Q36" i="1"/>
  <c r="P36" i="1"/>
  <c r="A40" i="1"/>
  <c r="D39" i="1"/>
  <c r="K39" i="1" s="1"/>
  <c r="F39" i="1"/>
  <c r="N39" i="1" s="1"/>
  <c r="B39" i="1"/>
  <c r="J39" i="1" s="1"/>
  <c r="C38" i="1"/>
  <c r="Q37" i="1"/>
  <c r="E38" i="1"/>
  <c r="L38" i="1" s="1"/>
  <c r="M38" i="1" s="1"/>
  <c r="G38" i="1"/>
  <c r="H38" i="1" s="1"/>
  <c r="G39" i="1" l="1"/>
  <c r="H39" i="1" s="1"/>
  <c r="O38" i="1"/>
  <c r="P38" i="1" s="1"/>
  <c r="E39" i="1"/>
  <c r="L39" i="1" s="1"/>
  <c r="M39" i="1" s="1"/>
  <c r="A41" i="1"/>
  <c r="D40" i="1"/>
  <c r="K40" i="1" s="1"/>
  <c r="F40" i="1"/>
  <c r="N40" i="1" s="1"/>
  <c r="B40" i="1"/>
  <c r="J40" i="1" s="1"/>
  <c r="C39" i="1"/>
  <c r="Q38" i="1" l="1"/>
  <c r="O39" i="1"/>
  <c r="P39" i="1" s="1"/>
  <c r="G40" i="1"/>
  <c r="H40" i="1" s="1"/>
  <c r="C40" i="1"/>
  <c r="F41" i="1"/>
  <c r="N41" i="1" s="1"/>
  <c r="B41" i="1"/>
  <c r="J41" i="1" s="1"/>
  <c r="A42" i="1"/>
  <c r="D41" i="1"/>
  <c r="K41" i="1" s="1"/>
  <c r="E40" i="1"/>
  <c r="L40" i="1" s="1"/>
  <c r="M40" i="1" s="1"/>
  <c r="Q39" i="1" l="1"/>
  <c r="O40" i="1"/>
  <c r="C41" i="1"/>
  <c r="G41" i="1"/>
  <c r="H41" i="1" s="1"/>
  <c r="E41" i="1"/>
  <c r="L41" i="1" s="1"/>
  <c r="M41" i="1" s="1"/>
  <c r="F42" i="1"/>
  <c r="N42" i="1" s="1"/>
  <c r="B42" i="1"/>
  <c r="J42" i="1" s="1"/>
  <c r="A43" i="1"/>
  <c r="D42" i="1"/>
  <c r="K42" i="1" s="1"/>
  <c r="Q40" i="1" l="1"/>
  <c r="P40" i="1"/>
  <c r="O41" i="1"/>
  <c r="E42" i="1"/>
  <c r="L42" i="1" s="1"/>
  <c r="M42" i="1" s="1"/>
  <c r="C42" i="1"/>
  <c r="A44" i="1"/>
  <c r="D43" i="1"/>
  <c r="K43" i="1" s="1"/>
  <c r="B43" i="1"/>
  <c r="J43" i="1" s="1"/>
  <c r="F43" i="1"/>
  <c r="N43" i="1" s="1"/>
  <c r="G42" i="1"/>
  <c r="H42" i="1" s="1"/>
  <c r="Q41" i="1" l="1"/>
  <c r="P41" i="1"/>
  <c r="A45" i="1"/>
  <c r="D44" i="1"/>
  <c r="K44" i="1" s="1"/>
  <c r="B44" i="1"/>
  <c r="J44" i="1" s="1"/>
  <c r="F44" i="1"/>
  <c r="N44" i="1" s="1"/>
  <c r="C43" i="1"/>
  <c r="E43" i="1"/>
  <c r="L43" i="1" s="1"/>
  <c r="M43" i="1" s="1"/>
  <c r="G43" i="1"/>
  <c r="H43" i="1" s="1"/>
  <c r="O42" i="1"/>
  <c r="Q42" i="1" l="1"/>
  <c r="P42" i="1"/>
  <c r="E44" i="1"/>
  <c r="L44" i="1" s="1"/>
  <c r="M44" i="1" s="1"/>
  <c r="C44" i="1"/>
  <c r="G44" i="1"/>
  <c r="H44" i="1" s="1"/>
  <c r="F45" i="1"/>
  <c r="N45" i="1" s="1"/>
  <c r="B45" i="1"/>
  <c r="J45" i="1" s="1"/>
  <c r="D45" i="1"/>
  <c r="K45" i="1" s="1"/>
  <c r="A46" i="1"/>
  <c r="O43" i="1"/>
  <c r="G45" i="1" l="1"/>
  <c r="H45" i="1" s="1"/>
  <c r="Q43" i="1"/>
  <c r="P43" i="1"/>
  <c r="E45" i="1"/>
  <c r="L45" i="1" s="1"/>
  <c r="M45" i="1" s="1"/>
  <c r="C45" i="1"/>
  <c r="O45" i="1"/>
  <c r="P45" i="1" s="1"/>
  <c r="F46" i="1"/>
  <c r="N46" i="1" s="1"/>
  <c r="B46" i="1"/>
  <c r="J46" i="1" s="1"/>
  <c r="D46" i="1"/>
  <c r="K46" i="1" s="1"/>
  <c r="A47" i="1"/>
  <c r="O44" i="1"/>
  <c r="Q44" i="1" l="1"/>
  <c r="P44" i="1"/>
  <c r="G46" i="1"/>
  <c r="H46" i="1" s="1"/>
  <c r="C46" i="1"/>
  <c r="E46" i="1"/>
  <c r="L46" i="1" s="1"/>
  <c r="M46" i="1" s="1"/>
  <c r="Q45" i="1"/>
  <c r="A48" i="1"/>
  <c r="D47" i="1"/>
  <c r="K47" i="1" s="1"/>
  <c r="F47" i="1"/>
  <c r="N47" i="1" s="1"/>
  <c r="B47" i="1"/>
  <c r="J47" i="1" s="1"/>
  <c r="O46" i="1" l="1"/>
  <c r="G47" i="1"/>
  <c r="H47" i="1" s="1"/>
  <c r="E47" i="1"/>
  <c r="L47" i="1" s="1"/>
  <c r="M47" i="1" s="1"/>
  <c r="C47" i="1"/>
  <c r="A49" i="1"/>
  <c r="D48" i="1"/>
  <c r="K48" i="1" s="1"/>
  <c r="F48" i="1"/>
  <c r="N48" i="1" s="1"/>
  <c r="B48" i="1"/>
  <c r="J48" i="1" s="1"/>
  <c r="Q46" i="1" l="1"/>
  <c r="P46" i="1"/>
  <c r="O47" i="1"/>
  <c r="P47" i="1" s="1"/>
  <c r="E48" i="1"/>
  <c r="L48" i="1" s="1"/>
  <c r="M48" i="1" s="1"/>
  <c r="G48" i="1"/>
  <c r="H48" i="1" s="1"/>
  <c r="C48" i="1"/>
  <c r="F49" i="1"/>
  <c r="N49" i="1" s="1"/>
  <c r="B49" i="1"/>
  <c r="J49" i="1" s="1"/>
  <c r="A50" i="1"/>
  <c r="D49" i="1"/>
  <c r="K49" i="1" s="1"/>
  <c r="Q47" i="1" l="1"/>
  <c r="O48" i="1"/>
  <c r="C49" i="1"/>
  <c r="E49" i="1"/>
  <c r="L49" i="1" s="1"/>
  <c r="M49" i="1" s="1"/>
  <c r="G49" i="1"/>
  <c r="H49" i="1" s="1"/>
  <c r="F50" i="1"/>
  <c r="N50" i="1" s="1"/>
  <c r="B50" i="1"/>
  <c r="J50" i="1" s="1"/>
  <c r="A51" i="1"/>
  <c r="D50" i="1"/>
  <c r="K50" i="1" s="1"/>
  <c r="Q48" i="1" l="1"/>
  <c r="P48" i="1"/>
  <c r="C50" i="1"/>
  <c r="E50" i="1"/>
  <c r="L50" i="1" s="1"/>
  <c r="M50" i="1" s="1"/>
  <c r="A52" i="1"/>
  <c r="D51" i="1"/>
  <c r="K51" i="1" s="1"/>
  <c r="B51" i="1"/>
  <c r="J51" i="1" s="1"/>
  <c r="F51" i="1"/>
  <c r="N51" i="1" s="1"/>
  <c r="G50" i="1"/>
  <c r="H50" i="1" s="1"/>
  <c r="O49" i="1"/>
  <c r="Q49" i="1" l="1"/>
  <c r="P49" i="1"/>
  <c r="O50" i="1"/>
  <c r="A53" i="1"/>
  <c r="D52" i="1"/>
  <c r="K52" i="1" s="1"/>
  <c r="B52" i="1"/>
  <c r="J52" i="1" s="1"/>
  <c r="F52" i="1"/>
  <c r="N52" i="1" s="1"/>
  <c r="C51" i="1"/>
  <c r="E51" i="1"/>
  <c r="L51" i="1" s="1"/>
  <c r="M51" i="1" s="1"/>
  <c r="G51" i="1"/>
  <c r="H51" i="1" s="1"/>
  <c r="Q50" i="1" l="1"/>
  <c r="P50" i="1"/>
  <c r="C52" i="1"/>
  <c r="F53" i="1"/>
  <c r="N53" i="1" s="1"/>
  <c r="B53" i="1"/>
  <c r="J53" i="1" s="1"/>
  <c r="D53" i="1"/>
  <c r="K53" i="1" s="1"/>
  <c r="A54" i="1"/>
  <c r="G52" i="1"/>
  <c r="H52" i="1" s="1"/>
  <c r="E52" i="1"/>
  <c r="L52" i="1" s="1"/>
  <c r="M52" i="1" s="1"/>
  <c r="O51" i="1"/>
  <c r="Q51" i="1" l="1"/>
  <c r="P51" i="1"/>
  <c r="E53" i="1"/>
  <c r="L53" i="1" s="1"/>
  <c r="M53" i="1" s="1"/>
  <c r="G53" i="1"/>
  <c r="H53" i="1" s="1"/>
  <c r="F54" i="1"/>
  <c r="N54" i="1" s="1"/>
  <c r="B54" i="1"/>
  <c r="J54" i="1" s="1"/>
  <c r="D54" i="1"/>
  <c r="K54" i="1" s="1"/>
  <c r="A55" i="1"/>
  <c r="C53" i="1"/>
  <c r="O52" i="1"/>
  <c r="Q52" i="1" l="1"/>
  <c r="P52" i="1"/>
  <c r="O53" i="1"/>
  <c r="P53" i="1" s="1"/>
  <c r="D55" i="1"/>
  <c r="K55" i="1" s="1"/>
  <c r="A56" i="1"/>
  <c r="F55" i="1"/>
  <c r="N55" i="1" s="1"/>
  <c r="B55" i="1"/>
  <c r="J55" i="1" s="1"/>
  <c r="C54" i="1"/>
  <c r="E54" i="1"/>
  <c r="L54" i="1" s="1"/>
  <c r="M54" i="1" s="1"/>
  <c r="G54" i="1"/>
  <c r="H54" i="1" s="1"/>
  <c r="Q53" i="1" l="1"/>
  <c r="E55" i="1"/>
  <c r="L55" i="1" s="1"/>
  <c r="M55" i="1" s="1"/>
  <c r="C55" i="1"/>
  <c r="O54" i="1"/>
  <c r="D56" i="1"/>
  <c r="K56" i="1" s="1"/>
  <c r="B56" i="1"/>
  <c r="J56" i="1" s="1"/>
  <c r="F56" i="1"/>
  <c r="N56" i="1" s="1"/>
  <c r="A57" i="1"/>
  <c r="G55" i="1"/>
  <c r="H55" i="1" s="1"/>
  <c r="Q54" i="1" l="1"/>
  <c r="P54" i="1"/>
  <c r="E56" i="1"/>
  <c r="O55" i="1"/>
  <c r="C56" i="1"/>
  <c r="A58" i="1"/>
  <c r="D57" i="1"/>
  <c r="K57" i="1" s="1"/>
  <c r="F57" i="1"/>
  <c r="N57" i="1" s="1"/>
  <c r="B57" i="1"/>
  <c r="J57" i="1" s="1"/>
  <c r="G56" i="1"/>
  <c r="H56" i="1" s="1"/>
  <c r="L56" i="1"/>
  <c r="M56" i="1" s="1"/>
  <c r="Q55" i="1" l="1"/>
  <c r="P55" i="1"/>
  <c r="O56" i="1"/>
  <c r="G57" i="1"/>
  <c r="H57" i="1" s="1"/>
  <c r="C57" i="1"/>
  <c r="A59" i="1"/>
  <c r="F58" i="1"/>
  <c r="N58" i="1" s="1"/>
  <c r="D58" i="1"/>
  <c r="K58" i="1" s="1"/>
  <c r="B58" i="1"/>
  <c r="J58" i="1" s="1"/>
  <c r="E57" i="1"/>
  <c r="L57" i="1" s="1"/>
  <c r="M57" i="1" s="1"/>
  <c r="Q56" i="1" l="1"/>
  <c r="P56" i="1"/>
  <c r="O57" i="1"/>
  <c r="G58" i="1"/>
  <c r="H58" i="1" s="1"/>
  <c r="F59" i="1"/>
  <c r="N59" i="1" s="1"/>
  <c r="B59" i="1"/>
  <c r="J59" i="1" s="1"/>
  <c r="A60" i="1"/>
  <c r="D59" i="1"/>
  <c r="K59" i="1" s="1"/>
  <c r="C58" i="1"/>
  <c r="E58" i="1"/>
  <c r="L58" i="1" s="1"/>
  <c r="M58" i="1" s="1"/>
  <c r="Q57" i="1" l="1"/>
  <c r="P57" i="1"/>
  <c r="O58" i="1"/>
  <c r="P58" i="1" s="1"/>
  <c r="E59" i="1"/>
  <c r="C59" i="1"/>
  <c r="G59" i="1"/>
  <c r="H59" i="1" s="1"/>
  <c r="Q58" i="1"/>
  <c r="B60" i="1"/>
  <c r="J60" i="1" s="1"/>
  <c r="F60" i="1"/>
  <c r="N60" i="1" s="1"/>
  <c r="A61" i="1"/>
  <c r="D60" i="1"/>
  <c r="K60" i="1" s="1"/>
  <c r="L59" i="1"/>
  <c r="M59" i="1" s="1"/>
  <c r="G60" i="1" l="1"/>
  <c r="H60" i="1" s="1"/>
  <c r="O59" i="1"/>
  <c r="E60" i="1"/>
  <c r="L60" i="1" s="1"/>
  <c r="M60" i="1" s="1"/>
  <c r="C60" i="1"/>
  <c r="A62" i="1"/>
  <c r="D61" i="1"/>
  <c r="K61" i="1" s="1"/>
  <c r="B61" i="1"/>
  <c r="J61" i="1" s="1"/>
  <c r="F61" i="1"/>
  <c r="N61" i="1" s="1"/>
  <c r="Q59" i="1" l="1"/>
  <c r="P59" i="1"/>
  <c r="O60" i="1"/>
  <c r="P60" i="1" s="1"/>
  <c r="E61" i="1"/>
  <c r="L61" i="1" s="1"/>
  <c r="M61" i="1" s="1"/>
  <c r="C61" i="1"/>
  <c r="G61" i="1"/>
  <c r="H61" i="1" s="1"/>
  <c r="Q60" i="1"/>
  <c r="D62" i="1"/>
  <c r="K62" i="1" s="1"/>
  <c r="A63" i="1"/>
  <c r="F62" i="1"/>
  <c r="N62" i="1" s="1"/>
  <c r="B62" i="1"/>
  <c r="J62" i="1" s="1"/>
  <c r="O61" i="1" l="1"/>
  <c r="G62" i="1"/>
  <c r="H62" i="1" s="1"/>
  <c r="C62" i="1"/>
  <c r="F63" i="1"/>
  <c r="N63" i="1" s="1"/>
  <c r="B63" i="1"/>
  <c r="J63" i="1" s="1"/>
  <c r="A64" i="1"/>
  <c r="D63" i="1"/>
  <c r="K63" i="1" s="1"/>
  <c r="E62" i="1"/>
  <c r="L62" i="1" s="1"/>
  <c r="M62" i="1" s="1"/>
  <c r="Q61" i="1" l="1"/>
  <c r="P61" i="1"/>
  <c r="C63" i="1"/>
  <c r="O62" i="1"/>
  <c r="G63" i="1"/>
  <c r="H63" i="1" s="1"/>
  <c r="E63" i="1"/>
  <c r="L63" i="1" s="1"/>
  <c r="M63" i="1" s="1"/>
  <c r="F64" i="1"/>
  <c r="N64" i="1" s="1"/>
  <c r="A65" i="1"/>
  <c r="D64" i="1"/>
  <c r="K64" i="1" s="1"/>
  <c r="B64" i="1"/>
  <c r="J64" i="1" s="1"/>
  <c r="Q62" i="1" l="1"/>
  <c r="P62" i="1"/>
  <c r="O63" i="1"/>
  <c r="C64" i="1"/>
  <c r="E64" i="1"/>
  <c r="L64" i="1" s="1"/>
  <c r="M64" i="1" s="1"/>
  <c r="G64" i="1"/>
  <c r="H64" i="1" s="1"/>
  <c r="A66" i="1"/>
  <c r="D65" i="1"/>
  <c r="K65" i="1" s="1"/>
  <c r="B65" i="1"/>
  <c r="J65" i="1" s="1"/>
  <c r="F65" i="1"/>
  <c r="N65" i="1" s="1"/>
  <c r="Q63" i="1" l="1"/>
  <c r="P63" i="1"/>
  <c r="O64" i="1"/>
  <c r="P64" i="1" s="1"/>
  <c r="E65" i="1"/>
  <c r="L65" i="1" s="1"/>
  <c r="M65" i="1" s="1"/>
  <c r="A67" i="1"/>
  <c r="D66" i="1"/>
  <c r="K66" i="1" s="1"/>
  <c r="B66" i="1"/>
  <c r="J66" i="1" s="1"/>
  <c r="F66" i="1"/>
  <c r="N66" i="1" s="1"/>
  <c r="C65" i="1"/>
  <c r="G65" i="1"/>
  <c r="H65" i="1" s="1"/>
  <c r="Q64" i="1" l="1"/>
  <c r="O65" i="1"/>
  <c r="F67" i="1"/>
  <c r="N67" i="1" s="1"/>
  <c r="B67" i="1"/>
  <c r="J67" i="1" s="1"/>
  <c r="D67" i="1"/>
  <c r="K67" i="1" s="1"/>
  <c r="A68" i="1"/>
  <c r="E66" i="1"/>
  <c r="L66" i="1" s="1"/>
  <c r="M66" i="1" s="1"/>
  <c r="G66" i="1"/>
  <c r="H66" i="1" s="1"/>
  <c r="C66" i="1"/>
  <c r="Q65" i="1" l="1"/>
  <c r="P65" i="1"/>
  <c r="C67" i="1"/>
  <c r="G67" i="1"/>
  <c r="H67" i="1" s="1"/>
  <c r="E67" i="1"/>
  <c r="L67" i="1" s="1"/>
  <c r="M67" i="1" s="1"/>
  <c r="O66" i="1"/>
  <c r="F68" i="1"/>
  <c r="N68" i="1" s="1"/>
  <c r="B68" i="1"/>
  <c r="J68" i="1" s="1"/>
  <c r="D68" i="1"/>
  <c r="K68" i="1" s="1"/>
  <c r="A69" i="1"/>
  <c r="Q66" i="1" l="1"/>
  <c r="P66" i="1"/>
  <c r="C68" i="1"/>
  <c r="A70" i="1"/>
  <c r="D69" i="1"/>
  <c r="K69" i="1" s="1"/>
  <c r="F69" i="1"/>
  <c r="N69" i="1" s="1"/>
  <c r="B69" i="1"/>
  <c r="J69" i="1" s="1"/>
  <c r="E68" i="1"/>
  <c r="L68" i="1" s="1"/>
  <c r="M68" i="1" s="1"/>
  <c r="G68" i="1"/>
  <c r="H68" i="1" s="1"/>
  <c r="O67" i="1"/>
  <c r="Q67" i="1" l="1"/>
  <c r="P67" i="1"/>
  <c r="G69" i="1"/>
  <c r="H69" i="1" s="1"/>
  <c r="E69" i="1"/>
  <c r="L69" i="1" s="1"/>
  <c r="M69" i="1" s="1"/>
  <c r="A71" i="1"/>
  <c r="D70" i="1"/>
  <c r="K70" i="1" s="1"/>
  <c r="F70" i="1"/>
  <c r="N70" i="1" s="1"/>
  <c r="B70" i="1"/>
  <c r="J70" i="1" s="1"/>
  <c r="C69" i="1"/>
  <c r="O68" i="1"/>
  <c r="Q68" i="1" l="1"/>
  <c r="P68" i="1"/>
  <c r="O69" i="1"/>
  <c r="E70" i="1"/>
  <c r="L70" i="1" s="1"/>
  <c r="M70" i="1" s="1"/>
  <c r="G70" i="1"/>
  <c r="H70" i="1" s="1"/>
  <c r="C70" i="1"/>
  <c r="F71" i="1"/>
  <c r="N71" i="1" s="1"/>
  <c r="B71" i="1"/>
  <c r="J71" i="1" s="1"/>
  <c r="A72" i="1"/>
  <c r="D71" i="1"/>
  <c r="K71" i="1" s="1"/>
  <c r="Q69" i="1" l="1"/>
  <c r="P69" i="1"/>
  <c r="G71" i="1"/>
  <c r="H71" i="1" s="1"/>
  <c r="F72" i="1"/>
  <c r="N72" i="1" s="1"/>
  <c r="B72" i="1"/>
  <c r="J72" i="1" s="1"/>
  <c r="A73" i="1"/>
  <c r="D72" i="1"/>
  <c r="K72" i="1" s="1"/>
  <c r="C71" i="1"/>
  <c r="E71" i="1"/>
  <c r="L71" i="1" s="1"/>
  <c r="M71" i="1" s="1"/>
  <c r="O70" i="1"/>
  <c r="Q70" i="1" l="1"/>
  <c r="P70" i="1"/>
  <c r="O71" i="1"/>
  <c r="G72" i="1"/>
  <c r="H72" i="1" s="1"/>
  <c r="D73" i="1"/>
  <c r="K73" i="1" s="1"/>
  <c r="A74" i="1"/>
  <c r="B73" i="1"/>
  <c r="J73" i="1" s="1"/>
  <c r="F73" i="1"/>
  <c r="N73" i="1" s="1"/>
  <c r="E72" i="1"/>
  <c r="L72" i="1" s="1"/>
  <c r="M72" i="1" s="1"/>
  <c r="C72" i="1"/>
  <c r="Q71" i="1" l="1"/>
  <c r="P71" i="1"/>
  <c r="O72" i="1"/>
  <c r="P72" i="1" s="1"/>
  <c r="E73" i="1"/>
  <c r="L73" i="1" s="1"/>
  <c r="M73" i="1" s="1"/>
  <c r="C73" i="1"/>
  <c r="G73" i="1"/>
  <c r="H73" i="1" s="1"/>
  <c r="Q72" i="1"/>
  <c r="F74" i="1"/>
  <c r="N74" i="1" s="1"/>
  <c r="B74" i="1"/>
  <c r="J74" i="1" s="1"/>
  <c r="A75" i="1"/>
  <c r="D74" i="1"/>
  <c r="K74" i="1" s="1"/>
  <c r="O73" i="1" l="1"/>
  <c r="E74" i="1"/>
  <c r="L74" i="1" s="1"/>
  <c r="M74" i="1" s="1"/>
  <c r="D75" i="1"/>
  <c r="K75" i="1" s="1"/>
  <c r="B75" i="1"/>
  <c r="J75" i="1" s="1"/>
  <c r="A76" i="1"/>
  <c r="F75" i="1"/>
  <c r="N75" i="1" s="1"/>
  <c r="G74" i="1"/>
  <c r="H74" i="1" s="1"/>
  <c r="C74" i="1"/>
  <c r="Q73" i="1" l="1"/>
  <c r="P73" i="1"/>
  <c r="C75" i="1"/>
  <c r="E75" i="1"/>
  <c r="L75" i="1" s="1"/>
  <c r="M75" i="1" s="1"/>
  <c r="A77" i="1"/>
  <c r="D76" i="1"/>
  <c r="K76" i="1" s="1"/>
  <c r="F76" i="1"/>
  <c r="N76" i="1" s="1"/>
  <c r="B76" i="1"/>
  <c r="J76" i="1" s="1"/>
  <c r="G75" i="1"/>
  <c r="H75" i="1" s="1"/>
  <c r="O74" i="1"/>
  <c r="Q74" i="1" l="1"/>
  <c r="P74" i="1"/>
  <c r="C76" i="1"/>
  <c r="E76" i="1"/>
  <c r="L76" i="1" s="1"/>
  <c r="M76" i="1" s="1"/>
  <c r="O75" i="1"/>
  <c r="G76" i="1"/>
  <c r="H76" i="1" s="1"/>
  <c r="A78" i="1"/>
  <c r="F77" i="1"/>
  <c r="N77" i="1" s="1"/>
  <c r="D77" i="1"/>
  <c r="K77" i="1" s="1"/>
  <c r="B77" i="1"/>
  <c r="J77" i="1" s="1"/>
  <c r="Q75" i="1" l="1"/>
  <c r="P75" i="1"/>
  <c r="G77" i="1"/>
  <c r="H77" i="1" s="1"/>
  <c r="C77" i="1"/>
  <c r="E77" i="1"/>
  <c r="L77" i="1" s="1"/>
  <c r="M77" i="1" s="1"/>
  <c r="F78" i="1"/>
  <c r="N78" i="1" s="1"/>
  <c r="B78" i="1"/>
  <c r="J78" i="1" s="1"/>
  <c r="A79" i="1"/>
  <c r="D78" i="1"/>
  <c r="K78" i="1" s="1"/>
  <c r="O76" i="1"/>
  <c r="O77" i="1" l="1"/>
  <c r="P77" i="1" s="1"/>
  <c r="Q76" i="1"/>
  <c r="P76" i="1"/>
  <c r="E78" i="1"/>
  <c r="L78" i="1" s="1"/>
  <c r="M78" i="1" s="1"/>
  <c r="B79" i="1"/>
  <c r="J79" i="1" s="1"/>
  <c r="F79" i="1"/>
  <c r="N79" i="1" s="1"/>
  <c r="A80" i="1"/>
  <c r="D79" i="1"/>
  <c r="K79" i="1" s="1"/>
  <c r="C78" i="1"/>
  <c r="G78" i="1"/>
  <c r="H78" i="1" s="1"/>
  <c r="Q77" i="1" l="1"/>
  <c r="E79" i="1"/>
  <c r="L79" i="1" s="1"/>
  <c r="M79" i="1" s="1"/>
  <c r="C79" i="1"/>
  <c r="O78" i="1"/>
  <c r="A81" i="1"/>
  <c r="D80" i="1"/>
  <c r="K80" i="1" s="1"/>
  <c r="B80" i="1"/>
  <c r="J80" i="1" s="1"/>
  <c r="F80" i="1"/>
  <c r="N80" i="1" s="1"/>
  <c r="G79" i="1"/>
  <c r="H79" i="1" s="1"/>
  <c r="Q78" i="1" l="1"/>
  <c r="P78" i="1"/>
  <c r="G80" i="1"/>
  <c r="H80" i="1" s="1"/>
  <c r="C80" i="1"/>
  <c r="E80" i="1"/>
  <c r="L80" i="1" s="1"/>
  <c r="M80" i="1" s="1"/>
  <c r="D81" i="1"/>
  <c r="K81" i="1" s="1"/>
  <c r="A82" i="1"/>
  <c r="F81" i="1"/>
  <c r="N81" i="1" s="1"/>
  <c r="B81" i="1"/>
  <c r="J81" i="1" s="1"/>
  <c r="O79" i="1"/>
  <c r="Q79" i="1" l="1"/>
  <c r="P79" i="1"/>
  <c r="O80" i="1"/>
  <c r="P80" i="1" s="1"/>
  <c r="G81" i="1"/>
  <c r="H81" i="1" s="1"/>
  <c r="C81" i="1"/>
  <c r="F82" i="1"/>
  <c r="N82" i="1" s="1"/>
  <c r="B82" i="1"/>
  <c r="J82" i="1" s="1"/>
  <c r="A83" i="1"/>
  <c r="D82" i="1"/>
  <c r="K82" i="1" s="1"/>
  <c r="E81" i="1"/>
  <c r="L81" i="1" s="1"/>
  <c r="M81" i="1" s="1"/>
  <c r="Q80" i="1" l="1"/>
  <c r="E82" i="1"/>
  <c r="L82" i="1" s="1"/>
  <c r="M82" i="1" s="1"/>
  <c r="G82" i="1"/>
  <c r="H82" i="1" s="1"/>
  <c r="O81" i="1"/>
  <c r="C82" i="1"/>
  <c r="F83" i="1"/>
  <c r="N83" i="1" s="1"/>
  <c r="D83" i="1"/>
  <c r="K83" i="1" s="1"/>
  <c r="B83" i="1"/>
  <c r="J83" i="1" s="1"/>
  <c r="A84" i="1"/>
  <c r="Q81" i="1" l="1"/>
  <c r="P81" i="1"/>
  <c r="G83" i="1"/>
  <c r="H83" i="1" s="1"/>
  <c r="O82" i="1"/>
  <c r="C83" i="1"/>
  <c r="D84" i="1"/>
  <c r="K84" i="1" s="1"/>
  <c r="F84" i="1"/>
  <c r="N84" i="1" s="1"/>
  <c r="A85" i="1"/>
  <c r="B84" i="1"/>
  <c r="J84" i="1" s="1"/>
  <c r="E83" i="1"/>
  <c r="L83" i="1" s="1"/>
  <c r="M83" i="1" s="1"/>
  <c r="O83" i="1" l="1"/>
  <c r="P83" i="1" s="1"/>
  <c r="Q82" i="1"/>
  <c r="P82" i="1"/>
  <c r="G84" i="1"/>
  <c r="H84" i="1" s="1"/>
  <c r="Q83" i="1"/>
  <c r="A86" i="1"/>
  <c r="D85" i="1"/>
  <c r="K85" i="1" s="1"/>
  <c r="F85" i="1"/>
  <c r="N85" i="1" s="1"/>
  <c r="B85" i="1"/>
  <c r="J85" i="1" s="1"/>
  <c r="C84" i="1"/>
  <c r="E84" i="1"/>
  <c r="L84" i="1" s="1"/>
  <c r="M84" i="1" s="1"/>
  <c r="E85" i="1" l="1"/>
  <c r="O84" i="1"/>
  <c r="C85" i="1"/>
  <c r="A87" i="1"/>
  <c r="F86" i="1"/>
  <c r="N86" i="1" s="1"/>
  <c r="D86" i="1"/>
  <c r="K86" i="1" s="1"/>
  <c r="B86" i="1"/>
  <c r="J86" i="1" s="1"/>
  <c r="G85" i="1"/>
  <c r="H85" i="1" s="1"/>
  <c r="L85" i="1"/>
  <c r="M85" i="1" s="1"/>
  <c r="Q84" i="1" l="1"/>
  <c r="P84" i="1"/>
  <c r="E86" i="1"/>
  <c r="L86" i="1" s="1"/>
  <c r="M86" i="1" s="1"/>
  <c r="G86" i="1"/>
  <c r="H86" i="1" s="1"/>
  <c r="C86" i="1"/>
  <c r="F87" i="1"/>
  <c r="N87" i="1" s="1"/>
  <c r="B87" i="1"/>
  <c r="J87" i="1" s="1"/>
  <c r="D87" i="1"/>
  <c r="K87" i="1" s="1"/>
  <c r="A88" i="1"/>
  <c r="O85" i="1"/>
  <c r="Q85" i="1" l="1"/>
  <c r="P85" i="1"/>
  <c r="O86" i="1"/>
  <c r="P86" i="1" s="1"/>
  <c r="G87" i="1"/>
  <c r="H87" i="1" s="1"/>
  <c r="E87" i="1"/>
  <c r="L87" i="1" s="1"/>
  <c r="M87" i="1" s="1"/>
  <c r="C87" i="1"/>
  <c r="B88" i="1"/>
  <c r="J88" i="1" s="1"/>
  <c r="D88" i="1"/>
  <c r="K88" i="1" s="1"/>
  <c r="A89" i="1"/>
  <c r="F88" i="1"/>
  <c r="N88" i="1" s="1"/>
  <c r="Q86" i="1" l="1"/>
  <c r="O87" i="1"/>
  <c r="P87" i="1" s="1"/>
  <c r="G88" i="1"/>
  <c r="H88" i="1" s="1"/>
  <c r="E88" i="1"/>
  <c r="L88" i="1" s="1"/>
  <c r="M88" i="1" s="1"/>
  <c r="C88" i="1"/>
  <c r="A90" i="1"/>
  <c r="D89" i="1"/>
  <c r="K89" i="1" s="1"/>
  <c r="B89" i="1"/>
  <c r="J89" i="1" s="1"/>
  <c r="F89" i="1"/>
  <c r="N89" i="1" s="1"/>
  <c r="Q87" i="1" l="1"/>
  <c r="O88" i="1"/>
  <c r="P88" i="1" s="1"/>
  <c r="G89" i="1"/>
  <c r="H89" i="1" s="1"/>
  <c r="F90" i="1"/>
  <c r="N90" i="1" s="1"/>
  <c r="D90" i="1"/>
  <c r="K90" i="1" s="1"/>
  <c r="B90" i="1"/>
  <c r="J90" i="1" s="1"/>
  <c r="A91" i="1"/>
  <c r="E89" i="1"/>
  <c r="L89" i="1" s="1"/>
  <c r="M89" i="1" s="1"/>
  <c r="C89" i="1"/>
  <c r="Q88" i="1"/>
  <c r="C90" i="1" l="1"/>
  <c r="G90" i="1"/>
  <c r="H90" i="1" s="1"/>
  <c r="E90" i="1"/>
  <c r="L90" i="1" s="1"/>
  <c r="M90" i="1" s="1"/>
  <c r="F91" i="1"/>
  <c r="N91" i="1" s="1"/>
  <c r="B91" i="1"/>
  <c r="J91" i="1" s="1"/>
  <c r="D91" i="1"/>
  <c r="K91" i="1" s="1"/>
  <c r="A92" i="1"/>
  <c r="O89" i="1"/>
  <c r="Q89" i="1" l="1"/>
  <c r="P89" i="1"/>
  <c r="O90" i="1"/>
  <c r="P90" i="1" s="1"/>
  <c r="E91" i="1"/>
  <c r="L91" i="1" s="1"/>
  <c r="M91" i="1" s="1"/>
  <c r="C91" i="1"/>
  <c r="A93" i="1"/>
  <c r="D92" i="1"/>
  <c r="K92" i="1" s="1"/>
  <c r="F92" i="1"/>
  <c r="N92" i="1" s="1"/>
  <c r="B92" i="1"/>
  <c r="J92" i="1" s="1"/>
  <c r="G91" i="1"/>
  <c r="H91" i="1" s="1"/>
  <c r="Q90" i="1"/>
  <c r="G92" i="1" l="1"/>
  <c r="H92" i="1" s="1"/>
  <c r="C92" i="1"/>
  <c r="E92" i="1"/>
  <c r="L92" i="1" s="1"/>
  <c r="M92" i="1" s="1"/>
  <c r="A94" i="1"/>
  <c r="D93" i="1"/>
  <c r="K93" i="1" s="1"/>
  <c r="F93" i="1"/>
  <c r="N93" i="1" s="1"/>
  <c r="B93" i="1"/>
  <c r="J93" i="1" s="1"/>
  <c r="O91" i="1"/>
  <c r="Q91" i="1" l="1"/>
  <c r="P91" i="1"/>
  <c r="O92" i="1"/>
  <c r="P92" i="1" s="1"/>
  <c r="F94" i="1"/>
  <c r="N94" i="1" s="1"/>
  <c r="B94" i="1"/>
  <c r="J94" i="1" s="1"/>
  <c r="A95" i="1"/>
  <c r="D94" i="1"/>
  <c r="K94" i="1" s="1"/>
  <c r="E93" i="1"/>
  <c r="L93" i="1" s="1"/>
  <c r="M93" i="1" s="1"/>
  <c r="C93" i="1"/>
  <c r="G93" i="1"/>
  <c r="H93" i="1" s="1"/>
  <c r="Q92" i="1"/>
  <c r="O93" i="1" l="1"/>
  <c r="P93" i="1" s="1"/>
  <c r="F95" i="1"/>
  <c r="N95" i="1" s="1"/>
  <c r="B95" i="1"/>
  <c r="J95" i="1" s="1"/>
  <c r="A96" i="1"/>
  <c r="D95" i="1"/>
  <c r="K95" i="1" s="1"/>
  <c r="Q93" i="1"/>
  <c r="G94" i="1"/>
  <c r="H94" i="1" s="1"/>
  <c r="C94" i="1"/>
  <c r="E94" i="1"/>
  <c r="L94" i="1" s="1"/>
  <c r="M94" i="1" s="1"/>
  <c r="G95" i="1" l="1"/>
  <c r="H95" i="1" s="1"/>
  <c r="A97" i="1"/>
  <c r="D96" i="1"/>
  <c r="K96" i="1" s="1"/>
  <c r="B96" i="1"/>
  <c r="J96" i="1" s="1"/>
  <c r="F96" i="1"/>
  <c r="N96" i="1" s="1"/>
  <c r="O94" i="1"/>
  <c r="E95" i="1"/>
  <c r="L95" i="1" s="1"/>
  <c r="M95" i="1" s="1"/>
  <c r="C95" i="1"/>
  <c r="O95" i="1" l="1"/>
  <c r="P95" i="1" s="1"/>
  <c r="Q94" i="1"/>
  <c r="P94" i="1"/>
  <c r="C96" i="1"/>
  <c r="E96" i="1"/>
  <c r="L96" i="1" s="1"/>
  <c r="M96" i="1" s="1"/>
  <c r="G96" i="1"/>
  <c r="H96" i="1" s="1"/>
  <c r="A98" i="1"/>
  <c r="D97" i="1"/>
  <c r="K97" i="1" s="1"/>
  <c r="B97" i="1"/>
  <c r="J97" i="1" s="1"/>
  <c r="F97" i="1"/>
  <c r="N97" i="1" s="1"/>
  <c r="Q95" i="1" l="1"/>
  <c r="O96" i="1"/>
  <c r="C97" i="1"/>
  <c r="G97" i="1"/>
  <c r="H97" i="1" s="1"/>
  <c r="F98" i="1"/>
  <c r="N98" i="1" s="1"/>
  <c r="B98" i="1"/>
  <c r="J98" i="1" s="1"/>
  <c r="D98" i="1"/>
  <c r="K98" i="1" s="1"/>
  <c r="A99" i="1"/>
  <c r="E97" i="1"/>
  <c r="L97" i="1" s="1"/>
  <c r="M97" i="1" s="1"/>
  <c r="Q96" i="1" l="1"/>
  <c r="P96" i="1"/>
  <c r="G98" i="1"/>
  <c r="H98" i="1" s="1"/>
  <c r="E98" i="1"/>
  <c r="L98" i="1" s="1"/>
  <c r="M98" i="1" s="1"/>
  <c r="F99" i="1"/>
  <c r="N99" i="1" s="1"/>
  <c r="B99" i="1"/>
  <c r="J99" i="1" s="1"/>
  <c r="D99" i="1"/>
  <c r="K99" i="1" s="1"/>
  <c r="A100" i="1"/>
  <c r="C98" i="1"/>
  <c r="O97" i="1"/>
  <c r="Q97" i="1" l="1"/>
  <c r="P97" i="1"/>
  <c r="O98" i="1"/>
  <c r="E99" i="1"/>
  <c r="L99" i="1" s="1"/>
  <c r="M99" i="1" s="1"/>
  <c r="A101" i="1"/>
  <c r="D100" i="1"/>
  <c r="K100" i="1" s="1"/>
  <c r="F100" i="1"/>
  <c r="N100" i="1" s="1"/>
  <c r="B100" i="1"/>
  <c r="J100" i="1" s="1"/>
  <c r="G99" i="1"/>
  <c r="H99" i="1" s="1"/>
  <c r="C99" i="1"/>
  <c r="Q98" i="1" l="1"/>
  <c r="P98" i="1"/>
  <c r="O99" i="1"/>
  <c r="G100" i="1"/>
  <c r="H100" i="1" s="1"/>
  <c r="E100" i="1"/>
  <c r="L100" i="1" s="1"/>
  <c r="M100" i="1" s="1"/>
  <c r="C100" i="1"/>
  <c r="A102" i="1"/>
  <c r="D101" i="1"/>
  <c r="K101" i="1" s="1"/>
  <c r="F101" i="1"/>
  <c r="N101" i="1" s="1"/>
  <c r="B101" i="1"/>
  <c r="J101" i="1" s="1"/>
  <c r="Q99" i="1" l="1"/>
  <c r="P99" i="1"/>
  <c r="O100" i="1"/>
  <c r="P100" i="1" s="1"/>
  <c r="E101" i="1"/>
  <c r="C101" i="1"/>
  <c r="G101" i="1"/>
  <c r="H101" i="1" s="1"/>
  <c r="Q100" i="1"/>
  <c r="F102" i="1"/>
  <c r="N102" i="1" s="1"/>
  <c r="B102" i="1"/>
  <c r="J102" i="1" s="1"/>
  <c r="A103" i="1"/>
  <c r="D102" i="1"/>
  <c r="K102" i="1" s="1"/>
  <c r="L101" i="1"/>
  <c r="M101" i="1" s="1"/>
  <c r="G102" i="1" l="1"/>
  <c r="H102" i="1" s="1"/>
  <c r="C102" i="1"/>
  <c r="F103" i="1"/>
  <c r="N103" i="1" s="1"/>
  <c r="B103" i="1"/>
  <c r="J103" i="1" s="1"/>
  <c r="A104" i="1"/>
  <c r="D103" i="1"/>
  <c r="K103" i="1" s="1"/>
  <c r="E102" i="1"/>
  <c r="L102" i="1" s="1"/>
  <c r="M102" i="1" s="1"/>
  <c r="O101" i="1"/>
  <c r="O102" i="1" l="1"/>
  <c r="P102" i="1" s="1"/>
  <c r="Q101" i="1"/>
  <c r="P101" i="1"/>
  <c r="C103" i="1"/>
  <c r="E103" i="1"/>
  <c r="L103" i="1" s="1"/>
  <c r="M103" i="1" s="1"/>
  <c r="A105" i="1"/>
  <c r="D104" i="1"/>
  <c r="K104" i="1" s="1"/>
  <c r="B104" i="1"/>
  <c r="J104" i="1" s="1"/>
  <c r="F104" i="1"/>
  <c r="N104" i="1" s="1"/>
  <c r="G103" i="1"/>
  <c r="H103" i="1" s="1"/>
  <c r="Q102" i="1" l="1"/>
  <c r="E104" i="1"/>
  <c r="L104" i="1" s="1"/>
  <c r="M104" i="1" s="1"/>
  <c r="C104" i="1"/>
  <c r="G104" i="1"/>
  <c r="H104" i="1" s="1"/>
  <c r="D105" i="1"/>
  <c r="K105" i="1" s="1"/>
  <c r="B105" i="1"/>
  <c r="J105" i="1" s="1"/>
  <c r="F105" i="1"/>
  <c r="N105" i="1" s="1"/>
  <c r="O103" i="1"/>
  <c r="Q103" i="1" l="1"/>
  <c r="P103" i="1"/>
  <c r="C105" i="1"/>
  <c r="G105" i="1"/>
  <c r="H105" i="1" s="1"/>
  <c r="E105" i="1"/>
  <c r="L105" i="1" s="1"/>
  <c r="M105" i="1" s="1"/>
  <c r="O104" i="1"/>
  <c r="Q104" i="1" l="1"/>
  <c r="P104" i="1"/>
  <c r="O105" i="1"/>
  <c r="Q105" i="1" l="1"/>
  <c r="P105" i="1"/>
</calcChain>
</file>

<file path=xl/sharedStrings.xml><?xml version="1.0" encoding="utf-8"?>
<sst xmlns="http://schemas.openxmlformats.org/spreadsheetml/2006/main" count="25" uniqueCount="25">
  <si>
    <t>Andel forsinket</t>
  </si>
  <si>
    <t>Smittesporing</t>
  </si>
  <si>
    <t>Sand positiv</t>
  </si>
  <si>
    <t>Isolation</t>
  </si>
  <si>
    <t>Afbryd smittesporing</t>
  </si>
  <si>
    <t>Forsinket smittesporing</t>
  </si>
  <si>
    <t>Ekstra Ag</t>
  </si>
  <si>
    <t>Ag+</t>
  </si>
  <si>
    <t>Ag+
Ag+</t>
  </si>
  <si>
    <t>Ag+
Ag+
PCR+</t>
  </si>
  <si>
    <t>Ag+
Ag+
PCR-</t>
  </si>
  <si>
    <t>Ag+
Ag-</t>
  </si>
  <si>
    <t>Ag+
Ag-
PCR+</t>
  </si>
  <si>
    <t>Antal tests</t>
  </si>
  <si>
    <t>Specificitet</t>
  </si>
  <si>
    <t>Sensitivitet</t>
  </si>
  <si>
    <t>Prævalens</t>
  </si>
  <si>
    <t>Ag+ sandsynlighed</t>
  </si>
  <si>
    <t>Ag+, Ag+
sandsynlighed</t>
  </si>
  <si>
    <t>Ag+, Ag-
sandsynlighed</t>
  </si>
  <si>
    <t>Ag+, Ag- 
PPV</t>
  </si>
  <si>
    <t>Ag+
PPV</t>
  </si>
  <si>
    <t>Ag+, Ag+
PPV</t>
  </si>
  <si>
    <t>Sandsynlighedsfaktor</t>
  </si>
  <si>
    <t>Sparet forkert smitteopsporing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</si>
</sst>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left" wrapText="1"/>
    </xf>
    <xf numFmtId="0" fontId="0" fillId="0" borderId="0" xfId="0" applyBorder="1"/>
    <xf numFmtId="0" fontId="1" fillId="0" borderId="0" xfId="0" applyFont="1" applyBorder="1" applyAlignment="1">
      <alignment horizontal="left" wrapText="1"/>
    </xf>
    <xf numFmtId="0" fontId="0" fillId="0" borderId="11" xfId="0" applyBorder="1"/>
    <xf numFmtId="0" fontId="1" fillId="0" borderId="11" xfId="0" applyFont="1" applyBorder="1" applyAlignment="1">
      <alignment horizontal="left" wrapText="1"/>
    </xf>
    <xf numFmtId="164" fontId="0" fillId="2" borderId="0" xfId="0" applyNumberFormat="1" applyFill="1" applyBorder="1"/>
    <xf numFmtId="0" fontId="0" fillId="2" borderId="0" xfId="0" applyFill="1" applyBorder="1"/>
    <xf numFmtId="1" fontId="0" fillId="2" borderId="0" xfId="0" applyNumberFormat="1" applyFill="1" applyBorder="1"/>
    <xf numFmtId="0" fontId="0" fillId="2" borderId="7" xfId="0" applyFill="1" applyBorder="1"/>
    <xf numFmtId="164" fontId="0" fillId="2" borderId="6" xfId="0" applyNumberFormat="1" applyFill="1" applyBorder="1"/>
    <xf numFmtId="164" fontId="0" fillId="2" borderId="8" xfId="0" applyNumberFormat="1" applyFill="1" applyBorder="1"/>
    <xf numFmtId="164" fontId="0" fillId="2" borderId="11" xfId="0" applyNumberFormat="1" applyFill="1" applyBorder="1"/>
    <xf numFmtId="0" fontId="0" fillId="2" borderId="11" xfId="0" applyFill="1" applyBorder="1"/>
    <xf numFmtId="1" fontId="0" fillId="2" borderId="11" xfId="0" applyNumberFormat="1" applyFill="1" applyBorder="1"/>
    <xf numFmtId="0" fontId="0" fillId="2" borderId="9" xfId="0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3" borderId="2" xfId="0" applyFill="1" applyBorder="1" applyAlignment="1">
      <alignment vertical="top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/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2" fontId="0" fillId="2" borderId="0" xfId="0" applyNumberFormat="1" applyFill="1" applyBorder="1"/>
    <xf numFmtId="2" fontId="0" fillId="2" borderId="11" xfId="0" applyNumberFormat="1" applyFill="1" applyBorder="1"/>
    <xf numFmtId="0" fontId="0" fillId="2" borderId="4" xfId="0" applyFill="1" applyBorder="1"/>
    <xf numFmtId="164" fontId="0" fillId="2" borderId="10" xfId="0" applyNumberFormat="1" applyFill="1" applyBorder="1"/>
    <xf numFmtId="0" fontId="0" fillId="2" borderId="10" xfId="0" applyFill="1" applyBorder="1"/>
    <xf numFmtId="1" fontId="0" fillId="2" borderId="10" xfId="0" applyNumberFormat="1" applyFill="1" applyBorder="1"/>
    <xf numFmtId="2" fontId="0" fillId="2" borderId="10" xfId="0" applyNumberFormat="1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zoomScale="130" zoomScaleNormal="130" workbookViewId="0">
      <pane ySplit="4" topLeftCell="A86" activePane="bottomLeft" state="frozen"/>
      <selection pane="bottomLeft" activeCell="I97" sqref="I97"/>
    </sheetView>
  </sheetViews>
  <sheetFormatPr defaultColWidth="11.5703125" defaultRowHeight="12.75" x14ac:dyDescent="0.2"/>
  <cols>
    <col min="9" max="9" width="3.5703125" customWidth="1"/>
    <col min="16" max="16" width="11.85546875" customWidth="1"/>
  </cols>
  <sheetData>
    <row r="1" spans="1:17" ht="12.75" customHeight="1" x14ac:dyDescent="0.2">
      <c r="A1" s="20" t="s">
        <v>15</v>
      </c>
      <c r="B1" s="23">
        <v>0.5</v>
      </c>
      <c r="C1" s="4"/>
      <c r="D1" s="4"/>
      <c r="E1" s="4"/>
      <c r="F1" s="4"/>
      <c r="G1" s="4"/>
      <c r="H1" s="4"/>
      <c r="I1" s="4"/>
      <c r="J1" s="32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5"/>
      <c r="Q1" s="1"/>
    </row>
    <row r="2" spans="1:17" ht="12.75" customHeight="1" x14ac:dyDescent="0.2">
      <c r="A2" s="21" t="s">
        <v>14</v>
      </c>
      <c r="B2" s="24">
        <v>0.995</v>
      </c>
      <c r="C2" s="6"/>
      <c r="D2" s="6"/>
      <c r="E2" s="6"/>
      <c r="F2" s="6"/>
      <c r="G2" s="6"/>
      <c r="H2" s="6"/>
      <c r="I2" s="6"/>
      <c r="J2" s="33"/>
      <c r="K2" s="36"/>
      <c r="L2" s="36"/>
      <c r="M2" s="36"/>
      <c r="N2" s="36"/>
      <c r="O2" s="36"/>
      <c r="P2" s="7"/>
      <c r="Q2" s="2"/>
    </row>
    <row r="3" spans="1:17" ht="12.75" customHeight="1" thickBot="1" x14ac:dyDescent="0.25">
      <c r="A3" s="22" t="s">
        <v>13</v>
      </c>
      <c r="B3" s="25">
        <v>100000</v>
      </c>
      <c r="C3" s="8"/>
      <c r="D3" s="8"/>
      <c r="E3" s="8"/>
      <c r="F3" s="8"/>
      <c r="G3" s="8"/>
      <c r="H3" s="8"/>
      <c r="I3" s="8"/>
      <c r="J3" s="34"/>
      <c r="K3" s="37"/>
      <c r="L3" s="37"/>
      <c r="M3" s="37"/>
      <c r="N3" s="37"/>
      <c r="O3" s="37"/>
      <c r="P3" s="9"/>
      <c r="Q3" s="3"/>
    </row>
    <row r="4" spans="1:17" ht="28.5" customHeight="1" thickBot="1" x14ac:dyDescent="0.25">
      <c r="A4" s="31" t="s">
        <v>16</v>
      </c>
      <c r="B4" s="30" t="s">
        <v>17</v>
      </c>
      <c r="C4" s="30" t="s">
        <v>21</v>
      </c>
      <c r="D4" s="30" t="s">
        <v>18</v>
      </c>
      <c r="E4" s="30" t="s">
        <v>22</v>
      </c>
      <c r="F4" s="30" t="s">
        <v>19</v>
      </c>
      <c r="G4" s="30" t="s">
        <v>20</v>
      </c>
      <c r="H4" s="30" t="s">
        <v>23</v>
      </c>
      <c r="I4" s="26"/>
      <c r="J4" s="27" t="s">
        <v>6</v>
      </c>
      <c r="K4" s="28" t="s">
        <v>1</v>
      </c>
      <c r="L4" s="28" t="s">
        <v>2</v>
      </c>
      <c r="M4" s="28" t="s">
        <v>4</v>
      </c>
      <c r="N4" s="28" t="s">
        <v>3</v>
      </c>
      <c r="O4" s="28" t="s">
        <v>5</v>
      </c>
      <c r="P4" s="28" t="s">
        <v>24</v>
      </c>
      <c r="Q4" s="29" t="s">
        <v>0</v>
      </c>
    </row>
    <row r="5" spans="1:17" x14ac:dyDescent="0.2">
      <c r="A5" s="40">
        <v>0</v>
      </c>
      <c r="B5" s="41">
        <f t="shared" ref="B5:B36" si="0">A5*B$1+(1-A5)*(1-B$2)</f>
        <v>5.0000000000000044E-3</v>
      </c>
      <c r="C5" s="41">
        <f t="shared" ref="C5:C36" si="1">A5*B$1/B5</f>
        <v>0</v>
      </c>
      <c r="D5" s="41">
        <f t="shared" ref="D5:D36" si="2">$A5*$B$1*$B$1+(1-$A5)*(1-$B$2)*(1-$B$2)</f>
        <v>2.5000000000000045E-5</v>
      </c>
      <c r="E5" s="41">
        <f t="shared" ref="E5:E36" si="3">A5*B$1*B$1/D5</f>
        <v>0</v>
      </c>
      <c r="F5" s="41">
        <f t="shared" ref="F5:F36" si="4">$A5*$B$1*(1-$B$1)+(1-$A5)*$B$2*(1-$B$2)</f>
        <v>4.9750000000000046E-3</v>
      </c>
      <c r="G5" s="41">
        <f t="shared" ref="G5:G36" si="5">A5*B$1*(1-B$1)/F5</f>
        <v>0</v>
      </c>
      <c r="H5" s="42"/>
      <c r="I5" s="42"/>
      <c r="J5" s="43">
        <f t="shared" ref="J5:J36" si="6">$B$3*B5</f>
        <v>500.00000000000045</v>
      </c>
      <c r="K5" s="43">
        <f t="shared" ref="K5:K36" si="7">$B$3*D5</f>
        <v>2.5000000000000044</v>
      </c>
      <c r="L5" s="43">
        <f t="shared" ref="L5:L36" si="8">K5*E5</f>
        <v>0</v>
      </c>
      <c r="M5" s="43">
        <f t="shared" ref="M5:M36" si="9">K5-L5</f>
        <v>2.5000000000000044</v>
      </c>
      <c r="N5" s="43">
        <f t="shared" ref="N5:N36" si="10">F5*$B$3</f>
        <v>497.50000000000045</v>
      </c>
      <c r="O5" s="43">
        <f t="shared" ref="O5:O36" si="11">N5*G5</f>
        <v>0</v>
      </c>
      <c r="P5" s="44">
        <f>(J5-K5-O5)/J5</f>
        <v>0.995</v>
      </c>
      <c r="Q5" s="45"/>
    </row>
    <row r="6" spans="1:17" x14ac:dyDescent="0.2">
      <c r="A6" s="14">
        <v>1E-4</v>
      </c>
      <c r="B6" s="10">
        <f t="shared" si="0"/>
        <v>5.0495000000000045E-3</v>
      </c>
      <c r="C6" s="10">
        <f t="shared" si="1"/>
        <v>9.9019704921279247E-3</v>
      </c>
      <c r="D6" s="10">
        <f t="shared" si="2"/>
        <v>4.9997500000000051E-5</v>
      </c>
      <c r="E6" s="10">
        <f t="shared" si="3"/>
        <v>0.500025001250062</v>
      </c>
      <c r="F6" s="10">
        <f t="shared" si="4"/>
        <v>4.9995025000000044E-3</v>
      </c>
      <c r="G6" s="10">
        <f t="shared" si="5"/>
        <v>5.0004975495061719E-3</v>
      </c>
      <c r="H6" s="10">
        <f t="shared" ref="H6:H37" si="12">G6/A6</f>
        <v>50.004975495061714</v>
      </c>
      <c r="I6" s="11"/>
      <c r="J6" s="12">
        <f t="shared" si="6"/>
        <v>504.95000000000044</v>
      </c>
      <c r="K6" s="12">
        <f t="shared" si="7"/>
        <v>4.999750000000005</v>
      </c>
      <c r="L6" s="12">
        <f t="shared" si="8"/>
        <v>2.5</v>
      </c>
      <c r="M6" s="12">
        <f t="shared" si="9"/>
        <v>2.499750000000005</v>
      </c>
      <c r="N6" s="12">
        <f t="shared" si="10"/>
        <v>499.95025000000044</v>
      </c>
      <c r="O6" s="12">
        <f t="shared" si="11"/>
        <v>2.5</v>
      </c>
      <c r="P6" s="38">
        <f t="shared" ref="P6:P69" si="13">(J6-K6-O6)/J6</f>
        <v>0.98514753936033272</v>
      </c>
      <c r="Q6" s="13">
        <f t="shared" ref="Q6:Q37" si="14">O6/(L6+O6)</f>
        <v>0.5</v>
      </c>
    </row>
    <row r="7" spans="1:17" x14ac:dyDescent="0.2">
      <c r="A7" s="14">
        <f t="shared" ref="A7:A38" si="15">A6+0.0001</f>
        <v>2.0000000000000001E-4</v>
      </c>
      <c r="B7" s="10">
        <f t="shared" si="0"/>
        <v>5.0990000000000046E-3</v>
      </c>
      <c r="C7" s="10">
        <f t="shared" si="1"/>
        <v>1.9611688566385548E-2</v>
      </c>
      <c r="D7" s="10">
        <f t="shared" si="2"/>
        <v>7.499500000000005E-5</v>
      </c>
      <c r="E7" s="10">
        <f t="shared" si="3"/>
        <v>0.66671111407427119</v>
      </c>
      <c r="F7" s="10">
        <f t="shared" si="4"/>
        <v>5.0240050000000041E-3</v>
      </c>
      <c r="G7" s="10">
        <f t="shared" si="5"/>
        <v>9.952219394686105E-3</v>
      </c>
      <c r="H7" s="10">
        <f t="shared" si="12"/>
        <v>49.761096973430526</v>
      </c>
      <c r="I7" s="11"/>
      <c r="J7" s="12">
        <f t="shared" si="6"/>
        <v>509.90000000000043</v>
      </c>
      <c r="K7" s="12">
        <f t="shared" si="7"/>
        <v>7.4995000000000047</v>
      </c>
      <c r="L7" s="12">
        <f t="shared" si="8"/>
        <v>5</v>
      </c>
      <c r="M7" s="12">
        <f t="shared" si="9"/>
        <v>2.4995000000000047</v>
      </c>
      <c r="N7" s="12">
        <f t="shared" si="10"/>
        <v>502.40050000000042</v>
      </c>
      <c r="O7" s="12">
        <f t="shared" si="11"/>
        <v>5.0000000000000009</v>
      </c>
      <c r="P7" s="38">
        <f t="shared" si="13"/>
        <v>0.97548636987644632</v>
      </c>
      <c r="Q7" s="13">
        <f t="shared" si="14"/>
        <v>0.50000000000000011</v>
      </c>
    </row>
    <row r="8" spans="1:17" x14ac:dyDescent="0.2">
      <c r="A8" s="14">
        <f t="shared" si="15"/>
        <v>3.0000000000000003E-4</v>
      </c>
      <c r="B8" s="10">
        <f t="shared" si="0"/>
        <v>5.1485000000000046E-3</v>
      </c>
      <c r="C8" s="10">
        <f t="shared" si="1"/>
        <v>2.9134699427017553E-2</v>
      </c>
      <c r="D8" s="10">
        <f t="shared" si="2"/>
        <v>9.9992500000000049E-5</v>
      </c>
      <c r="E8" s="10">
        <f t="shared" si="3"/>
        <v>0.75005625421906608</v>
      </c>
      <c r="F8" s="10">
        <f t="shared" si="4"/>
        <v>5.0485075000000048E-3</v>
      </c>
      <c r="G8" s="10">
        <f t="shared" si="5"/>
        <v>1.485587572168605E-2</v>
      </c>
      <c r="H8" s="10">
        <f t="shared" si="12"/>
        <v>49.519585738953495</v>
      </c>
      <c r="I8" s="11"/>
      <c r="J8" s="12">
        <f t="shared" si="6"/>
        <v>514.85000000000048</v>
      </c>
      <c r="K8" s="12">
        <f t="shared" si="7"/>
        <v>9.9992500000000053</v>
      </c>
      <c r="L8" s="12">
        <f t="shared" si="8"/>
        <v>7.5</v>
      </c>
      <c r="M8" s="12">
        <f t="shared" si="9"/>
        <v>2.4992500000000053</v>
      </c>
      <c r="N8" s="12">
        <f t="shared" si="10"/>
        <v>504.85075000000046</v>
      </c>
      <c r="O8" s="12">
        <f t="shared" si="11"/>
        <v>7.5000000000000009</v>
      </c>
      <c r="P8" s="38">
        <f t="shared" si="13"/>
        <v>0.96601097407011749</v>
      </c>
      <c r="Q8" s="13">
        <f t="shared" si="14"/>
        <v>0.50000000000000011</v>
      </c>
    </row>
    <row r="9" spans="1:17" x14ac:dyDescent="0.2">
      <c r="A9" s="14">
        <f t="shared" si="15"/>
        <v>4.0000000000000002E-4</v>
      </c>
      <c r="B9" s="10">
        <f t="shared" si="0"/>
        <v>5.1980000000000047E-3</v>
      </c>
      <c r="C9" s="10">
        <f t="shared" si="1"/>
        <v>3.8476337052712549E-2</v>
      </c>
      <c r="D9" s="10">
        <f t="shared" si="2"/>
        <v>1.2499000000000006E-4</v>
      </c>
      <c r="E9" s="10">
        <f t="shared" si="3"/>
        <v>0.80006400512040932</v>
      </c>
      <c r="F9" s="10">
        <f t="shared" si="4"/>
        <v>5.0730100000000045E-3</v>
      </c>
      <c r="G9" s="10">
        <f t="shared" si="5"/>
        <v>1.9712162995933365E-2</v>
      </c>
      <c r="H9" s="10">
        <f t="shared" si="12"/>
        <v>49.280407489833408</v>
      </c>
      <c r="I9" s="11"/>
      <c r="J9" s="12">
        <f t="shared" si="6"/>
        <v>519.80000000000052</v>
      </c>
      <c r="K9" s="12">
        <f t="shared" si="7"/>
        <v>12.499000000000006</v>
      </c>
      <c r="L9" s="12">
        <f t="shared" si="8"/>
        <v>10</v>
      </c>
      <c r="M9" s="12">
        <f t="shared" si="9"/>
        <v>2.4990000000000059</v>
      </c>
      <c r="N9" s="12">
        <f t="shared" si="10"/>
        <v>507.30100000000044</v>
      </c>
      <c r="O9" s="12">
        <f t="shared" si="11"/>
        <v>10.000000000000002</v>
      </c>
      <c r="P9" s="38">
        <f t="shared" si="13"/>
        <v>0.956716044632551</v>
      </c>
      <c r="Q9" s="13">
        <f t="shared" si="14"/>
        <v>0.50000000000000011</v>
      </c>
    </row>
    <row r="10" spans="1:17" x14ac:dyDescent="0.2">
      <c r="A10" s="14">
        <f t="shared" si="15"/>
        <v>5.0000000000000001E-4</v>
      </c>
      <c r="B10" s="10">
        <f t="shared" si="0"/>
        <v>5.2475000000000048E-3</v>
      </c>
      <c r="C10" s="10">
        <f t="shared" si="1"/>
        <v>4.7641734159123351E-2</v>
      </c>
      <c r="D10" s="10">
        <f t="shared" si="2"/>
        <v>1.4998750000000003E-4</v>
      </c>
      <c r="E10" s="10">
        <f t="shared" si="3"/>
        <v>0.83340278356529696</v>
      </c>
      <c r="F10" s="10">
        <f t="shared" si="4"/>
        <v>5.0975125000000052E-3</v>
      </c>
      <c r="G10" s="10">
        <f t="shared" si="5"/>
        <v>2.4521764291897247E-2</v>
      </c>
      <c r="H10" s="10">
        <f t="shared" si="12"/>
        <v>49.04352858379449</v>
      </c>
      <c r="I10" s="11"/>
      <c r="J10" s="12">
        <f t="shared" si="6"/>
        <v>524.75000000000045</v>
      </c>
      <c r="K10" s="12">
        <f t="shared" si="7"/>
        <v>14.998750000000003</v>
      </c>
      <c r="L10" s="12">
        <f t="shared" si="8"/>
        <v>12.5</v>
      </c>
      <c r="M10" s="12">
        <f t="shared" si="9"/>
        <v>2.4987500000000029</v>
      </c>
      <c r="N10" s="12">
        <f t="shared" si="10"/>
        <v>509.75125000000054</v>
      </c>
      <c r="O10" s="12">
        <f t="shared" si="11"/>
        <v>12.5</v>
      </c>
      <c r="P10" s="38">
        <f t="shared" si="13"/>
        <v>0.94759647451167217</v>
      </c>
      <c r="Q10" s="13">
        <f t="shared" si="14"/>
        <v>0.5</v>
      </c>
    </row>
    <row r="11" spans="1:17" x14ac:dyDescent="0.2">
      <c r="A11" s="14">
        <f t="shared" si="15"/>
        <v>6.0000000000000006E-4</v>
      </c>
      <c r="B11" s="10">
        <f t="shared" si="0"/>
        <v>5.297000000000004E-3</v>
      </c>
      <c r="C11" s="10">
        <f t="shared" si="1"/>
        <v>5.6635831602794E-2</v>
      </c>
      <c r="D11" s="10">
        <f t="shared" si="2"/>
        <v>1.7498500000000006E-4</v>
      </c>
      <c r="E11" s="10">
        <f t="shared" si="3"/>
        <v>0.85721633282852794</v>
      </c>
      <c r="F11" s="10">
        <f t="shared" si="4"/>
        <v>5.1220150000000041E-3</v>
      </c>
      <c r="G11" s="10">
        <f t="shared" si="5"/>
        <v>2.9285349613384557E-2</v>
      </c>
      <c r="H11" s="10">
        <f t="shared" si="12"/>
        <v>48.808916022307592</v>
      </c>
      <c r="I11" s="11"/>
      <c r="J11" s="12">
        <f t="shared" si="6"/>
        <v>529.70000000000039</v>
      </c>
      <c r="K11" s="12">
        <f t="shared" si="7"/>
        <v>17.498500000000007</v>
      </c>
      <c r="L11" s="12">
        <f t="shared" si="8"/>
        <v>15.000000000000002</v>
      </c>
      <c r="M11" s="12">
        <f t="shared" si="9"/>
        <v>2.4985000000000053</v>
      </c>
      <c r="N11" s="12">
        <f t="shared" si="10"/>
        <v>512.20150000000035</v>
      </c>
      <c r="O11" s="12">
        <f t="shared" si="11"/>
        <v>15</v>
      </c>
      <c r="P11" s="38">
        <f t="shared" si="13"/>
        <v>0.93864734755521995</v>
      </c>
      <c r="Q11" s="13">
        <f t="shared" si="14"/>
        <v>0.5</v>
      </c>
    </row>
    <row r="12" spans="1:17" x14ac:dyDescent="0.2">
      <c r="A12" s="14">
        <f t="shared" si="15"/>
        <v>7.000000000000001E-4</v>
      </c>
      <c r="B12" s="10">
        <f t="shared" si="0"/>
        <v>5.346500000000004E-3</v>
      </c>
      <c r="C12" s="10">
        <f t="shared" si="1"/>
        <v>6.5463387262695183E-2</v>
      </c>
      <c r="D12" s="10">
        <f t="shared" si="2"/>
        <v>1.9998250000000006E-4</v>
      </c>
      <c r="E12" s="10">
        <f t="shared" si="3"/>
        <v>0.87507656919980481</v>
      </c>
      <c r="F12" s="10">
        <f t="shared" si="4"/>
        <v>5.1465175000000038E-3</v>
      </c>
      <c r="G12" s="10">
        <f t="shared" si="5"/>
        <v>3.4003576204685963E-2</v>
      </c>
      <c r="H12" s="10">
        <f t="shared" si="12"/>
        <v>48.576537435265656</v>
      </c>
      <c r="I12" s="11"/>
      <c r="J12" s="12">
        <f t="shared" si="6"/>
        <v>534.65000000000043</v>
      </c>
      <c r="K12" s="12">
        <f t="shared" si="7"/>
        <v>19.998250000000006</v>
      </c>
      <c r="L12" s="12">
        <f t="shared" si="8"/>
        <v>17.5</v>
      </c>
      <c r="M12" s="12">
        <f t="shared" si="9"/>
        <v>2.4982500000000059</v>
      </c>
      <c r="N12" s="12">
        <f t="shared" si="10"/>
        <v>514.65175000000033</v>
      </c>
      <c r="O12" s="12">
        <f t="shared" si="11"/>
        <v>17.5</v>
      </c>
      <c r="P12" s="38">
        <f t="shared" si="13"/>
        <v>0.92986392967361831</v>
      </c>
      <c r="Q12" s="13">
        <f t="shared" si="14"/>
        <v>0.5</v>
      </c>
    </row>
    <row r="13" spans="1:17" x14ac:dyDescent="0.2">
      <c r="A13" s="14">
        <f t="shared" si="15"/>
        <v>8.0000000000000015E-4</v>
      </c>
      <c r="B13" s="10">
        <f t="shared" si="0"/>
        <v>5.3960000000000041E-3</v>
      </c>
      <c r="C13" s="10">
        <f t="shared" si="1"/>
        <v>7.4128984432913228E-2</v>
      </c>
      <c r="D13" s="10">
        <f t="shared" si="2"/>
        <v>2.2498000000000009E-4</v>
      </c>
      <c r="E13" s="10">
        <f t="shared" si="3"/>
        <v>0.88896790825851169</v>
      </c>
      <c r="F13" s="10">
        <f t="shared" si="4"/>
        <v>5.1710200000000036E-3</v>
      </c>
      <c r="G13" s="10">
        <f t="shared" si="5"/>
        <v>3.8677088852876199E-2</v>
      </c>
      <c r="H13" s="10">
        <f t="shared" si="12"/>
        <v>48.346361066095241</v>
      </c>
      <c r="I13" s="11"/>
      <c r="J13" s="12">
        <f t="shared" si="6"/>
        <v>539.60000000000036</v>
      </c>
      <c r="K13" s="12">
        <f t="shared" si="7"/>
        <v>22.498000000000008</v>
      </c>
      <c r="L13" s="12">
        <f t="shared" si="8"/>
        <v>20.000000000000004</v>
      </c>
      <c r="M13" s="12">
        <f t="shared" si="9"/>
        <v>2.4980000000000047</v>
      </c>
      <c r="N13" s="12">
        <f t="shared" si="10"/>
        <v>517.10200000000032</v>
      </c>
      <c r="O13" s="12">
        <f t="shared" si="11"/>
        <v>20</v>
      </c>
      <c r="P13" s="38">
        <f t="shared" si="13"/>
        <v>0.92124166048925127</v>
      </c>
      <c r="Q13" s="13">
        <f t="shared" si="14"/>
        <v>0.5</v>
      </c>
    </row>
    <row r="14" spans="1:17" x14ac:dyDescent="0.2">
      <c r="A14" s="14">
        <f t="shared" si="15"/>
        <v>9.0000000000000019E-4</v>
      </c>
      <c r="B14" s="10">
        <f t="shared" si="0"/>
        <v>5.4455000000000042E-3</v>
      </c>
      <c r="C14" s="10">
        <f t="shared" si="1"/>
        <v>8.2637039757597966E-2</v>
      </c>
      <c r="D14" s="10">
        <f t="shared" si="2"/>
        <v>2.4997750000000008E-4</v>
      </c>
      <c r="E14" s="10">
        <f t="shared" si="3"/>
        <v>0.9000810072906561</v>
      </c>
      <c r="F14" s="10">
        <f t="shared" si="4"/>
        <v>5.1955225000000042E-3</v>
      </c>
      <c r="G14" s="10">
        <f t="shared" si="5"/>
        <v>4.3306520181560157E-2</v>
      </c>
      <c r="H14" s="10">
        <f t="shared" si="12"/>
        <v>48.118355757289052</v>
      </c>
      <c r="I14" s="11"/>
      <c r="J14" s="12">
        <f t="shared" si="6"/>
        <v>544.55000000000041</v>
      </c>
      <c r="K14" s="12">
        <f t="shared" si="7"/>
        <v>24.997750000000007</v>
      </c>
      <c r="L14" s="12">
        <f t="shared" si="8"/>
        <v>22.500000000000004</v>
      </c>
      <c r="M14" s="12">
        <f t="shared" si="9"/>
        <v>2.4977500000000035</v>
      </c>
      <c r="N14" s="12">
        <f t="shared" si="10"/>
        <v>519.55225000000041</v>
      </c>
      <c r="O14" s="12">
        <f t="shared" si="11"/>
        <v>22.500000000000007</v>
      </c>
      <c r="P14" s="38">
        <f t="shared" si="13"/>
        <v>0.91277614544119001</v>
      </c>
      <c r="Q14" s="13">
        <f t="shared" si="14"/>
        <v>0.5</v>
      </c>
    </row>
    <row r="15" spans="1:17" x14ac:dyDescent="0.2">
      <c r="A15" s="14">
        <f t="shared" si="15"/>
        <v>1.0000000000000002E-3</v>
      </c>
      <c r="B15" s="10">
        <f t="shared" si="0"/>
        <v>5.4950000000000051E-3</v>
      </c>
      <c r="C15" s="10">
        <f t="shared" si="1"/>
        <v>9.0991810737033607E-2</v>
      </c>
      <c r="D15" s="10">
        <f t="shared" si="2"/>
        <v>2.7497500000000011E-4</v>
      </c>
      <c r="E15" s="10">
        <f t="shared" si="3"/>
        <v>0.90917356123283921</v>
      </c>
      <c r="F15" s="10">
        <f t="shared" si="4"/>
        <v>5.2200250000000049E-3</v>
      </c>
      <c r="G15" s="10">
        <f t="shared" si="5"/>
        <v>4.7892490936346059E-2</v>
      </c>
      <c r="H15" s="10">
        <f t="shared" si="12"/>
        <v>47.89249093634605</v>
      </c>
      <c r="I15" s="11"/>
      <c r="J15" s="12">
        <f t="shared" si="6"/>
        <v>549.50000000000045</v>
      </c>
      <c r="K15" s="12">
        <f t="shared" si="7"/>
        <v>27.497500000000009</v>
      </c>
      <c r="L15" s="12">
        <f t="shared" si="8"/>
        <v>25.000000000000004</v>
      </c>
      <c r="M15" s="12">
        <f t="shared" si="9"/>
        <v>2.4975000000000058</v>
      </c>
      <c r="N15" s="12">
        <f t="shared" si="10"/>
        <v>522.00250000000051</v>
      </c>
      <c r="O15" s="12">
        <f t="shared" si="11"/>
        <v>25.000000000000007</v>
      </c>
      <c r="P15" s="38">
        <f t="shared" si="13"/>
        <v>0.90446314831665142</v>
      </c>
      <c r="Q15" s="13">
        <f t="shared" si="14"/>
        <v>0.5</v>
      </c>
    </row>
    <row r="16" spans="1:17" x14ac:dyDescent="0.2">
      <c r="A16" s="14">
        <f t="shared" si="15"/>
        <v>1.1000000000000003E-3</v>
      </c>
      <c r="B16" s="10">
        <f t="shared" si="0"/>
        <v>5.5445000000000043E-3</v>
      </c>
      <c r="C16" s="10">
        <f t="shared" si="1"/>
        <v>9.9197402831634904E-2</v>
      </c>
      <c r="D16" s="10">
        <f t="shared" si="2"/>
        <v>2.9997250000000014E-4</v>
      </c>
      <c r="E16" s="10">
        <f t="shared" si="3"/>
        <v>0.91675070214769672</v>
      </c>
      <c r="F16" s="10">
        <f t="shared" si="4"/>
        <v>5.2445275000000046E-3</v>
      </c>
      <c r="G16" s="10">
        <f t="shared" si="5"/>
        <v>5.243561026231626E-2</v>
      </c>
      <c r="H16" s="10">
        <f t="shared" si="12"/>
        <v>47.668736602105682</v>
      </c>
      <c r="I16" s="11"/>
      <c r="J16" s="12">
        <f t="shared" si="6"/>
        <v>554.45000000000039</v>
      </c>
      <c r="K16" s="12">
        <f t="shared" si="7"/>
        <v>29.997250000000015</v>
      </c>
      <c r="L16" s="12">
        <f t="shared" si="8"/>
        <v>27.500000000000011</v>
      </c>
      <c r="M16" s="12">
        <f t="shared" si="9"/>
        <v>2.4972500000000046</v>
      </c>
      <c r="N16" s="12">
        <f t="shared" si="10"/>
        <v>524.45275000000049</v>
      </c>
      <c r="O16" s="12">
        <f t="shared" si="11"/>
        <v>27.500000000000011</v>
      </c>
      <c r="P16" s="38">
        <f t="shared" si="13"/>
        <v>0.89629858418252328</v>
      </c>
      <c r="Q16" s="13">
        <f t="shared" si="14"/>
        <v>0.5</v>
      </c>
    </row>
    <row r="17" spans="1:17" x14ac:dyDescent="0.2">
      <c r="A17" s="14">
        <f t="shared" si="15"/>
        <v>1.2000000000000003E-3</v>
      </c>
      <c r="B17" s="10">
        <f t="shared" si="0"/>
        <v>5.5940000000000044E-3</v>
      </c>
      <c r="C17" s="10">
        <f t="shared" si="1"/>
        <v>0.10725777618877363</v>
      </c>
      <c r="D17" s="10">
        <f t="shared" si="2"/>
        <v>3.2497000000000011E-4</v>
      </c>
      <c r="E17" s="10">
        <f t="shared" si="3"/>
        <v>0.92316213804351166</v>
      </c>
      <c r="F17" s="10">
        <f t="shared" si="4"/>
        <v>5.2690300000000044E-3</v>
      </c>
      <c r="G17" s="10">
        <f t="shared" si="5"/>
        <v>5.6936475973756048E-2</v>
      </c>
      <c r="H17" s="10">
        <f t="shared" si="12"/>
        <v>47.44706331146336</v>
      </c>
      <c r="I17" s="11"/>
      <c r="J17" s="12">
        <f t="shared" si="6"/>
        <v>559.40000000000043</v>
      </c>
      <c r="K17" s="12">
        <f t="shared" si="7"/>
        <v>32.497000000000014</v>
      </c>
      <c r="L17" s="12">
        <f t="shared" si="8"/>
        <v>30.000000000000011</v>
      </c>
      <c r="M17" s="12">
        <f t="shared" si="9"/>
        <v>2.4970000000000034</v>
      </c>
      <c r="N17" s="12">
        <f t="shared" si="10"/>
        <v>526.90300000000047</v>
      </c>
      <c r="O17" s="12">
        <f t="shared" si="11"/>
        <v>30.000000000000011</v>
      </c>
      <c r="P17" s="38">
        <f t="shared" si="13"/>
        <v>0.8882785126921704</v>
      </c>
      <c r="Q17" s="13">
        <f t="shared" si="14"/>
        <v>0.5</v>
      </c>
    </row>
    <row r="18" spans="1:17" x14ac:dyDescent="0.2">
      <c r="A18" s="14">
        <f t="shared" si="15"/>
        <v>1.3000000000000004E-3</v>
      </c>
      <c r="B18" s="10">
        <f t="shared" si="0"/>
        <v>5.6435000000000053E-3</v>
      </c>
      <c r="C18" s="10">
        <f t="shared" si="1"/>
        <v>0.11517675201559309</v>
      </c>
      <c r="D18" s="10">
        <f t="shared" si="2"/>
        <v>3.4996750000000014E-4</v>
      </c>
      <c r="E18" s="10">
        <f t="shared" si="3"/>
        <v>0.92865766106852765</v>
      </c>
      <c r="F18" s="10">
        <f t="shared" si="4"/>
        <v>5.2935325000000042E-3</v>
      </c>
      <c r="G18" s="10">
        <f t="shared" si="5"/>
        <v>6.139567481639148E-2</v>
      </c>
      <c r="H18" s="10">
        <f t="shared" si="12"/>
        <v>47.227442166454971</v>
      </c>
      <c r="I18" s="11"/>
      <c r="J18" s="12">
        <f t="shared" si="6"/>
        <v>564.35000000000048</v>
      </c>
      <c r="K18" s="12">
        <f t="shared" si="7"/>
        <v>34.996750000000013</v>
      </c>
      <c r="L18" s="12">
        <f t="shared" si="8"/>
        <v>32.500000000000007</v>
      </c>
      <c r="M18" s="12">
        <f t="shared" si="9"/>
        <v>2.4967500000000058</v>
      </c>
      <c r="N18" s="12">
        <f t="shared" si="10"/>
        <v>529.35325000000046</v>
      </c>
      <c r="O18" s="12">
        <f t="shared" si="11"/>
        <v>32.500000000000014</v>
      </c>
      <c r="P18" s="38">
        <f t="shared" si="13"/>
        <v>0.88039913174448492</v>
      </c>
      <c r="Q18" s="13">
        <f t="shared" si="14"/>
        <v>0.5</v>
      </c>
    </row>
    <row r="19" spans="1:17" x14ac:dyDescent="0.2">
      <c r="A19" s="14">
        <f t="shared" si="15"/>
        <v>1.4000000000000004E-3</v>
      </c>
      <c r="B19" s="10">
        <f t="shared" si="0"/>
        <v>5.6930000000000045E-3</v>
      </c>
      <c r="C19" s="10">
        <f t="shared" si="1"/>
        <v>0.12295801861935704</v>
      </c>
      <c r="D19" s="10">
        <f t="shared" si="2"/>
        <v>3.7496500000000016E-4</v>
      </c>
      <c r="E19" s="10">
        <f t="shared" si="3"/>
        <v>0.9334204525755736</v>
      </c>
      <c r="F19" s="10">
        <f t="shared" si="4"/>
        <v>5.3180350000000048E-3</v>
      </c>
      <c r="G19" s="10">
        <f t="shared" si="5"/>
        <v>6.5813782722377687E-2</v>
      </c>
      <c r="H19" s="10">
        <f t="shared" si="12"/>
        <v>47.009844801698335</v>
      </c>
      <c r="I19" s="11"/>
      <c r="J19" s="12">
        <f t="shared" si="6"/>
        <v>569.30000000000041</v>
      </c>
      <c r="K19" s="12">
        <f t="shared" si="7"/>
        <v>37.496500000000019</v>
      </c>
      <c r="L19" s="12">
        <f t="shared" si="8"/>
        <v>35.000000000000014</v>
      </c>
      <c r="M19" s="12">
        <f t="shared" si="9"/>
        <v>2.4965000000000046</v>
      </c>
      <c r="N19" s="12">
        <f t="shared" si="10"/>
        <v>531.80350000000044</v>
      </c>
      <c r="O19" s="12">
        <f t="shared" si="11"/>
        <v>35.000000000000014</v>
      </c>
      <c r="P19" s="38">
        <f t="shared" si="13"/>
        <v>0.87265677147373988</v>
      </c>
      <c r="Q19" s="13">
        <f t="shared" si="14"/>
        <v>0.5</v>
      </c>
    </row>
    <row r="20" spans="1:17" x14ac:dyDescent="0.2">
      <c r="A20" s="14">
        <f t="shared" si="15"/>
        <v>1.5000000000000005E-3</v>
      </c>
      <c r="B20" s="10">
        <f t="shared" si="0"/>
        <v>5.7425000000000045E-3</v>
      </c>
      <c r="C20" s="10">
        <f t="shared" si="1"/>
        <v>0.13060513713539393</v>
      </c>
      <c r="D20" s="10">
        <f t="shared" si="2"/>
        <v>3.9996250000000019E-4</v>
      </c>
      <c r="E20" s="10">
        <f t="shared" si="3"/>
        <v>0.93758789886551852</v>
      </c>
      <c r="F20" s="10">
        <f t="shared" si="4"/>
        <v>5.3425375000000054E-3</v>
      </c>
      <c r="G20" s="10">
        <f t="shared" si="5"/>
        <v>7.0191365058270477E-2</v>
      </c>
      <c r="H20" s="10">
        <f t="shared" si="12"/>
        <v>46.794243372180304</v>
      </c>
      <c r="I20" s="11"/>
      <c r="J20" s="12">
        <f t="shared" si="6"/>
        <v>574.25000000000045</v>
      </c>
      <c r="K20" s="12">
        <f t="shared" si="7"/>
        <v>39.996250000000018</v>
      </c>
      <c r="L20" s="12">
        <f t="shared" si="8"/>
        <v>37.500000000000014</v>
      </c>
      <c r="M20" s="12">
        <f t="shared" si="9"/>
        <v>2.4962500000000034</v>
      </c>
      <c r="N20" s="12">
        <f t="shared" si="10"/>
        <v>534.25375000000054</v>
      </c>
      <c r="O20" s="12">
        <f t="shared" si="11"/>
        <v>37.500000000000007</v>
      </c>
      <c r="P20" s="38">
        <f t="shared" si="13"/>
        <v>0.86504788855028303</v>
      </c>
      <c r="Q20" s="13">
        <f t="shared" si="14"/>
        <v>0.49999999999999989</v>
      </c>
    </row>
    <row r="21" spans="1:17" x14ac:dyDescent="0.2">
      <c r="A21" s="14">
        <f t="shared" si="15"/>
        <v>1.6000000000000005E-3</v>
      </c>
      <c r="B21" s="10">
        <f t="shared" si="0"/>
        <v>5.7920000000000046E-3</v>
      </c>
      <c r="C21" s="10">
        <f t="shared" si="1"/>
        <v>0.13812154696132589</v>
      </c>
      <c r="D21" s="10">
        <f t="shared" si="2"/>
        <v>4.2496000000000016E-4</v>
      </c>
      <c r="E21" s="10">
        <f t="shared" si="3"/>
        <v>0.94126506024096379</v>
      </c>
      <c r="F21" s="10">
        <f t="shared" si="4"/>
        <v>5.3670400000000043E-3</v>
      </c>
      <c r="G21" s="10">
        <f t="shared" si="5"/>
        <v>7.4528976866205549E-2</v>
      </c>
      <c r="H21" s="10">
        <f t="shared" si="12"/>
        <v>46.580610541378455</v>
      </c>
      <c r="I21" s="11"/>
      <c r="J21" s="12">
        <f t="shared" si="6"/>
        <v>579.2000000000005</v>
      </c>
      <c r="K21" s="12">
        <f t="shared" si="7"/>
        <v>42.496000000000016</v>
      </c>
      <c r="L21" s="12">
        <f t="shared" si="8"/>
        <v>40.000000000000014</v>
      </c>
      <c r="M21" s="12">
        <f t="shared" si="9"/>
        <v>2.4960000000000022</v>
      </c>
      <c r="N21" s="12">
        <f t="shared" si="10"/>
        <v>536.70400000000041</v>
      </c>
      <c r="O21" s="12">
        <f t="shared" si="11"/>
        <v>40.000000000000014</v>
      </c>
      <c r="P21" s="38">
        <f t="shared" si="13"/>
        <v>0.85756906077348083</v>
      </c>
      <c r="Q21" s="13">
        <f t="shared" si="14"/>
        <v>0.5</v>
      </c>
    </row>
    <row r="22" spans="1:17" x14ac:dyDescent="0.2">
      <c r="A22" s="14">
        <f t="shared" si="15"/>
        <v>1.7000000000000006E-3</v>
      </c>
      <c r="B22" s="10">
        <f t="shared" si="0"/>
        <v>5.8415000000000047E-3</v>
      </c>
      <c r="C22" s="10">
        <f t="shared" si="1"/>
        <v>0.14551057091500463</v>
      </c>
      <c r="D22" s="10">
        <f t="shared" si="2"/>
        <v>4.4995750000000019E-4</v>
      </c>
      <c r="E22" s="10">
        <f t="shared" si="3"/>
        <v>0.94453365040031545</v>
      </c>
      <c r="F22" s="10">
        <f t="shared" si="4"/>
        <v>5.3915425000000041E-3</v>
      </c>
      <c r="G22" s="10">
        <f t="shared" si="5"/>
        <v>7.8827163098500991E-2</v>
      </c>
      <c r="H22" s="10">
        <f t="shared" si="12"/>
        <v>46.368919469706448</v>
      </c>
      <c r="I22" s="11"/>
      <c r="J22" s="12">
        <f t="shared" si="6"/>
        <v>584.15000000000043</v>
      </c>
      <c r="K22" s="12">
        <f t="shared" si="7"/>
        <v>44.995750000000015</v>
      </c>
      <c r="L22" s="12">
        <f t="shared" si="8"/>
        <v>42.500000000000007</v>
      </c>
      <c r="M22" s="12">
        <f t="shared" si="9"/>
        <v>2.4957500000000081</v>
      </c>
      <c r="N22" s="12">
        <f t="shared" si="10"/>
        <v>539.15425000000039</v>
      </c>
      <c r="O22" s="12">
        <f t="shared" si="11"/>
        <v>42.500000000000007</v>
      </c>
      <c r="P22" s="38">
        <f t="shared" si="13"/>
        <v>0.8502169819395704</v>
      </c>
      <c r="Q22" s="13">
        <f t="shared" si="14"/>
        <v>0.5</v>
      </c>
    </row>
    <row r="23" spans="1:17" x14ac:dyDescent="0.2">
      <c r="A23" s="14">
        <f t="shared" si="15"/>
        <v>1.8000000000000006E-3</v>
      </c>
      <c r="B23" s="10">
        <f t="shared" si="0"/>
        <v>5.8910000000000047E-3</v>
      </c>
      <c r="C23" s="10">
        <f t="shared" si="1"/>
        <v>0.1527754201324053</v>
      </c>
      <c r="D23" s="10">
        <f t="shared" si="2"/>
        <v>4.7495500000000021E-4</v>
      </c>
      <c r="E23" s="10">
        <f t="shared" si="3"/>
        <v>0.94745818024865502</v>
      </c>
      <c r="F23" s="10">
        <f t="shared" si="4"/>
        <v>5.4160450000000047E-3</v>
      </c>
      <c r="G23" s="10">
        <f t="shared" si="5"/>
        <v>8.3086458845892108E-2</v>
      </c>
      <c r="H23" s="10">
        <f t="shared" si="12"/>
        <v>46.159143803273381</v>
      </c>
      <c r="I23" s="11"/>
      <c r="J23" s="12">
        <f t="shared" si="6"/>
        <v>589.10000000000048</v>
      </c>
      <c r="K23" s="12">
        <f t="shared" si="7"/>
        <v>47.495500000000021</v>
      </c>
      <c r="L23" s="12">
        <f t="shared" si="8"/>
        <v>45.000000000000014</v>
      </c>
      <c r="M23" s="12">
        <f t="shared" si="9"/>
        <v>2.4955000000000069</v>
      </c>
      <c r="N23" s="12">
        <f t="shared" si="10"/>
        <v>541.60450000000048</v>
      </c>
      <c r="O23" s="12">
        <f t="shared" si="11"/>
        <v>45.000000000000014</v>
      </c>
      <c r="P23" s="38">
        <f t="shared" si="13"/>
        <v>0.84298845696825675</v>
      </c>
      <c r="Q23" s="13">
        <f t="shared" si="14"/>
        <v>0.5</v>
      </c>
    </row>
    <row r="24" spans="1:17" x14ac:dyDescent="0.2">
      <c r="A24" s="14">
        <f t="shared" si="15"/>
        <v>1.9000000000000006E-3</v>
      </c>
      <c r="B24" s="10">
        <f t="shared" si="0"/>
        <v>5.9405000000000048E-3</v>
      </c>
      <c r="C24" s="10">
        <f t="shared" si="1"/>
        <v>0.15991919872064633</v>
      </c>
      <c r="D24" s="10">
        <f t="shared" si="2"/>
        <v>4.9995250000000018E-4</v>
      </c>
      <c r="E24" s="10">
        <f t="shared" si="3"/>
        <v>0.95009025857456453</v>
      </c>
      <c r="F24" s="10">
        <f t="shared" si="4"/>
        <v>5.4405475000000036E-3</v>
      </c>
      <c r="G24" s="10">
        <f t="shared" si="5"/>
        <v>8.7307389559598519E-2</v>
      </c>
      <c r="H24" s="10">
        <f t="shared" si="12"/>
        <v>45.951257662946574</v>
      </c>
      <c r="I24" s="11"/>
      <c r="J24" s="12">
        <f t="shared" si="6"/>
        <v>594.05000000000052</v>
      </c>
      <c r="K24" s="12">
        <f t="shared" si="7"/>
        <v>49.99525000000002</v>
      </c>
      <c r="L24" s="12">
        <f t="shared" si="8"/>
        <v>47.500000000000014</v>
      </c>
      <c r="M24" s="12">
        <f t="shared" si="9"/>
        <v>2.4952500000000057</v>
      </c>
      <c r="N24" s="12">
        <f t="shared" si="10"/>
        <v>544.05475000000035</v>
      </c>
      <c r="O24" s="12">
        <f t="shared" si="11"/>
        <v>47.500000000000014</v>
      </c>
      <c r="P24" s="38">
        <f t="shared" si="13"/>
        <v>0.83588039727295682</v>
      </c>
      <c r="Q24" s="13">
        <f t="shared" si="14"/>
        <v>0.5</v>
      </c>
    </row>
    <row r="25" spans="1:17" x14ac:dyDescent="0.2">
      <c r="A25" s="14">
        <f t="shared" si="15"/>
        <v>2.0000000000000005E-3</v>
      </c>
      <c r="B25" s="10">
        <f t="shared" si="0"/>
        <v>5.9900000000000049E-3</v>
      </c>
      <c r="C25" s="10">
        <f t="shared" si="1"/>
        <v>0.16694490818030042</v>
      </c>
      <c r="D25" s="10">
        <f t="shared" si="2"/>
        <v>5.2495000000000016E-4</v>
      </c>
      <c r="E25" s="10">
        <f t="shared" si="3"/>
        <v>0.95247166396799687</v>
      </c>
      <c r="F25" s="10">
        <f t="shared" si="4"/>
        <v>5.4650500000000043E-3</v>
      </c>
      <c r="G25" s="10">
        <f t="shared" si="5"/>
        <v>9.1490471267417453E-2</v>
      </c>
      <c r="H25" s="10">
        <f t="shared" si="12"/>
        <v>45.745235633708717</v>
      </c>
      <c r="I25" s="11"/>
      <c r="J25" s="12">
        <f t="shared" si="6"/>
        <v>599.00000000000045</v>
      </c>
      <c r="K25" s="12">
        <f t="shared" si="7"/>
        <v>52.495000000000019</v>
      </c>
      <c r="L25" s="12">
        <f t="shared" si="8"/>
        <v>50.000000000000014</v>
      </c>
      <c r="M25" s="12">
        <f t="shared" si="9"/>
        <v>2.4950000000000045</v>
      </c>
      <c r="N25" s="12">
        <f t="shared" si="10"/>
        <v>546.50500000000045</v>
      </c>
      <c r="O25" s="12">
        <f t="shared" si="11"/>
        <v>50.000000000000014</v>
      </c>
      <c r="P25" s="38">
        <f t="shared" si="13"/>
        <v>0.82888981636060111</v>
      </c>
      <c r="Q25" s="13">
        <f t="shared" si="14"/>
        <v>0.5</v>
      </c>
    </row>
    <row r="26" spans="1:17" x14ac:dyDescent="0.2">
      <c r="A26" s="14">
        <f t="shared" si="15"/>
        <v>2.1000000000000003E-3</v>
      </c>
      <c r="B26" s="10">
        <f t="shared" si="0"/>
        <v>6.0395000000000049E-3</v>
      </c>
      <c r="C26" s="10">
        <f t="shared" si="1"/>
        <v>0.17385545161023253</v>
      </c>
      <c r="D26" s="10">
        <f t="shared" si="2"/>
        <v>5.4994750000000013E-4</v>
      </c>
      <c r="E26" s="10">
        <f t="shared" si="3"/>
        <v>0.95463657894617204</v>
      </c>
      <c r="F26" s="10">
        <f t="shared" si="4"/>
        <v>5.4895525000000049E-3</v>
      </c>
      <c r="G26" s="10">
        <f t="shared" si="5"/>
        <v>9.5636210784030132E-2</v>
      </c>
      <c r="H26" s="10">
        <f t="shared" si="12"/>
        <v>45.541052754300054</v>
      </c>
      <c r="I26" s="11"/>
      <c r="J26" s="12">
        <f t="shared" si="6"/>
        <v>603.9500000000005</v>
      </c>
      <c r="K26" s="12">
        <f t="shared" si="7"/>
        <v>54.99475000000001</v>
      </c>
      <c r="L26" s="12">
        <f t="shared" si="8"/>
        <v>52.500000000000007</v>
      </c>
      <c r="M26" s="12">
        <f t="shared" si="9"/>
        <v>2.4947500000000034</v>
      </c>
      <c r="N26" s="12">
        <f t="shared" si="10"/>
        <v>548.95525000000055</v>
      </c>
      <c r="O26" s="12">
        <f t="shared" si="11"/>
        <v>52.500000000000007</v>
      </c>
      <c r="P26" s="38">
        <f t="shared" si="13"/>
        <v>0.82201382564781855</v>
      </c>
      <c r="Q26" s="13">
        <f t="shared" si="14"/>
        <v>0.5</v>
      </c>
    </row>
    <row r="27" spans="1:17" x14ac:dyDescent="0.2">
      <c r="A27" s="14">
        <f t="shared" si="15"/>
        <v>2.2000000000000001E-3</v>
      </c>
      <c r="B27" s="10">
        <f t="shared" si="0"/>
        <v>6.089000000000005E-3</v>
      </c>
      <c r="C27" s="10">
        <f t="shared" si="1"/>
        <v>0.18065363770734097</v>
      </c>
      <c r="D27" s="10">
        <f t="shared" si="2"/>
        <v>5.749450000000001E-4</v>
      </c>
      <c r="E27" s="10">
        <f t="shared" si="3"/>
        <v>0.95661324126655578</v>
      </c>
      <c r="F27" s="10">
        <f t="shared" si="4"/>
        <v>5.5140550000000047E-3</v>
      </c>
      <c r="G27" s="10">
        <f t="shared" si="5"/>
        <v>9.9745105915700794E-2</v>
      </c>
      <c r="H27" s="10">
        <f t="shared" si="12"/>
        <v>45.338684507136719</v>
      </c>
      <c r="I27" s="11"/>
      <c r="J27" s="12">
        <f t="shared" si="6"/>
        <v>608.90000000000055</v>
      </c>
      <c r="K27" s="12">
        <f t="shared" si="7"/>
        <v>57.494500000000009</v>
      </c>
      <c r="L27" s="12">
        <f t="shared" si="8"/>
        <v>55</v>
      </c>
      <c r="M27" s="12">
        <f t="shared" si="9"/>
        <v>2.4945000000000093</v>
      </c>
      <c r="N27" s="12">
        <f t="shared" si="10"/>
        <v>551.40550000000042</v>
      </c>
      <c r="O27" s="12">
        <f t="shared" si="11"/>
        <v>54.999999999999993</v>
      </c>
      <c r="P27" s="38">
        <f t="shared" si="13"/>
        <v>0.8152496304811957</v>
      </c>
      <c r="Q27" s="13">
        <f t="shared" si="14"/>
        <v>0.49999999999999994</v>
      </c>
    </row>
    <row r="28" spans="1:17" x14ac:dyDescent="0.2">
      <c r="A28" s="14">
        <f t="shared" si="15"/>
        <v>2.3E-3</v>
      </c>
      <c r="B28" s="10">
        <f t="shared" si="0"/>
        <v>6.1385000000000042E-3</v>
      </c>
      <c r="C28" s="10">
        <f t="shared" si="1"/>
        <v>0.18734218457277824</v>
      </c>
      <c r="D28" s="10">
        <f t="shared" si="2"/>
        <v>5.9994250000000007E-4</v>
      </c>
      <c r="E28" s="10">
        <f t="shared" si="3"/>
        <v>0.95842518241331442</v>
      </c>
      <c r="F28" s="10">
        <f t="shared" si="4"/>
        <v>5.5385575000000044E-3</v>
      </c>
      <c r="G28" s="10">
        <f t="shared" si="5"/>
        <v>0.10381764565954213</v>
      </c>
      <c r="H28" s="10">
        <f t="shared" si="12"/>
        <v>45.13810680849658</v>
      </c>
      <c r="I28" s="11"/>
      <c r="J28" s="12">
        <f t="shared" si="6"/>
        <v>613.85000000000036</v>
      </c>
      <c r="K28" s="12">
        <f t="shared" si="7"/>
        <v>59.994250000000008</v>
      </c>
      <c r="L28" s="12">
        <f t="shared" si="8"/>
        <v>57.5</v>
      </c>
      <c r="M28" s="12">
        <f t="shared" si="9"/>
        <v>2.4942500000000081</v>
      </c>
      <c r="N28" s="12">
        <f t="shared" si="10"/>
        <v>553.8557500000004</v>
      </c>
      <c r="O28" s="12">
        <f t="shared" si="11"/>
        <v>57.499999999999993</v>
      </c>
      <c r="P28" s="38">
        <f t="shared" si="13"/>
        <v>0.80859452635008566</v>
      </c>
      <c r="Q28" s="13">
        <f t="shared" si="14"/>
        <v>0.49999999999999994</v>
      </c>
    </row>
    <row r="29" spans="1:17" x14ac:dyDescent="0.2">
      <c r="A29" s="14">
        <f t="shared" si="15"/>
        <v>2.3999999999999998E-3</v>
      </c>
      <c r="B29" s="10">
        <f t="shared" si="0"/>
        <v>6.1880000000000043E-3</v>
      </c>
      <c r="C29" s="10">
        <f t="shared" si="1"/>
        <v>0.19392372333548788</v>
      </c>
      <c r="D29" s="10">
        <f t="shared" si="2"/>
        <v>6.2494000000000004E-4</v>
      </c>
      <c r="E29" s="10">
        <f t="shared" si="3"/>
        <v>0.96009216884820925</v>
      </c>
      <c r="F29" s="10">
        <f t="shared" si="4"/>
        <v>5.5630600000000042E-3</v>
      </c>
      <c r="G29" s="10">
        <f t="shared" si="5"/>
        <v>0.10785431039751495</v>
      </c>
      <c r="H29" s="10">
        <f t="shared" si="12"/>
        <v>44.939295998964568</v>
      </c>
      <c r="I29" s="11"/>
      <c r="J29" s="12">
        <f t="shared" si="6"/>
        <v>618.80000000000041</v>
      </c>
      <c r="K29" s="12">
        <f t="shared" si="7"/>
        <v>62.494000000000007</v>
      </c>
      <c r="L29" s="12">
        <f t="shared" si="8"/>
        <v>59.999999999999993</v>
      </c>
      <c r="M29" s="12">
        <f t="shared" si="9"/>
        <v>2.494000000000014</v>
      </c>
      <c r="N29" s="12">
        <f t="shared" si="10"/>
        <v>556.30600000000038</v>
      </c>
      <c r="O29" s="12">
        <f t="shared" si="11"/>
        <v>59.999999999999993</v>
      </c>
      <c r="P29" s="38">
        <f t="shared" si="13"/>
        <v>0.80204589528118952</v>
      </c>
      <c r="Q29" s="13">
        <f t="shared" si="14"/>
        <v>0.5</v>
      </c>
    </row>
    <row r="30" spans="1:17" x14ac:dyDescent="0.2">
      <c r="A30" s="14">
        <f t="shared" si="15"/>
        <v>2.4999999999999996E-3</v>
      </c>
      <c r="B30" s="10">
        <f t="shared" si="0"/>
        <v>6.2375000000000052E-3</v>
      </c>
      <c r="C30" s="10">
        <f t="shared" si="1"/>
        <v>0.20040080160320622</v>
      </c>
      <c r="D30" s="10">
        <f t="shared" si="2"/>
        <v>6.4993749999999991E-4</v>
      </c>
      <c r="E30" s="10">
        <f t="shared" si="3"/>
        <v>0.96163092605058176</v>
      </c>
      <c r="F30" s="10">
        <f t="shared" si="4"/>
        <v>5.587562500000004E-3</v>
      </c>
      <c r="G30" s="10">
        <f t="shared" si="5"/>
        <v>0.11185557208532333</v>
      </c>
      <c r="H30" s="10">
        <f t="shared" si="12"/>
        <v>44.742228834129342</v>
      </c>
      <c r="I30" s="11"/>
      <c r="J30" s="12">
        <f t="shared" si="6"/>
        <v>623.75000000000057</v>
      </c>
      <c r="K30" s="12">
        <f t="shared" si="7"/>
        <v>64.993749999999991</v>
      </c>
      <c r="L30" s="12">
        <f t="shared" si="8"/>
        <v>62.499999999999993</v>
      </c>
      <c r="M30" s="12">
        <f t="shared" si="9"/>
        <v>2.4937499999999986</v>
      </c>
      <c r="N30" s="12">
        <f t="shared" si="10"/>
        <v>558.75625000000036</v>
      </c>
      <c r="O30" s="12">
        <f t="shared" si="11"/>
        <v>62.499999999999986</v>
      </c>
      <c r="P30" s="38">
        <f t="shared" si="13"/>
        <v>0.7956012024048098</v>
      </c>
      <c r="Q30" s="13">
        <f t="shared" si="14"/>
        <v>0.5</v>
      </c>
    </row>
    <row r="31" spans="1:17" x14ac:dyDescent="0.2">
      <c r="A31" s="14">
        <f t="shared" si="15"/>
        <v>2.5999999999999994E-3</v>
      </c>
      <c r="B31" s="10">
        <f t="shared" si="0"/>
        <v>6.2870000000000044E-3</v>
      </c>
      <c r="C31" s="10">
        <f t="shared" si="1"/>
        <v>0.20677588675043723</v>
      </c>
      <c r="D31" s="10">
        <f t="shared" si="2"/>
        <v>6.7493499999999988E-4</v>
      </c>
      <c r="E31" s="10">
        <f t="shared" si="3"/>
        <v>0.96305570166015986</v>
      </c>
      <c r="F31" s="10">
        <f t="shared" si="4"/>
        <v>5.6120650000000038E-3</v>
      </c>
      <c r="G31" s="10">
        <f t="shared" si="5"/>
        <v>0.11582189443636155</v>
      </c>
      <c r="H31" s="10">
        <f t="shared" si="12"/>
        <v>44.546882475523681</v>
      </c>
      <c r="I31" s="11"/>
      <c r="J31" s="12">
        <f t="shared" si="6"/>
        <v>628.70000000000039</v>
      </c>
      <c r="K31" s="12">
        <f t="shared" si="7"/>
        <v>67.493499999999983</v>
      </c>
      <c r="L31" s="12">
        <f t="shared" si="8"/>
        <v>64.999999999999986</v>
      </c>
      <c r="M31" s="12">
        <f t="shared" si="9"/>
        <v>2.4934999999999974</v>
      </c>
      <c r="N31" s="12">
        <f t="shared" si="10"/>
        <v>561.20650000000035</v>
      </c>
      <c r="O31" s="12">
        <f t="shared" si="11"/>
        <v>64.999999999999986</v>
      </c>
      <c r="P31" s="38">
        <f t="shared" si="13"/>
        <v>0.78925799268331498</v>
      </c>
      <c r="Q31" s="13">
        <f t="shared" si="14"/>
        <v>0.5</v>
      </c>
    </row>
    <row r="32" spans="1:17" x14ac:dyDescent="0.2">
      <c r="A32" s="14">
        <f t="shared" si="15"/>
        <v>2.6999999999999993E-3</v>
      </c>
      <c r="B32" s="10">
        <f t="shared" si="0"/>
        <v>6.3365000000000036E-3</v>
      </c>
      <c r="C32" s="10">
        <f t="shared" si="1"/>
        <v>0.21305136905231578</v>
      </c>
      <c r="D32" s="10">
        <f t="shared" si="2"/>
        <v>6.9993249999999985E-4</v>
      </c>
      <c r="E32" s="10">
        <f t="shared" si="3"/>
        <v>0.96437870794683767</v>
      </c>
      <c r="F32" s="10">
        <f t="shared" si="4"/>
        <v>5.6365675000000035E-3</v>
      </c>
      <c r="G32" s="10">
        <f t="shared" si="5"/>
        <v>0.11975373310086314</v>
      </c>
      <c r="H32" s="10">
        <f t="shared" si="12"/>
        <v>44.353234481801174</v>
      </c>
      <c r="I32" s="11"/>
      <c r="J32" s="12">
        <f t="shared" si="6"/>
        <v>633.65000000000032</v>
      </c>
      <c r="K32" s="12">
        <f t="shared" si="7"/>
        <v>69.993249999999989</v>
      </c>
      <c r="L32" s="12">
        <f t="shared" si="8"/>
        <v>67.499999999999986</v>
      </c>
      <c r="M32" s="12">
        <f t="shared" si="9"/>
        <v>2.4932500000000033</v>
      </c>
      <c r="N32" s="12">
        <f t="shared" si="10"/>
        <v>563.65675000000033</v>
      </c>
      <c r="O32" s="12">
        <f t="shared" si="11"/>
        <v>67.499999999999972</v>
      </c>
      <c r="P32" s="38">
        <f t="shared" si="13"/>
        <v>0.78301388779294578</v>
      </c>
      <c r="Q32" s="13">
        <f t="shared" si="14"/>
        <v>0.5</v>
      </c>
    </row>
    <row r="33" spans="1:17" x14ac:dyDescent="0.2">
      <c r="A33" s="14">
        <f t="shared" si="15"/>
        <v>2.7999999999999991E-3</v>
      </c>
      <c r="B33" s="10">
        <f t="shared" si="0"/>
        <v>6.3860000000000037E-3</v>
      </c>
      <c r="C33" s="10">
        <f t="shared" si="1"/>
        <v>0.21922956467272139</v>
      </c>
      <c r="D33" s="10">
        <f t="shared" si="2"/>
        <v>7.2492999999999982E-4</v>
      </c>
      <c r="E33" s="10">
        <f t="shared" si="3"/>
        <v>0.96561047273529854</v>
      </c>
      <c r="F33" s="10">
        <f t="shared" si="4"/>
        <v>5.6610700000000042E-3</v>
      </c>
      <c r="G33" s="10">
        <f t="shared" si="5"/>
        <v>0.12365153584039754</v>
      </c>
      <c r="H33" s="10">
        <f t="shared" si="12"/>
        <v>44.161262800141991</v>
      </c>
      <c r="I33" s="11"/>
      <c r="J33" s="12">
        <f t="shared" si="6"/>
        <v>638.60000000000036</v>
      </c>
      <c r="K33" s="12">
        <f t="shared" si="7"/>
        <v>72.492999999999981</v>
      </c>
      <c r="L33" s="12">
        <f t="shared" si="8"/>
        <v>69.999999999999972</v>
      </c>
      <c r="M33" s="12">
        <f t="shared" si="9"/>
        <v>2.4930000000000092</v>
      </c>
      <c r="N33" s="12">
        <f t="shared" si="10"/>
        <v>566.10700000000043</v>
      </c>
      <c r="O33" s="12">
        <f t="shared" si="11"/>
        <v>69.999999999999986</v>
      </c>
      <c r="P33" s="38">
        <f t="shared" si="13"/>
        <v>0.77686658315064228</v>
      </c>
      <c r="Q33" s="13">
        <f t="shared" si="14"/>
        <v>0.50000000000000011</v>
      </c>
    </row>
    <row r="34" spans="1:17" x14ac:dyDescent="0.2">
      <c r="A34" s="14">
        <f t="shared" si="15"/>
        <v>2.8999999999999989E-3</v>
      </c>
      <c r="B34" s="10">
        <f t="shared" si="0"/>
        <v>6.4355000000000037E-3</v>
      </c>
      <c r="C34" s="10">
        <f t="shared" si="1"/>
        <v>0.22531271851448972</v>
      </c>
      <c r="D34" s="10">
        <f t="shared" si="2"/>
        <v>7.499274999999998E-4</v>
      </c>
      <c r="E34" s="10">
        <f t="shared" si="3"/>
        <v>0.96676012014494728</v>
      </c>
      <c r="F34" s="10">
        <f t="shared" si="4"/>
        <v>5.6855725000000048E-3</v>
      </c>
      <c r="G34" s="10">
        <f t="shared" si="5"/>
        <v>0.12751574269785482</v>
      </c>
      <c r="H34" s="10">
        <f t="shared" si="12"/>
        <v>43.97094575788099</v>
      </c>
      <c r="I34" s="11"/>
      <c r="J34" s="12">
        <f t="shared" si="6"/>
        <v>643.55000000000041</v>
      </c>
      <c r="K34" s="12">
        <f t="shared" si="7"/>
        <v>74.992749999999972</v>
      </c>
      <c r="L34" s="12">
        <f t="shared" si="8"/>
        <v>72.499999999999972</v>
      </c>
      <c r="M34" s="12">
        <f t="shared" si="9"/>
        <v>2.4927500000000009</v>
      </c>
      <c r="N34" s="12">
        <f t="shared" si="10"/>
        <v>568.55725000000052</v>
      </c>
      <c r="O34" s="12">
        <f t="shared" si="11"/>
        <v>72.499999999999986</v>
      </c>
      <c r="P34" s="38">
        <f t="shared" si="13"/>
        <v>0.7708138450780827</v>
      </c>
      <c r="Q34" s="13">
        <f t="shared" si="14"/>
        <v>0.50000000000000011</v>
      </c>
    </row>
    <row r="35" spans="1:17" x14ac:dyDescent="0.2">
      <c r="A35" s="14">
        <f t="shared" si="15"/>
        <v>2.9999999999999988E-3</v>
      </c>
      <c r="B35" s="10">
        <f t="shared" si="0"/>
        <v>6.4850000000000038E-3</v>
      </c>
      <c r="C35" s="10">
        <f t="shared" si="1"/>
        <v>0.23130300693908998</v>
      </c>
      <c r="D35" s="10">
        <f t="shared" si="2"/>
        <v>7.7492499999999977E-4</v>
      </c>
      <c r="E35" s="10">
        <f t="shared" si="3"/>
        <v>0.96783559699325727</v>
      </c>
      <c r="F35" s="10">
        <f t="shared" si="4"/>
        <v>5.7100750000000037E-3</v>
      </c>
      <c r="G35" s="10">
        <f t="shared" si="5"/>
        <v>0.13134678616305376</v>
      </c>
      <c r="H35" s="10">
        <f t="shared" si="12"/>
        <v>43.782262054351271</v>
      </c>
      <c r="I35" s="11"/>
      <c r="J35" s="12">
        <f t="shared" si="6"/>
        <v>648.50000000000034</v>
      </c>
      <c r="K35" s="12">
        <f t="shared" si="7"/>
        <v>77.492499999999978</v>
      </c>
      <c r="L35" s="12">
        <f t="shared" si="8"/>
        <v>74.999999999999972</v>
      </c>
      <c r="M35" s="12">
        <f t="shared" si="9"/>
        <v>2.4925000000000068</v>
      </c>
      <c r="N35" s="12">
        <f t="shared" si="10"/>
        <v>571.00750000000039</v>
      </c>
      <c r="O35" s="12">
        <f t="shared" si="11"/>
        <v>74.999999999999972</v>
      </c>
      <c r="P35" s="38">
        <f t="shared" si="13"/>
        <v>0.76485350809560548</v>
      </c>
      <c r="Q35" s="13">
        <f t="shared" si="14"/>
        <v>0.5</v>
      </c>
    </row>
    <row r="36" spans="1:17" x14ac:dyDescent="0.2">
      <c r="A36" s="14">
        <f t="shared" si="15"/>
        <v>3.0999999999999986E-3</v>
      </c>
      <c r="B36" s="10">
        <f t="shared" si="0"/>
        <v>6.5345000000000038E-3</v>
      </c>
      <c r="C36" s="10">
        <f t="shared" si="1"/>
        <v>0.23720254036269009</v>
      </c>
      <c r="D36" s="10">
        <f t="shared" si="2"/>
        <v>7.9992249999999974E-4</v>
      </c>
      <c r="E36" s="10">
        <f t="shared" si="3"/>
        <v>0.96884385674862239</v>
      </c>
      <c r="F36" s="10">
        <f t="shared" si="4"/>
        <v>5.7345775000000035E-3</v>
      </c>
      <c r="G36" s="10">
        <f t="shared" si="5"/>
        <v>0.13514509133410424</v>
      </c>
      <c r="H36" s="10">
        <f t="shared" si="12"/>
        <v>43.595190752936873</v>
      </c>
      <c r="I36" s="11"/>
      <c r="J36" s="12">
        <f t="shared" si="6"/>
        <v>653.45000000000039</v>
      </c>
      <c r="K36" s="12">
        <f t="shared" si="7"/>
        <v>79.99224999999997</v>
      </c>
      <c r="L36" s="12">
        <f t="shared" si="8"/>
        <v>77.499999999999957</v>
      </c>
      <c r="M36" s="12">
        <f t="shared" si="9"/>
        <v>2.4922500000000127</v>
      </c>
      <c r="N36" s="12">
        <f t="shared" si="10"/>
        <v>573.45775000000037</v>
      </c>
      <c r="O36" s="12">
        <f t="shared" si="11"/>
        <v>77.499999999999972</v>
      </c>
      <c r="P36" s="38">
        <f t="shared" si="13"/>
        <v>0.75898347233912322</v>
      </c>
      <c r="Q36" s="13">
        <f t="shared" si="14"/>
        <v>0.5</v>
      </c>
    </row>
    <row r="37" spans="1:17" x14ac:dyDescent="0.2">
      <c r="A37" s="14">
        <f t="shared" si="15"/>
        <v>3.1999999999999984E-3</v>
      </c>
      <c r="B37" s="10">
        <f t="shared" ref="B37:B68" si="16">A37*B$1+(1-A37)*(1-B$2)</f>
        <v>6.5840000000000039E-3</v>
      </c>
      <c r="C37" s="10">
        <f t="shared" ref="C37:C68" si="17">A37*B$1/B37</f>
        <v>0.24301336573511517</v>
      </c>
      <c r="D37" s="10">
        <f t="shared" ref="D37:D68" si="18">$A37*$B$1*$B$1+(1-$A37)*(1-$B$2)*(1-$B$2)</f>
        <v>8.249199999999996E-4</v>
      </c>
      <c r="E37" s="10">
        <f t="shared" ref="E37:E68" si="19">A37*B$1*B$1/D37</f>
        <v>0.96979101003733692</v>
      </c>
      <c r="F37" s="10">
        <f t="shared" ref="F37:F68" si="20">$A37*$B$1*(1-$B$1)+(1-$A37)*$B$2*(1-$B$2)</f>
        <v>5.7590800000000041E-3</v>
      </c>
      <c r="G37" s="10">
        <f t="shared" ref="G37:G68" si="21">A37*B$1*(1-B$1)/F37</f>
        <v>0.13891107607465064</v>
      </c>
      <c r="H37" s="10">
        <f t="shared" si="12"/>
        <v>43.409711273328348</v>
      </c>
      <c r="I37" s="11"/>
      <c r="J37" s="12">
        <f t="shared" ref="J37:J68" si="22">$B$3*B37</f>
        <v>658.40000000000043</v>
      </c>
      <c r="K37" s="12">
        <f t="shared" ref="K37:K68" si="23">$B$3*D37</f>
        <v>82.491999999999962</v>
      </c>
      <c r="L37" s="12">
        <f t="shared" ref="L37:L68" si="24">K37*E37</f>
        <v>79.999999999999957</v>
      </c>
      <c r="M37" s="12">
        <f t="shared" ref="M37:M68" si="25">K37-L37</f>
        <v>2.4920000000000044</v>
      </c>
      <c r="N37" s="12">
        <f t="shared" ref="N37:N68" si="26">F37*$B$3</f>
        <v>575.90800000000036</v>
      </c>
      <c r="O37" s="12">
        <f t="shared" ref="O37:O68" si="27">N37*G37</f>
        <v>79.999999999999957</v>
      </c>
      <c r="P37" s="38">
        <f t="shared" si="13"/>
        <v>0.75320170109356044</v>
      </c>
      <c r="Q37" s="13">
        <f t="shared" si="14"/>
        <v>0.5</v>
      </c>
    </row>
    <row r="38" spans="1:17" x14ac:dyDescent="0.2">
      <c r="A38" s="14">
        <f t="shared" si="15"/>
        <v>3.2999999999999982E-3</v>
      </c>
      <c r="B38" s="10">
        <f t="shared" si="16"/>
        <v>6.633500000000004E-3</v>
      </c>
      <c r="C38" s="10">
        <f t="shared" si="17"/>
        <v>0.24873746890781612</v>
      </c>
      <c r="D38" s="10">
        <f t="shared" si="18"/>
        <v>8.4991749999999958E-4</v>
      </c>
      <c r="E38" s="10">
        <f t="shared" si="19"/>
        <v>0.97068244859059849</v>
      </c>
      <c r="F38" s="10">
        <f t="shared" si="20"/>
        <v>5.7835825000000039E-3</v>
      </c>
      <c r="G38" s="10">
        <f t="shared" si="21"/>
        <v>0.14264515116711812</v>
      </c>
      <c r="H38" s="10">
        <f t="shared" ref="H38:H69" si="28">G38/A38</f>
        <v>43.225803383975212</v>
      </c>
      <c r="I38" s="11"/>
      <c r="J38" s="12">
        <f t="shared" si="22"/>
        <v>663.35000000000036</v>
      </c>
      <c r="K38" s="12">
        <f t="shared" si="23"/>
        <v>84.991749999999954</v>
      </c>
      <c r="L38" s="12">
        <f t="shared" si="24"/>
        <v>82.499999999999957</v>
      </c>
      <c r="M38" s="12">
        <f t="shared" si="25"/>
        <v>2.4917499999999961</v>
      </c>
      <c r="N38" s="12">
        <f t="shared" si="26"/>
        <v>578.35825000000034</v>
      </c>
      <c r="O38" s="12">
        <f t="shared" si="27"/>
        <v>82.499999999999943</v>
      </c>
      <c r="P38" s="38">
        <f t="shared" si="13"/>
        <v>0.74750621843672305</v>
      </c>
      <c r="Q38" s="13">
        <f t="shared" ref="Q38:Q69" si="29">O38/(L38+O38)</f>
        <v>0.5</v>
      </c>
    </row>
    <row r="39" spans="1:17" x14ac:dyDescent="0.2">
      <c r="A39" s="14">
        <f t="shared" ref="A39:A70" si="30">A38+0.0001</f>
        <v>3.3999999999999981E-3</v>
      </c>
      <c r="B39" s="10">
        <f t="shared" si="16"/>
        <v>6.683000000000004E-3</v>
      </c>
      <c r="C39" s="10">
        <f t="shared" si="17"/>
        <v>0.25437677689660304</v>
      </c>
      <c r="D39" s="10">
        <f t="shared" si="18"/>
        <v>8.7491499999999955E-4</v>
      </c>
      <c r="E39" s="10">
        <f t="shared" si="19"/>
        <v>0.97152294794351446</v>
      </c>
      <c r="F39" s="10">
        <f t="shared" si="20"/>
        <v>5.8080850000000036E-3</v>
      </c>
      <c r="G39" s="10">
        <f t="shared" si="21"/>
        <v>0.14634772046207983</v>
      </c>
      <c r="H39" s="10">
        <f t="shared" si="28"/>
        <v>43.043447194729389</v>
      </c>
      <c r="I39" s="11"/>
      <c r="J39" s="12">
        <f t="shared" si="22"/>
        <v>668.30000000000041</v>
      </c>
      <c r="K39" s="12">
        <f t="shared" si="23"/>
        <v>87.491499999999959</v>
      </c>
      <c r="L39" s="12">
        <f t="shared" si="24"/>
        <v>84.999999999999957</v>
      </c>
      <c r="M39" s="12">
        <f t="shared" si="25"/>
        <v>2.491500000000002</v>
      </c>
      <c r="N39" s="12">
        <f t="shared" si="26"/>
        <v>580.80850000000032</v>
      </c>
      <c r="O39" s="12">
        <f t="shared" si="27"/>
        <v>84.999999999999943</v>
      </c>
      <c r="P39" s="38">
        <f t="shared" si="13"/>
        <v>0.74189510698787997</v>
      </c>
      <c r="Q39" s="13">
        <f t="shared" si="29"/>
        <v>0.5</v>
      </c>
    </row>
    <row r="40" spans="1:17" x14ac:dyDescent="0.2">
      <c r="A40" s="14">
        <f t="shared" si="30"/>
        <v>3.4999999999999979E-3</v>
      </c>
      <c r="B40" s="10">
        <f t="shared" si="16"/>
        <v>6.7325000000000032E-3</v>
      </c>
      <c r="C40" s="10">
        <f t="shared" si="17"/>
        <v>0.25993316004455969</v>
      </c>
      <c r="D40" s="10">
        <f t="shared" si="18"/>
        <v>8.9991249999999952E-4</v>
      </c>
      <c r="E40" s="10">
        <f t="shared" si="19"/>
        <v>0.97231675301765441</v>
      </c>
      <c r="F40" s="10">
        <f t="shared" si="20"/>
        <v>5.8325875000000034E-3</v>
      </c>
      <c r="G40" s="10">
        <f t="shared" si="21"/>
        <v>0.1500191810238593</v>
      </c>
      <c r="H40" s="10">
        <f t="shared" si="28"/>
        <v>42.862623149674114</v>
      </c>
      <c r="I40" s="11"/>
      <c r="J40" s="12">
        <f t="shared" si="22"/>
        <v>673.25000000000034</v>
      </c>
      <c r="K40" s="12">
        <f t="shared" si="23"/>
        <v>89.991249999999951</v>
      </c>
      <c r="L40" s="12">
        <f t="shared" si="24"/>
        <v>87.499999999999943</v>
      </c>
      <c r="M40" s="12">
        <f t="shared" si="25"/>
        <v>2.491250000000008</v>
      </c>
      <c r="N40" s="12">
        <f t="shared" si="26"/>
        <v>583.2587500000003</v>
      </c>
      <c r="O40" s="12">
        <f t="shared" si="27"/>
        <v>87.499999999999943</v>
      </c>
      <c r="P40" s="38">
        <f t="shared" si="13"/>
        <v>0.7363665057556632</v>
      </c>
      <c r="Q40" s="13">
        <f t="shared" si="29"/>
        <v>0.5</v>
      </c>
    </row>
    <row r="41" spans="1:17" x14ac:dyDescent="0.2">
      <c r="A41" s="14">
        <f t="shared" si="30"/>
        <v>3.5999999999999977E-3</v>
      </c>
      <c r="B41" s="10">
        <f t="shared" si="16"/>
        <v>6.7820000000000024E-3</v>
      </c>
      <c r="C41" s="10">
        <f t="shared" si="17"/>
        <v>0.26540843409023862</v>
      </c>
      <c r="D41" s="10">
        <f t="shared" si="18"/>
        <v>9.2490999999999949E-4</v>
      </c>
      <c r="E41" s="10">
        <f t="shared" si="19"/>
        <v>0.97306764982538829</v>
      </c>
      <c r="F41" s="10">
        <f t="shared" si="20"/>
        <v>5.857090000000004E-3</v>
      </c>
      <c r="G41" s="10">
        <f t="shared" si="21"/>
        <v>0.1536599232724781</v>
      </c>
      <c r="H41" s="10">
        <f t="shared" si="28"/>
        <v>42.683312020132831</v>
      </c>
      <c r="I41" s="11"/>
      <c r="J41" s="12">
        <f t="shared" si="22"/>
        <v>678.20000000000027</v>
      </c>
      <c r="K41" s="12">
        <f t="shared" si="23"/>
        <v>92.490999999999943</v>
      </c>
      <c r="L41" s="12">
        <f t="shared" si="24"/>
        <v>89.999999999999929</v>
      </c>
      <c r="M41" s="12">
        <f t="shared" si="25"/>
        <v>2.4910000000000139</v>
      </c>
      <c r="N41" s="12">
        <f t="shared" si="26"/>
        <v>585.7090000000004</v>
      </c>
      <c r="O41" s="12">
        <f t="shared" si="27"/>
        <v>89.999999999999943</v>
      </c>
      <c r="P41" s="38">
        <f t="shared" si="13"/>
        <v>0.73091860808021258</v>
      </c>
      <c r="Q41" s="13">
        <f t="shared" si="29"/>
        <v>0.5</v>
      </c>
    </row>
    <row r="42" spans="1:17" x14ac:dyDescent="0.2">
      <c r="A42" s="14">
        <f t="shared" si="30"/>
        <v>3.6999999999999976E-3</v>
      </c>
      <c r="B42" s="10">
        <f t="shared" si="16"/>
        <v>6.8315000000000025E-3</v>
      </c>
      <c r="C42" s="10">
        <f t="shared" si="17"/>
        <v>0.27080436214594134</v>
      </c>
      <c r="D42" s="10">
        <f t="shared" si="18"/>
        <v>9.4990749999999946E-4</v>
      </c>
      <c r="E42" s="10">
        <f t="shared" si="19"/>
        <v>0.97377902585251708</v>
      </c>
      <c r="F42" s="10">
        <f t="shared" si="20"/>
        <v>5.8815925000000038E-3</v>
      </c>
      <c r="G42" s="10">
        <f t="shared" si="21"/>
        <v>0.1572703311220556</v>
      </c>
      <c r="H42" s="10">
        <f t="shared" si="28"/>
        <v>42.505494897852891</v>
      </c>
      <c r="I42" s="11"/>
      <c r="J42" s="12">
        <f t="shared" si="22"/>
        <v>683.1500000000002</v>
      </c>
      <c r="K42" s="12">
        <f t="shared" si="23"/>
        <v>94.990749999999949</v>
      </c>
      <c r="L42" s="12">
        <f t="shared" si="24"/>
        <v>92.499999999999943</v>
      </c>
      <c r="M42" s="12">
        <f t="shared" si="25"/>
        <v>2.4907500000000056</v>
      </c>
      <c r="N42" s="12">
        <f t="shared" si="26"/>
        <v>588.15925000000038</v>
      </c>
      <c r="O42" s="12">
        <f t="shared" si="27"/>
        <v>92.499999999999943</v>
      </c>
      <c r="P42" s="38">
        <f t="shared" si="13"/>
        <v>0.72554965966478835</v>
      </c>
      <c r="Q42" s="13">
        <f t="shared" si="29"/>
        <v>0.5</v>
      </c>
    </row>
    <row r="43" spans="1:17" x14ac:dyDescent="0.2">
      <c r="A43" s="14">
        <f t="shared" si="30"/>
        <v>3.7999999999999974E-3</v>
      </c>
      <c r="B43" s="10">
        <f t="shared" si="16"/>
        <v>6.8810000000000034E-3</v>
      </c>
      <c r="C43" s="10">
        <f t="shared" si="17"/>
        <v>0.27612265659061153</v>
      </c>
      <c r="D43" s="10">
        <f t="shared" si="18"/>
        <v>9.7490499999999944E-4</v>
      </c>
      <c r="E43" s="10">
        <f t="shared" si="19"/>
        <v>0.97445392115129159</v>
      </c>
      <c r="F43" s="10">
        <f t="shared" si="20"/>
        <v>5.9060950000000036E-3</v>
      </c>
      <c r="G43" s="10">
        <f t="shared" si="21"/>
        <v>0.16085078211576326</v>
      </c>
      <c r="H43" s="10">
        <f t="shared" si="28"/>
        <v>42.329153188358781</v>
      </c>
      <c r="I43" s="11"/>
      <c r="J43" s="12">
        <f t="shared" si="22"/>
        <v>688.10000000000036</v>
      </c>
      <c r="K43" s="12">
        <f t="shared" si="23"/>
        <v>97.49049999999994</v>
      </c>
      <c r="L43" s="12">
        <f t="shared" si="24"/>
        <v>94.999999999999929</v>
      </c>
      <c r="M43" s="12">
        <f t="shared" si="25"/>
        <v>2.4905000000000115</v>
      </c>
      <c r="N43" s="12">
        <f t="shared" si="26"/>
        <v>590.60950000000037</v>
      </c>
      <c r="O43" s="12">
        <f t="shared" si="27"/>
        <v>94.999999999999943</v>
      </c>
      <c r="P43" s="38">
        <f t="shared" si="13"/>
        <v>0.72025795669234161</v>
      </c>
      <c r="Q43" s="13">
        <f t="shared" si="29"/>
        <v>0.5</v>
      </c>
    </row>
    <row r="44" spans="1:17" x14ac:dyDescent="0.2">
      <c r="A44" s="14">
        <f t="shared" si="30"/>
        <v>3.8999999999999972E-3</v>
      </c>
      <c r="B44" s="10">
        <f t="shared" si="16"/>
        <v>6.9305000000000026E-3</v>
      </c>
      <c r="C44" s="10">
        <f t="shared" si="17"/>
        <v>0.28136498088160994</v>
      </c>
      <c r="D44" s="10">
        <f t="shared" si="18"/>
        <v>9.999024999999993E-4</v>
      </c>
      <c r="E44" s="10">
        <f t="shared" si="19"/>
        <v>0.9750950717694975</v>
      </c>
      <c r="F44" s="10">
        <f t="shared" si="20"/>
        <v>5.9305975000000033E-3</v>
      </c>
      <c r="G44" s="10">
        <f t="shared" si="21"/>
        <v>0.16440164755743392</v>
      </c>
      <c r="H44" s="10">
        <f t="shared" si="28"/>
        <v>42.154268604470268</v>
      </c>
      <c r="I44" s="11"/>
      <c r="J44" s="12">
        <f t="shared" si="22"/>
        <v>693.0500000000003</v>
      </c>
      <c r="K44" s="12">
        <f t="shared" si="23"/>
        <v>99.990249999999932</v>
      </c>
      <c r="L44" s="12">
        <f t="shared" si="24"/>
        <v>97.499999999999929</v>
      </c>
      <c r="M44" s="12">
        <f t="shared" si="25"/>
        <v>2.4902500000000032</v>
      </c>
      <c r="N44" s="12">
        <f t="shared" si="26"/>
        <v>593.05975000000035</v>
      </c>
      <c r="O44" s="12">
        <f t="shared" si="27"/>
        <v>97.499999999999929</v>
      </c>
      <c r="P44" s="38">
        <f t="shared" si="13"/>
        <v>0.71504184402279802</v>
      </c>
      <c r="Q44" s="13">
        <f t="shared" si="29"/>
        <v>0.5</v>
      </c>
    </row>
    <row r="45" spans="1:17" x14ac:dyDescent="0.2">
      <c r="A45" s="14">
        <f t="shared" si="30"/>
        <v>3.9999999999999975E-3</v>
      </c>
      <c r="B45" s="10">
        <f t="shared" si="16"/>
        <v>6.9800000000000036E-3</v>
      </c>
      <c r="C45" s="10">
        <f t="shared" si="17"/>
        <v>0.28653295128939793</v>
      </c>
      <c r="D45" s="10">
        <f t="shared" si="18"/>
        <v>1.0248999999999994E-3</v>
      </c>
      <c r="E45" s="10">
        <f t="shared" si="19"/>
        <v>0.97570494682408038</v>
      </c>
      <c r="F45" s="10">
        <f t="shared" si="20"/>
        <v>5.955100000000004E-3</v>
      </c>
      <c r="G45" s="10">
        <f t="shared" si="21"/>
        <v>0.16792329263992187</v>
      </c>
      <c r="H45" s="10">
        <f t="shared" si="28"/>
        <v>41.980823159980496</v>
      </c>
      <c r="I45" s="11"/>
      <c r="J45" s="12">
        <f t="shared" si="22"/>
        <v>698.00000000000034</v>
      </c>
      <c r="K45" s="12">
        <f t="shared" si="23"/>
        <v>102.48999999999994</v>
      </c>
      <c r="L45" s="12">
        <f t="shared" si="24"/>
        <v>99.999999999999943</v>
      </c>
      <c r="M45" s="12">
        <f t="shared" si="25"/>
        <v>2.4899999999999949</v>
      </c>
      <c r="N45" s="12">
        <f t="shared" si="26"/>
        <v>595.51000000000045</v>
      </c>
      <c r="O45" s="12">
        <f t="shared" si="27"/>
        <v>99.999999999999943</v>
      </c>
      <c r="P45" s="38">
        <f t="shared" si="13"/>
        <v>0.70989971346704905</v>
      </c>
      <c r="Q45" s="13">
        <f t="shared" si="29"/>
        <v>0.5</v>
      </c>
    </row>
    <row r="46" spans="1:17" x14ac:dyDescent="0.2">
      <c r="A46" s="14">
        <f t="shared" si="30"/>
        <v>4.0999999999999977E-3</v>
      </c>
      <c r="B46" s="10">
        <f t="shared" si="16"/>
        <v>7.0295000000000036E-3</v>
      </c>
      <c r="C46" s="10">
        <f t="shared" si="17"/>
        <v>0.29162813855892994</v>
      </c>
      <c r="D46" s="10">
        <f t="shared" si="18"/>
        <v>1.0498974999999995E-3</v>
      </c>
      <c r="E46" s="10">
        <f t="shared" si="19"/>
        <v>0.97628578027855095</v>
      </c>
      <c r="F46" s="10">
        <f t="shared" si="20"/>
        <v>5.9796025000000037E-3</v>
      </c>
      <c r="G46" s="10">
        <f t="shared" si="21"/>
        <v>0.17141607657030694</v>
      </c>
      <c r="H46" s="10">
        <f t="shared" si="28"/>
        <v>41.808799163489518</v>
      </c>
      <c r="I46" s="11"/>
      <c r="J46" s="12">
        <f t="shared" si="22"/>
        <v>702.95000000000039</v>
      </c>
      <c r="K46" s="12">
        <f t="shared" si="23"/>
        <v>104.98974999999994</v>
      </c>
      <c r="L46" s="12">
        <f t="shared" si="24"/>
        <v>102.49999999999994</v>
      </c>
      <c r="M46" s="12">
        <f t="shared" si="25"/>
        <v>2.4897500000000008</v>
      </c>
      <c r="N46" s="12">
        <f t="shared" si="26"/>
        <v>597.96025000000043</v>
      </c>
      <c r="O46" s="12">
        <f t="shared" si="27"/>
        <v>102.49999999999996</v>
      </c>
      <c r="P46" s="38">
        <f t="shared" si="13"/>
        <v>0.70483000213386471</v>
      </c>
      <c r="Q46" s="13">
        <f t="shared" si="29"/>
        <v>0.50000000000000011</v>
      </c>
    </row>
    <row r="47" spans="1:17" x14ac:dyDescent="0.2">
      <c r="A47" s="14">
        <f t="shared" si="30"/>
        <v>4.199999999999998E-3</v>
      </c>
      <c r="B47" s="10">
        <f t="shared" si="16"/>
        <v>7.0790000000000037E-3</v>
      </c>
      <c r="C47" s="10">
        <f t="shared" si="17"/>
        <v>0.29665206950134171</v>
      </c>
      <c r="D47" s="10">
        <f t="shared" si="18"/>
        <v>1.0748949999999995E-3</v>
      </c>
      <c r="E47" s="10">
        <f t="shared" si="19"/>
        <v>0.97683959828634415</v>
      </c>
      <c r="F47" s="10">
        <f t="shared" si="20"/>
        <v>6.0041050000000044E-3</v>
      </c>
      <c r="G47" s="10">
        <f t="shared" si="21"/>
        <v>0.174880352692033</v>
      </c>
      <c r="H47" s="10">
        <f t="shared" si="28"/>
        <v>41.638179212388827</v>
      </c>
      <c r="I47" s="11"/>
      <c r="J47" s="12">
        <f t="shared" si="22"/>
        <v>707.90000000000032</v>
      </c>
      <c r="K47" s="12">
        <f t="shared" si="23"/>
        <v>107.48949999999995</v>
      </c>
      <c r="L47" s="12">
        <f t="shared" si="24"/>
        <v>104.99999999999994</v>
      </c>
      <c r="M47" s="12">
        <f t="shared" si="25"/>
        <v>2.4895000000000067</v>
      </c>
      <c r="N47" s="12">
        <f t="shared" si="26"/>
        <v>600.41050000000041</v>
      </c>
      <c r="O47" s="12">
        <f t="shared" si="27"/>
        <v>104.99999999999996</v>
      </c>
      <c r="P47" s="38">
        <f t="shared" si="13"/>
        <v>0.69983119084616507</v>
      </c>
      <c r="Q47" s="13">
        <f t="shared" si="29"/>
        <v>0.50000000000000011</v>
      </c>
    </row>
    <row r="48" spans="1:17" x14ac:dyDescent="0.2">
      <c r="A48" s="14">
        <f t="shared" si="30"/>
        <v>4.2999999999999983E-3</v>
      </c>
      <c r="B48" s="10">
        <f t="shared" si="16"/>
        <v>7.1285000000000038E-3</v>
      </c>
      <c r="C48" s="10">
        <f t="shared" si="17"/>
        <v>0.30160622851932356</v>
      </c>
      <c r="D48" s="10">
        <f t="shared" si="18"/>
        <v>1.0998924999999996E-3</v>
      </c>
      <c r="E48" s="10">
        <f t="shared" si="19"/>
        <v>0.97736824280554679</v>
      </c>
      <c r="F48" s="10">
        <f t="shared" si="20"/>
        <v>6.0286075000000041E-3</v>
      </c>
      <c r="G48" s="10">
        <f t="shared" si="21"/>
        <v>0.178316468604068</v>
      </c>
      <c r="H48" s="10">
        <f t="shared" si="28"/>
        <v>41.468946186992575</v>
      </c>
      <c r="I48" s="11"/>
      <c r="J48" s="12">
        <f t="shared" si="22"/>
        <v>712.85000000000036</v>
      </c>
      <c r="K48" s="12">
        <f t="shared" si="23"/>
        <v>109.98924999999996</v>
      </c>
      <c r="L48" s="12">
        <f t="shared" si="24"/>
        <v>107.49999999999994</v>
      </c>
      <c r="M48" s="12">
        <f t="shared" si="25"/>
        <v>2.4892500000000126</v>
      </c>
      <c r="N48" s="12">
        <f t="shared" si="26"/>
        <v>602.86075000000039</v>
      </c>
      <c r="O48" s="12">
        <f t="shared" si="27"/>
        <v>107.49999999999996</v>
      </c>
      <c r="P48" s="38">
        <f t="shared" si="13"/>
        <v>0.69490180262327306</v>
      </c>
      <c r="Q48" s="13">
        <f t="shared" si="29"/>
        <v>0.50000000000000011</v>
      </c>
    </row>
    <row r="49" spans="1:17" x14ac:dyDescent="0.2">
      <c r="A49" s="14">
        <f t="shared" si="30"/>
        <v>4.3999999999999985E-3</v>
      </c>
      <c r="B49" s="10">
        <f t="shared" si="16"/>
        <v>7.1780000000000038E-3</v>
      </c>
      <c r="C49" s="10">
        <f t="shared" si="17"/>
        <v>0.30649205906937838</v>
      </c>
      <c r="D49" s="10">
        <f t="shared" si="18"/>
        <v>1.1248899999999997E-3</v>
      </c>
      <c r="E49" s="10">
        <f t="shared" si="19"/>
        <v>0.97787339206500179</v>
      </c>
      <c r="F49" s="10">
        <f t="shared" si="20"/>
        <v>6.0531100000000039E-3</v>
      </c>
      <c r="G49" s="10">
        <f t="shared" si="21"/>
        <v>0.18172476627716974</v>
      </c>
      <c r="H49" s="10">
        <f t="shared" si="28"/>
        <v>41.301083244811316</v>
      </c>
      <c r="I49" s="11"/>
      <c r="J49" s="12">
        <f t="shared" si="22"/>
        <v>717.80000000000041</v>
      </c>
      <c r="K49" s="12">
        <f t="shared" si="23"/>
        <v>112.48899999999998</v>
      </c>
      <c r="L49" s="12">
        <f t="shared" si="24"/>
        <v>109.99999999999996</v>
      </c>
      <c r="M49" s="12">
        <f t="shared" si="25"/>
        <v>2.4890000000000185</v>
      </c>
      <c r="N49" s="12">
        <f t="shared" si="26"/>
        <v>605.31100000000038</v>
      </c>
      <c r="O49" s="12">
        <f t="shared" si="27"/>
        <v>109.99999999999996</v>
      </c>
      <c r="P49" s="38">
        <f t="shared" si="13"/>
        <v>0.69004040122596844</v>
      </c>
      <c r="Q49" s="13">
        <f t="shared" si="29"/>
        <v>0.5</v>
      </c>
    </row>
    <row r="50" spans="1:17" x14ac:dyDescent="0.2">
      <c r="A50" s="14">
        <f t="shared" si="30"/>
        <v>4.4999999999999988E-3</v>
      </c>
      <c r="B50" s="10">
        <f t="shared" si="16"/>
        <v>7.2275000000000039E-3</v>
      </c>
      <c r="C50" s="10">
        <f t="shared" si="17"/>
        <v>0.31131096506399147</v>
      </c>
      <c r="D50" s="10">
        <f t="shared" si="18"/>
        <v>1.1498874999999998E-3</v>
      </c>
      <c r="E50" s="10">
        <f t="shared" si="19"/>
        <v>0.97835657836092649</v>
      </c>
      <c r="F50" s="10">
        <f t="shared" si="20"/>
        <v>6.0776125000000045E-3</v>
      </c>
      <c r="G50" s="10">
        <f t="shared" si="21"/>
        <v>0.18510558216733938</v>
      </c>
      <c r="H50" s="10">
        <f t="shared" si="28"/>
        <v>41.13457381496432</v>
      </c>
      <c r="I50" s="11"/>
      <c r="J50" s="12">
        <f t="shared" si="22"/>
        <v>722.75000000000034</v>
      </c>
      <c r="K50" s="12">
        <f t="shared" si="23"/>
        <v>114.98874999999998</v>
      </c>
      <c r="L50" s="12">
        <f t="shared" si="24"/>
        <v>112.49999999999997</v>
      </c>
      <c r="M50" s="12">
        <f t="shared" si="25"/>
        <v>2.4887500000000102</v>
      </c>
      <c r="N50" s="12">
        <f t="shared" si="26"/>
        <v>607.76125000000047</v>
      </c>
      <c r="O50" s="12">
        <f t="shared" si="27"/>
        <v>112.49999999999999</v>
      </c>
      <c r="P50" s="38">
        <f t="shared" si="13"/>
        <v>0.68524558976132843</v>
      </c>
      <c r="Q50" s="13">
        <f t="shared" si="29"/>
        <v>0.50000000000000011</v>
      </c>
    </row>
    <row r="51" spans="1:17" x14ac:dyDescent="0.2">
      <c r="A51" s="14">
        <f t="shared" si="30"/>
        <v>4.5999999999999991E-3</v>
      </c>
      <c r="B51" s="10">
        <f t="shared" si="16"/>
        <v>7.277000000000004E-3</v>
      </c>
      <c r="C51" s="10">
        <f t="shared" si="17"/>
        <v>0.31606431221657255</v>
      </c>
      <c r="D51" s="10">
        <f t="shared" si="18"/>
        <v>1.1748849999999999E-3</v>
      </c>
      <c r="E51" s="10">
        <f t="shared" si="19"/>
        <v>0.97881920358162711</v>
      </c>
      <c r="F51" s="10">
        <f t="shared" si="20"/>
        <v>6.1021150000000043E-3</v>
      </c>
      <c r="G51" s="10">
        <f t="shared" si="21"/>
        <v>0.18845924732654154</v>
      </c>
      <c r="H51" s="10">
        <f t="shared" si="28"/>
        <v>40.969401592726427</v>
      </c>
      <c r="I51" s="11"/>
      <c r="J51" s="12">
        <f t="shared" si="22"/>
        <v>727.70000000000039</v>
      </c>
      <c r="K51" s="12">
        <f t="shared" si="23"/>
        <v>117.48849999999999</v>
      </c>
      <c r="L51" s="12">
        <f t="shared" si="24"/>
        <v>114.99999999999999</v>
      </c>
      <c r="M51" s="12">
        <f t="shared" si="25"/>
        <v>2.4885000000000019</v>
      </c>
      <c r="N51" s="12">
        <f t="shared" si="26"/>
        <v>610.21150000000046</v>
      </c>
      <c r="O51" s="12">
        <f t="shared" si="27"/>
        <v>114.99999999999999</v>
      </c>
      <c r="P51" s="38">
        <f t="shared" si="13"/>
        <v>0.68051600934451018</v>
      </c>
      <c r="Q51" s="13">
        <f t="shared" si="29"/>
        <v>0.5</v>
      </c>
    </row>
    <row r="52" spans="1:17" x14ac:dyDescent="0.2">
      <c r="A52" s="14">
        <f t="shared" si="30"/>
        <v>4.6999999999999993E-3</v>
      </c>
      <c r="B52" s="10">
        <f t="shared" si="16"/>
        <v>7.326500000000004E-3</v>
      </c>
      <c r="C52" s="10">
        <f t="shared" si="17"/>
        <v>0.32075342933187723</v>
      </c>
      <c r="D52" s="10">
        <f t="shared" si="18"/>
        <v>1.1998824999999999E-3</v>
      </c>
      <c r="E52" s="10">
        <f t="shared" si="19"/>
        <v>0.97926255279162744</v>
      </c>
      <c r="F52" s="10">
        <f t="shared" si="20"/>
        <v>6.1266175000000041E-3</v>
      </c>
      <c r="G52" s="10">
        <f t="shared" si="21"/>
        <v>0.19178608751076742</v>
      </c>
      <c r="H52" s="10">
        <f t="shared" si="28"/>
        <v>40.805550534205842</v>
      </c>
      <c r="I52" s="11"/>
      <c r="J52" s="12">
        <f t="shared" si="22"/>
        <v>732.65000000000043</v>
      </c>
      <c r="K52" s="12">
        <f t="shared" si="23"/>
        <v>119.98824999999999</v>
      </c>
      <c r="L52" s="12">
        <f t="shared" si="24"/>
        <v>117.49999999999999</v>
      </c>
      <c r="M52" s="12">
        <f t="shared" si="25"/>
        <v>2.4882500000000078</v>
      </c>
      <c r="N52" s="12">
        <f t="shared" si="26"/>
        <v>612.66175000000044</v>
      </c>
      <c r="O52" s="12">
        <f t="shared" si="27"/>
        <v>117.5</v>
      </c>
      <c r="P52" s="38">
        <f t="shared" si="13"/>
        <v>0.67585033781478221</v>
      </c>
      <c r="Q52" s="13">
        <f t="shared" si="29"/>
        <v>0.5</v>
      </c>
    </row>
    <row r="53" spans="1:17" x14ac:dyDescent="0.2">
      <c r="A53" s="14">
        <f t="shared" si="30"/>
        <v>4.7999999999999996E-3</v>
      </c>
      <c r="B53" s="10">
        <f t="shared" si="16"/>
        <v>7.3760000000000041E-3</v>
      </c>
      <c r="C53" s="10">
        <f t="shared" si="17"/>
        <v>0.32537960954446832</v>
      </c>
      <c r="D53" s="10">
        <f t="shared" si="18"/>
        <v>1.22488E-3</v>
      </c>
      <c r="E53" s="10">
        <f t="shared" si="19"/>
        <v>0.97968780615243933</v>
      </c>
      <c r="F53" s="10">
        <f t="shared" si="20"/>
        <v>6.1511200000000038E-3</v>
      </c>
      <c r="G53" s="10">
        <f t="shared" si="21"/>
        <v>0.19508642328551534</v>
      </c>
      <c r="H53" s="10">
        <f t="shared" si="28"/>
        <v>40.64300485114903</v>
      </c>
      <c r="I53" s="11"/>
      <c r="J53" s="12">
        <f t="shared" si="22"/>
        <v>737.60000000000036</v>
      </c>
      <c r="K53" s="12">
        <f t="shared" si="23"/>
        <v>122.488</v>
      </c>
      <c r="L53" s="12">
        <f t="shared" si="24"/>
        <v>119.99999999999999</v>
      </c>
      <c r="M53" s="12">
        <f t="shared" si="25"/>
        <v>2.4880000000000138</v>
      </c>
      <c r="N53" s="12">
        <f t="shared" si="26"/>
        <v>615.11200000000042</v>
      </c>
      <c r="O53" s="12">
        <f t="shared" si="27"/>
        <v>120</v>
      </c>
      <c r="P53" s="38">
        <f t="shared" si="13"/>
        <v>0.67124728850325388</v>
      </c>
      <c r="Q53" s="13">
        <f t="shared" si="29"/>
        <v>0.5</v>
      </c>
    </row>
    <row r="54" spans="1:17" x14ac:dyDescent="0.2">
      <c r="A54" s="14">
        <f t="shared" si="30"/>
        <v>4.8999999999999998E-3</v>
      </c>
      <c r="B54" s="10">
        <f t="shared" si="16"/>
        <v>7.4255000000000041E-3</v>
      </c>
      <c r="C54" s="10">
        <f t="shared" si="17"/>
        <v>0.32994411150764241</v>
      </c>
      <c r="D54" s="10">
        <f t="shared" si="18"/>
        <v>1.2498775000000001E-3</v>
      </c>
      <c r="E54" s="10">
        <f t="shared" si="19"/>
        <v>0.98009604941284234</v>
      </c>
      <c r="F54" s="10">
        <f t="shared" si="20"/>
        <v>6.1756225000000036E-3</v>
      </c>
      <c r="G54" s="10">
        <f t="shared" si="21"/>
        <v>0.19836057012876018</v>
      </c>
      <c r="H54" s="10">
        <f t="shared" si="28"/>
        <v>40.481749005869425</v>
      </c>
      <c r="I54" s="11"/>
      <c r="J54" s="12">
        <f t="shared" si="22"/>
        <v>742.55000000000041</v>
      </c>
      <c r="K54" s="12">
        <f t="shared" si="23"/>
        <v>124.98775000000001</v>
      </c>
      <c r="L54" s="12">
        <f t="shared" si="24"/>
        <v>122.49999999999999</v>
      </c>
      <c r="M54" s="12">
        <f t="shared" si="25"/>
        <v>2.4877500000000197</v>
      </c>
      <c r="N54" s="12">
        <f t="shared" si="26"/>
        <v>617.5622500000004</v>
      </c>
      <c r="O54" s="12">
        <f t="shared" si="27"/>
        <v>122.50000000000001</v>
      </c>
      <c r="P54" s="38">
        <f t="shared" si="13"/>
        <v>0.66670560904989584</v>
      </c>
      <c r="Q54" s="13">
        <f t="shared" si="29"/>
        <v>0.50000000000000011</v>
      </c>
    </row>
    <row r="55" spans="1:17" x14ac:dyDescent="0.2">
      <c r="A55" s="14">
        <f t="shared" si="30"/>
        <v>5.0000000000000001E-3</v>
      </c>
      <c r="B55" s="10">
        <f t="shared" si="16"/>
        <v>7.4750000000000042E-3</v>
      </c>
      <c r="C55" s="10">
        <f t="shared" si="17"/>
        <v>0.33444816053511689</v>
      </c>
      <c r="D55" s="10">
        <f t="shared" si="18"/>
        <v>1.274875E-3</v>
      </c>
      <c r="E55" s="10">
        <f t="shared" si="19"/>
        <v>0.98048828316501624</v>
      </c>
      <c r="F55" s="10">
        <f t="shared" si="20"/>
        <v>6.2001250000000051E-3</v>
      </c>
      <c r="G55" s="10">
        <f t="shared" si="21"/>
        <v>0.20160883853148107</v>
      </c>
      <c r="H55" s="10">
        <f t="shared" si="28"/>
        <v>40.321767706296214</v>
      </c>
      <c r="I55" s="11"/>
      <c r="J55" s="12">
        <f t="shared" si="22"/>
        <v>747.50000000000045</v>
      </c>
      <c r="K55" s="12">
        <f t="shared" si="23"/>
        <v>127.4875</v>
      </c>
      <c r="L55" s="12">
        <f t="shared" si="24"/>
        <v>125</v>
      </c>
      <c r="M55" s="12">
        <f t="shared" si="25"/>
        <v>2.4874999999999972</v>
      </c>
      <c r="N55" s="12">
        <f t="shared" si="26"/>
        <v>620.0125000000005</v>
      </c>
      <c r="O55" s="12">
        <f t="shared" si="27"/>
        <v>125</v>
      </c>
      <c r="P55" s="38">
        <f t="shared" si="13"/>
        <v>0.66222408026755875</v>
      </c>
      <c r="Q55" s="13">
        <f t="shared" si="29"/>
        <v>0.5</v>
      </c>
    </row>
    <row r="56" spans="1:17" x14ac:dyDescent="0.2">
      <c r="A56" s="14">
        <f t="shared" si="30"/>
        <v>5.1000000000000004E-3</v>
      </c>
      <c r="B56" s="10">
        <f t="shared" si="16"/>
        <v>7.5245000000000043E-3</v>
      </c>
      <c r="C56" s="10">
        <f t="shared" si="17"/>
        <v>0.33889294969765416</v>
      </c>
      <c r="D56" s="10">
        <f t="shared" si="18"/>
        <v>1.2998725E-3</v>
      </c>
      <c r="E56" s="10">
        <f t="shared" si="19"/>
        <v>0.980865431032659</v>
      </c>
      <c r="F56" s="10">
        <f t="shared" si="20"/>
        <v>6.2246275000000049E-3</v>
      </c>
      <c r="G56" s="10">
        <f t="shared" si="21"/>
        <v>0.20483153409581523</v>
      </c>
      <c r="H56" s="10">
        <f t="shared" si="28"/>
        <v>40.163045901140237</v>
      </c>
      <c r="I56" s="11"/>
      <c r="J56" s="12">
        <f t="shared" si="22"/>
        <v>752.45000000000039</v>
      </c>
      <c r="K56" s="12">
        <f t="shared" si="23"/>
        <v>129.98725000000002</v>
      </c>
      <c r="L56" s="12">
        <f t="shared" si="24"/>
        <v>127.50000000000001</v>
      </c>
      <c r="M56" s="12">
        <f t="shared" si="25"/>
        <v>2.4872500000000031</v>
      </c>
      <c r="N56" s="12">
        <f t="shared" si="26"/>
        <v>622.46275000000048</v>
      </c>
      <c r="O56" s="12">
        <f t="shared" si="27"/>
        <v>127.50000000000001</v>
      </c>
      <c r="P56" s="38">
        <f t="shared" si="13"/>
        <v>0.65780151505083406</v>
      </c>
      <c r="Q56" s="13">
        <f t="shared" si="29"/>
        <v>0.5</v>
      </c>
    </row>
    <row r="57" spans="1:17" x14ac:dyDescent="0.2">
      <c r="A57" s="14">
        <f t="shared" si="30"/>
        <v>5.2000000000000006E-3</v>
      </c>
      <c r="B57" s="10">
        <f t="shared" si="16"/>
        <v>7.5740000000000043E-3</v>
      </c>
      <c r="C57" s="10">
        <f t="shared" si="17"/>
        <v>0.34327964087668322</v>
      </c>
      <c r="D57" s="10">
        <f t="shared" si="18"/>
        <v>1.3248700000000001E-3</v>
      </c>
      <c r="E57" s="10">
        <f t="shared" si="19"/>
        <v>0.98122834693215188</v>
      </c>
      <c r="F57" s="10">
        <f t="shared" si="20"/>
        <v>6.2491300000000046E-3</v>
      </c>
      <c r="G57" s="10">
        <f t="shared" si="21"/>
        <v>0.20802895763090209</v>
      </c>
      <c r="H57" s="10">
        <f t="shared" si="28"/>
        <v>40.005568775173472</v>
      </c>
      <c r="I57" s="11"/>
      <c r="J57" s="12">
        <f t="shared" si="22"/>
        <v>757.40000000000043</v>
      </c>
      <c r="K57" s="12">
        <f t="shared" si="23"/>
        <v>132.48700000000002</v>
      </c>
      <c r="L57" s="12">
        <f t="shared" si="24"/>
        <v>130.00000000000003</v>
      </c>
      <c r="M57" s="12">
        <f t="shared" si="25"/>
        <v>2.4869999999999948</v>
      </c>
      <c r="N57" s="12">
        <f t="shared" si="26"/>
        <v>624.91300000000047</v>
      </c>
      <c r="O57" s="12">
        <f t="shared" si="27"/>
        <v>130.00000000000003</v>
      </c>
      <c r="P57" s="38">
        <f t="shared" si="13"/>
        <v>0.65343675732770024</v>
      </c>
      <c r="Q57" s="13">
        <f t="shared" si="29"/>
        <v>0.5</v>
      </c>
    </row>
    <row r="58" spans="1:17" x14ac:dyDescent="0.2">
      <c r="A58" s="14">
        <f t="shared" si="30"/>
        <v>5.3000000000000009E-3</v>
      </c>
      <c r="B58" s="10">
        <f t="shared" si="16"/>
        <v>7.6235000000000053E-3</v>
      </c>
      <c r="C58" s="10">
        <f t="shared" si="17"/>
        <v>0.34760936577687396</v>
      </c>
      <c r="D58" s="10">
        <f t="shared" si="18"/>
        <v>1.3498675000000002E-3</v>
      </c>
      <c r="E58" s="10">
        <f t="shared" si="19"/>
        <v>0.98157782152692763</v>
      </c>
      <c r="F58" s="10">
        <f t="shared" si="20"/>
        <v>6.2736325000000044E-3</v>
      </c>
      <c r="G58" s="10">
        <f t="shared" si="21"/>
        <v>0.2112014052464819</v>
      </c>
      <c r="H58" s="10">
        <f t="shared" si="28"/>
        <v>39.849321744619218</v>
      </c>
      <c r="I58" s="11"/>
      <c r="J58" s="12">
        <f t="shared" si="22"/>
        <v>762.35000000000048</v>
      </c>
      <c r="K58" s="12">
        <f t="shared" si="23"/>
        <v>134.98675000000003</v>
      </c>
      <c r="L58" s="12">
        <f t="shared" si="24"/>
        <v>132.50000000000003</v>
      </c>
      <c r="M58" s="12">
        <f t="shared" si="25"/>
        <v>2.4867500000000007</v>
      </c>
      <c r="N58" s="12">
        <f t="shared" si="26"/>
        <v>627.36325000000045</v>
      </c>
      <c r="O58" s="12">
        <f t="shared" si="27"/>
        <v>132.50000000000003</v>
      </c>
      <c r="P58" s="38">
        <f t="shared" si="13"/>
        <v>0.64912868105201038</v>
      </c>
      <c r="Q58" s="13">
        <f t="shared" si="29"/>
        <v>0.5</v>
      </c>
    </row>
    <row r="59" spans="1:17" x14ac:dyDescent="0.2">
      <c r="A59" s="14">
        <f t="shared" si="30"/>
        <v>5.4000000000000012E-3</v>
      </c>
      <c r="B59" s="10">
        <f t="shared" si="16"/>
        <v>7.6730000000000045E-3</v>
      </c>
      <c r="C59" s="10">
        <f t="shared" si="17"/>
        <v>0.35188322689951768</v>
      </c>
      <c r="D59" s="10">
        <f t="shared" si="18"/>
        <v>1.3748650000000003E-3</v>
      </c>
      <c r="E59" s="10">
        <f t="shared" si="19"/>
        <v>0.98191458797772868</v>
      </c>
      <c r="F59" s="10">
        <f t="shared" si="20"/>
        <v>6.298135000000005E-3</v>
      </c>
      <c r="G59" s="10">
        <f t="shared" si="21"/>
        <v>0.21434916844430918</v>
      </c>
      <c r="H59" s="10">
        <f t="shared" si="28"/>
        <v>39.694290452649838</v>
      </c>
      <c r="I59" s="11"/>
      <c r="J59" s="12">
        <f t="shared" si="22"/>
        <v>767.30000000000041</v>
      </c>
      <c r="K59" s="12">
        <f t="shared" si="23"/>
        <v>137.48650000000004</v>
      </c>
      <c r="L59" s="12">
        <f t="shared" si="24"/>
        <v>135.00000000000003</v>
      </c>
      <c r="M59" s="12">
        <f t="shared" si="25"/>
        <v>2.4865000000000066</v>
      </c>
      <c r="N59" s="12">
        <f t="shared" si="26"/>
        <v>629.81350000000054</v>
      </c>
      <c r="O59" s="12">
        <f t="shared" si="27"/>
        <v>135.00000000000003</v>
      </c>
      <c r="P59" s="38">
        <f t="shared" si="13"/>
        <v>0.64487618923498002</v>
      </c>
      <c r="Q59" s="13">
        <f t="shared" si="29"/>
        <v>0.5</v>
      </c>
    </row>
    <row r="60" spans="1:17" x14ac:dyDescent="0.2">
      <c r="A60" s="14">
        <f t="shared" si="30"/>
        <v>5.5000000000000014E-3</v>
      </c>
      <c r="B60" s="10">
        <f t="shared" si="16"/>
        <v>7.7225000000000054E-3</v>
      </c>
      <c r="C60" s="10">
        <f t="shared" si="17"/>
        <v>0.35610229847847186</v>
      </c>
      <c r="D60" s="10">
        <f t="shared" si="18"/>
        <v>1.3998625000000004E-3</v>
      </c>
      <c r="E60" s="10">
        <f t="shared" si="19"/>
        <v>0.98223932707676642</v>
      </c>
      <c r="F60" s="10">
        <f t="shared" si="20"/>
        <v>6.3226375000000048E-3</v>
      </c>
      <c r="G60" s="10">
        <f t="shared" si="21"/>
        <v>0.217472534207441</v>
      </c>
      <c r="H60" s="10">
        <f t="shared" si="28"/>
        <v>39.540460764989263</v>
      </c>
      <c r="I60" s="11"/>
      <c r="J60" s="12">
        <f t="shared" si="22"/>
        <v>772.25000000000057</v>
      </c>
      <c r="K60" s="12">
        <f t="shared" si="23"/>
        <v>139.98625000000004</v>
      </c>
      <c r="L60" s="12">
        <f t="shared" si="24"/>
        <v>137.50000000000003</v>
      </c>
      <c r="M60" s="12">
        <f t="shared" si="25"/>
        <v>2.4862500000000125</v>
      </c>
      <c r="N60" s="12">
        <f t="shared" si="26"/>
        <v>632.26375000000053</v>
      </c>
      <c r="O60" s="12">
        <f t="shared" si="27"/>
        <v>137.50000000000003</v>
      </c>
      <c r="P60" s="38">
        <f t="shared" si="13"/>
        <v>0.64067821301392058</v>
      </c>
      <c r="Q60" s="13">
        <f t="shared" si="29"/>
        <v>0.5</v>
      </c>
    </row>
    <row r="61" spans="1:17" x14ac:dyDescent="0.2">
      <c r="A61" s="14">
        <f t="shared" si="30"/>
        <v>5.6000000000000017E-3</v>
      </c>
      <c r="B61" s="10">
        <f t="shared" si="16"/>
        <v>7.7720000000000046E-3</v>
      </c>
      <c r="C61" s="10">
        <f t="shared" si="17"/>
        <v>0.36026762738033957</v>
      </c>
      <c r="D61" s="10">
        <f t="shared" si="18"/>
        <v>1.4248600000000004E-3</v>
      </c>
      <c r="E61" s="10">
        <f t="shared" si="19"/>
        <v>0.98255267184144401</v>
      </c>
      <c r="F61" s="10">
        <f t="shared" si="20"/>
        <v>6.3471400000000046E-3</v>
      </c>
      <c r="G61" s="10">
        <f t="shared" si="21"/>
        <v>0.22057178508745662</v>
      </c>
      <c r="H61" s="10">
        <f t="shared" si="28"/>
        <v>39.38781876561724</v>
      </c>
      <c r="I61" s="11"/>
      <c r="J61" s="12">
        <f t="shared" si="22"/>
        <v>777.2000000000005</v>
      </c>
      <c r="K61" s="12">
        <f t="shared" si="23"/>
        <v>142.48600000000005</v>
      </c>
      <c r="L61" s="12">
        <f t="shared" si="24"/>
        <v>140.00000000000003</v>
      </c>
      <c r="M61" s="12">
        <f t="shared" si="25"/>
        <v>2.4860000000000184</v>
      </c>
      <c r="N61" s="12">
        <f t="shared" si="26"/>
        <v>634.71400000000051</v>
      </c>
      <c r="O61" s="12">
        <f t="shared" si="27"/>
        <v>140.00000000000006</v>
      </c>
      <c r="P61" s="38">
        <f t="shared" si="13"/>
        <v>0.63653371075656207</v>
      </c>
      <c r="Q61" s="13">
        <f t="shared" si="29"/>
        <v>0.5</v>
      </c>
    </row>
    <row r="62" spans="1:17" x14ac:dyDescent="0.2">
      <c r="A62" s="14">
        <f t="shared" si="30"/>
        <v>5.7000000000000019E-3</v>
      </c>
      <c r="B62" s="10">
        <f t="shared" si="16"/>
        <v>7.8215000000000055E-3</v>
      </c>
      <c r="C62" s="10">
        <f t="shared" si="17"/>
        <v>0.36438023397046587</v>
      </c>
      <c r="D62" s="10">
        <f t="shared" si="18"/>
        <v>1.4498575000000005E-3</v>
      </c>
      <c r="E62" s="10">
        <f t="shared" si="19"/>
        <v>0.98285521163286738</v>
      </c>
      <c r="F62" s="10">
        <f t="shared" si="20"/>
        <v>6.3716425000000052E-3</v>
      </c>
      <c r="G62" s="10">
        <f t="shared" si="21"/>
        <v>0.22364719928966501</v>
      </c>
      <c r="H62" s="10">
        <f t="shared" si="28"/>
        <v>39.236350752572797</v>
      </c>
      <c r="I62" s="11"/>
      <c r="J62" s="12">
        <f t="shared" si="22"/>
        <v>782.15000000000055</v>
      </c>
      <c r="K62" s="12">
        <f t="shared" si="23"/>
        <v>144.98575000000005</v>
      </c>
      <c r="L62" s="12">
        <f t="shared" si="24"/>
        <v>142.50000000000006</v>
      </c>
      <c r="M62" s="12">
        <f t="shared" si="25"/>
        <v>2.4857499999999959</v>
      </c>
      <c r="N62" s="12">
        <f t="shared" si="26"/>
        <v>637.16425000000049</v>
      </c>
      <c r="O62" s="12">
        <f t="shared" si="27"/>
        <v>142.50000000000006</v>
      </c>
      <c r="P62" s="38">
        <f t="shared" si="13"/>
        <v>0.63244166719938644</v>
      </c>
      <c r="Q62" s="13">
        <f t="shared" si="29"/>
        <v>0.5</v>
      </c>
    </row>
    <row r="63" spans="1:17" x14ac:dyDescent="0.2">
      <c r="A63" s="14">
        <f t="shared" si="30"/>
        <v>5.8000000000000022E-3</v>
      </c>
      <c r="B63" s="10">
        <f t="shared" si="16"/>
        <v>7.8710000000000047E-3</v>
      </c>
      <c r="C63" s="10">
        <f t="shared" si="17"/>
        <v>0.36844111294625831</v>
      </c>
      <c r="D63" s="10">
        <f t="shared" si="18"/>
        <v>1.4748550000000006E-3</v>
      </c>
      <c r="E63" s="10">
        <f t="shared" si="19"/>
        <v>0.98314749585552474</v>
      </c>
      <c r="F63" s="10">
        <f t="shared" si="20"/>
        <v>6.396145000000005E-3</v>
      </c>
      <c r="G63" s="10">
        <f t="shared" si="21"/>
        <v>0.22669905075635394</v>
      </c>
      <c r="H63" s="10">
        <f t="shared" si="28"/>
        <v>39.086043233854113</v>
      </c>
      <c r="I63" s="11"/>
      <c r="J63" s="12">
        <f t="shared" si="22"/>
        <v>787.10000000000048</v>
      </c>
      <c r="K63" s="12">
        <f t="shared" si="23"/>
        <v>147.48550000000006</v>
      </c>
      <c r="L63" s="12">
        <f t="shared" si="24"/>
        <v>145.00000000000006</v>
      </c>
      <c r="M63" s="12">
        <f t="shared" si="25"/>
        <v>2.4855000000000018</v>
      </c>
      <c r="N63" s="12">
        <f t="shared" si="26"/>
        <v>639.61450000000048</v>
      </c>
      <c r="O63" s="12">
        <f t="shared" si="27"/>
        <v>145.00000000000006</v>
      </c>
      <c r="P63" s="38">
        <f t="shared" si="13"/>
        <v>0.62840109261847288</v>
      </c>
      <c r="Q63" s="13">
        <f t="shared" si="29"/>
        <v>0.5</v>
      </c>
    </row>
    <row r="64" spans="1:17" x14ac:dyDescent="0.2">
      <c r="A64" s="14">
        <f t="shared" si="30"/>
        <v>5.9000000000000025E-3</v>
      </c>
      <c r="B64" s="10">
        <f t="shared" si="16"/>
        <v>7.9205000000000057E-3</v>
      </c>
      <c r="C64" s="10">
        <f t="shared" si="17"/>
        <v>0.37245123413925879</v>
      </c>
      <c r="D64" s="10">
        <f t="shared" si="18"/>
        <v>1.4998525000000007E-3</v>
      </c>
      <c r="E64" s="10">
        <f t="shared" si="19"/>
        <v>0.98343003728699985</v>
      </c>
      <c r="F64" s="10">
        <f t="shared" si="20"/>
        <v>6.4206475000000048E-3</v>
      </c>
      <c r="G64" s="10">
        <f t="shared" si="21"/>
        <v>0.2297276092481326</v>
      </c>
      <c r="H64" s="10">
        <f t="shared" si="28"/>
        <v>38.936882923412291</v>
      </c>
      <c r="I64" s="11"/>
      <c r="J64" s="12">
        <f t="shared" si="22"/>
        <v>792.05000000000052</v>
      </c>
      <c r="K64" s="12">
        <f t="shared" si="23"/>
        <v>149.98525000000006</v>
      </c>
      <c r="L64" s="12">
        <f t="shared" si="24"/>
        <v>147.50000000000006</v>
      </c>
      <c r="M64" s="12">
        <f t="shared" si="25"/>
        <v>2.4852500000000077</v>
      </c>
      <c r="N64" s="12">
        <f t="shared" si="26"/>
        <v>642.06475000000046</v>
      </c>
      <c r="O64" s="12">
        <f t="shared" si="27"/>
        <v>147.50000000000006</v>
      </c>
      <c r="P64" s="38">
        <f t="shared" si="13"/>
        <v>0.6244110220314375</v>
      </c>
      <c r="Q64" s="13">
        <f t="shared" si="29"/>
        <v>0.5</v>
      </c>
    </row>
    <row r="65" spans="1:17" x14ac:dyDescent="0.2">
      <c r="A65" s="14">
        <f t="shared" si="30"/>
        <v>6.0000000000000027E-3</v>
      </c>
      <c r="B65" s="10">
        <f t="shared" si="16"/>
        <v>7.9700000000000066E-3</v>
      </c>
      <c r="C65" s="10">
        <f t="shared" si="17"/>
        <v>0.37641154328732734</v>
      </c>
      <c r="D65" s="10">
        <f t="shared" si="18"/>
        <v>1.5248500000000008E-3</v>
      </c>
      <c r="E65" s="10">
        <f t="shared" si="19"/>
        <v>0.98370331508017173</v>
      </c>
      <c r="F65" s="10">
        <f t="shared" si="20"/>
        <v>6.4451500000000045E-3</v>
      </c>
      <c r="G65" s="10">
        <f t="shared" si="21"/>
        <v>0.23273314042341911</v>
      </c>
      <c r="H65" s="10">
        <f t="shared" si="28"/>
        <v>38.7888567372365</v>
      </c>
      <c r="I65" s="11"/>
      <c r="J65" s="12">
        <f t="shared" si="22"/>
        <v>797.00000000000068</v>
      </c>
      <c r="K65" s="12">
        <f t="shared" si="23"/>
        <v>152.48500000000007</v>
      </c>
      <c r="L65" s="12">
        <f t="shared" si="24"/>
        <v>150.00000000000006</v>
      </c>
      <c r="M65" s="12">
        <f t="shared" si="25"/>
        <v>2.4850000000000136</v>
      </c>
      <c r="N65" s="12">
        <f t="shared" si="26"/>
        <v>644.51500000000044</v>
      </c>
      <c r="O65" s="12">
        <f t="shared" si="27"/>
        <v>150.00000000000006</v>
      </c>
      <c r="P65" s="38">
        <f t="shared" si="13"/>
        <v>0.62047051442910928</v>
      </c>
      <c r="Q65" s="13">
        <f t="shared" si="29"/>
        <v>0.5</v>
      </c>
    </row>
    <row r="66" spans="1:17" x14ac:dyDescent="0.2">
      <c r="A66" s="14">
        <f t="shared" si="30"/>
        <v>6.100000000000003E-3</v>
      </c>
      <c r="B66" s="10">
        <f t="shared" si="16"/>
        <v>8.0195000000000058E-3</v>
      </c>
      <c r="C66" s="10">
        <f t="shared" si="17"/>
        <v>0.38032296277822797</v>
      </c>
      <c r="D66" s="10">
        <f t="shared" si="18"/>
        <v>1.5498475000000009E-3</v>
      </c>
      <c r="E66" s="10">
        <f t="shared" si="19"/>
        <v>0.98396777747488051</v>
      </c>
      <c r="F66" s="10">
        <f t="shared" si="20"/>
        <v>6.469652500000006E-3</v>
      </c>
      <c r="G66" s="10">
        <f t="shared" si="21"/>
        <v>0.23571590591612135</v>
      </c>
      <c r="H66" s="10">
        <f t="shared" si="28"/>
        <v>38.641951789528072</v>
      </c>
      <c r="I66" s="11"/>
      <c r="J66" s="12">
        <f t="shared" si="22"/>
        <v>801.95000000000061</v>
      </c>
      <c r="K66" s="12">
        <f t="shared" si="23"/>
        <v>154.98475000000008</v>
      </c>
      <c r="L66" s="12">
        <f t="shared" si="24"/>
        <v>152.50000000000006</v>
      </c>
      <c r="M66" s="12">
        <f t="shared" si="25"/>
        <v>2.4847500000000196</v>
      </c>
      <c r="N66" s="12">
        <f t="shared" si="26"/>
        <v>646.96525000000065</v>
      </c>
      <c r="O66" s="12">
        <f t="shared" si="27"/>
        <v>152.50000000000009</v>
      </c>
      <c r="P66" s="38">
        <f t="shared" si="13"/>
        <v>0.61657865203566309</v>
      </c>
      <c r="Q66" s="13">
        <f t="shared" si="29"/>
        <v>0.50000000000000011</v>
      </c>
    </row>
    <row r="67" spans="1:17" x14ac:dyDescent="0.2">
      <c r="A67" s="14">
        <f t="shared" si="30"/>
        <v>6.2000000000000033E-3</v>
      </c>
      <c r="B67" s="10">
        <f t="shared" si="16"/>
        <v>8.0690000000000067E-3</v>
      </c>
      <c r="C67" s="10">
        <f t="shared" si="17"/>
        <v>0.38418639236584445</v>
      </c>
      <c r="D67" s="10">
        <f t="shared" si="18"/>
        <v>1.5748450000000009E-3</v>
      </c>
      <c r="E67" s="10">
        <f t="shared" si="19"/>
        <v>0.98422384425133891</v>
      </c>
      <c r="F67" s="10">
        <f t="shared" si="20"/>
        <v>6.4941550000000058E-3</v>
      </c>
      <c r="G67" s="10">
        <f t="shared" si="21"/>
        <v>0.23867616341156001</v>
      </c>
      <c r="H67" s="10">
        <f t="shared" si="28"/>
        <v>38.49615538896127</v>
      </c>
      <c r="I67" s="11"/>
      <c r="J67" s="12">
        <f t="shared" si="22"/>
        <v>806.90000000000066</v>
      </c>
      <c r="K67" s="12">
        <f t="shared" si="23"/>
        <v>157.48450000000008</v>
      </c>
      <c r="L67" s="12">
        <f t="shared" si="24"/>
        <v>155.00000000000006</v>
      </c>
      <c r="M67" s="12">
        <f t="shared" si="25"/>
        <v>2.4845000000000255</v>
      </c>
      <c r="N67" s="12">
        <f t="shared" si="26"/>
        <v>649.41550000000063</v>
      </c>
      <c r="O67" s="12">
        <f t="shared" si="27"/>
        <v>155.00000000000009</v>
      </c>
      <c r="P67" s="38">
        <f t="shared" si="13"/>
        <v>0.61273453959598467</v>
      </c>
      <c r="Q67" s="13">
        <f t="shared" si="29"/>
        <v>0.50000000000000011</v>
      </c>
    </row>
    <row r="68" spans="1:17" x14ac:dyDescent="0.2">
      <c r="A68" s="14">
        <f t="shared" si="30"/>
        <v>6.3000000000000035E-3</v>
      </c>
      <c r="B68" s="10">
        <f t="shared" si="16"/>
        <v>8.1185000000000059E-3</v>
      </c>
      <c r="C68" s="10">
        <f t="shared" si="17"/>
        <v>0.3880027098601958</v>
      </c>
      <c r="D68" s="10">
        <f t="shared" si="18"/>
        <v>1.599842500000001E-3</v>
      </c>
      <c r="E68" s="10">
        <f t="shared" si="19"/>
        <v>0.98447190895353753</v>
      </c>
      <c r="F68" s="10">
        <f t="shared" si="20"/>
        <v>6.5186575000000056E-3</v>
      </c>
      <c r="G68" s="10">
        <f t="shared" si="21"/>
        <v>0.24161416672067823</v>
      </c>
      <c r="H68" s="10">
        <f t="shared" si="28"/>
        <v>38.351455035028266</v>
      </c>
      <c r="I68" s="11"/>
      <c r="J68" s="12">
        <f t="shared" si="22"/>
        <v>811.85000000000059</v>
      </c>
      <c r="K68" s="12">
        <f t="shared" si="23"/>
        <v>159.98425000000009</v>
      </c>
      <c r="L68" s="12">
        <f t="shared" si="24"/>
        <v>157.50000000000009</v>
      </c>
      <c r="M68" s="12">
        <f t="shared" si="25"/>
        <v>2.484250000000003</v>
      </c>
      <c r="N68" s="12">
        <f t="shared" si="26"/>
        <v>651.8657500000005</v>
      </c>
      <c r="O68" s="12">
        <f t="shared" si="27"/>
        <v>157.50000000000009</v>
      </c>
      <c r="P68" s="38">
        <f t="shared" si="13"/>
        <v>0.60893730368910515</v>
      </c>
      <c r="Q68" s="13">
        <f t="shared" si="29"/>
        <v>0.5</v>
      </c>
    </row>
    <row r="69" spans="1:17" x14ac:dyDescent="0.2">
      <c r="A69" s="14">
        <f t="shared" si="30"/>
        <v>6.4000000000000038E-3</v>
      </c>
      <c r="B69" s="10">
        <f t="shared" ref="B69:B100" si="31">A69*B$1+(1-A69)*(1-B$2)</f>
        <v>8.1680000000000069E-3</v>
      </c>
      <c r="C69" s="10">
        <f t="shared" ref="C69:C100" si="32">A69*B$1/B69</f>
        <v>0.39177277179236031</v>
      </c>
      <c r="D69" s="10">
        <f t="shared" ref="D69:D105" si="33">$A69*$B$1*$B$1+(1-$A69)*(1-$B$2)*(1-$B$2)</f>
        <v>1.6248400000000011E-3</v>
      </c>
      <c r="E69" s="10">
        <f t="shared" ref="E69:E100" si="34">A69*B$1*B$1/D69</f>
        <v>0.98471234090741233</v>
      </c>
      <c r="F69" s="10">
        <f t="shared" ref="F69:F105" si="35">$A69*$B$1*(1-$B$1)+(1-$A69)*$B$2*(1-$B$2)</f>
        <v>6.5431600000000053E-3</v>
      </c>
      <c r="G69" s="10">
        <f t="shared" ref="G69:G100" si="36">A69*B$1*(1-B$1)/F69</f>
        <v>0.24453016585258494</v>
      </c>
      <c r="H69" s="10">
        <f t="shared" si="28"/>
        <v>38.207838414466373</v>
      </c>
      <c r="I69" s="11"/>
      <c r="J69" s="12">
        <f t="shared" ref="J69:J105" si="37">$B$3*B69</f>
        <v>816.80000000000064</v>
      </c>
      <c r="K69" s="12">
        <f t="shared" ref="K69:K105" si="38">$B$3*D69</f>
        <v>162.48400000000012</v>
      </c>
      <c r="L69" s="12">
        <f t="shared" ref="L69:L100" si="39">K69*E69</f>
        <v>160.00000000000011</v>
      </c>
      <c r="M69" s="12">
        <f t="shared" ref="M69:M100" si="40">K69-L69</f>
        <v>2.4840000000000089</v>
      </c>
      <c r="N69" s="12">
        <f t="shared" ref="N69:N105" si="41">F69*$B$3</f>
        <v>654.31600000000049</v>
      </c>
      <c r="O69" s="12">
        <f t="shared" ref="O69:O100" si="42">N69*G69</f>
        <v>160.00000000000009</v>
      </c>
      <c r="P69" s="38">
        <f t="shared" si="13"/>
        <v>0.60518609206660134</v>
      </c>
      <c r="Q69" s="13">
        <f t="shared" si="29"/>
        <v>0.49999999999999989</v>
      </c>
    </row>
    <row r="70" spans="1:17" x14ac:dyDescent="0.2">
      <c r="A70" s="14">
        <f t="shared" si="30"/>
        <v>6.500000000000004E-3</v>
      </c>
      <c r="B70" s="10">
        <f t="shared" si="31"/>
        <v>8.217500000000006E-3</v>
      </c>
      <c r="C70" s="10">
        <f t="shared" si="32"/>
        <v>0.39549741405536959</v>
      </c>
      <c r="D70" s="10">
        <f t="shared" si="33"/>
        <v>1.649837500000001E-3</v>
      </c>
      <c r="E70" s="10">
        <f t="shared" si="34"/>
        <v>0.98494548705554341</v>
      </c>
      <c r="F70" s="10">
        <f t="shared" si="35"/>
        <v>6.5676625000000051E-3</v>
      </c>
      <c r="G70" s="10">
        <f t="shared" si="36"/>
        <v>0.24742440708547367</v>
      </c>
      <c r="H70" s="10">
        <f t="shared" ref="H70:H101" si="43">G70/A70</f>
        <v>38.065293397765153</v>
      </c>
      <c r="I70" s="11"/>
      <c r="J70" s="12">
        <f t="shared" si="37"/>
        <v>821.75000000000057</v>
      </c>
      <c r="K70" s="12">
        <f t="shared" si="38"/>
        <v>164.9837500000001</v>
      </c>
      <c r="L70" s="12">
        <f t="shared" si="39"/>
        <v>162.50000000000011</v>
      </c>
      <c r="M70" s="12">
        <f t="shared" si="40"/>
        <v>2.4837499999999864</v>
      </c>
      <c r="N70" s="12">
        <f t="shared" si="41"/>
        <v>656.76625000000047</v>
      </c>
      <c r="O70" s="12">
        <f t="shared" si="42"/>
        <v>162.50000000000009</v>
      </c>
      <c r="P70" s="38">
        <f t="shared" ref="P70:P105" si="44">(J70-K70-O70)/J70</f>
        <v>0.60148007301490725</v>
      </c>
      <c r="Q70" s="13">
        <f t="shared" ref="Q70:Q101" si="45">O70/(L70+O70)</f>
        <v>0.49999999999999989</v>
      </c>
    </row>
    <row r="71" spans="1:17" x14ac:dyDescent="0.2">
      <c r="A71" s="14">
        <f t="shared" ref="A71:A105" si="46">A70+0.0001</f>
        <v>6.6000000000000043E-3</v>
      </c>
      <c r="B71" s="10">
        <f t="shared" si="31"/>
        <v>8.267000000000007E-3</v>
      </c>
      <c r="C71" s="10">
        <f t="shared" si="32"/>
        <v>0.39917745252207565</v>
      </c>
      <c r="D71" s="10">
        <f t="shared" si="33"/>
        <v>1.674835000000001E-3</v>
      </c>
      <c r="E71" s="10">
        <f t="shared" si="34"/>
        <v>0.98517167362755143</v>
      </c>
      <c r="F71" s="10">
        <f t="shared" si="35"/>
        <v>6.5921650000000049E-3</v>
      </c>
      <c r="G71" s="10">
        <f t="shared" si="36"/>
        <v>0.25029713303596007</v>
      </c>
      <c r="H71" s="10">
        <f t="shared" si="43"/>
        <v>37.923808035751499</v>
      </c>
      <c r="I71" s="11"/>
      <c r="J71" s="12">
        <f t="shared" si="37"/>
        <v>826.70000000000073</v>
      </c>
      <c r="K71" s="12">
        <f t="shared" si="38"/>
        <v>167.48350000000011</v>
      </c>
      <c r="L71" s="12">
        <f t="shared" si="39"/>
        <v>165.00000000000011</v>
      </c>
      <c r="M71" s="12">
        <f t="shared" si="40"/>
        <v>2.4834999999999923</v>
      </c>
      <c r="N71" s="12">
        <f t="shared" si="41"/>
        <v>659.21650000000045</v>
      </c>
      <c r="O71" s="12">
        <f t="shared" si="42"/>
        <v>165.00000000000009</v>
      </c>
      <c r="P71" s="38">
        <f t="shared" si="44"/>
        <v>0.59781843474053487</v>
      </c>
      <c r="Q71" s="13">
        <f t="shared" si="45"/>
        <v>0.49999999999999989</v>
      </c>
    </row>
    <row r="72" spans="1:17" x14ac:dyDescent="0.2">
      <c r="A72" s="14">
        <f t="shared" si="46"/>
        <v>6.7000000000000046E-3</v>
      </c>
      <c r="B72" s="10">
        <f t="shared" si="31"/>
        <v>8.3165000000000062E-3</v>
      </c>
      <c r="C72" s="10">
        <f t="shared" si="32"/>
        <v>0.40281368364095471</v>
      </c>
      <c r="D72" s="10">
        <f t="shared" si="33"/>
        <v>1.6998325000000011E-3</v>
      </c>
      <c r="E72" s="10">
        <f t="shared" si="34"/>
        <v>0.98539120766310806</v>
      </c>
      <c r="F72" s="10">
        <f t="shared" si="35"/>
        <v>6.6166675000000055E-3</v>
      </c>
      <c r="G72" s="10">
        <f t="shared" si="36"/>
        <v>0.25314858272687873</v>
      </c>
      <c r="H72" s="10">
        <f t="shared" si="43"/>
        <v>37.783370556250532</v>
      </c>
      <c r="I72" s="11"/>
      <c r="J72" s="12">
        <f t="shared" si="37"/>
        <v>831.65000000000066</v>
      </c>
      <c r="K72" s="12">
        <f t="shared" si="38"/>
        <v>169.98325000000011</v>
      </c>
      <c r="L72" s="12">
        <f t="shared" si="39"/>
        <v>167.50000000000011</v>
      </c>
      <c r="M72" s="12">
        <f t="shared" si="40"/>
        <v>2.4832499999999982</v>
      </c>
      <c r="N72" s="12">
        <f t="shared" si="41"/>
        <v>661.66675000000055</v>
      </c>
      <c r="O72" s="12">
        <f t="shared" si="42"/>
        <v>167.50000000000014</v>
      </c>
      <c r="P72" s="38">
        <f t="shared" si="44"/>
        <v>0.59420038477725012</v>
      </c>
      <c r="Q72" s="13">
        <f t="shared" si="45"/>
        <v>0.50000000000000011</v>
      </c>
    </row>
    <row r="73" spans="1:17" x14ac:dyDescent="0.2">
      <c r="A73" s="14">
        <f t="shared" si="46"/>
        <v>6.8000000000000048E-3</v>
      </c>
      <c r="B73" s="10">
        <f t="shared" si="31"/>
        <v>8.3660000000000071E-3</v>
      </c>
      <c r="C73" s="10">
        <f t="shared" si="32"/>
        <v>0.40640688501075778</v>
      </c>
      <c r="D73" s="10">
        <f t="shared" si="33"/>
        <v>1.7248300000000012E-3</v>
      </c>
      <c r="E73" s="10">
        <f t="shared" si="34"/>
        <v>0.98560437840250925</v>
      </c>
      <c r="F73" s="10">
        <f t="shared" si="35"/>
        <v>6.6411700000000053E-3</v>
      </c>
      <c r="G73" s="10">
        <f t="shared" si="36"/>
        <v>0.25597899165357907</v>
      </c>
      <c r="H73" s="10">
        <f t="shared" si="43"/>
        <v>37.643969360820428</v>
      </c>
      <c r="I73" s="11"/>
      <c r="J73" s="12">
        <f t="shared" si="37"/>
        <v>836.6000000000007</v>
      </c>
      <c r="K73" s="12">
        <f t="shared" si="38"/>
        <v>172.48300000000012</v>
      </c>
      <c r="L73" s="12">
        <f t="shared" si="39"/>
        <v>170.00000000000011</v>
      </c>
      <c r="M73" s="12">
        <f t="shared" si="40"/>
        <v>2.4830000000000041</v>
      </c>
      <c r="N73" s="12">
        <f t="shared" si="41"/>
        <v>664.11700000000053</v>
      </c>
      <c r="O73" s="12">
        <f t="shared" si="42"/>
        <v>170.00000000000011</v>
      </c>
      <c r="P73" s="38">
        <f t="shared" si="44"/>
        <v>0.59062514941429611</v>
      </c>
      <c r="Q73" s="13">
        <f t="shared" si="45"/>
        <v>0.5</v>
      </c>
    </row>
    <row r="74" spans="1:17" x14ac:dyDescent="0.2">
      <c r="A74" s="14">
        <f t="shared" si="46"/>
        <v>6.9000000000000051E-3</v>
      </c>
      <c r="B74" s="10">
        <f t="shared" si="31"/>
        <v>8.4155000000000063E-3</v>
      </c>
      <c r="C74" s="10">
        <f t="shared" si="32"/>
        <v>0.40995781593488206</v>
      </c>
      <c r="D74" s="10">
        <f t="shared" si="33"/>
        <v>1.7498275000000013E-3</v>
      </c>
      <c r="E74" s="10">
        <f t="shared" si="34"/>
        <v>0.98581145855805785</v>
      </c>
      <c r="F74" s="10">
        <f t="shared" si="35"/>
        <v>6.6656725000000059E-3</v>
      </c>
      <c r="G74" s="10">
        <f t="shared" si="36"/>
        <v>0.25878859184875941</v>
      </c>
      <c r="H74" s="10">
        <f t="shared" si="43"/>
        <v>37.505593021559307</v>
      </c>
      <c r="I74" s="11"/>
      <c r="J74" s="12">
        <f t="shared" si="37"/>
        <v>841.55000000000064</v>
      </c>
      <c r="K74" s="12">
        <f t="shared" si="38"/>
        <v>174.98275000000012</v>
      </c>
      <c r="L74" s="12">
        <f t="shared" si="39"/>
        <v>172.50000000000011</v>
      </c>
      <c r="M74" s="12">
        <f t="shared" si="40"/>
        <v>2.48275000000001</v>
      </c>
      <c r="N74" s="12">
        <f t="shared" si="41"/>
        <v>666.56725000000063</v>
      </c>
      <c r="O74" s="12">
        <f t="shared" si="42"/>
        <v>172.50000000000014</v>
      </c>
      <c r="P74" s="38">
        <f t="shared" si="44"/>
        <v>0.58709197314479233</v>
      </c>
      <c r="Q74" s="13">
        <f t="shared" si="45"/>
        <v>0.50000000000000011</v>
      </c>
    </row>
    <row r="75" spans="1:17" x14ac:dyDescent="0.2">
      <c r="A75" s="14">
        <f t="shared" si="46"/>
        <v>7.0000000000000053E-3</v>
      </c>
      <c r="B75" s="10">
        <f t="shared" si="31"/>
        <v>8.4650000000000072E-3</v>
      </c>
      <c r="C75" s="10">
        <f t="shared" si="32"/>
        <v>0.41346721795629054</v>
      </c>
      <c r="D75" s="10">
        <f t="shared" si="33"/>
        <v>1.7748250000000014E-3</v>
      </c>
      <c r="E75" s="10">
        <f t="shared" si="34"/>
        <v>0.9860127054780049</v>
      </c>
      <c r="F75" s="10">
        <f t="shared" si="35"/>
        <v>6.6901750000000057E-3</v>
      </c>
      <c r="G75" s="10">
        <f t="shared" si="36"/>
        <v>0.26157761194587581</v>
      </c>
      <c r="H75" s="10">
        <f t="shared" si="43"/>
        <v>37.368230277982228</v>
      </c>
      <c r="I75" s="11"/>
      <c r="J75" s="12">
        <f t="shared" si="37"/>
        <v>846.50000000000068</v>
      </c>
      <c r="K75" s="12">
        <f t="shared" si="38"/>
        <v>177.48250000000013</v>
      </c>
      <c r="L75" s="12">
        <f t="shared" si="39"/>
        <v>175.00000000000014</v>
      </c>
      <c r="M75" s="12">
        <f t="shared" si="40"/>
        <v>2.4824999999999875</v>
      </c>
      <c r="N75" s="12">
        <f t="shared" si="41"/>
        <v>669.01750000000061</v>
      </c>
      <c r="O75" s="12">
        <f t="shared" si="42"/>
        <v>175.00000000000014</v>
      </c>
      <c r="P75" s="38">
        <f t="shared" si="44"/>
        <v>0.583600118133491</v>
      </c>
      <c r="Q75" s="13">
        <f t="shared" si="45"/>
        <v>0.5</v>
      </c>
    </row>
    <row r="76" spans="1:17" x14ac:dyDescent="0.2">
      <c r="A76" s="14">
        <f t="shared" si="46"/>
        <v>7.1000000000000056E-3</v>
      </c>
      <c r="B76" s="10">
        <f t="shared" si="31"/>
        <v>8.5145000000000082E-3</v>
      </c>
      <c r="C76" s="10">
        <f t="shared" si="32"/>
        <v>0.41693581537377405</v>
      </c>
      <c r="D76" s="10">
        <f t="shared" si="33"/>
        <v>1.7998225000000014E-3</v>
      </c>
      <c r="E76" s="10">
        <f t="shared" si="34"/>
        <v>0.98620836221349606</v>
      </c>
      <c r="F76" s="10">
        <f t="shared" si="35"/>
        <v>6.7146775000000054E-3</v>
      </c>
      <c r="G76" s="10">
        <f t="shared" si="36"/>
        <v>0.26434627724116311</v>
      </c>
      <c r="H76" s="10">
        <f t="shared" si="43"/>
        <v>37.231870033966608</v>
      </c>
      <c r="I76" s="11"/>
      <c r="J76" s="12">
        <f t="shared" si="37"/>
        <v>851.45000000000084</v>
      </c>
      <c r="K76" s="12">
        <f t="shared" si="38"/>
        <v>179.98225000000014</v>
      </c>
      <c r="L76" s="12">
        <f t="shared" si="39"/>
        <v>177.50000000000014</v>
      </c>
      <c r="M76" s="12">
        <f t="shared" si="40"/>
        <v>2.4822499999999934</v>
      </c>
      <c r="N76" s="12">
        <f t="shared" si="41"/>
        <v>671.46775000000059</v>
      </c>
      <c r="O76" s="12">
        <f t="shared" si="42"/>
        <v>177.50000000000014</v>
      </c>
      <c r="P76" s="38">
        <f t="shared" si="44"/>
        <v>0.58014886370309482</v>
      </c>
      <c r="Q76" s="13">
        <f t="shared" si="45"/>
        <v>0.5</v>
      </c>
    </row>
    <row r="77" spans="1:17" x14ac:dyDescent="0.2">
      <c r="A77" s="14">
        <f t="shared" si="46"/>
        <v>7.2000000000000059E-3</v>
      </c>
      <c r="B77" s="10">
        <f t="shared" si="31"/>
        <v>8.5640000000000074E-3</v>
      </c>
      <c r="C77" s="10">
        <f t="shared" si="32"/>
        <v>0.42036431574030825</v>
      </c>
      <c r="D77" s="10">
        <f t="shared" si="33"/>
        <v>1.8248200000000015E-3</v>
      </c>
      <c r="E77" s="10">
        <f t="shared" si="34"/>
        <v>0.98639865849782438</v>
      </c>
      <c r="F77" s="10">
        <f t="shared" si="35"/>
        <v>6.7391800000000061E-3</v>
      </c>
      <c r="G77" s="10">
        <f t="shared" si="36"/>
        <v>0.26709480975430244</v>
      </c>
      <c r="H77" s="10">
        <f t="shared" si="43"/>
        <v>37.0965013547642</v>
      </c>
      <c r="I77" s="11"/>
      <c r="J77" s="12">
        <f t="shared" si="37"/>
        <v>856.40000000000077</v>
      </c>
      <c r="K77" s="12">
        <f t="shared" si="38"/>
        <v>182.48200000000014</v>
      </c>
      <c r="L77" s="12">
        <f t="shared" si="39"/>
        <v>180.00000000000011</v>
      </c>
      <c r="M77" s="12">
        <f t="shared" si="40"/>
        <v>2.4820000000000277</v>
      </c>
      <c r="N77" s="12">
        <f t="shared" si="41"/>
        <v>673.91800000000057</v>
      </c>
      <c r="O77" s="12">
        <f t="shared" si="42"/>
        <v>180.00000000000014</v>
      </c>
      <c r="P77" s="38">
        <f t="shared" si="44"/>
        <v>0.57673750583839334</v>
      </c>
      <c r="Q77" s="13">
        <f t="shared" si="45"/>
        <v>0.50000000000000011</v>
      </c>
    </row>
    <row r="78" spans="1:17" x14ac:dyDescent="0.2">
      <c r="A78" s="14">
        <f t="shared" si="46"/>
        <v>7.3000000000000061E-3</v>
      </c>
      <c r="B78" s="10">
        <f t="shared" si="31"/>
        <v>8.6135000000000066E-3</v>
      </c>
      <c r="C78" s="10">
        <f t="shared" si="32"/>
        <v>0.42375341034422714</v>
      </c>
      <c r="D78" s="10">
        <f t="shared" si="33"/>
        <v>1.8498175000000016E-3</v>
      </c>
      <c r="E78" s="10">
        <f t="shared" si="34"/>
        <v>0.98658381164628395</v>
      </c>
      <c r="F78" s="10">
        <f t="shared" si="35"/>
        <v>6.7636825000000067E-3</v>
      </c>
      <c r="G78" s="10">
        <f t="shared" si="36"/>
        <v>0.26982342828777073</v>
      </c>
      <c r="H78" s="10">
        <f t="shared" si="43"/>
        <v>36.962113464078151</v>
      </c>
      <c r="I78" s="11"/>
      <c r="J78" s="12">
        <f t="shared" si="37"/>
        <v>861.3500000000007</v>
      </c>
      <c r="K78" s="12">
        <f t="shared" si="38"/>
        <v>184.98175000000015</v>
      </c>
      <c r="L78" s="12">
        <f t="shared" si="39"/>
        <v>182.50000000000014</v>
      </c>
      <c r="M78" s="12">
        <f t="shared" si="40"/>
        <v>2.4817500000000052</v>
      </c>
      <c r="N78" s="12">
        <f t="shared" si="41"/>
        <v>676.36825000000067</v>
      </c>
      <c r="O78" s="12">
        <f t="shared" si="42"/>
        <v>182.50000000000017</v>
      </c>
      <c r="P78" s="38">
        <f t="shared" si="44"/>
        <v>0.573365356707494</v>
      </c>
      <c r="Q78" s="13">
        <f t="shared" si="45"/>
        <v>0.5</v>
      </c>
    </row>
    <row r="79" spans="1:17" x14ac:dyDescent="0.2">
      <c r="A79" s="14">
        <f t="shared" si="46"/>
        <v>7.4000000000000064E-3</v>
      </c>
      <c r="B79" s="10">
        <f t="shared" si="31"/>
        <v>8.6630000000000075E-3</v>
      </c>
      <c r="C79" s="10">
        <f t="shared" si="32"/>
        <v>0.42710377467390048</v>
      </c>
      <c r="D79" s="10">
        <f t="shared" si="33"/>
        <v>1.8748150000000017E-3</v>
      </c>
      <c r="E79" s="10">
        <f t="shared" si="34"/>
        <v>0.98676402738403524</v>
      </c>
      <c r="F79" s="10">
        <f t="shared" si="35"/>
        <v>6.7881850000000065E-3</v>
      </c>
      <c r="G79" s="10">
        <f t="shared" si="36"/>
        <v>0.27253234848490426</v>
      </c>
      <c r="H79" s="10">
        <f t="shared" si="43"/>
        <v>36.828695741203248</v>
      </c>
      <c r="I79" s="11"/>
      <c r="J79" s="12">
        <f t="shared" si="37"/>
        <v>866.30000000000075</v>
      </c>
      <c r="K79" s="12">
        <f t="shared" si="38"/>
        <v>187.48150000000018</v>
      </c>
      <c r="L79" s="12">
        <f t="shared" si="39"/>
        <v>185.00000000000017</v>
      </c>
      <c r="M79" s="12">
        <f t="shared" si="40"/>
        <v>2.4815000000000111</v>
      </c>
      <c r="N79" s="12">
        <f t="shared" si="41"/>
        <v>678.81850000000065</v>
      </c>
      <c r="O79" s="12">
        <f t="shared" si="42"/>
        <v>185.00000000000017</v>
      </c>
      <c r="P79" s="38">
        <f t="shared" si="44"/>
        <v>0.57003174419946889</v>
      </c>
      <c r="Q79" s="13">
        <f t="shared" si="45"/>
        <v>0.5</v>
      </c>
    </row>
    <row r="80" spans="1:17" x14ac:dyDescent="0.2">
      <c r="A80" s="14">
        <f t="shared" si="46"/>
        <v>7.5000000000000067E-3</v>
      </c>
      <c r="B80" s="10">
        <f t="shared" si="31"/>
        <v>8.7125000000000084E-3</v>
      </c>
      <c r="C80" s="10">
        <f t="shared" si="32"/>
        <v>0.43041606886657097</v>
      </c>
      <c r="D80" s="10">
        <f t="shared" si="33"/>
        <v>1.8998125000000018E-3</v>
      </c>
      <c r="E80" s="10">
        <f t="shared" si="34"/>
        <v>0.98693950060861269</v>
      </c>
      <c r="F80" s="10">
        <f t="shared" si="35"/>
        <v>6.8126875000000062E-3</v>
      </c>
      <c r="G80" s="10">
        <f t="shared" si="36"/>
        <v>0.27522178288670951</v>
      </c>
      <c r="H80" s="10">
        <f t="shared" si="43"/>
        <v>36.696237718227898</v>
      </c>
      <c r="I80" s="11"/>
      <c r="J80" s="12">
        <f t="shared" si="37"/>
        <v>871.2500000000008</v>
      </c>
      <c r="K80" s="12">
        <f t="shared" si="38"/>
        <v>189.98125000000019</v>
      </c>
      <c r="L80" s="12">
        <f t="shared" si="39"/>
        <v>187.50000000000017</v>
      </c>
      <c r="M80" s="12">
        <f t="shared" si="40"/>
        <v>2.4812500000000171</v>
      </c>
      <c r="N80" s="12">
        <f t="shared" si="41"/>
        <v>681.26875000000064</v>
      </c>
      <c r="O80" s="12">
        <f t="shared" si="42"/>
        <v>187.50000000000014</v>
      </c>
      <c r="P80" s="38">
        <f t="shared" si="44"/>
        <v>0.56673601147776187</v>
      </c>
      <c r="Q80" s="13">
        <f t="shared" si="45"/>
        <v>0.49999999999999994</v>
      </c>
    </row>
    <row r="81" spans="1:17" x14ac:dyDescent="0.2">
      <c r="A81" s="14">
        <f t="shared" si="46"/>
        <v>7.6000000000000069E-3</v>
      </c>
      <c r="B81" s="10">
        <f t="shared" si="31"/>
        <v>8.7620000000000076E-3</v>
      </c>
      <c r="C81" s="10">
        <f t="shared" si="32"/>
        <v>0.43369093814197673</v>
      </c>
      <c r="D81" s="10">
        <f t="shared" si="33"/>
        <v>1.9248100000000018E-3</v>
      </c>
      <c r="E81" s="10">
        <f t="shared" si="34"/>
        <v>0.98711041609301697</v>
      </c>
      <c r="F81" s="10">
        <f t="shared" si="35"/>
        <v>6.8371900000000051E-3</v>
      </c>
      <c r="G81" s="10">
        <f t="shared" si="36"/>
        <v>0.27789194098745251</v>
      </c>
      <c r="H81" s="10">
        <f t="shared" si="43"/>
        <v>36.564729077296349</v>
      </c>
      <c r="I81" s="11"/>
      <c r="J81" s="12">
        <f t="shared" si="37"/>
        <v>876.20000000000073</v>
      </c>
      <c r="K81" s="12">
        <f t="shared" si="38"/>
        <v>192.48100000000019</v>
      </c>
      <c r="L81" s="12">
        <f t="shared" si="39"/>
        <v>190.0000000000002</v>
      </c>
      <c r="M81" s="12">
        <f t="shared" si="40"/>
        <v>2.4809999999999945</v>
      </c>
      <c r="N81" s="12">
        <f t="shared" si="41"/>
        <v>683.71900000000051</v>
      </c>
      <c r="O81" s="12">
        <f t="shared" si="42"/>
        <v>190.0000000000002</v>
      </c>
      <c r="P81" s="38">
        <f t="shared" si="44"/>
        <v>0.56347751654873302</v>
      </c>
      <c r="Q81" s="13">
        <f t="shared" si="45"/>
        <v>0.5</v>
      </c>
    </row>
    <row r="82" spans="1:17" x14ac:dyDescent="0.2">
      <c r="A82" s="14">
        <f t="shared" si="46"/>
        <v>7.7000000000000072E-3</v>
      </c>
      <c r="B82" s="10">
        <f t="shared" si="31"/>
        <v>8.8115000000000068E-3</v>
      </c>
      <c r="C82" s="10">
        <f t="shared" si="32"/>
        <v>0.43692901322135852</v>
      </c>
      <c r="D82" s="10">
        <f t="shared" si="33"/>
        <v>1.9498075000000019E-3</v>
      </c>
      <c r="E82" s="10">
        <f t="shared" si="34"/>
        <v>0.98727694913472219</v>
      </c>
      <c r="F82" s="10">
        <f t="shared" si="35"/>
        <v>6.8616925000000058E-3</v>
      </c>
      <c r="G82" s="10">
        <f t="shared" si="36"/>
        <v>0.28054302928905661</v>
      </c>
      <c r="H82" s="10">
        <f t="shared" si="43"/>
        <v>36.434159647929398</v>
      </c>
      <c r="I82" s="11"/>
      <c r="J82" s="12">
        <f t="shared" si="37"/>
        <v>881.15000000000066</v>
      </c>
      <c r="K82" s="12">
        <f t="shared" si="38"/>
        <v>194.9807500000002</v>
      </c>
      <c r="L82" s="12">
        <f t="shared" si="39"/>
        <v>192.50000000000017</v>
      </c>
      <c r="M82" s="12">
        <f t="shared" si="40"/>
        <v>2.4807500000000289</v>
      </c>
      <c r="N82" s="12">
        <f t="shared" si="41"/>
        <v>686.1692500000006</v>
      </c>
      <c r="O82" s="12">
        <f t="shared" si="42"/>
        <v>192.50000000000017</v>
      </c>
      <c r="P82" s="38">
        <f t="shared" si="44"/>
        <v>0.56025563184474825</v>
      </c>
      <c r="Q82" s="13">
        <f t="shared" si="45"/>
        <v>0.5</v>
      </c>
    </row>
    <row r="83" spans="1:17" x14ac:dyDescent="0.2">
      <c r="A83" s="14">
        <f t="shared" si="46"/>
        <v>7.8000000000000074E-3</v>
      </c>
      <c r="B83" s="10">
        <f t="shared" si="31"/>
        <v>8.8610000000000078E-3</v>
      </c>
      <c r="C83" s="10">
        <f t="shared" si="32"/>
        <v>0.440130910732423</v>
      </c>
      <c r="D83" s="10">
        <f t="shared" si="33"/>
        <v>1.9748050000000018E-3</v>
      </c>
      <c r="E83" s="10">
        <f t="shared" si="34"/>
        <v>0.98743926615539257</v>
      </c>
      <c r="F83" s="10">
        <f t="shared" si="35"/>
        <v>6.8861950000000064E-3</v>
      </c>
      <c r="G83" s="10">
        <f t="shared" si="36"/>
        <v>0.28317525135434013</v>
      </c>
      <c r="H83" s="10">
        <f t="shared" si="43"/>
        <v>36.304519404402548</v>
      </c>
      <c r="I83" s="11"/>
      <c r="J83" s="12">
        <f t="shared" si="37"/>
        <v>886.10000000000082</v>
      </c>
      <c r="K83" s="12">
        <f t="shared" si="38"/>
        <v>197.48050000000018</v>
      </c>
      <c r="L83" s="12">
        <f t="shared" si="39"/>
        <v>195.00000000000017</v>
      </c>
      <c r="M83" s="12">
        <f t="shared" si="40"/>
        <v>2.4805000000000064</v>
      </c>
      <c r="N83" s="12">
        <f t="shared" si="41"/>
        <v>688.61950000000058</v>
      </c>
      <c r="O83" s="12">
        <f t="shared" si="42"/>
        <v>195.0000000000002</v>
      </c>
      <c r="P83" s="38">
        <f t="shared" si="44"/>
        <v>0.55706974382123919</v>
      </c>
      <c r="Q83" s="13">
        <f t="shared" si="45"/>
        <v>0.50000000000000011</v>
      </c>
    </row>
    <row r="84" spans="1:17" x14ac:dyDescent="0.2">
      <c r="A84" s="14">
        <f t="shared" si="46"/>
        <v>7.9000000000000077E-3</v>
      </c>
      <c r="B84" s="10">
        <f t="shared" si="31"/>
        <v>8.9105000000000087E-3</v>
      </c>
      <c r="C84" s="10">
        <f t="shared" si="32"/>
        <v>0.44329723360080803</v>
      </c>
      <c r="D84" s="10">
        <f t="shared" si="33"/>
        <v>1.9998025000000021E-3</v>
      </c>
      <c r="E84" s="10">
        <f t="shared" si="34"/>
        <v>0.98759752525561895</v>
      </c>
      <c r="F84" s="10">
        <f t="shared" si="35"/>
        <v>6.9106975000000062E-3</v>
      </c>
      <c r="G84" s="10">
        <f t="shared" si="36"/>
        <v>0.28578880785911986</v>
      </c>
      <c r="H84" s="10">
        <f t="shared" si="43"/>
        <v>36.175798463179696</v>
      </c>
      <c r="I84" s="11"/>
      <c r="J84" s="12">
        <f t="shared" si="37"/>
        <v>891.05000000000086</v>
      </c>
      <c r="K84" s="12">
        <f t="shared" si="38"/>
        <v>199.98025000000021</v>
      </c>
      <c r="L84" s="12">
        <f t="shared" si="39"/>
        <v>197.5000000000002</v>
      </c>
      <c r="M84" s="12">
        <f t="shared" si="40"/>
        <v>2.4802500000000123</v>
      </c>
      <c r="N84" s="12">
        <f t="shared" si="41"/>
        <v>691.06975000000057</v>
      </c>
      <c r="O84" s="12">
        <f t="shared" si="42"/>
        <v>197.50000000000017</v>
      </c>
      <c r="P84" s="38">
        <f t="shared" si="44"/>
        <v>0.55391925256719599</v>
      </c>
      <c r="Q84" s="13">
        <f t="shared" si="45"/>
        <v>0.5</v>
      </c>
    </row>
    <row r="85" spans="1:17" x14ac:dyDescent="0.2">
      <c r="A85" s="14">
        <f t="shared" si="46"/>
        <v>8.0000000000000071E-3</v>
      </c>
      <c r="B85" s="10">
        <f t="shared" si="31"/>
        <v>8.9600000000000079E-3</v>
      </c>
      <c r="C85" s="10">
        <f t="shared" si="32"/>
        <v>0.44642857142857145</v>
      </c>
      <c r="D85" s="10">
        <f t="shared" si="33"/>
        <v>2.0248000000000019E-3</v>
      </c>
      <c r="E85" s="10">
        <f t="shared" si="34"/>
        <v>0.98775187672856568</v>
      </c>
      <c r="F85" s="10">
        <f t="shared" si="35"/>
        <v>6.9352000000000059E-3</v>
      </c>
      <c r="G85" s="10">
        <f t="shared" si="36"/>
        <v>0.28838389664321146</v>
      </c>
      <c r="H85" s="10">
        <f t="shared" si="43"/>
        <v>36.047987080401398</v>
      </c>
      <c r="I85" s="11"/>
      <c r="J85" s="12">
        <f t="shared" si="37"/>
        <v>896.0000000000008</v>
      </c>
      <c r="K85" s="12">
        <f t="shared" si="38"/>
        <v>202.48000000000019</v>
      </c>
      <c r="L85" s="12">
        <f t="shared" si="39"/>
        <v>200.00000000000017</v>
      </c>
      <c r="M85" s="12">
        <f t="shared" si="40"/>
        <v>2.4800000000000182</v>
      </c>
      <c r="N85" s="12">
        <f t="shared" si="41"/>
        <v>693.52000000000055</v>
      </c>
      <c r="O85" s="12">
        <f t="shared" si="42"/>
        <v>200.00000000000017</v>
      </c>
      <c r="P85" s="38">
        <f t="shared" si="44"/>
        <v>0.5508035714285715</v>
      </c>
      <c r="Q85" s="13">
        <f t="shared" si="45"/>
        <v>0.5</v>
      </c>
    </row>
    <row r="86" spans="1:17" x14ac:dyDescent="0.2">
      <c r="A86" s="14">
        <f t="shared" si="46"/>
        <v>8.1000000000000065E-3</v>
      </c>
      <c r="B86" s="10">
        <f t="shared" si="31"/>
        <v>9.0095000000000071E-3</v>
      </c>
      <c r="C86" s="10">
        <f t="shared" si="32"/>
        <v>0.44952550086020315</v>
      </c>
      <c r="D86" s="10">
        <f t="shared" si="33"/>
        <v>2.0497975000000018E-3</v>
      </c>
      <c r="E86" s="10">
        <f t="shared" si="34"/>
        <v>0.98790246353603217</v>
      </c>
      <c r="F86" s="10">
        <f t="shared" si="35"/>
        <v>6.9597025000000057E-3</v>
      </c>
      <c r="G86" s="10">
        <f t="shared" si="36"/>
        <v>0.29096071276035146</v>
      </c>
      <c r="H86" s="10">
        <f t="shared" si="43"/>
        <v>35.921075649426079</v>
      </c>
      <c r="I86" s="11"/>
      <c r="J86" s="12">
        <f t="shared" si="37"/>
        <v>900.95000000000073</v>
      </c>
      <c r="K86" s="12">
        <f t="shared" si="38"/>
        <v>204.97975000000019</v>
      </c>
      <c r="L86" s="12">
        <f t="shared" si="39"/>
        <v>202.50000000000017</v>
      </c>
      <c r="M86" s="12">
        <f t="shared" si="40"/>
        <v>2.4797500000000241</v>
      </c>
      <c r="N86" s="12">
        <f t="shared" si="41"/>
        <v>695.97025000000053</v>
      </c>
      <c r="O86" s="12">
        <f t="shared" si="42"/>
        <v>202.50000000000014</v>
      </c>
      <c r="P86" s="38">
        <f t="shared" si="44"/>
        <v>0.54772212664409792</v>
      </c>
      <c r="Q86" s="13">
        <f t="shared" si="45"/>
        <v>0.49999999999999994</v>
      </c>
    </row>
    <row r="87" spans="1:17" x14ac:dyDescent="0.2">
      <c r="A87" s="14">
        <f t="shared" si="46"/>
        <v>8.2000000000000059E-3</v>
      </c>
      <c r="B87" s="10">
        <f t="shared" si="31"/>
        <v>9.059000000000008E-3</v>
      </c>
      <c r="C87" s="10">
        <f t="shared" si="32"/>
        <v>0.45258858593663753</v>
      </c>
      <c r="D87" s="10">
        <f t="shared" si="33"/>
        <v>2.0747950000000017E-3</v>
      </c>
      <c r="E87" s="10">
        <f t="shared" si="34"/>
        <v>0.98804942175010058</v>
      </c>
      <c r="F87" s="10">
        <f t="shared" si="35"/>
        <v>6.9842050000000055E-3</v>
      </c>
      <c r="G87" s="10">
        <f t="shared" si="36"/>
        <v>0.29351944852706929</v>
      </c>
      <c r="H87" s="10">
        <f t="shared" si="43"/>
        <v>35.795054698423058</v>
      </c>
      <c r="I87" s="11"/>
      <c r="J87" s="12">
        <f t="shared" si="37"/>
        <v>905.90000000000077</v>
      </c>
      <c r="K87" s="12">
        <f t="shared" si="38"/>
        <v>207.47950000000017</v>
      </c>
      <c r="L87" s="12">
        <f t="shared" si="39"/>
        <v>205.00000000000017</v>
      </c>
      <c r="M87" s="12">
        <f t="shared" si="40"/>
        <v>2.4795000000000016</v>
      </c>
      <c r="N87" s="12">
        <f t="shared" si="41"/>
        <v>698.42050000000052</v>
      </c>
      <c r="O87" s="12">
        <f t="shared" si="42"/>
        <v>205.00000000000014</v>
      </c>
      <c r="P87" s="38">
        <f t="shared" si="44"/>
        <v>0.54467435699304567</v>
      </c>
      <c r="Q87" s="13">
        <f t="shared" si="45"/>
        <v>0.49999999999999994</v>
      </c>
    </row>
    <row r="88" spans="1:17" x14ac:dyDescent="0.2">
      <c r="A88" s="14">
        <f t="shared" si="46"/>
        <v>8.3000000000000053E-3</v>
      </c>
      <c r="B88" s="10">
        <f t="shared" si="31"/>
        <v>9.1085000000000072E-3</v>
      </c>
      <c r="C88" s="10">
        <f t="shared" si="32"/>
        <v>0.45561837843772296</v>
      </c>
      <c r="D88" s="10">
        <f t="shared" si="33"/>
        <v>2.0997925000000015E-3</v>
      </c>
      <c r="E88" s="10">
        <f t="shared" si="34"/>
        <v>0.98819288096323799</v>
      </c>
      <c r="F88" s="10">
        <f t="shared" si="35"/>
        <v>7.0087075000000061E-3</v>
      </c>
      <c r="G88" s="10">
        <f t="shared" si="36"/>
        <v>0.29606029357053343</v>
      </c>
      <c r="H88" s="10">
        <f t="shared" si="43"/>
        <v>35.669914888016052</v>
      </c>
      <c r="I88" s="11"/>
      <c r="J88" s="12">
        <f t="shared" si="37"/>
        <v>910.8500000000007</v>
      </c>
      <c r="K88" s="12">
        <f t="shared" si="38"/>
        <v>209.97925000000015</v>
      </c>
      <c r="L88" s="12">
        <f t="shared" si="39"/>
        <v>207.50000000000014</v>
      </c>
      <c r="M88" s="12">
        <f t="shared" si="40"/>
        <v>2.4792500000000075</v>
      </c>
      <c r="N88" s="12">
        <f t="shared" si="41"/>
        <v>700.87075000000061</v>
      </c>
      <c r="O88" s="12">
        <f t="shared" si="42"/>
        <v>207.50000000000011</v>
      </c>
      <c r="P88" s="38">
        <f t="shared" si="44"/>
        <v>0.54165971345446562</v>
      </c>
      <c r="Q88" s="13">
        <f t="shared" si="45"/>
        <v>0.5</v>
      </c>
    </row>
    <row r="89" spans="1:17" x14ac:dyDescent="0.2">
      <c r="A89" s="14">
        <f t="shared" si="46"/>
        <v>8.4000000000000047E-3</v>
      </c>
      <c r="B89" s="10">
        <f t="shared" si="31"/>
        <v>9.1580000000000064E-3</v>
      </c>
      <c r="C89" s="10">
        <f t="shared" si="32"/>
        <v>0.4586154182135837</v>
      </c>
      <c r="D89" s="10">
        <f t="shared" si="33"/>
        <v>2.1247900000000014E-3</v>
      </c>
      <c r="E89" s="10">
        <f t="shared" si="34"/>
        <v>0.98833296466944953</v>
      </c>
      <c r="F89" s="10">
        <f t="shared" si="35"/>
        <v>7.0332100000000059E-3</v>
      </c>
      <c r="G89" s="10">
        <f t="shared" si="36"/>
        <v>0.29858343487539818</v>
      </c>
      <c r="H89" s="10">
        <f t="shared" si="43"/>
        <v>35.545647008975955</v>
      </c>
      <c r="I89" s="11"/>
      <c r="J89" s="12">
        <f t="shared" si="37"/>
        <v>915.80000000000064</v>
      </c>
      <c r="K89" s="12">
        <f t="shared" si="38"/>
        <v>212.47900000000013</v>
      </c>
      <c r="L89" s="12">
        <f t="shared" si="39"/>
        <v>210.00000000000009</v>
      </c>
      <c r="M89" s="12">
        <f t="shared" si="40"/>
        <v>2.4790000000000418</v>
      </c>
      <c r="N89" s="12">
        <f t="shared" si="41"/>
        <v>703.32100000000059</v>
      </c>
      <c r="O89" s="12">
        <f t="shared" si="42"/>
        <v>210.00000000000011</v>
      </c>
      <c r="P89" s="38">
        <f t="shared" si="44"/>
        <v>0.5386776588774842</v>
      </c>
      <c r="Q89" s="13">
        <f t="shared" si="45"/>
        <v>0.5</v>
      </c>
    </row>
    <row r="90" spans="1:17" x14ac:dyDescent="0.2">
      <c r="A90" s="14">
        <f t="shared" si="46"/>
        <v>8.5000000000000041E-3</v>
      </c>
      <c r="B90" s="10">
        <f t="shared" si="31"/>
        <v>9.2075000000000073E-3</v>
      </c>
      <c r="C90" s="10">
        <f t="shared" si="32"/>
        <v>0.46158023350529442</v>
      </c>
      <c r="D90" s="10">
        <f t="shared" si="33"/>
        <v>2.1497875000000013E-3</v>
      </c>
      <c r="E90" s="10">
        <f t="shared" si="34"/>
        <v>0.98846979061884011</v>
      </c>
      <c r="F90" s="10">
        <f t="shared" si="35"/>
        <v>7.0577125000000056E-3</v>
      </c>
      <c r="G90" s="10">
        <f t="shared" si="36"/>
        <v>0.30108905682967385</v>
      </c>
      <c r="H90" s="10">
        <f t="shared" si="43"/>
        <v>35.422241979961612</v>
      </c>
      <c r="I90" s="11"/>
      <c r="J90" s="12">
        <f t="shared" si="37"/>
        <v>920.75000000000068</v>
      </c>
      <c r="K90" s="12">
        <f t="shared" si="38"/>
        <v>214.97875000000013</v>
      </c>
      <c r="L90" s="12">
        <f t="shared" si="39"/>
        <v>212.50000000000011</v>
      </c>
      <c r="M90" s="12">
        <f t="shared" si="40"/>
        <v>2.4787500000000193</v>
      </c>
      <c r="N90" s="12">
        <f t="shared" si="41"/>
        <v>705.77125000000058</v>
      </c>
      <c r="O90" s="12">
        <f t="shared" si="42"/>
        <v>212.50000000000011</v>
      </c>
      <c r="P90" s="38">
        <f t="shared" si="44"/>
        <v>0.53572766766223201</v>
      </c>
      <c r="Q90" s="13">
        <f t="shared" si="45"/>
        <v>0.5</v>
      </c>
    </row>
    <row r="91" spans="1:17" x14ac:dyDescent="0.2">
      <c r="A91" s="14">
        <f t="shared" si="46"/>
        <v>8.6000000000000035E-3</v>
      </c>
      <c r="B91" s="10">
        <f t="shared" si="31"/>
        <v>9.2570000000000048E-3</v>
      </c>
      <c r="C91" s="10">
        <f t="shared" si="32"/>
        <v>0.46451334125526622</v>
      </c>
      <c r="D91" s="10">
        <f t="shared" si="33"/>
        <v>2.1747850000000011E-3</v>
      </c>
      <c r="E91" s="10">
        <f t="shared" si="34"/>
        <v>0.98860347114772251</v>
      </c>
      <c r="F91" s="10">
        <f t="shared" si="35"/>
        <v>7.0822150000000054E-3</v>
      </c>
      <c r="G91" s="10">
        <f t="shared" si="36"/>
        <v>0.30357734126964503</v>
      </c>
      <c r="H91" s="10">
        <f t="shared" si="43"/>
        <v>35.299690845307545</v>
      </c>
      <c r="I91" s="11"/>
      <c r="J91" s="12">
        <f t="shared" si="37"/>
        <v>925.7000000000005</v>
      </c>
      <c r="K91" s="12">
        <f t="shared" si="38"/>
        <v>217.47850000000011</v>
      </c>
      <c r="L91" s="12">
        <f t="shared" si="39"/>
        <v>215.00000000000009</v>
      </c>
      <c r="M91" s="12">
        <f t="shared" si="40"/>
        <v>2.4785000000000252</v>
      </c>
      <c r="N91" s="12">
        <f t="shared" si="41"/>
        <v>708.22150000000056</v>
      </c>
      <c r="O91" s="12">
        <f t="shared" si="42"/>
        <v>215.00000000000009</v>
      </c>
      <c r="P91" s="38">
        <f t="shared" si="44"/>
        <v>0.53280922545100995</v>
      </c>
      <c r="Q91" s="13">
        <f t="shared" si="45"/>
        <v>0.5</v>
      </c>
    </row>
    <row r="92" spans="1:17" x14ac:dyDescent="0.2">
      <c r="A92" s="14">
        <f t="shared" si="46"/>
        <v>8.7000000000000029E-3</v>
      </c>
      <c r="B92" s="10">
        <f t="shared" si="31"/>
        <v>9.3065000000000057E-3</v>
      </c>
      <c r="C92" s="10">
        <f t="shared" si="32"/>
        <v>0.46741524740772566</v>
      </c>
      <c r="D92" s="10">
        <f t="shared" si="33"/>
        <v>2.1997825000000006E-3</v>
      </c>
      <c r="E92" s="10">
        <f t="shared" si="34"/>
        <v>0.98873411348621976</v>
      </c>
      <c r="F92" s="10">
        <f t="shared" si="35"/>
        <v>7.1067175000000043E-3</v>
      </c>
      <c r="G92" s="10">
        <f t="shared" si="36"/>
        <v>0.30604846752386028</v>
      </c>
      <c r="H92" s="10">
        <f t="shared" si="43"/>
        <v>35.177984772857492</v>
      </c>
      <c r="I92" s="11"/>
      <c r="J92" s="12">
        <f t="shared" si="37"/>
        <v>930.65000000000055</v>
      </c>
      <c r="K92" s="12">
        <f t="shared" si="38"/>
        <v>219.97825000000006</v>
      </c>
      <c r="L92" s="12">
        <f t="shared" si="39"/>
        <v>217.50000000000009</v>
      </c>
      <c r="M92" s="12">
        <f t="shared" si="40"/>
        <v>2.4782499999999743</v>
      </c>
      <c r="N92" s="12">
        <f t="shared" si="41"/>
        <v>710.67175000000043</v>
      </c>
      <c r="O92" s="12">
        <f t="shared" si="42"/>
        <v>217.50000000000009</v>
      </c>
      <c r="P92" s="38">
        <f t="shared" si="44"/>
        <v>0.52992182882931282</v>
      </c>
      <c r="Q92" s="13">
        <f t="shared" si="45"/>
        <v>0.5</v>
      </c>
    </row>
    <row r="93" spans="1:17" x14ac:dyDescent="0.2">
      <c r="A93" s="14">
        <f t="shared" si="46"/>
        <v>8.8000000000000023E-3</v>
      </c>
      <c r="B93" s="10">
        <f t="shared" si="31"/>
        <v>9.3560000000000067E-3</v>
      </c>
      <c r="C93" s="10">
        <f t="shared" si="32"/>
        <v>0.47028644719965779</v>
      </c>
      <c r="D93" s="10">
        <f t="shared" si="33"/>
        <v>2.2247800000000004E-3</v>
      </c>
      <c r="E93" s="10">
        <f t="shared" si="34"/>
        <v>0.98886182004512813</v>
      </c>
      <c r="F93" s="10">
        <f t="shared" si="35"/>
        <v>7.131220000000005E-3</v>
      </c>
      <c r="G93" s="10">
        <f t="shared" si="36"/>
        <v>0.30850261245621352</v>
      </c>
      <c r="H93" s="10">
        <f t="shared" si="43"/>
        <v>35.057115051842437</v>
      </c>
      <c r="I93" s="11"/>
      <c r="J93" s="12">
        <f t="shared" si="37"/>
        <v>935.6000000000007</v>
      </c>
      <c r="K93" s="12">
        <f t="shared" si="38"/>
        <v>222.47800000000004</v>
      </c>
      <c r="L93" s="12">
        <f t="shared" si="39"/>
        <v>220.00000000000006</v>
      </c>
      <c r="M93" s="12">
        <f t="shared" si="40"/>
        <v>2.4779999999999802</v>
      </c>
      <c r="N93" s="12">
        <f t="shared" si="41"/>
        <v>713.12200000000053</v>
      </c>
      <c r="O93" s="12">
        <f t="shared" si="42"/>
        <v>220.00000000000006</v>
      </c>
      <c r="P93" s="38">
        <f t="shared" si="44"/>
        <v>0.52706498503634058</v>
      </c>
      <c r="Q93" s="13">
        <f t="shared" si="45"/>
        <v>0.5</v>
      </c>
    </row>
    <row r="94" spans="1:17" x14ac:dyDescent="0.2">
      <c r="A94" s="14">
        <f t="shared" si="46"/>
        <v>8.9000000000000017E-3</v>
      </c>
      <c r="B94" s="10">
        <f t="shared" si="31"/>
        <v>9.4055000000000041E-3</v>
      </c>
      <c r="C94" s="10">
        <f t="shared" si="32"/>
        <v>0.47312742544256009</v>
      </c>
      <c r="D94" s="10">
        <f t="shared" si="33"/>
        <v>2.2497775000000003E-3</v>
      </c>
      <c r="E94" s="10">
        <f t="shared" si="34"/>
        <v>0.9889866886836588</v>
      </c>
      <c r="F94" s="10">
        <f t="shared" si="35"/>
        <v>7.1557225000000047E-3</v>
      </c>
      <c r="G94" s="10">
        <f t="shared" si="36"/>
        <v>0.3109399505081421</v>
      </c>
      <c r="H94" s="10">
        <f t="shared" si="43"/>
        <v>34.937073090802478</v>
      </c>
      <c r="I94" s="11"/>
      <c r="J94" s="12">
        <f t="shared" si="37"/>
        <v>940.55000000000041</v>
      </c>
      <c r="K94" s="12">
        <f t="shared" si="38"/>
        <v>224.97775000000001</v>
      </c>
      <c r="L94" s="12">
        <f t="shared" si="39"/>
        <v>222.50000000000003</v>
      </c>
      <c r="M94" s="12">
        <f t="shared" si="40"/>
        <v>2.4777499999999861</v>
      </c>
      <c r="N94" s="12">
        <f t="shared" si="41"/>
        <v>715.57225000000051</v>
      </c>
      <c r="O94" s="12">
        <f t="shared" si="42"/>
        <v>222.50000000000006</v>
      </c>
      <c r="P94" s="38">
        <f t="shared" si="44"/>
        <v>0.52423821168465268</v>
      </c>
      <c r="Q94" s="13">
        <f t="shared" si="45"/>
        <v>0.5</v>
      </c>
    </row>
    <row r="95" spans="1:17" x14ac:dyDescent="0.2">
      <c r="A95" s="14">
        <f t="shared" si="46"/>
        <v>9.0000000000000011E-3</v>
      </c>
      <c r="B95" s="10">
        <f t="shared" si="31"/>
        <v>9.4550000000000051E-3</v>
      </c>
      <c r="C95" s="10">
        <f t="shared" si="32"/>
        <v>0.47593865679534619</v>
      </c>
      <c r="D95" s="10">
        <f t="shared" si="33"/>
        <v>2.2747750000000001E-3</v>
      </c>
      <c r="E95" s="10">
        <f t="shared" si="34"/>
        <v>0.98910881295952358</v>
      </c>
      <c r="F95" s="10">
        <f t="shared" si="35"/>
        <v>7.1802250000000045E-3</v>
      </c>
      <c r="G95" s="10">
        <f t="shared" si="36"/>
        <v>0.31336065373995925</v>
      </c>
      <c r="H95" s="10">
        <f t="shared" si="43"/>
        <v>34.817850415551021</v>
      </c>
      <c r="I95" s="11"/>
      <c r="J95" s="12">
        <f t="shared" si="37"/>
        <v>945.50000000000045</v>
      </c>
      <c r="K95" s="12">
        <f t="shared" si="38"/>
        <v>227.47750000000002</v>
      </c>
      <c r="L95" s="12">
        <f t="shared" si="39"/>
        <v>225.00000000000006</v>
      </c>
      <c r="M95" s="12">
        <f t="shared" si="40"/>
        <v>2.4774999999999636</v>
      </c>
      <c r="N95" s="12">
        <f t="shared" si="41"/>
        <v>718.02250000000049</v>
      </c>
      <c r="O95" s="12">
        <f t="shared" si="42"/>
        <v>225.00000000000006</v>
      </c>
      <c r="P95" s="38">
        <f t="shared" si="44"/>
        <v>0.5214410364886306</v>
      </c>
      <c r="Q95" s="13">
        <f t="shared" si="45"/>
        <v>0.5</v>
      </c>
    </row>
    <row r="96" spans="1:17" x14ac:dyDescent="0.2">
      <c r="A96" s="14">
        <f t="shared" si="46"/>
        <v>9.1000000000000004E-3</v>
      </c>
      <c r="B96" s="10">
        <f t="shared" si="31"/>
        <v>9.5045000000000043E-3</v>
      </c>
      <c r="C96" s="10">
        <f t="shared" si="32"/>
        <v>0.47872060602872307</v>
      </c>
      <c r="D96" s="10">
        <f t="shared" si="33"/>
        <v>2.2997725E-3</v>
      </c>
      <c r="E96" s="10">
        <f t="shared" si="34"/>
        <v>0.98922828236271199</v>
      </c>
      <c r="F96" s="10">
        <f t="shared" si="35"/>
        <v>7.2047275000000043E-3</v>
      </c>
      <c r="G96" s="10">
        <f t="shared" si="36"/>
        <v>0.31576489187134404</v>
      </c>
      <c r="H96" s="10">
        <f t="shared" si="43"/>
        <v>34.699438667180665</v>
      </c>
      <c r="I96" s="11"/>
      <c r="J96" s="12">
        <f t="shared" si="37"/>
        <v>950.45000000000039</v>
      </c>
      <c r="K96" s="12">
        <f t="shared" si="38"/>
        <v>229.97725</v>
      </c>
      <c r="L96" s="12">
        <f t="shared" si="39"/>
        <v>227.5</v>
      </c>
      <c r="M96" s="12">
        <f t="shared" si="40"/>
        <v>2.477249999999998</v>
      </c>
      <c r="N96" s="12">
        <f t="shared" si="41"/>
        <v>720.47275000000047</v>
      </c>
      <c r="O96" s="12">
        <f t="shared" si="42"/>
        <v>227.50000000000003</v>
      </c>
      <c r="P96" s="38">
        <f t="shared" si="44"/>
        <v>0.51867299700142055</v>
      </c>
      <c r="Q96" s="13">
        <f t="shared" si="45"/>
        <v>0.50000000000000011</v>
      </c>
    </row>
    <row r="97" spans="1:17" x14ac:dyDescent="0.2">
      <c r="A97" s="14">
        <f t="shared" si="46"/>
        <v>9.1999999999999998E-3</v>
      </c>
      <c r="B97" s="10">
        <f t="shared" si="31"/>
        <v>9.5540000000000035E-3</v>
      </c>
      <c r="C97" s="10">
        <f t="shared" si="32"/>
        <v>0.48147372828134793</v>
      </c>
      <c r="D97" s="10">
        <f t="shared" si="33"/>
        <v>2.3247699999999999E-3</v>
      </c>
      <c r="E97" s="10">
        <f t="shared" si="34"/>
        <v>0.98934518253418624</v>
      </c>
      <c r="F97" s="10">
        <f t="shared" si="35"/>
        <v>7.229230000000004E-3</v>
      </c>
      <c r="G97" s="10">
        <f t="shared" si="36"/>
        <v>0.31815283232100772</v>
      </c>
      <c r="H97" s="10">
        <f t="shared" si="43"/>
        <v>34.581829600109536</v>
      </c>
      <c r="I97" s="11"/>
      <c r="J97" s="12">
        <f t="shared" si="37"/>
        <v>955.40000000000032</v>
      </c>
      <c r="K97" s="12">
        <f t="shared" si="38"/>
        <v>232.47699999999998</v>
      </c>
      <c r="L97" s="12">
        <f t="shared" si="39"/>
        <v>230</v>
      </c>
      <c r="M97" s="12">
        <f t="shared" si="40"/>
        <v>2.4769999999999754</v>
      </c>
      <c r="N97" s="12">
        <f t="shared" si="41"/>
        <v>722.92300000000046</v>
      </c>
      <c r="O97" s="12">
        <f t="shared" si="42"/>
        <v>230</v>
      </c>
      <c r="P97" s="38">
        <f t="shared" si="44"/>
        <v>0.51593364036005884</v>
      </c>
      <c r="Q97" s="13">
        <f t="shared" si="45"/>
        <v>0.5</v>
      </c>
    </row>
    <row r="98" spans="1:17" x14ac:dyDescent="0.2">
      <c r="A98" s="14">
        <f t="shared" si="46"/>
        <v>9.2999999999999992E-3</v>
      </c>
      <c r="B98" s="10">
        <f t="shared" si="31"/>
        <v>9.6035000000000044E-3</v>
      </c>
      <c r="C98" s="10">
        <f t="shared" si="32"/>
        <v>0.48419846930806448</v>
      </c>
      <c r="D98" s="10">
        <f t="shared" si="33"/>
        <v>2.3497674999999997E-3</v>
      </c>
      <c r="E98" s="10">
        <f t="shared" si="34"/>
        <v>0.98945959547061579</v>
      </c>
      <c r="F98" s="10">
        <f t="shared" si="35"/>
        <v>7.2537325000000038E-3</v>
      </c>
      <c r="G98" s="10">
        <f t="shared" si="36"/>
        <v>0.32052464024555616</v>
      </c>
      <c r="H98" s="10">
        <f t="shared" si="43"/>
        <v>34.465015080167333</v>
      </c>
      <c r="I98" s="11"/>
      <c r="J98" s="12">
        <f t="shared" si="37"/>
        <v>960.35000000000048</v>
      </c>
      <c r="K98" s="12">
        <f t="shared" si="38"/>
        <v>234.97674999999998</v>
      </c>
      <c r="L98" s="12">
        <f t="shared" si="39"/>
        <v>232.5</v>
      </c>
      <c r="M98" s="12">
        <f t="shared" si="40"/>
        <v>2.4767499999999814</v>
      </c>
      <c r="N98" s="12">
        <f t="shared" si="41"/>
        <v>725.37325000000033</v>
      </c>
      <c r="O98" s="12">
        <f t="shared" si="42"/>
        <v>232.49999999999997</v>
      </c>
      <c r="P98" s="38">
        <f t="shared" si="44"/>
        <v>0.51322252303847593</v>
      </c>
      <c r="Q98" s="13">
        <f t="shared" si="45"/>
        <v>0.49999999999999994</v>
      </c>
    </row>
    <row r="99" spans="1:17" x14ac:dyDescent="0.2">
      <c r="A99" s="14">
        <f t="shared" si="46"/>
        <v>9.3999999999999986E-3</v>
      </c>
      <c r="B99" s="10">
        <f t="shared" si="31"/>
        <v>9.6530000000000036E-3</v>
      </c>
      <c r="C99" s="10">
        <f t="shared" si="32"/>
        <v>0.48689526572050112</v>
      </c>
      <c r="D99" s="10">
        <f t="shared" si="33"/>
        <v>2.3747649999999996E-3</v>
      </c>
      <c r="E99" s="10">
        <f t="shared" si="34"/>
        <v>0.98957159971618247</v>
      </c>
      <c r="F99" s="10">
        <f t="shared" si="35"/>
        <v>7.2782350000000044E-3</v>
      </c>
      <c r="G99" s="10">
        <f t="shared" si="36"/>
        <v>0.32288047857756697</v>
      </c>
      <c r="H99" s="10">
        <f t="shared" si="43"/>
        <v>34.348987082719894</v>
      </c>
      <c r="I99" s="11"/>
      <c r="J99" s="12">
        <f t="shared" si="37"/>
        <v>965.30000000000041</v>
      </c>
      <c r="K99" s="12">
        <f t="shared" si="38"/>
        <v>237.47649999999996</v>
      </c>
      <c r="L99" s="12">
        <f t="shared" si="39"/>
        <v>234.99999999999997</v>
      </c>
      <c r="M99" s="12">
        <f t="shared" si="40"/>
        <v>2.4764999999999873</v>
      </c>
      <c r="N99" s="12">
        <f t="shared" si="41"/>
        <v>727.82350000000042</v>
      </c>
      <c r="O99" s="12">
        <f t="shared" si="42"/>
        <v>234.99999999999994</v>
      </c>
      <c r="P99" s="38">
        <f t="shared" si="44"/>
        <v>0.51053921060810137</v>
      </c>
      <c r="Q99" s="13">
        <f t="shared" si="45"/>
        <v>0.5</v>
      </c>
    </row>
    <row r="100" spans="1:17" x14ac:dyDescent="0.2">
      <c r="A100" s="14">
        <f t="shared" si="46"/>
        <v>9.499999999999998E-3</v>
      </c>
      <c r="B100" s="10">
        <f t="shared" si="31"/>
        <v>9.7025000000000028E-3</v>
      </c>
      <c r="C100" s="10">
        <f t="shared" si="32"/>
        <v>0.48956454522030379</v>
      </c>
      <c r="D100" s="10">
        <f t="shared" si="33"/>
        <v>2.3997624999999995E-3</v>
      </c>
      <c r="E100" s="10">
        <f t="shared" si="34"/>
        <v>0.98968127054239741</v>
      </c>
      <c r="F100" s="10">
        <f t="shared" si="35"/>
        <v>7.3027375000000042E-3</v>
      </c>
      <c r="G100" s="10">
        <f t="shared" si="36"/>
        <v>0.32522050806290081</v>
      </c>
      <c r="H100" s="10">
        <f t="shared" si="43"/>
        <v>34.233737690831674</v>
      </c>
      <c r="I100" s="11"/>
      <c r="J100" s="12">
        <f t="shared" si="37"/>
        <v>970.25000000000023</v>
      </c>
      <c r="K100" s="12">
        <f t="shared" si="38"/>
        <v>239.97624999999994</v>
      </c>
      <c r="L100" s="12">
        <f t="shared" si="39"/>
        <v>237.49999999999994</v>
      </c>
      <c r="M100" s="12">
        <f t="shared" si="40"/>
        <v>2.4762499999999932</v>
      </c>
      <c r="N100" s="12">
        <f t="shared" si="41"/>
        <v>730.2737500000004</v>
      </c>
      <c r="O100" s="12">
        <f t="shared" si="42"/>
        <v>237.49999999999994</v>
      </c>
      <c r="P100" s="38">
        <f t="shared" si="44"/>
        <v>0.50788327750579776</v>
      </c>
      <c r="Q100" s="13">
        <f t="shared" si="45"/>
        <v>0.5</v>
      </c>
    </row>
    <row r="101" spans="1:17" x14ac:dyDescent="0.2">
      <c r="A101" s="14">
        <f t="shared" si="46"/>
        <v>9.5999999999999974E-3</v>
      </c>
      <c r="B101" s="10">
        <f t="shared" ref="B101:B105" si="47">A101*B$1+(1-A101)*(1-B$2)</f>
        <v>9.7520000000000037E-3</v>
      </c>
      <c r="C101" s="10">
        <f t="shared" ref="C101:C105" si="48">A101*B$1/B101</f>
        <v>0.49220672682526628</v>
      </c>
      <c r="D101" s="10">
        <f t="shared" si="33"/>
        <v>2.4247599999999993E-3</v>
      </c>
      <c r="E101" s="10">
        <f t="shared" ref="E101:E105" si="49">A101*B$1*B$1/D101</f>
        <v>0.98978868011679511</v>
      </c>
      <c r="F101" s="10">
        <f t="shared" si="35"/>
        <v>7.327240000000004E-3</v>
      </c>
      <c r="G101" s="10">
        <f t="shared" ref="G101:G105" si="50">A101*B$1*(1-B$1)/F101</f>
        <v>0.32754488729726311</v>
      </c>
      <c r="H101" s="10">
        <f t="shared" si="43"/>
        <v>34.119259093464919</v>
      </c>
      <c r="I101" s="11"/>
      <c r="J101" s="12">
        <f t="shared" si="37"/>
        <v>975.20000000000039</v>
      </c>
      <c r="K101" s="12">
        <f t="shared" si="38"/>
        <v>242.47599999999994</v>
      </c>
      <c r="L101" s="12">
        <f t="shared" ref="L101:L105" si="51">K101*E101</f>
        <v>239.99999999999994</v>
      </c>
      <c r="M101" s="12">
        <f t="shared" ref="M101:M105" si="52">K101-L101</f>
        <v>2.4759999999999991</v>
      </c>
      <c r="N101" s="12">
        <f t="shared" si="41"/>
        <v>732.72400000000039</v>
      </c>
      <c r="O101" s="12">
        <f t="shared" ref="O101:O105" si="53">N101*G101</f>
        <v>239.99999999999994</v>
      </c>
      <c r="P101" s="38">
        <f t="shared" si="44"/>
        <v>0.50525430680885997</v>
      </c>
      <c r="Q101" s="13">
        <f t="shared" si="45"/>
        <v>0.5</v>
      </c>
    </row>
    <row r="102" spans="1:17" x14ac:dyDescent="0.2">
      <c r="A102" s="14">
        <f t="shared" si="46"/>
        <v>9.6999999999999968E-3</v>
      </c>
      <c r="B102" s="10">
        <f t="shared" si="47"/>
        <v>9.8015000000000029E-3</v>
      </c>
      <c r="C102" s="10">
        <f t="shared" si="48"/>
        <v>0.49482222108860857</v>
      </c>
      <c r="D102" s="10">
        <f t="shared" si="33"/>
        <v>2.4497574999999992E-3</v>
      </c>
      <c r="E102" s="10">
        <f t="shared" si="49"/>
        <v>0.98989389766129909</v>
      </c>
      <c r="F102" s="10">
        <f t="shared" si="35"/>
        <v>7.3517425000000037E-3</v>
      </c>
      <c r="G102" s="10">
        <f t="shared" si="50"/>
        <v>0.32985377276203537</v>
      </c>
      <c r="H102" s="10">
        <f t="shared" ref="H102:H105" si="54">G102/A102</f>
        <v>34.005543583714996</v>
      </c>
      <c r="I102" s="11"/>
      <c r="J102" s="12">
        <f t="shared" si="37"/>
        <v>980.15000000000032</v>
      </c>
      <c r="K102" s="12">
        <f t="shared" si="38"/>
        <v>244.97574999999992</v>
      </c>
      <c r="L102" s="12">
        <f t="shared" si="51"/>
        <v>242.49999999999991</v>
      </c>
      <c r="M102" s="12">
        <f t="shared" si="52"/>
        <v>2.475750000000005</v>
      </c>
      <c r="N102" s="12">
        <f t="shared" si="41"/>
        <v>735.17425000000037</v>
      </c>
      <c r="O102" s="12">
        <f t="shared" si="53"/>
        <v>242.49999999999991</v>
      </c>
      <c r="P102" s="38">
        <f t="shared" si="44"/>
        <v>0.50265189001683452</v>
      </c>
      <c r="Q102" s="13">
        <f t="shared" ref="Q102:Q105" si="55">O102/(L102+O102)</f>
        <v>0.5</v>
      </c>
    </row>
    <row r="103" spans="1:17" x14ac:dyDescent="0.2">
      <c r="A103" s="14">
        <f t="shared" si="46"/>
        <v>9.7999999999999962E-3</v>
      </c>
      <c r="B103" s="10">
        <f t="shared" si="47"/>
        <v>9.8510000000000021E-3</v>
      </c>
      <c r="C103" s="10">
        <f t="shared" si="48"/>
        <v>0.4974114303116432</v>
      </c>
      <c r="D103" s="10">
        <f t="shared" si="33"/>
        <v>2.4747549999999991E-3</v>
      </c>
      <c r="E103" s="10">
        <f t="shared" si="49"/>
        <v>0.98999698960099081</v>
      </c>
      <c r="F103" s="10">
        <f t="shared" si="35"/>
        <v>7.3762450000000035E-3</v>
      </c>
      <c r="G103" s="10">
        <f t="shared" si="50"/>
        <v>0.33214731885939225</v>
      </c>
      <c r="H103" s="10">
        <f t="shared" si="54"/>
        <v>33.892583557080854</v>
      </c>
      <c r="I103" s="11"/>
      <c r="J103" s="12">
        <f t="shared" si="37"/>
        <v>985.10000000000025</v>
      </c>
      <c r="K103" s="12">
        <f t="shared" si="38"/>
        <v>247.4754999999999</v>
      </c>
      <c r="L103" s="12">
        <f t="shared" si="51"/>
        <v>244.99999999999989</v>
      </c>
      <c r="M103" s="12">
        <f t="shared" si="52"/>
        <v>2.4755000000000109</v>
      </c>
      <c r="N103" s="12">
        <f t="shared" si="41"/>
        <v>737.62450000000035</v>
      </c>
      <c r="O103" s="12">
        <f t="shared" si="53"/>
        <v>244.99999999999989</v>
      </c>
      <c r="P103" s="38">
        <f t="shared" si="44"/>
        <v>0.50007562683991502</v>
      </c>
      <c r="Q103" s="13">
        <f t="shared" si="55"/>
        <v>0.5</v>
      </c>
    </row>
    <row r="104" spans="1:17" x14ac:dyDescent="0.2">
      <c r="A104" s="14">
        <f t="shared" si="46"/>
        <v>9.8999999999999956E-3</v>
      </c>
      <c r="B104" s="10">
        <f t="shared" si="47"/>
        <v>9.900500000000003E-3</v>
      </c>
      <c r="C104" s="10">
        <f t="shared" si="48"/>
        <v>0.49997474875006276</v>
      </c>
      <c r="D104" s="10">
        <f t="shared" si="33"/>
        <v>2.4997524999999989E-3</v>
      </c>
      <c r="E104" s="10">
        <f t="shared" si="49"/>
        <v>0.99009801970395073</v>
      </c>
      <c r="F104" s="10">
        <f t="shared" si="35"/>
        <v>7.4007475000000033E-3</v>
      </c>
      <c r="G104" s="10">
        <f t="shared" si="50"/>
        <v>0.33442567794672062</v>
      </c>
      <c r="H104" s="10">
        <f t="shared" si="54"/>
        <v>33.780371509769772</v>
      </c>
      <c r="I104" s="11"/>
      <c r="J104" s="12">
        <f t="shared" si="37"/>
        <v>990.0500000000003</v>
      </c>
      <c r="K104" s="12">
        <f t="shared" si="38"/>
        <v>249.9752499999999</v>
      </c>
      <c r="L104" s="12">
        <f t="shared" si="51"/>
        <v>247.49999999999991</v>
      </c>
      <c r="M104" s="12">
        <f t="shared" si="52"/>
        <v>2.4752499999999884</v>
      </c>
      <c r="N104" s="12">
        <f t="shared" si="41"/>
        <v>740.07475000000034</v>
      </c>
      <c r="O104" s="12">
        <f t="shared" si="53"/>
        <v>247.49999999999989</v>
      </c>
      <c r="P104" s="38">
        <f t="shared" si="44"/>
        <v>0.49752512499368762</v>
      </c>
      <c r="Q104" s="13">
        <f t="shared" si="55"/>
        <v>0.5</v>
      </c>
    </row>
    <row r="105" spans="1:17" ht="13.5" thickBot="1" x14ac:dyDescent="0.25">
      <c r="A105" s="15">
        <f t="shared" si="46"/>
        <v>9.999999999999995E-3</v>
      </c>
      <c r="B105" s="16">
        <f t="shared" si="47"/>
        <v>9.9500000000000022E-3</v>
      </c>
      <c r="C105" s="16">
        <f t="shared" si="48"/>
        <v>0.50251256281406997</v>
      </c>
      <c r="D105" s="16">
        <f t="shared" si="33"/>
        <v>2.5247499999999988E-3</v>
      </c>
      <c r="E105" s="16">
        <f t="shared" si="49"/>
        <v>0.99019704921279328</v>
      </c>
      <c r="F105" s="16">
        <f t="shared" si="35"/>
        <v>7.425250000000003E-3</v>
      </c>
      <c r="G105" s="16">
        <f t="shared" si="50"/>
        <v>0.33668900037035759</v>
      </c>
      <c r="H105" s="16">
        <f t="shared" si="54"/>
        <v>33.668900037035776</v>
      </c>
      <c r="I105" s="17"/>
      <c r="J105" s="18">
        <f t="shared" si="37"/>
        <v>995.00000000000023</v>
      </c>
      <c r="K105" s="18">
        <f t="shared" si="38"/>
        <v>252.47499999999988</v>
      </c>
      <c r="L105" s="18">
        <f t="shared" si="51"/>
        <v>249.99999999999986</v>
      </c>
      <c r="M105" s="18">
        <f t="shared" si="52"/>
        <v>2.4750000000000227</v>
      </c>
      <c r="N105" s="18">
        <f t="shared" si="41"/>
        <v>742.52500000000032</v>
      </c>
      <c r="O105" s="18">
        <f t="shared" si="53"/>
        <v>249.99999999999989</v>
      </c>
      <c r="P105" s="39">
        <f t="shared" si="44"/>
        <v>0.49500000000000033</v>
      </c>
      <c r="Q105" s="19">
        <f t="shared" si="55"/>
        <v>0.5</v>
      </c>
    </row>
  </sheetData>
  <mergeCells count="6">
    <mergeCell ref="O1:O3"/>
    <mergeCell ref="J1:J3"/>
    <mergeCell ref="K1:K3"/>
    <mergeCell ref="L1:L3"/>
    <mergeCell ref="M1:M3"/>
    <mergeCell ref="N1:N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Rasmus Kristoffer Pedersen</dc:creator>
  <dc:description/>
  <cp:lastModifiedBy>rakrpe</cp:lastModifiedBy>
  <cp:revision>4</cp:revision>
  <dcterms:created xsi:type="dcterms:W3CDTF">2021-03-25T16:47:37Z</dcterms:created>
  <dcterms:modified xsi:type="dcterms:W3CDTF">2021-03-29T08:59:59Z</dcterms:modified>
  <dc:language>en-US</dc:language>
</cp:coreProperties>
</file>