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RasmusPedersenCom\rasmuspedersen1992.github.io\file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5" i="1"/>
  <c r="A7" i="1" l="1"/>
  <c r="F7" i="1" s="1"/>
  <c r="N7" i="1" s="1"/>
  <c r="F6" i="1"/>
  <c r="D6" i="1"/>
  <c r="E6" i="1" s="1"/>
  <c r="B6" i="1"/>
  <c r="F5" i="1"/>
  <c r="G5" i="1" s="1"/>
  <c r="D5" i="1"/>
  <c r="B5" i="1"/>
  <c r="C5" i="1" s="1"/>
  <c r="J5" i="1" l="1"/>
  <c r="N5" i="1"/>
  <c r="O5" i="1" s="1"/>
  <c r="K6" i="1"/>
  <c r="L6" i="1" s="1"/>
  <c r="M6" i="1" s="1"/>
  <c r="G7" i="1"/>
  <c r="H7" i="1" s="1"/>
  <c r="K5" i="1"/>
  <c r="E5" i="1"/>
  <c r="J6" i="1"/>
  <c r="C6" i="1"/>
  <c r="N6" i="1"/>
  <c r="G6" i="1"/>
  <c r="H6" i="1" s="1"/>
  <c r="D7" i="1"/>
  <c r="K7" i="1" s="1"/>
  <c r="A8" i="1"/>
  <c r="B7" i="1"/>
  <c r="E7" i="1" l="1"/>
  <c r="O6" i="1"/>
  <c r="P6" i="1" s="1"/>
  <c r="O7" i="1"/>
  <c r="L5" i="1"/>
  <c r="M5" i="1" s="1"/>
  <c r="L7" i="1"/>
  <c r="M7" i="1" s="1"/>
  <c r="F8" i="1"/>
  <c r="N8" i="1" s="1"/>
  <c r="B8" i="1"/>
  <c r="J8" i="1" s="1"/>
  <c r="D8" i="1"/>
  <c r="K8" i="1" s="1"/>
  <c r="A9" i="1"/>
  <c r="J7" i="1"/>
  <c r="C7" i="1"/>
  <c r="P7" i="1" l="1"/>
  <c r="A10" i="1"/>
  <c r="D9" i="1"/>
  <c r="K9" i="1" s="1"/>
  <c r="F9" i="1"/>
  <c r="N9" i="1" s="1"/>
  <c r="B9" i="1"/>
  <c r="J9" i="1" s="1"/>
  <c r="C8" i="1"/>
  <c r="E8" i="1"/>
  <c r="L8" i="1" s="1"/>
  <c r="M8" i="1" s="1"/>
  <c r="G8" i="1"/>
  <c r="H8" i="1" s="1"/>
  <c r="E9" i="1" l="1"/>
  <c r="L9" i="1" s="1"/>
  <c r="M9" i="1" s="1"/>
  <c r="G9" i="1"/>
  <c r="H9" i="1" s="1"/>
  <c r="A11" i="1"/>
  <c r="D10" i="1"/>
  <c r="K10" i="1" s="1"/>
  <c r="F10" i="1"/>
  <c r="N10" i="1" s="1"/>
  <c r="B10" i="1"/>
  <c r="J10" i="1" s="1"/>
  <c r="C9" i="1"/>
  <c r="O8" i="1"/>
  <c r="P8" i="1" s="1"/>
  <c r="O9" i="1" l="1"/>
  <c r="P9" i="1" s="1"/>
  <c r="G10" i="1"/>
  <c r="H10" i="1" s="1"/>
  <c r="C10" i="1"/>
  <c r="E10" i="1"/>
  <c r="L10" i="1" s="1"/>
  <c r="M10" i="1" s="1"/>
  <c r="F11" i="1"/>
  <c r="N11" i="1" s="1"/>
  <c r="B11" i="1"/>
  <c r="J11" i="1" s="1"/>
  <c r="A12" i="1"/>
  <c r="D11" i="1"/>
  <c r="K11" i="1" s="1"/>
  <c r="O10" i="1" l="1"/>
  <c r="P10" i="1" s="1"/>
  <c r="C11" i="1"/>
  <c r="F12" i="1"/>
  <c r="N12" i="1" s="1"/>
  <c r="B12" i="1"/>
  <c r="J12" i="1" s="1"/>
  <c r="D12" i="1"/>
  <c r="K12" i="1" s="1"/>
  <c r="A13" i="1"/>
  <c r="E11" i="1"/>
  <c r="L11" i="1" s="1"/>
  <c r="M11" i="1" s="1"/>
  <c r="G11" i="1"/>
  <c r="H11" i="1" s="1"/>
  <c r="A14" i="1" l="1"/>
  <c r="D13" i="1"/>
  <c r="K13" i="1" s="1"/>
  <c r="F13" i="1"/>
  <c r="N13" i="1" s="1"/>
  <c r="B13" i="1"/>
  <c r="J13" i="1" s="1"/>
  <c r="C12" i="1"/>
  <c r="O11" i="1"/>
  <c r="P11" i="1" s="1"/>
  <c r="E12" i="1"/>
  <c r="L12" i="1" s="1"/>
  <c r="M12" i="1" s="1"/>
  <c r="G12" i="1"/>
  <c r="H12" i="1" s="1"/>
  <c r="E13" i="1" l="1"/>
  <c r="L13" i="1" s="1"/>
  <c r="M13" i="1" s="1"/>
  <c r="G13" i="1"/>
  <c r="H13" i="1" s="1"/>
  <c r="A15" i="1"/>
  <c r="D14" i="1"/>
  <c r="K14" i="1" s="1"/>
  <c r="F14" i="1"/>
  <c r="N14" i="1" s="1"/>
  <c r="B14" i="1"/>
  <c r="J14" i="1" s="1"/>
  <c r="C13" i="1"/>
  <c r="O12" i="1"/>
  <c r="P12" i="1" s="1"/>
  <c r="O13" i="1" l="1"/>
  <c r="P13" i="1" s="1"/>
  <c r="E14" i="1"/>
  <c r="L14" i="1" s="1"/>
  <c r="M14" i="1" s="1"/>
  <c r="C14" i="1"/>
  <c r="F15" i="1"/>
  <c r="N15" i="1" s="1"/>
  <c r="B15" i="1"/>
  <c r="J15" i="1" s="1"/>
  <c r="A16" i="1"/>
  <c r="D15" i="1"/>
  <c r="K15" i="1" s="1"/>
  <c r="G14" i="1"/>
  <c r="H14" i="1" s="1"/>
  <c r="G15" i="1" l="1"/>
  <c r="H15" i="1" s="1"/>
  <c r="C15" i="1"/>
  <c r="E15" i="1"/>
  <c r="L15" i="1" s="1"/>
  <c r="M15" i="1" s="1"/>
  <c r="F16" i="1"/>
  <c r="N16" i="1" s="1"/>
  <c r="B16" i="1"/>
  <c r="J16" i="1" s="1"/>
  <c r="D16" i="1"/>
  <c r="K16" i="1" s="1"/>
  <c r="A17" i="1"/>
  <c r="O14" i="1"/>
  <c r="P14" i="1" s="1"/>
  <c r="O15" i="1"/>
  <c r="P15" i="1" l="1"/>
  <c r="A18" i="1"/>
  <c r="D17" i="1"/>
  <c r="K17" i="1" s="1"/>
  <c r="F17" i="1"/>
  <c r="N17" i="1" s="1"/>
  <c r="B17" i="1"/>
  <c r="J17" i="1" s="1"/>
  <c r="C16" i="1"/>
  <c r="E16" i="1"/>
  <c r="L16" i="1" s="1"/>
  <c r="M16" i="1" s="1"/>
  <c r="G16" i="1"/>
  <c r="H16" i="1" s="1"/>
  <c r="C17" i="1" l="1"/>
  <c r="O16" i="1"/>
  <c r="P16" i="1" s="1"/>
  <c r="E17" i="1"/>
  <c r="L17" i="1" s="1"/>
  <c r="M17" i="1" s="1"/>
  <c r="G17" i="1"/>
  <c r="H17" i="1" s="1"/>
  <c r="A19" i="1"/>
  <c r="D18" i="1"/>
  <c r="K18" i="1" s="1"/>
  <c r="F18" i="1"/>
  <c r="N18" i="1" s="1"/>
  <c r="B18" i="1"/>
  <c r="J18" i="1" s="1"/>
  <c r="O17" i="1" l="1"/>
  <c r="P17" i="1" s="1"/>
  <c r="G18" i="1"/>
  <c r="H18" i="1" s="1"/>
  <c r="F19" i="1"/>
  <c r="N19" i="1" s="1"/>
  <c r="B19" i="1"/>
  <c r="J19" i="1" s="1"/>
  <c r="A20" i="1"/>
  <c r="D19" i="1"/>
  <c r="K19" i="1" s="1"/>
  <c r="O18" i="1"/>
  <c r="C18" i="1"/>
  <c r="E18" i="1"/>
  <c r="L18" i="1" s="1"/>
  <c r="M18" i="1" s="1"/>
  <c r="G19" i="1" l="1"/>
  <c r="H19" i="1" s="1"/>
  <c r="P18" i="1"/>
  <c r="F20" i="1"/>
  <c r="N20" i="1" s="1"/>
  <c r="B20" i="1"/>
  <c r="J20" i="1" s="1"/>
  <c r="A21" i="1"/>
  <c r="D20" i="1"/>
  <c r="K20" i="1" s="1"/>
  <c r="C19" i="1"/>
  <c r="E19" i="1"/>
  <c r="L19" i="1" s="1"/>
  <c r="M19" i="1" s="1"/>
  <c r="O19" i="1" l="1"/>
  <c r="P19" i="1" s="1"/>
  <c r="A22" i="1"/>
  <c r="D21" i="1"/>
  <c r="K21" i="1" s="1"/>
  <c r="F21" i="1"/>
  <c r="N21" i="1" s="1"/>
  <c r="B21" i="1"/>
  <c r="J21" i="1" s="1"/>
  <c r="C20" i="1"/>
  <c r="E20" i="1"/>
  <c r="L20" i="1" s="1"/>
  <c r="M20" i="1" s="1"/>
  <c r="G20" i="1"/>
  <c r="H20" i="1" s="1"/>
  <c r="C21" i="1" l="1"/>
  <c r="O20" i="1"/>
  <c r="P20" i="1" s="1"/>
  <c r="E21" i="1"/>
  <c r="L21" i="1" s="1"/>
  <c r="M21" i="1" s="1"/>
  <c r="G21" i="1"/>
  <c r="H21" i="1" s="1"/>
  <c r="A23" i="1"/>
  <c r="D22" i="1"/>
  <c r="K22" i="1" s="1"/>
  <c r="F22" i="1"/>
  <c r="N22" i="1" s="1"/>
  <c r="B22" i="1"/>
  <c r="J22" i="1" s="1"/>
  <c r="G22" i="1" l="1"/>
  <c r="H22" i="1" s="1"/>
  <c r="O21" i="1"/>
  <c r="P21" i="1" s="1"/>
  <c r="F23" i="1"/>
  <c r="N23" i="1" s="1"/>
  <c r="B23" i="1"/>
  <c r="J23" i="1" s="1"/>
  <c r="A24" i="1"/>
  <c r="D23" i="1"/>
  <c r="K23" i="1" s="1"/>
  <c r="C22" i="1"/>
  <c r="E22" i="1"/>
  <c r="L22" i="1" s="1"/>
  <c r="M22" i="1" s="1"/>
  <c r="O22" i="1" l="1"/>
  <c r="P22" i="1" s="1"/>
  <c r="C23" i="1"/>
  <c r="F24" i="1"/>
  <c r="N24" i="1" s="1"/>
  <c r="B24" i="1"/>
  <c r="J24" i="1" s="1"/>
  <c r="A25" i="1"/>
  <c r="D24" i="1"/>
  <c r="K24" i="1" s="1"/>
  <c r="E23" i="1"/>
  <c r="L23" i="1" s="1"/>
  <c r="M23" i="1" s="1"/>
  <c r="G23" i="1"/>
  <c r="H23" i="1" s="1"/>
  <c r="O23" i="1" l="1"/>
  <c r="P23" i="1" s="1"/>
  <c r="A26" i="1"/>
  <c r="D25" i="1"/>
  <c r="K25" i="1" s="1"/>
  <c r="F25" i="1"/>
  <c r="N25" i="1" s="1"/>
  <c r="B25" i="1"/>
  <c r="J25" i="1" s="1"/>
  <c r="C24" i="1"/>
  <c r="E24" i="1"/>
  <c r="L24" i="1" s="1"/>
  <c r="M24" i="1" s="1"/>
  <c r="G24" i="1"/>
  <c r="H24" i="1" s="1"/>
  <c r="E25" i="1" l="1"/>
  <c r="L25" i="1" s="1"/>
  <c r="M25" i="1" s="1"/>
  <c r="G25" i="1"/>
  <c r="H25" i="1" s="1"/>
  <c r="C25" i="1"/>
  <c r="A27" i="1"/>
  <c r="D26" i="1"/>
  <c r="K26" i="1" s="1"/>
  <c r="F26" i="1"/>
  <c r="N26" i="1" s="1"/>
  <c r="B26" i="1"/>
  <c r="J26" i="1" s="1"/>
  <c r="O24" i="1"/>
  <c r="P24" i="1" s="1"/>
  <c r="E26" i="1" l="1"/>
  <c r="L26" i="1" s="1"/>
  <c r="M26" i="1" s="1"/>
  <c r="C26" i="1"/>
  <c r="O25" i="1"/>
  <c r="P25" i="1" s="1"/>
  <c r="G26" i="1"/>
  <c r="H26" i="1" s="1"/>
  <c r="F27" i="1"/>
  <c r="N27" i="1" s="1"/>
  <c r="B27" i="1"/>
  <c r="J27" i="1" s="1"/>
  <c r="A28" i="1"/>
  <c r="D27" i="1"/>
  <c r="K27" i="1" s="1"/>
  <c r="G27" i="1" l="1"/>
  <c r="H27" i="1" s="1"/>
  <c r="F28" i="1"/>
  <c r="N28" i="1" s="1"/>
  <c r="B28" i="1"/>
  <c r="J28" i="1" s="1"/>
  <c r="A29" i="1"/>
  <c r="D28" i="1"/>
  <c r="K28" i="1" s="1"/>
  <c r="O26" i="1"/>
  <c r="P26" i="1" s="1"/>
  <c r="C27" i="1"/>
  <c r="E27" i="1"/>
  <c r="L27" i="1" s="1"/>
  <c r="O27" i="1" l="1"/>
  <c r="P27" i="1" s="1"/>
  <c r="M27" i="1"/>
  <c r="A30" i="1"/>
  <c r="D29" i="1"/>
  <c r="K29" i="1" s="1"/>
  <c r="B29" i="1"/>
  <c r="J29" i="1" s="1"/>
  <c r="F29" i="1"/>
  <c r="N29" i="1" s="1"/>
  <c r="C28" i="1"/>
  <c r="E28" i="1"/>
  <c r="L28" i="1" s="1"/>
  <c r="M28" i="1" s="1"/>
  <c r="G28" i="1"/>
  <c r="H28" i="1" s="1"/>
  <c r="G29" i="1" l="1"/>
  <c r="H29" i="1" s="1"/>
  <c r="O28" i="1"/>
  <c r="P28" i="1" s="1"/>
  <c r="E29" i="1"/>
  <c r="L29" i="1" s="1"/>
  <c r="M29" i="1" s="1"/>
  <c r="C29" i="1"/>
  <c r="F30" i="1"/>
  <c r="N30" i="1" s="1"/>
  <c r="B30" i="1"/>
  <c r="J30" i="1" s="1"/>
  <c r="D30" i="1"/>
  <c r="K30" i="1" s="1"/>
  <c r="A31" i="1"/>
  <c r="O29" i="1" l="1"/>
  <c r="G30" i="1"/>
  <c r="H30" i="1" s="1"/>
  <c r="P29" i="1"/>
  <c r="E30" i="1"/>
  <c r="L30" i="1" s="1"/>
  <c r="M30" i="1" s="1"/>
  <c r="A32" i="1"/>
  <c r="D31" i="1"/>
  <c r="K31" i="1" s="1"/>
  <c r="B31" i="1"/>
  <c r="J31" i="1" s="1"/>
  <c r="F31" i="1"/>
  <c r="N31" i="1" s="1"/>
  <c r="C30" i="1"/>
  <c r="O30" i="1" l="1"/>
  <c r="P30" i="1" s="1"/>
  <c r="C31" i="1"/>
  <c r="G31" i="1"/>
  <c r="H31" i="1" s="1"/>
  <c r="E31" i="1"/>
  <c r="L31" i="1" s="1"/>
  <c r="M31" i="1" s="1"/>
  <c r="A33" i="1"/>
  <c r="D32" i="1"/>
  <c r="K32" i="1" s="1"/>
  <c r="F32" i="1"/>
  <c r="N32" i="1" s="1"/>
  <c r="B32" i="1"/>
  <c r="J32" i="1" s="1"/>
  <c r="G32" i="1" l="1"/>
  <c r="H32" i="1" s="1"/>
  <c r="O31" i="1"/>
  <c r="P31" i="1" s="1"/>
  <c r="F33" i="1"/>
  <c r="N33" i="1" s="1"/>
  <c r="B33" i="1"/>
  <c r="J33" i="1" s="1"/>
  <c r="A34" i="1"/>
  <c r="D33" i="1"/>
  <c r="K33" i="1" s="1"/>
  <c r="C32" i="1"/>
  <c r="E32" i="1"/>
  <c r="L32" i="1" s="1"/>
  <c r="M32" i="1" s="1"/>
  <c r="O32" i="1" l="1"/>
  <c r="C33" i="1"/>
  <c r="E33" i="1"/>
  <c r="L33" i="1" s="1"/>
  <c r="M33" i="1" s="1"/>
  <c r="G33" i="1"/>
  <c r="H33" i="1" s="1"/>
  <c r="F34" i="1"/>
  <c r="N34" i="1" s="1"/>
  <c r="B34" i="1"/>
  <c r="J34" i="1" s="1"/>
  <c r="A35" i="1"/>
  <c r="D34" i="1"/>
  <c r="K34" i="1" s="1"/>
  <c r="P32" i="1"/>
  <c r="O33" i="1" l="1"/>
  <c r="P33" i="1" s="1"/>
  <c r="E34" i="1"/>
  <c r="L34" i="1" s="1"/>
  <c r="M34" i="1" s="1"/>
  <c r="C34" i="1"/>
  <c r="A36" i="1"/>
  <c r="D35" i="1"/>
  <c r="K35" i="1" s="1"/>
  <c r="B35" i="1"/>
  <c r="J35" i="1" s="1"/>
  <c r="F35" i="1"/>
  <c r="N35" i="1" s="1"/>
  <c r="G34" i="1"/>
  <c r="H34" i="1" s="1"/>
  <c r="E35" i="1" l="1"/>
  <c r="L35" i="1" s="1"/>
  <c r="M35" i="1" s="1"/>
  <c r="G35" i="1"/>
  <c r="H35" i="1" s="1"/>
  <c r="O34" i="1"/>
  <c r="P34" i="1" s="1"/>
  <c r="A37" i="1"/>
  <c r="D36" i="1"/>
  <c r="K36" i="1" s="1"/>
  <c r="B36" i="1"/>
  <c r="J36" i="1" s="1"/>
  <c r="F36" i="1"/>
  <c r="N36" i="1" s="1"/>
  <c r="C35" i="1"/>
  <c r="O35" i="1" l="1"/>
  <c r="C36" i="1"/>
  <c r="F37" i="1"/>
  <c r="N37" i="1" s="1"/>
  <c r="B37" i="1"/>
  <c r="J37" i="1" s="1"/>
  <c r="D37" i="1"/>
  <c r="K37" i="1" s="1"/>
  <c r="A38" i="1"/>
  <c r="G36" i="1"/>
  <c r="H36" i="1" s="1"/>
  <c r="E36" i="1"/>
  <c r="L36" i="1" s="1"/>
  <c r="M36" i="1" s="1"/>
  <c r="P35" i="1"/>
  <c r="G37" i="1" l="1"/>
  <c r="H37" i="1" s="1"/>
  <c r="E37" i="1"/>
  <c r="L37" i="1" s="1"/>
  <c r="M37" i="1" s="1"/>
  <c r="F38" i="1"/>
  <c r="N38" i="1" s="1"/>
  <c r="B38" i="1"/>
  <c r="J38" i="1" s="1"/>
  <c r="D38" i="1"/>
  <c r="K38" i="1" s="1"/>
  <c r="A39" i="1"/>
  <c r="C37" i="1"/>
  <c r="O37" i="1"/>
  <c r="O36" i="1"/>
  <c r="P36" i="1" s="1"/>
  <c r="A40" i="1" l="1"/>
  <c r="D39" i="1"/>
  <c r="K39" i="1" s="1"/>
  <c r="F39" i="1"/>
  <c r="N39" i="1" s="1"/>
  <c r="B39" i="1"/>
  <c r="J39" i="1" s="1"/>
  <c r="C38" i="1"/>
  <c r="P37" i="1"/>
  <c r="E38" i="1"/>
  <c r="L38" i="1" s="1"/>
  <c r="M38" i="1" s="1"/>
  <c r="G38" i="1"/>
  <c r="H38" i="1" s="1"/>
  <c r="G39" i="1" l="1"/>
  <c r="H39" i="1" s="1"/>
  <c r="O38" i="1"/>
  <c r="P38" i="1" s="1"/>
  <c r="E39" i="1"/>
  <c r="L39" i="1" s="1"/>
  <c r="M39" i="1" s="1"/>
  <c r="A41" i="1"/>
  <c r="D40" i="1"/>
  <c r="K40" i="1" s="1"/>
  <c r="F40" i="1"/>
  <c r="N40" i="1" s="1"/>
  <c r="B40" i="1"/>
  <c r="J40" i="1" s="1"/>
  <c r="C39" i="1"/>
  <c r="O39" i="1" l="1"/>
  <c r="G40" i="1"/>
  <c r="H40" i="1" s="1"/>
  <c r="C40" i="1"/>
  <c r="F41" i="1"/>
  <c r="N41" i="1" s="1"/>
  <c r="B41" i="1"/>
  <c r="J41" i="1" s="1"/>
  <c r="A42" i="1"/>
  <c r="D41" i="1"/>
  <c r="K41" i="1" s="1"/>
  <c r="P39" i="1"/>
  <c r="E40" i="1"/>
  <c r="L40" i="1" s="1"/>
  <c r="M40" i="1" s="1"/>
  <c r="O40" i="1" l="1"/>
  <c r="P40" i="1" s="1"/>
  <c r="C41" i="1"/>
  <c r="G41" i="1"/>
  <c r="H41" i="1" s="1"/>
  <c r="E41" i="1"/>
  <c r="L41" i="1" s="1"/>
  <c r="M41" i="1" s="1"/>
  <c r="F42" i="1"/>
  <c r="N42" i="1" s="1"/>
  <c r="B42" i="1"/>
  <c r="J42" i="1" s="1"/>
  <c r="A43" i="1"/>
  <c r="D42" i="1"/>
  <c r="K42" i="1" s="1"/>
  <c r="O41" i="1" l="1"/>
  <c r="P41" i="1" s="1"/>
  <c r="E42" i="1"/>
  <c r="L42" i="1" s="1"/>
  <c r="M42" i="1" s="1"/>
  <c r="C42" i="1"/>
  <c r="A44" i="1"/>
  <c r="D43" i="1"/>
  <c r="K43" i="1" s="1"/>
  <c r="B43" i="1"/>
  <c r="J43" i="1" s="1"/>
  <c r="F43" i="1"/>
  <c r="N43" i="1" s="1"/>
  <c r="G42" i="1"/>
  <c r="H42" i="1" s="1"/>
  <c r="A45" i="1" l="1"/>
  <c r="D44" i="1"/>
  <c r="K44" i="1" s="1"/>
  <c r="B44" i="1"/>
  <c r="J44" i="1" s="1"/>
  <c r="F44" i="1"/>
  <c r="N44" i="1" s="1"/>
  <c r="C43" i="1"/>
  <c r="E43" i="1"/>
  <c r="L43" i="1" s="1"/>
  <c r="M43" i="1" s="1"/>
  <c r="G43" i="1"/>
  <c r="H43" i="1" s="1"/>
  <c r="O42" i="1"/>
  <c r="P42" i="1" s="1"/>
  <c r="E44" i="1" l="1"/>
  <c r="L44" i="1" s="1"/>
  <c r="M44" i="1" s="1"/>
  <c r="C44" i="1"/>
  <c r="G44" i="1"/>
  <c r="H44" i="1" s="1"/>
  <c r="F45" i="1"/>
  <c r="N45" i="1" s="1"/>
  <c r="B45" i="1"/>
  <c r="J45" i="1" s="1"/>
  <c r="D45" i="1"/>
  <c r="K45" i="1" s="1"/>
  <c r="A46" i="1"/>
  <c r="O43" i="1"/>
  <c r="P43" i="1" s="1"/>
  <c r="G45" i="1" l="1"/>
  <c r="H45" i="1" s="1"/>
  <c r="E45" i="1"/>
  <c r="L45" i="1" s="1"/>
  <c r="M45" i="1" s="1"/>
  <c r="C45" i="1"/>
  <c r="O45" i="1"/>
  <c r="F46" i="1"/>
  <c r="N46" i="1" s="1"/>
  <c r="B46" i="1"/>
  <c r="J46" i="1" s="1"/>
  <c r="D46" i="1"/>
  <c r="K46" i="1" s="1"/>
  <c r="A47" i="1"/>
  <c r="O44" i="1"/>
  <c r="P44" i="1" s="1"/>
  <c r="G46" i="1" l="1"/>
  <c r="H46" i="1" s="1"/>
  <c r="C46" i="1"/>
  <c r="E46" i="1"/>
  <c r="L46" i="1" s="1"/>
  <c r="M46" i="1" s="1"/>
  <c r="P45" i="1"/>
  <c r="A48" i="1"/>
  <c r="D47" i="1"/>
  <c r="K47" i="1" s="1"/>
  <c r="F47" i="1"/>
  <c r="N47" i="1" s="1"/>
  <c r="B47" i="1"/>
  <c r="J47" i="1" s="1"/>
  <c r="O46" i="1" l="1"/>
  <c r="P46" i="1" s="1"/>
  <c r="G47" i="1"/>
  <c r="H47" i="1" s="1"/>
  <c r="E47" i="1"/>
  <c r="L47" i="1" s="1"/>
  <c r="M47" i="1" s="1"/>
  <c r="C47" i="1"/>
  <c r="A49" i="1"/>
  <c r="D48" i="1"/>
  <c r="K48" i="1" s="1"/>
  <c r="F48" i="1"/>
  <c r="N48" i="1" s="1"/>
  <c r="B48" i="1"/>
  <c r="J48" i="1" s="1"/>
  <c r="O47" i="1" l="1"/>
  <c r="P47" i="1" s="1"/>
  <c r="E48" i="1"/>
  <c r="L48" i="1" s="1"/>
  <c r="M48" i="1" s="1"/>
  <c r="G48" i="1"/>
  <c r="H48" i="1" s="1"/>
  <c r="C48" i="1"/>
  <c r="F49" i="1"/>
  <c r="N49" i="1" s="1"/>
  <c r="B49" i="1"/>
  <c r="J49" i="1" s="1"/>
  <c r="A50" i="1"/>
  <c r="D49" i="1"/>
  <c r="K49" i="1" s="1"/>
  <c r="O48" i="1" l="1"/>
  <c r="P48" i="1" s="1"/>
  <c r="C49" i="1"/>
  <c r="E49" i="1"/>
  <c r="L49" i="1" s="1"/>
  <c r="M49" i="1" s="1"/>
  <c r="G49" i="1"/>
  <c r="H49" i="1" s="1"/>
  <c r="F50" i="1"/>
  <c r="N50" i="1" s="1"/>
  <c r="B50" i="1"/>
  <c r="J50" i="1" s="1"/>
  <c r="A51" i="1"/>
  <c r="D50" i="1"/>
  <c r="K50" i="1" s="1"/>
  <c r="C50" i="1" l="1"/>
  <c r="E50" i="1"/>
  <c r="L50" i="1" s="1"/>
  <c r="M50" i="1" s="1"/>
  <c r="A52" i="1"/>
  <c r="D51" i="1"/>
  <c r="K51" i="1" s="1"/>
  <c r="B51" i="1"/>
  <c r="J51" i="1" s="1"/>
  <c r="F51" i="1"/>
  <c r="N51" i="1" s="1"/>
  <c r="G50" i="1"/>
  <c r="H50" i="1" s="1"/>
  <c r="O49" i="1"/>
  <c r="P49" i="1" s="1"/>
  <c r="O50" i="1" l="1"/>
  <c r="P50" i="1" s="1"/>
  <c r="A53" i="1"/>
  <c r="D52" i="1"/>
  <c r="K52" i="1" s="1"/>
  <c r="B52" i="1"/>
  <c r="J52" i="1" s="1"/>
  <c r="F52" i="1"/>
  <c r="N52" i="1" s="1"/>
  <c r="C51" i="1"/>
  <c r="E51" i="1"/>
  <c r="L51" i="1" s="1"/>
  <c r="M51" i="1" s="1"/>
  <c r="G51" i="1"/>
  <c r="H51" i="1" s="1"/>
  <c r="C52" i="1" l="1"/>
  <c r="F53" i="1"/>
  <c r="N53" i="1" s="1"/>
  <c r="B53" i="1"/>
  <c r="J53" i="1" s="1"/>
  <c r="D53" i="1"/>
  <c r="K53" i="1" s="1"/>
  <c r="A54" i="1"/>
  <c r="G52" i="1"/>
  <c r="H52" i="1" s="1"/>
  <c r="E52" i="1"/>
  <c r="L52" i="1" s="1"/>
  <c r="M52" i="1" s="1"/>
  <c r="O51" i="1"/>
  <c r="P51" i="1" s="1"/>
  <c r="E53" i="1" l="1"/>
  <c r="L53" i="1" s="1"/>
  <c r="M53" i="1" s="1"/>
  <c r="G53" i="1"/>
  <c r="H53" i="1" s="1"/>
  <c r="F54" i="1"/>
  <c r="N54" i="1" s="1"/>
  <c r="B54" i="1"/>
  <c r="J54" i="1" s="1"/>
  <c r="D54" i="1"/>
  <c r="K54" i="1" s="1"/>
  <c r="A55" i="1"/>
  <c r="C53" i="1"/>
  <c r="O52" i="1"/>
  <c r="P52" i="1" s="1"/>
  <c r="O53" i="1" l="1"/>
  <c r="P53" i="1" s="1"/>
  <c r="D55" i="1"/>
  <c r="K55" i="1" s="1"/>
  <c r="A56" i="1"/>
  <c r="F55" i="1"/>
  <c r="N55" i="1" s="1"/>
  <c r="B55" i="1"/>
  <c r="J55" i="1" s="1"/>
  <c r="C54" i="1"/>
  <c r="E54" i="1"/>
  <c r="L54" i="1" s="1"/>
  <c r="M54" i="1" s="1"/>
  <c r="G54" i="1"/>
  <c r="H54" i="1" s="1"/>
  <c r="E55" i="1" l="1"/>
  <c r="L55" i="1" s="1"/>
  <c r="M55" i="1" s="1"/>
  <c r="C55" i="1"/>
  <c r="O54" i="1"/>
  <c r="P54" i="1" s="1"/>
  <c r="D56" i="1"/>
  <c r="K56" i="1" s="1"/>
  <c r="B56" i="1"/>
  <c r="J56" i="1" s="1"/>
  <c r="F56" i="1"/>
  <c r="N56" i="1" s="1"/>
  <c r="A57" i="1"/>
  <c r="G55" i="1"/>
  <c r="H55" i="1" s="1"/>
  <c r="E56" i="1" l="1"/>
  <c r="O55" i="1"/>
  <c r="P55" i="1" s="1"/>
  <c r="C56" i="1"/>
  <c r="A58" i="1"/>
  <c r="D57" i="1"/>
  <c r="K57" i="1" s="1"/>
  <c r="F57" i="1"/>
  <c r="N57" i="1" s="1"/>
  <c r="B57" i="1"/>
  <c r="J57" i="1" s="1"/>
  <c r="G56" i="1"/>
  <c r="H56" i="1" s="1"/>
  <c r="L56" i="1"/>
  <c r="M56" i="1" s="1"/>
  <c r="O56" i="1" l="1"/>
  <c r="P56" i="1" s="1"/>
  <c r="G57" i="1"/>
  <c r="H57" i="1" s="1"/>
  <c r="C57" i="1"/>
  <c r="A59" i="1"/>
  <c r="F58" i="1"/>
  <c r="N58" i="1" s="1"/>
  <c r="D58" i="1"/>
  <c r="K58" i="1" s="1"/>
  <c r="B58" i="1"/>
  <c r="J58" i="1" s="1"/>
  <c r="E57" i="1"/>
  <c r="L57" i="1" s="1"/>
  <c r="M57" i="1" s="1"/>
  <c r="O57" i="1" l="1"/>
  <c r="P57" i="1" s="1"/>
  <c r="G58" i="1"/>
  <c r="H58" i="1" s="1"/>
  <c r="F59" i="1"/>
  <c r="N59" i="1" s="1"/>
  <c r="B59" i="1"/>
  <c r="J59" i="1" s="1"/>
  <c r="A60" i="1"/>
  <c r="D59" i="1"/>
  <c r="K59" i="1" s="1"/>
  <c r="C58" i="1"/>
  <c r="E58" i="1"/>
  <c r="L58" i="1" s="1"/>
  <c r="M58" i="1" s="1"/>
  <c r="O58" i="1" l="1"/>
  <c r="E59" i="1"/>
  <c r="C59" i="1"/>
  <c r="G59" i="1"/>
  <c r="H59" i="1" s="1"/>
  <c r="P58" i="1"/>
  <c r="B60" i="1"/>
  <c r="J60" i="1" s="1"/>
  <c r="F60" i="1"/>
  <c r="N60" i="1" s="1"/>
  <c r="A61" i="1"/>
  <c r="D60" i="1"/>
  <c r="K60" i="1" s="1"/>
  <c r="L59" i="1"/>
  <c r="M59" i="1" s="1"/>
  <c r="G60" i="1" l="1"/>
  <c r="H60" i="1" s="1"/>
  <c r="O59" i="1"/>
  <c r="P59" i="1" s="1"/>
  <c r="E60" i="1"/>
  <c r="L60" i="1" s="1"/>
  <c r="M60" i="1" s="1"/>
  <c r="C60" i="1"/>
  <c r="A62" i="1"/>
  <c r="D61" i="1"/>
  <c r="K61" i="1" s="1"/>
  <c r="B61" i="1"/>
  <c r="J61" i="1" s="1"/>
  <c r="F61" i="1"/>
  <c r="N61" i="1" s="1"/>
  <c r="O60" i="1"/>
  <c r="E61" i="1" l="1"/>
  <c r="C61" i="1"/>
  <c r="G61" i="1"/>
  <c r="H61" i="1" s="1"/>
  <c r="P60" i="1"/>
  <c r="L61" i="1"/>
  <c r="M61" i="1" s="1"/>
  <c r="D62" i="1"/>
  <c r="K62" i="1" s="1"/>
  <c r="A63" i="1"/>
  <c r="F62" i="1"/>
  <c r="N62" i="1" s="1"/>
  <c r="B62" i="1"/>
  <c r="J62" i="1" s="1"/>
  <c r="O61" i="1" l="1"/>
  <c r="P61" i="1" s="1"/>
  <c r="G62" i="1"/>
  <c r="H62" i="1" s="1"/>
  <c r="C62" i="1"/>
  <c r="F63" i="1"/>
  <c r="N63" i="1" s="1"/>
  <c r="B63" i="1"/>
  <c r="J63" i="1" s="1"/>
  <c r="A64" i="1"/>
  <c r="D63" i="1"/>
  <c r="K63" i="1" s="1"/>
  <c r="E62" i="1"/>
  <c r="L62" i="1" s="1"/>
  <c r="M62" i="1" s="1"/>
  <c r="C63" i="1" l="1"/>
  <c r="O62" i="1"/>
  <c r="P62" i="1" s="1"/>
  <c r="G63" i="1"/>
  <c r="H63" i="1" s="1"/>
  <c r="E63" i="1"/>
  <c r="L63" i="1" s="1"/>
  <c r="M63" i="1" s="1"/>
  <c r="F64" i="1"/>
  <c r="N64" i="1" s="1"/>
  <c r="A65" i="1"/>
  <c r="D64" i="1"/>
  <c r="K64" i="1" s="1"/>
  <c r="B64" i="1"/>
  <c r="J64" i="1" s="1"/>
  <c r="O63" i="1" l="1"/>
  <c r="P63" i="1" s="1"/>
  <c r="C64" i="1"/>
  <c r="E64" i="1"/>
  <c r="L64" i="1" s="1"/>
  <c r="M64" i="1" s="1"/>
  <c r="G64" i="1"/>
  <c r="H64" i="1" s="1"/>
  <c r="A66" i="1"/>
  <c r="D65" i="1"/>
  <c r="K65" i="1" s="1"/>
  <c r="B65" i="1"/>
  <c r="J65" i="1" s="1"/>
  <c r="F65" i="1"/>
  <c r="N65" i="1" s="1"/>
  <c r="O64" i="1" l="1"/>
  <c r="P64" i="1" s="1"/>
  <c r="E65" i="1"/>
  <c r="L65" i="1" s="1"/>
  <c r="M65" i="1" s="1"/>
  <c r="A67" i="1"/>
  <c r="D66" i="1"/>
  <c r="K66" i="1" s="1"/>
  <c r="B66" i="1"/>
  <c r="J66" i="1" s="1"/>
  <c r="F66" i="1"/>
  <c r="N66" i="1" s="1"/>
  <c r="C65" i="1"/>
  <c r="G65" i="1"/>
  <c r="H65" i="1" s="1"/>
  <c r="O65" i="1" l="1"/>
  <c r="P65" i="1" s="1"/>
  <c r="F67" i="1"/>
  <c r="N67" i="1" s="1"/>
  <c r="B67" i="1"/>
  <c r="J67" i="1" s="1"/>
  <c r="D67" i="1"/>
  <c r="K67" i="1" s="1"/>
  <c r="A68" i="1"/>
  <c r="E66" i="1"/>
  <c r="L66" i="1" s="1"/>
  <c r="M66" i="1" s="1"/>
  <c r="G66" i="1"/>
  <c r="H66" i="1" s="1"/>
  <c r="C66" i="1"/>
  <c r="C67" i="1" l="1"/>
  <c r="G67" i="1"/>
  <c r="H67" i="1" s="1"/>
  <c r="E67" i="1"/>
  <c r="L67" i="1" s="1"/>
  <c r="M67" i="1" s="1"/>
  <c r="O66" i="1"/>
  <c r="P66" i="1" s="1"/>
  <c r="F68" i="1"/>
  <c r="N68" i="1" s="1"/>
  <c r="B68" i="1"/>
  <c r="J68" i="1" s="1"/>
  <c r="D68" i="1"/>
  <c r="K68" i="1" s="1"/>
  <c r="A69" i="1"/>
  <c r="C68" i="1" l="1"/>
  <c r="A70" i="1"/>
  <c r="D69" i="1"/>
  <c r="K69" i="1" s="1"/>
  <c r="F69" i="1"/>
  <c r="N69" i="1" s="1"/>
  <c r="B69" i="1"/>
  <c r="J69" i="1" s="1"/>
  <c r="E68" i="1"/>
  <c r="L68" i="1" s="1"/>
  <c r="M68" i="1" s="1"/>
  <c r="G68" i="1"/>
  <c r="H68" i="1" s="1"/>
  <c r="O67" i="1"/>
  <c r="P67" i="1" s="1"/>
  <c r="G69" i="1" l="1"/>
  <c r="H69" i="1" s="1"/>
  <c r="E69" i="1"/>
  <c r="L69" i="1" s="1"/>
  <c r="M69" i="1" s="1"/>
  <c r="A71" i="1"/>
  <c r="D70" i="1"/>
  <c r="K70" i="1" s="1"/>
  <c r="F70" i="1"/>
  <c r="N70" i="1" s="1"/>
  <c r="B70" i="1"/>
  <c r="J70" i="1" s="1"/>
  <c r="C69" i="1"/>
  <c r="O68" i="1"/>
  <c r="P68" i="1" s="1"/>
  <c r="O69" i="1" l="1"/>
  <c r="P69" i="1" s="1"/>
  <c r="E70" i="1"/>
  <c r="L70" i="1" s="1"/>
  <c r="M70" i="1" s="1"/>
  <c r="G70" i="1"/>
  <c r="H70" i="1" s="1"/>
  <c r="C70" i="1"/>
  <c r="F71" i="1"/>
  <c r="N71" i="1" s="1"/>
  <c r="B71" i="1"/>
  <c r="J71" i="1" s="1"/>
  <c r="A72" i="1"/>
  <c r="D71" i="1"/>
  <c r="K71" i="1" s="1"/>
  <c r="G71" i="1" l="1"/>
  <c r="H71" i="1" s="1"/>
  <c r="F72" i="1"/>
  <c r="N72" i="1" s="1"/>
  <c r="B72" i="1"/>
  <c r="J72" i="1" s="1"/>
  <c r="A73" i="1"/>
  <c r="D72" i="1"/>
  <c r="K72" i="1" s="1"/>
  <c r="C71" i="1"/>
  <c r="E71" i="1"/>
  <c r="L71" i="1" s="1"/>
  <c r="M71" i="1" s="1"/>
  <c r="O70" i="1"/>
  <c r="P70" i="1" s="1"/>
  <c r="O71" i="1" l="1"/>
  <c r="P71" i="1" s="1"/>
  <c r="G72" i="1"/>
  <c r="H72" i="1" s="1"/>
  <c r="D73" i="1"/>
  <c r="K73" i="1" s="1"/>
  <c r="A74" i="1"/>
  <c r="B73" i="1"/>
  <c r="J73" i="1" s="1"/>
  <c r="F73" i="1"/>
  <c r="N73" i="1" s="1"/>
  <c r="E72" i="1"/>
  <c r="L72" i="1" s="1"/>
  <c r="M72" i="1" s="1"/>
  <c r="C72" i="1"/>
  <c r="O72" i="1" l="1"/>
  <c r="P72" i="1" s="1"/>
  <c r="E73" i="1"/>
  <c r="L73" i="1" s="1"/>
  <c r="M73" i="1" s="1"/>
  <c r="C73" i="1"/>
  <c r="G73" i="1"/>
  <c r="H73" i="1" s="1"/>
  <c r="F74" i="1"/>
  <c r="N74" i="1" s="1"/>
  <c r="B74" i="1"/>
  <c r="J74" i="1" s="1"/>
  <c r="A75" i="1"/>
  <c r="D74" i="1"/>
  <c r="K74" i="1" s="1"/>
  <c r="O73" i="1" l="1"/>
  <c r="P73" i="1" s="1"/>
  <c r="E74" i="1"/>
  <c r="L74" i="1" s="1"/>
  <c r="M74" i="1" s="1"/>
  <c r="D75" i="1"/>
  <c r="K75" i="1" s="1"/>
  <c r="B75" i="1"/>
  <c r="J75" i="1" s="1"/>
  <c r="A76" i="1"/>
  <c r="F75" i="1"/>
  <c r="N75" i="1" s="1"/>
  <c r="G74" i="1"/>
  <c r="H74" i="1" s="1"/>
  <c r="C74" i="1"/>
  <c r="C75" i="1" l="1"/>
  <c r="E75" i="1"/>
  <c r="L75" i="1" s="1"/>
  <c r="M75" i="1" s="1"/>
  <c r="A77" i="1"/>
  <c r="D76" i="1"/>
  <c r="K76" i="1" s="1"/>
  <c r="F76" i="1"/>
  <c r="N76" i="1" s="1"/>
  <c r="B76" i="1"/>
  <c r="J76" i="1" s="1"/>
  <c r="G75" i="1"/>
  <c r="H75" i="1" s="1"/>
  <c r="O74" i="1"/>
  <c r="P74" i="1" s="1"/>
  <c r="C76" i="1" l="1"/>
  <c r="E76" i="1"/>
  <c r="L76" i="1" s="1"/>
  <c r="M76" i="1" s="1"/>
  <c r="O75" i="1"/>
  <c r="P75" i="1" s="1"/>
  <c r="G76" i="1"/>
  <c r="H76" i="1" s="1"/>
  <c r="A78" i="1"/>
  <c r="F77" i="1"/>
  <c r="N77" i="1" s="1"/>
  <c r="D77" i="1"/>
  <c r="K77" i="1" s="1"/>
  <c r="B77" i="1"/>
  <c r="J77" i="1" s="1"/>
  <c r="G77" i="1" l="1"/>
  <c r="H77" i="1" s="1"/>
  <c r="C77" i="1"/>
  <c r="E77" i="1"/>
  <c r="L77" i="1" s="1"/>
  <c r="M77" i="1" s="1"/>
  <c r="F78" i="1"/>
  <c r="N78" i="1" s="1"/>
  <c r="B78" i="1"/>
  <c r="J78" i="1" s="1"/>
  <c r="A79" i="1"/>
  <c r="D78" i="1"/>
  <c r="K78" i="1" s="1"/>
  <c r="O77" i="1"/>
  <c r="O76" i="1"/>
  <c r="P76" i="1" s="1"/>
  <c r="P77" i="1" l="1"/>
  <c r="E78" i="1"/>
  <c r="L78" i="1" s="1"/>
  <c r="M78" i="1" s="1"/>
  <c r="B79" i="1"/>
  <c r="J79" i="1" s="1"/>
  <c r="F79" i="1"/>
  <c r="N79" i="1" s="1"/>
  <c r="A80" i="1"/>
  <c r="D79" i="1"/>
  <c r="K79" i="1" s="1"/>
  <c r="C78" i="1"/>
  <c r="G78" i="1"/>
  <c r="H78" i="1" s="1"/>
  <c r="E79" i="1" l="1"/>
  <c r="L79" i="1" s="1"/>
  <c r="M79" i="1" s="1"/>
  <c r="C79" i="1"/>
  <c r="O78" i="1"/>
  <c r="P78" i="1" s="1"/>
  <c r="A81" i="1"/>
  <c r="D80" i="1"/>
  <c r="K80" i="1" s="1"/>
  <c r="B80" i="1"/>
  <c r="J80" i="1" s="1"/>
  <c r="F80" i="1"/>
  <c r="N80" i="1" s="1"/>
  <c r="G79" i="1"/>
  <c r="H79" i="1" s="1"/>
  <c r="G80" i="1" l="1"/>
  <c r="H80" i="1" s="1"/>
  <c r="C80" i="1"/>
  <c r="E80" i="1"/>
  <c r="L80" i="1" s="1"/>
  <c r="M80" i="1" s="1"/>
  <c r="D81" i="1"/>
  <c r="K81" i="1" s="1"/>
  <c r="A82" i="1"/>
  <c r="F81" i="1"/>
  <c r="N81" i="1" s="1"/>
  <c r="B81" i="1"/>
  <c r="J81" i="1" s="1"/>
  <c r="O79" i="1"/>
  <c r="P79" i="1" s="1"/>
  <c r="O80" i="1" l="1"/>
  <c r="P80" i="1" s="1"/>
  <c r="G81" i="1"/>
  <c r="H81" i="1" s="1"/>
  <c r="C81" i="1"/>
  <c r="F82" i="1"/>
  <c r="N82" i="1" s="1"/>
  <c r="B82" i="1"/>
  <c r="J82" i="1" s="1"/>
  <c r="A83" i="1"/>
  <c r="D82" i="1"/>
  <c r="K82" i="1" s="1"/>
  <c r="E81" i="1"/>
  <c r="L81" i="1" s="1"/>
  <c r="M81" i="1" s="1"/>
  <c r="E82" i="1" l="1"/>
  <c r="L82" i="1" s="1"/>
  <c r="M82" i="1" s="1"/>
  <c r="G82" i="1"/>
  <c r="H82" i="1" s="1"/>
  <c r="O81" i="1"/>
  <c r="P81" i="1" s="1"/>
  <c r="C82" i="1"/>
  <c r="F83" i="1"/>
  <c r="N83" i="1" s="1"/>
  <c r="D83" i="1"/>
  <c r="K83" i="1" s="1"/>
  <c r="B83" i="1"/>
  <c r="J83" i="1" s="1"/>
  <c r="A84" i="1"/>
  <c r="G83" i="1" l="1"/>
  <c r="H83" i="1" s="1"/>
  <c r="O82" i="1"/>
  <c r="P82" i="1" s="1"/>
  <c r="C83" i="1"/>
  <c r="D84" i="1"/>
  <c r="K84" i="1" s="1"/>
  <c r="F84" i="1"/>
  <c r="N84" i="1" s="1"/>
  <c r="A85" i="1"/>
  <c r="B84" i="1"/>
  <c r="J84" i="1" s="1"/>
  <c r="E83" i="1"/>
  <c r="L83" i="1" s="1"/>
  <c r="M83" i="1" s="1"/>
  <c r="O83" i="1" l="1"/>
  <c r="G84" i="1"/>
  <c r="H84" i="1" s="1"/>
  <c r="P83" i="1"/>
  <c r="A86" i="1"/>
  <c r="D85" i="1"/>
  <c r="K85" i="1" s="1"/>
  <c r="F85" i="1"/>
  <c r="N85" i="1" s="1"/>
  <c r="B85" i="1"/>
  <c r="J85" i="1" s="1"/>
  <c r="C84" i="1"/>
  <c r="E84" i="1"/>
  <c r="L84" i="1" s="1"/>
  <c r="M84" i="1" s="1"/>
  <c r="E85" i="1" l="1"/>
  <c r="L85" i="1" s="1"/>
  <c r="M85" i="1" s="1"/>
  <c r="O84" i="1"/>
  <c r="P84" i="1" s="1"/>
  <c r="C85" i="1"/>
  <c r="A87" i="1"/>
  <c r="F86" i="1"/>
  <c r="N86" i="1" s="1"/>
  <c r="D86" i="1"/>
  <c r="K86" i="1" s="1"/>
  <c r="B86" i="1"/>
  <c r="J86" i="1" s="1"/>
  <c r="G85" i="1"/>
  <c r="H85" i="1" s="1"/>
  <c r="E86" i="1" l="1"/>
  <c r="L86" i="1" s="1"/>
  <c r="M86" i="1" s="1"/>
  <c r="G86" i="1"/>
  <c r="H86" i="1" s="1"/>
  <c r="C86" i="1"/>
  <c r="F87" i="1"/>
  <c r="N87" i="1" s="1"/>
  <c r="B87" i="1"/>
  <c r="J87" i="1" s="1"/>
  <c r="D87" i="1"/>
  <c r="K87" i="1" s="1"/>
  <c r="A88" i="1"/>
  <c r="O85" i="1"/>
  <c r="P85" i="1" s="1"/>
  <c r="O86" i="1" l="1"/>
  <c r="P86" i="1" s="1"/>
  <c r="G87" i="1"/>
  <c r="H87" i="1" s="1"/>
  <c r="E87" i="1"/>
  <c r="L87" i="1" s="1"/>
  <c r="M87" i="1" s="1"/>
  <c r="C87" i="1"/>
  <c r="B88" i="1"/>
  <c r="J88" i="1" s="1"/>
  <c r="D88" i="1"/>
  <c r="K88" i="1" s="1"/>
  <c r="A89" i="1"/>
  <c r="F88" i="1"/>
  <c r="N88" i="1" s="1"/>
  <c r="O87" i="1" l="1"/>
  <c r="P87" i="1" s="1"/>
  <c r="G88" i="1"/>
  <c r="H88" i="1" s="1"/>
  <c r="E88" i="1"/>
  <c r="L88" i="1" s="1"/>
  <c r="M88" i="1" s="1"/>
  <c r="C88" i="1"/>
  <c r="A90" i="1"/>
  <c r="D89" i="1"/>
  <c r="K89" i="1" s="1"/>
  <c r="B89" i="1"/>
  <c r="J89" i="1" s="1"/>
  <c r="F89" i="1"/>
  <c r="N89" i="1" s="1"/>
  <c r="O88" i="1" l="1"/>
  <c r="G89" i="1"/>
  <c r="H89" i="1" s="1"/>
  <c r="F90" i="1"/>
  <c r="N90" i="1" s="1"/>
  <c r="D90" i="1"/>
  <c r="K90" i="1" s="1"/>
  <c r="B90" i="1"/>
  <c r="J90" i="1" s="1"/>
  <c r="A91" i="1"/>
  <c r="E89" i="1"/>
  <c r="L89" i="1" s="1"/>
  <c r="M89" i="1" s="1"/>
  <c r="C89" i="1"/>
  <c r="P88" i="1"/>
  <c r="C90" i="1" l="1"/>
  <c r="G90" i="1"/>
  <c r="H90" i="1" s="1"/>
  <c r="E90" i="1"/>
  <c r="L90" i="1" s="1"/>
  <c r="M90" i="1" s="1"/>
  <c r="F91" i="1"/>
  <c r="N91" i="1" s="1"/>
  <c r="B91" i="1"/>
  <c r="J91" i="1" s="1"/>
  <c r="D91" i="1"/>
  <c r="K91" i="1" s="1"/>
  <c r="A92" i="1"/>
  <c r="O89" i="1"/>
  <c r="P89" i="1" s="1"/>
  <c r="O90" i="1" l="1"/>
  <c r="E91" i="1"/>
  <c r="L91" i="1" s="1"/>
  <c r="M91" i="1" s="1"/>
  <c r="C91" i="1"/>
  <c r="A93" i="1"/>
  <c r="D92" i="1"/>
  <c r="K92" i="1" s="1"/>
  <c r="F92" i="1"/>
  <c r="N92" i="1" s="1"/>
  <c r="B92" i="1"/>
  <c r="J92" i="1" s="1"/>
  <c r="G91" i="1"/>
  <c r="H91" i="1" s="1"/>
  <c r="P90" i="1"/>
  <c r="G92" i="1" l="1"/>
  <c r="H92" i="1" s="1"/>
  <c r="C92" i="1"/>
  <c r="E92" i="1"/>
  <c r="L92" i="1" s="1"/>
  <c r="M92" i="1" s="1"/>
  <c r="A94" i="1"/>
  <c r="D93" i="1"/>
  <c r="K93" i="1" s="1"/>
  <c r="F93" i="1"/>
  <c r="N93" i="1" s="1"/>
  <c r="B93" i="1"/>
  <c r="J93" i="1" s="1"/>
  <c r="O91" i="1"/>
  <c r="P91" i="1" s="1"/>
  <c r="O92" i="1" l="1"/>
  <c r="F94" i="1"/>
  <c r="N94" i="1" s="1"/>
  <c r="B94" i="1"/>
  <c r="J94" i="1" s="1"/>
  <c r="A95" i="1"/>
  <c r="D94" i="1"/>
  <c r="K94" i="1" s="1"/>
  <c r="E93" i="1"/>
  <c r="L93" i="1" s="1"/>
  <c r="M93" i="1" s="1"/>
  <c r="C93" i="1"/>
  <c r="G93" i="1"/>
  <c r="H93" i="1" s="1"/>
  <c r="P92" i="1"/>
  <c r="O93" i="1" l="1"/>
  <c r="F95" i="1"/>
  <c r="N95" i="1" s="1"/>
  <c r="B95" i="1"/>
  <c r="J95" i="1" s="1"/>
  <c r="A96" i="1"/>
  <c r="D95" i="1"/>
  <c r="K95" i="1" s="1"/>
  <c r="P93" i="1"/>
  <c r="G94" i="1"/>
  <c r="H94" i="1" s="1"/>
  <c r="C94" i="1"/>
  <c r="E94" i="1"/>
  <c r="L94" i="1" s="1"/>
  <c r="M94" i="1" s="1"/>
  <c r="G95" i="1" l="1"/>
  <c r="H95" i="1" s="1"/>
  <c r="A97" i="1"/>
  <c r="D96" i="1"/>
  <c r="K96" i="1" s="1"/>
  <c r="B96" i="1"/>
  <c r="J96" i="1" s="1"/>
  <c r="F96" i="1"/>
  <c r="N96" i="1" s="1"/>
  <c r="O94" i="1"/>
  <c r="P94" i="1" s="1"/>
  <c r="E95" i="1"/>
  <c r="L95" i="1" s="1"/>
  <c r="M95" i="1" s="1"/>
  <c r="C95" i="1"/>
  <c r="O95" i="1" l="1"/>
  <c r="C96" i="1"/>
  <c r="E96" i="1"/>
  <c r="L96" i="1" s="1"/>
  <c r="M96" i="1" s="1"/>
  <c r="G96" i="1"/>
  <c r="H96" i="1" s="1"/>
  <c r="P95" i="1"/>
  <c r="A98" i="1"/>
  <c r="D97" i="1"/>
  <c r="K97" i="1" s="1"/>
  <c r="B97" i="1"/>
  <c r="J97" i="1" s="1"/>
  <c r="F97" i="1"/>
  <c r="N97" i="1" s="1"/>
  <c r="O96" i="1" l="1"/>
  <c r="P96" i="1" s="1"/>
  <c r="C97" i="1"/>
  <c r="G97" i="1"/>
  <c r="H97" i="1" s="1"/>
  <c r="F98" i="1"/>
  <c r="N98" i="1" s="1"/>
  <c r="B98" i="1"/>
  <c r="J98" i="1" s="1"/>
  <c r="D98" i="1"/>
  <c r="K98" i="1" s="1"/>
  <c r="A99" i="1"/>
  <c r="E97" i="1"/>
  <c r="L97" i="1" s="1"/>
  <c r="M97" i="1" s="1"/>
  <c r="G98" i="1" l="1"/>
  <c r="H98" i="1" s="1"/>
  <c r="E98" i="1"/>
  <c r="L98" i="1" s="1"/>
  <c r="M98" i="1" s="1"/>
  <c r="F99" i="1"/>
  <c r="N99" i="1" s="1"/>
  <c r="B99" i="1"/>
  <c r="J99" i="1" s="1"/>
  <c r="D99" i="1"/>
  <c r="K99" i="1" s="1"/>
  <c r="A100" i="1"/>
  <c r="C98" i="1"/>
  <c r="O97" i="1"/>
  <c r="P97" i="1" s="1"/>
  <c r="O98" i="1" l="1"/>
  <c r="P98" i="1" s="1"/>
  <c r="E99" i="1"/>
  <c r="L99" i="1" s="1"/>
  <c r="M99" i="1" s="1"/>
  <c r="A101" i="1"/>
  <c r="D100" i="1"/>
  <c r="K100" i="1" s="1"/>
  <c r="F100" i="1"/>
  <c r="N100" i="1" s="1"/>
  <c r="B100" i="1"/>
  <c r="J100" i="1" s="1"/>
  <c r="G99" i="1"/>
  <c r="H99" i="1" s="1"/>
  <c r="C99" i="1"/>
  <c r="O99" i="1" l="1"/>
  <c r="P99" i="1" s="1"/>
  <c r="G100" i="1"/>
  <c r="H100" i="1" s="1"/>
  <c r="E100" i="1"/>
  <c r="L100" i="1" s="1"/>
  <c r="M100" i="1" s="1"/>
  <c r="C100" i="1"/>
  <c r="A102" i="1"/>
  <c r="D101" i="1"/>
  <c r="K101" i="1" s="1"/>
  <c r="F101" i="1"/>
  <c r="N101" i="1" s="1"/>
  <c r="B101" i="1"/>
  <c r="J101" i="1" s="1"/>
  <c r="O100" i="1" l="1"/>
  <c r="E101" i="1"/>
  <c r="L101" i="1" s="1"/>
  <c r="M101" i="1" s="1"/>
  <c r="C101" i="1"/>
  <c r="G101" i="1"/>
  <c r="H101" i="1" s="1"/>
  <c r="P100" i="1"/>
  <c r="F102" i="1"/>
  <c r="N102" i="1" s="1"/>
  <c r="B102" i="1"/>
  <c r="J102" i="1" s="1"/>
  <c r="A103" i="1"/>
  <c r="D102" i="1"/>
  <c r="K102" i="1" s="1"/>
  <c r="G102" i="1" l="1"/>
  <c r="H102" i="1" s="1"/>
  <c r="C102" i="1"/>
  <c r="F103" i="1"/>
  <c r="N103" i="1" s="1"/>
  <c r="B103" i="1"/>
  <c r="J103" i="1" s="1"/>
  <c r="A104" i="1"/>
  <c r="D103" i="1"/>
  <c r="K103" i="1" s="1"/>
  <c r="E102" i="1"/>
  <c r="L102" i="1" s="1"/>
  <c r="M102" i="1" s="1"/>
  <c r="O101" i="1"/>
  <c r="P101" i="1" s="1"/>
  <c r="O102" i="1" l="1"/>
  <c r="C103" i="1"/>
  <c r="E103" i="1"/>
  <c r="L103" i="1" s="1"/>
  <c r="M103" i="1" s="1"/>
  <c r="A105" i="1"/>
  <c r="D104" i="1"/>
  <c r="K104" i="1" s="1"/>
  <c r="B104" i="1"/>
  <c r="J104" i="1" s="1"/>
  <c r="F104" i="1"/>
  <c r="N104" i="1" s="1"/>
  <c r="G103" i="1"/>
  <c r="H103" i="1" s="1"/>
  <c r="P102" i="1"/>
  <c r="E104" i="1" l="1"/>
  <c r="L104" i="1" s="1"/>
  <c r="M104" i="1" s="1"/>
  <c r="C104" i="1"/>
  <c r="G104" i="1"/>
  <c r="H104" i="1" s="1"/>
  <c r="D105" i="1"/>
  <c r="K105" i="1" s="1"/>
  <c r="B105" i="1"/>
  <c r="J105" i="1" s="1"/>
  <c r="F105" i="1"/>
  <c r="N105" i="1" s="1"/>
  <c r="O103" i="1"/>
  <c r="P103" i="1" s="1"/>
  <c r="C105" i="1" l="1"/>
  <c r="G105" i="1"/>
  <c r="H105" i="1" s="1"/>
  <c r="E105" i="1"/>
  <c r="L105" i="1" s="1"/>
  <c r="M105" i="1" s="1"/>
  <c r="O104" i="1"/>
  <c r="P104" i="1" s="1"/>
  <c r="O105" i="1" l="1"/>
  <c r="P105" i="1" s="1"/>
</calcChain>
</file>

<file path=xl/sharedStrings.xml><?xml version="1.0" encoding="utf-8"?>
<sst xmlns="http://schemas.openxmlformats.org/spreadsheetml/2006/main" count="24" uniqueCount="24">
  <si>
    <t>Andel forsinket</t>
  </si>
  <si>
    <t>Smittesporing</t>
  </si>
  <si>
    <t>Sand positiv</t>
  </si>
  <si>
    <t>Isolation</t>
  </si>
  <si>
    <t>Afbryd smittesporing</t>
  </si>
  <si>
    <t>Forsinket smittesporing</t>
  </si>
  <si>
    <t>Ekstra Ag</t>
  </si>
  <si>
    <t>Ag+</t>
  </si>
  <si>
    <t>Ag+
Ag+</t>
  </si>
  <si>
    <t>Ag+
Ag+
PCR+</t>
  </si>
  <si>
    <t>Ag+
Ag+
PCR-</t>
  </si>
  <si>
    <t>Ag+
Ag-</t>
  </si>
  <si>
    <t>Ag+
Ag-
PCR+</t>
  </si>
  <si>
    <t>Antal tests</t>
  </si>
  <si>
    <t>Specificitet</t>
  </si>
  <si>
    <t>Sensitivitet</t>
  </si>
  <si>
    <t>Prævalens</t>
  </si>
  <si>
    <t>Ag+ sandsynlighed</t>
  </si>
  <si>
    <t>Ag+, Ag+
sandsynlighed</t>
  </si>
  <si>
    <t>Ag+, Ag-
sandsynlighed</t>
  </si>
  <si>
    <t>Ag+, Ag- 
PPV</t>
  </si>
  <si>
    <t>Ag+
PPV</t>
  </si>
  <si>
    <t>Ag+, Ag+
PPV</t>
  </si>
  <si>
    <t>Sandsynlighedsfaktor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</si>
</sst>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000"/>
  </numFmts>
  <fonts count="4" x14ac:knownFonts="1"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2" borderId="6" xfId="0" applyFill="1" applyBorder="1"/>
    <xf numFmtId="164" fontId="0" fillId="2" borderId="0" xfId="0" applyNumberFormat="1" applyFill="1" applyBorder="1"/>
    <xf numFmtId="0" fontId="0" fillId="2" borderId="0" xfId="0" applyFill="1" applyBorder="1"/>
    <xf numFmtId="1" fontId="0" fillId="2" borderId="0" xfId="0" applyNumberFormat="1" applyFill="1" applyBorder="1"/>
    <xf numFmtId="0" fontId="0" fillId="2" borderId="7" xfId="0" applyFill="1" applyBorder="1"/>
    <xf numFmtId="164" fontId="0" fillId="2" borderId="6" xfId="0" applyNumberFormat="1" applyFill="1" applyBorder="1"/>
    <xf numFmtId="164" fontId="0" fillId="2" borderId="8" xfId="0" applyNumberFormat="1" applyFill="1" applyBorder="1"/>
    <xf numFmtId="164" fontId="0" fillId="2" borderId="11" xfId="0" applyNumberFormat="1" applyFill="1" applyBorder="1"/>
    <xf numFmtId="0" fontId="0" fillId="2" borderId="11" xfId="0" applyFill="1" applyBorder="1"/>
    <xf numFmtId="0" fontId="0" fillId="2" borderId="9" xfId="0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3" borderId="2" xfId="0" applyFill="1" applyBorder="1" applyAlignment="1">
      <alignment vertical="top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 applyAlignment="1"/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2" fontId="0" fillId="2" borderId="7" xfId="0" applyNumberFormat="1" applyFill="1" applyBorder="1"/>
    <xf numFmtId="165" fontId="0" fillId="2" borderId="7" xfId="0" applyNumberFormat="1" applyFill="1" applyBorder="1"/>
    <xf numFmtId="166" fontId="0" fillId="2" borderId="7" xfId="0" applyNumberFormat="1" applyFill="1" applyBorder="1"/>
    <xf numFmtId="2" fontId="0" fillId="2" borderId="0" xfId="0" applyNumberFormat="1" applyFill="1" applyBorder="1"/>
    <xf numFmtId="165" fontId="0" fillId="2" borderId="0" xfId="0" applyNumberFormat="1" applyFill="1" applyBorder="1"/>
    <xf numFmtId="165" fontId="0" fillId="2" borderId="11" xfId="0" applyNumberFormat="1" applyFill="1" applyBorder="1"/>
    <xf numFmtId="166" fontId="0" fillId="2" borderId="0" xfId="0" applyNumberForma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zoomScale="130" zoomScaleNormal="130" workbookViewId="0">
      <pane ySplit="4" topLeftCell="A86" activePane="bottomLeft" state="frozen"/>
      <selection pane="bottomLeft" activeCell="Q55" sqref="Q55"/>
    </sheetView>
  </sheetViews>
  <sheetFormatPr defaultColWidth="11.5703125" defaultRowHeight="12.75" x14ac:dyDescent="0.2"/>
  <cols>
    <col min="9" max="9" width="3.5703125" customWidth="1"/>
  </cols>
  <sheetData>
    <row r="1" spans="1:17" ht="12.75" customHeight="1" x14ac:dyDescent="0.2">
      <c r="A1" s="17" t="s">
        <v>15</v>
      </c>
      <c r="B1" s="20">
        <v>0.5</v>
      </c>
      <c r="C1" s="4"/>
      <c r="D1" s="4"/>
      <c r="E1" s="4"/>
      <c r="F1" s="4"/>
      <c r="G1" s="4"/>
      <c r="H1" s="4"/>
      <c r="I1" s="4"/>
      <c r="J1" s="29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1"/>
    </row>
    <row r="2" spans="1:17" ht="12.75" customHeight="1" x14ac:dyDescent="0.2">
      <c r="A2" s="18" t="s">
        <v>14</v>
      </c>
      <c r="B2" s="21">
        <v>0.999</v>
      </c>
      <c r="C2" s="5"/>
      <c r="D2" s="5"/>
      <c r="E2" s="5"/>
      <c r="F2" s="5"/>
      <c r="G2" s="5"/>
      <c r="H2" s="5"/>
      <c r="I2" s="5"/>
      <c r="J2" s="30"/>
      <c r="K2" s="33"/>
      <c r="L2" s="33"/>
      <c r="M2" s="33"/>
      <c r="N2" s="33"/>
      <c r="O2" s="33"/>
      <c r="P2" s="2"/>
    </row>
    <row r="3" spans="1:17" ht="12.75" customHeight="1" thickBot="1" x14ac:dyDescent="0.25">
      <c r="A3" s="19" t="s">
        <v>13</v>
      </c>
      <c r="B3" s="22">
        <v>100000</v>
      </c>
      <c r="C3" s="6"/>
      <c r="D3" s="6"/>
      <c r="E3" s="6"/>
      <c r="F3" s="6"/>
      <c r="G3" s="6"/>
      <c r="H3" s="6"/>
      <c r="I3" s="6"/>
      <c r="J3" s="31"/>
      <c r="K3" s="34"/>
      <c r="L3" s="34"/>
      <c r="M3" s="34"/>
      <c r="N3" s="34"/>
      <c r="O3" s="34"/>
      <c r="P3" s="3"/>
    </row>
    <row r="4" spans="1:17" ht="28.5" customHeight="1" thickBot="1" x14ac:dyDescent="0.25">
      <c r="A4" s="28" t="s">
        <v>16</v>
      </c>
      <c r="B4" s="27" t="s">
        <v>17</v>
      </c>
      <c r="C4" s="27" t="s">
        <v>21</v>
      </c>
      <c r="D4" s="27" t="s">
        <v>18</v>
      </c>
      <c r="E4" s="27" t="s">
        <v>22</v>
      </c>
      <c r="F4" s="27" t="s">
        <v>19</v>
      </c>
      <c r="G4" s="27" t="s">
        <v>20</v>
      </c>
      <c r="H4" s="27" t="s">
        <v>23</v>
      </c>
      <c r="I4" s="23"/>
      <c r="J4" s="24" t="s">
        <v>6</v>
      </c>
      <c r="K4" s="25" t="s">
        <v>1</v>
      </c>
      <c r="L4" s="25" t="s">
        <v>2</v>
      </c>
      <c r="M4" s="25" t="s">
        <v>4</v>
      </c>
      <c r="N4" s="25" t="s">
        <v>3</v>
      </c>
      <c r="O4" s="25" t="s">
        <v>5</v>
      </c>
      <c r="P4" s="26" t="s">
        <v>0</v>
      </c>
    </row>
    <row r="5" spans="1:17" x14ac:dyDescent="0.2">
      <c r="A5" s="7">
        <v>0</v>
      </c>
      <c r="B5" s="8">
        <f t="shared" ref="B5:B36" si="0">A5*B$1+(1-A5)*(1-B$2)</f>
        <v>1.0000000000000009E-3</v>
      </c>
      <c r="C5" s="8">
        <f t="shared" ref="C5:C36" si="1">A5*B$1/B5</f>
        <v>0</v>
      </c>
      <c r="D5" s="8">
        <f t="shared" ref="D5:D36" si="2">$A5*$B$1*$B$1+(1-$A5)*(1-$B$2)*(1-$B$2)</f>
        <v>1.0000000000000019E-6</v>
      </c>
      <c r="E5" s="8">
        <f t="shared" ref="E5:E36" si="3">A5*B$1*B$1/D5</f>
        <v>0</v>
      </c>
      <c r="F5" s="8">
        <f t="shared" ref="F5:F36" si="4">$A5*$B$1*(1-$B$1)+(1-$A5)*$B$2*(1-$B$2)</f>
        <v>9.9900000000000097E-4</v>
      </c>
      <c r="G5" s="8">
        <f t="shared" ref="G5:G36" si="5">A5*B$1*(1-B$1)/F5</f>
        <v>0</v>
      </c>
      <c r="H5" s="9"/>
      <c r="I5" s="9"/>
      <c r="J5" s="10">
        <f t="shared" ref="J5:J36" si="6">$B$3*B5</f>
        <v>100.00000000000009</v>
      </c>
      <c r="K5" s="10">
        <f t="shared" ref="K5:K36" si="7">$B$3*D5</f>
        <v>0.10000000000000019</v>
      </c>
      <c r="L5" s="10">
        <f t="shared" ref="L5:L36" si="8">K5*E5</f>
        <v>0</v>
      </c>
      <c r="M5" s="10">
        <f t="shared" ref="M5:M36" si="9">K5-L5</f>
        <v>0.10000000000000019</v>
      </c>
      <c r="N5" s="10">
        <f t="shared" ref="N5:N36" si="10">F5*$B$3</f>
        <v>99.900000000000091</v>
      </c>
      <c r="O5" s="10">
        <f t="shared" ref="O5:O36" si="11">N5*G5</f>
        <v>0</v>
      </c>
      <c r="P5" s="11"/>
      <c r="Q5" s="42">
        <f>1-((K5+O5)/J5)</f>
        <v>0.999</v>
      </c>
    </row>
    <row r="6" spans="1:17" x14ac:dyDescent="0.2">
      <c r="A6" s="12">
        <v>1E-4</v>
      </c>
      <c r="B6" s="8">
        <f t="shared" si="0"/>
        <v>1.0499000000000007E-3</v>
      </c>
      <c r="C6" s="8">
        <f t="shared" si="1"/>
        <v>4.7623583198399815E-2</v>
      </c>
      <c r="D6" s="8">
        <f t="shared" si="2"/>
        <v>2.5999900000000002E-5</v>
      </c>
      <c r="E6" s="8">
        <f t="shared" si="3"/>
        <v>0.96154215977753754</v>
      </c>
      <c r="F6" s="8">
        <f t="shared" si="4"/>
        <v>1.023900100000001E-3</v>
      </c>
      <c r="G6" s="8">
        <f t="shared" si="5"/>
        <v>2.4416444533993088E-2</v>
      </c>
      <c r="H6" s="8">
        <f t="shared" ref="H6:H37" si="12">G6/A6</f>
        <v>244.16444533993086</v>
      </c>
      <c r="I6" s="9"/>
      <c r="J6" s="10">
        <f t="shared" si="6"/>
        <v>104.99000000000008</v>
      </c>
      <c r="K6" s="10">
        <f t="shared" si="7"/>
        <v>2.59999</v>
      </c>
      <c r="L6" s="10">
        <f t="shared" si="8"/>
        <v>2.5</v>
      </c>
      <c r="M6" s="10">
        <f t="shared" si="9"/>
        <v>9.9990000000000023E-2</v>
      </c>
      <c r="N6" s="10">
        <f t="shared" si="10"/>
        <v>102.3900100000001</v>
      </c>
      <c r="O6" s="10">
        <f t="shared" si="11"/>
        <v>2.5</v>
      </c>
      <c r="P6" s="37">
        <f t="shared" ref="P6:P37" si="13">O6/(L6+O6)</f>
        <v>0.5</v>
      </c>
      <c r="Q6" s="42">
        <f t="shared" ref="Q6:Q69" si="14">1-((K6+O6)/J6)</f>
        <v>0.95142404038479855</v>
      </c>
    </row>
    <row r="7" spans="1:17" x14ac:dyDescent="0.2">
      <c r="A7" s="12">
        <f t="shared" ref="A7:A38" si="15">A6+0.0001</f>
        <v>2.0000000000000001E-4</v>
      </c>
      <c r="B7" s="8">
        <f t="shared" si="0"/>
        <v>1.099800000000001E-3</v>
      </c>
      <c r="C7" s="8">
        <f t="shared" si="1"/>
        <v>9.0925622840516376E-2</v>
      </c>
      <c r="D7" s="8">
        <f t="shared" si="2"/>
        <v>5.0999800000000006E-5</v>
      </c>
      <c r="E7" s="8">
        <f t="shared" si="3"/>
        <v>0.98039600155294715</v>
      </c>
      <c r="F7" s="8">
        <f t="shared" si="4"/>
        <v>1.0488002000000008E-3</v>
      </c>
      <c r="G7" s="8">
        <f t="shared" si="5"/>
        <v>4.7673522564164232E-2</v>
      </c>
      <c r="H7" s="8">
        <f t="shared" si="12"/>
        <v>238.36761282082114</v>
      </c>
      <c r="I7" s="9"/>
      <c r="J7" s="10">
        <f t="shared" si="6"/>
        <v>109.9800000000001</v>
      </c>
      <c r="K7" s="10">
        <f t="shared" si="7"/>
        <v>5.0999800000000004</v>
      </c>
      <c r="L7" s="10">
        <f t="shared" si="8"/>
        <v>5</v>
      </c>
      <c r="M7" s="10">
        <f t="shared" si="9"/>
        <v>9.9980000000000402E-2</v>
      </c>
      <c r="N7" s="10">
        <f t="shared" si="10"/>
        <v>104.88002000000009</v>
      </c>
      <c r="O7" s="10">
        <f t="shared" si="11"/>
        <v>5</v>
      </c>
      <c r="P7" s="37">
        <f t="shared" si="13"/>
        <v>0.5</v>
      </c>
      <c r="Q7" s="42">
        <f t="shared" si="14"/>
        <v>0.9081653027823241</v>
      </c>
    </row>
    <row r="8" spans="1:17" x14ac:dyDescent="0.2">
      <c r="A8" s="12">
        <f t="shared" si="15"/>
        <v>3.0000000000000003E-4</v>
      </c>
      <c r="B8" s="8">
        <f t="shared" si="0"/>
        <v>1.1497000000000009E-3</v>
      </c>
      <c r="C8" s="8">
        <f t="shared" si="1"/>
        <v>0.13046881795250925</v>
      </c>
      <c r="D8" s="8">
        <f t="shared" si="2"/>
        <v>7.599970000000001E-5</v>
      </c>
      <c r="E8" s="8">
        <f t="shared" si="3"/>
        <v>0.98684600070789752</v>
      </c>
      <c r="F8" s="8">
        <f t="shared" si="4"/>
        <v>1.0737003000000009E-3</v>
      </c>
      <c r="G8" s="8">
        <f t="shared" si="5"/>
        <v>6.98518944252879E-2</v>
      </c>
      <c r="H8" s="8">
        <f t="shared" si="12"/>
        <v>232.83964808429297</v>
      </c>
      <c r="I8" s="9"/>
      <c r="J8" s="10">
        <f t="shared" si="6"/>
        <v>114.97000000000008</v>
      </c>
      <c r="K8" s="10">
        <f t="shared" si="7"/>
        <v>7.5999700000000008</v>
      </c>
      <c r="L8" s="10">
        <f t="shared" si="8"/>
        <v>7.5000000000000009</v>
      </c>
      <c r="M8" s="10">
        <f t="shared" si="9"/>
        <v>9.9969999999999892E-2</v>
      </c>
      <c r="N8" s="10">
        <f t="shared" si="10"/>
        <v>107.37003000000009</v>
      </c>
      <c r="O8" s="10">
        <f t="shared" si="11"/>
        <v>7.5000000000000009</v>
      </c>
      <c r="P8" s="37">
        <f t="shared" si="13"/>
        <v>0.5</v>
      </c>
      <c r="Q8" s="42">
        <f t="shared" si="14"/>
        <v>0.86866165086544322</v>
      </c>
    </row>
    <row r="9" spans="1:17" x14ac:dyDescent="0.2">
      <c r="A9" s="12">
        <f t="shared" si="15"/>
        <v>4.0000000000000002E-4</v>
      </c>
      <c r="B9" s="8">
        <f t="shared" si="0"/>
        <v>1.199600000000001E-3</v>
      </c>
      <c r="C9" s="8">
        <f t="shared" si="1"/>
        <v>0.16672224074691552</v>
      </c>
      <c r="D9" s="8">
        <f t="shared" si="2"/>
        <v>1.009996E-4</v>
      </c>
      <c r="E9" s="8">
        <f t="shared" si="3"/>
        <v>0.99010293110071723</v>
      </c>
      <c r="F9" s="8">
        <f t="shared" si="4"/>
        <v>1.0986004000000009E-3</v>
      </c>
      <c r="G9" s="8">
        <f t="shared" si="5"/>
        <v>9.1024907691641038E-2</v>
      </c>
      <c r="H9" s="8">
        <f t="shared" si="12"/>
        <v>227.56226922910258</v>
      </c>
      <c r="I9" s="9"/>
      <c r="J9" s="10">
        <f t="shared" si="6"/>
        <v>119.96000000000009</v>
      </c>
      <c r="K9" s="10">
        <f t="shared" si="7"/>
        <v>10.099959999999999</v>
      </c>
      <c r="L9" s="10">
        <f t="shared" si="8"/>
        <v>10</v>
      </c>
      <c r="M9" s="10">
        <f t="shared" si="9"/>
        <v>9.9959999999999383E-2</v>
      </c>
      <c r="N9" s="10">
        <f t="shared" si="10"/>
        <v>109.8600400000001</v>
      </c>
      <c r="O9" s="10">
        <f t="shared" si="11"/>
        <v>10.000000000000002</v>
      </c>
      <c r="P9" s="37">
        <f t="shared" si="13"/>
        <v>0.50000000000000011</v>
      </c>
      <c r="Q9" s="42">
        <f t="shared" si="14"/>
        <v>0.83244448149383143</v>
      </c>
    </row>
    <row r="10" spans="1:17" x14ac:dyDescent="0.2">
      <c r="A10" s="12">
        <f t="shared" si="15"/>
        <v>5.0000000000000001E-4</v>
      </c>
      <c r="B10" s="8">
        <f t="shared" si="0"/>
        <v>1.249500000000001E-3</v>
      </c>
      <c r="C10" s="8">
        <f t="shared" si="1"/>
        <v>0.20008003201280497</v>
      </c>
      <c r="D10" s="8">
        <f t="shared" si="2"/>
        <v>1.2599949999999999E-4</v>
      </c>
      <c r="E10" s="8">
        <f t="shared" si="3"/>
        <v>0.99206742883900345</v>
      </c>
      <c r="F10" s="8">
        <f t="shared" si="4"/>
        <v>1.123500500000001E-3</v>
      </c>
      <c r="G10" s="8">
        <f t="shared" si="5"/>
        <v>0.11125940753920438</v>
      </c>
      <c r="H10" s="8">
        <f t="shared" si="12"/>
        <v>222.51881507840875</v>
      </c>
      <c r="I10" s="9"/>
      <c r="J10" s="10">
        <f t="shared" si="6"/>
        <v>124.9500000000001</v>
      </c>
      <c r="K10" s="10">
        <f t="shared" si="7"/>
        <v>12.59995</v>
      </c>
      <c r="L10" s="10">
        <f t="shared" si="8"/>
        <v>12.500000000000002</v>
      </c>
      <c r="M10" s="10">
        <f t="shared" si="9"/>
        <v>9.9949999999997985E-2</v>
      </c>
      <c r="N10" s="10">
        <f t="shared" si="10"/>
        <v>112.3500500000001</v>
      </c>
      <c r="O10" s="10">
        <f t="shared" si="11"/>
        <v>12.5</v>
      </c>
      <c r="P10" s="37">
        <f t="shared" si="13"/>
        <v>0.5</v>
      </c>
      <c r="Q10" s="42">
        <f t="shared" si="14"/>
        <v>0.79912004801920788</v>
      </c>
    </row>
    <row r="11" spans="1:17" x14ac:dyDescent="0.2">
      <c r="A11" s="12">
        <f t="shared" si="15"/>
        <v>6.0000000000000006E-4</v>
      </c>
      <c r="B11" s="8">
        <f t="shared" si="0"/>
        <v>1.2994000000000009E-3</v>
      </c>
      <c r="C11" s="8">
        <f t="shared" si="1"/>
        <v>0.23087578882561169</v>
      </c>
      <c r="D11" s="8">
        <f t="shared" si="2"/>
        <v>1.5099940000000002E-4</v>
      </c>
      <c r="E11" s="8">
        <f t="shared" si="3"/>
        <v>0.99338143065469131</v>
      </c>
      <c r="F11" s="8">
        <f t="shared" si="4"/>
        <v>1.1484006000000008E-3</v>
      </c>
      <c r="G11" s="8">
        <f t="shared" si="5"/>
        <v>0.13061644168419967</v>
      </c>
      <c r="H11" s="8">
        <f t="shared" si="12"/>
        <v>217.6940694736661</v>
      </c>
      <c r="I11" s="9"/>
      <c r="J11" s="10">
        <f t="shared" si="6"/>
        <v>129.94000000000008</v>
      </c>
      <c r="K11" s="10">
        <f t="shared" si="7"/>
        <v>15.099940000000002</v>
      </c>
      <c r="L11" s="10">
        <f t="shared" si="8"/>
        <v>15.000000000000002</v>
      </c>
      <c r="M11" s="10">
        <f t="shared" si="9"/>
        <v>9.994000000000014E-2</v>
      </c>
      <c r="N11" s="10">
        <f t="shared" si="10"/>
        <v>114.84006000000008</v>
      </c>
      <c r="O11" s="10">
        <f t="shared" si="11"/>
        <v>15.000000000000002</v>
      </c>
      <c r="P11" s="37">
        <f t="shared" si="13"/>
        <v>0.5</v>
      </c>
      <c r="Q11" s="42">
        <f t="shared" si="14"/>
        <v>0.76835508696321386</v>
      </c>
    </row>
    <row r="12" spans="1:17" x14ac:dyDescent="0.2">
      <c r="A12" s="12">
        <f t="shared" si="15"/>
        <v>7.000000000000001E-4</v>
      </c>
      <c r="B12" s="8">
        <f t="shared" si="0"/>
        <v>1.349300000000001E-3</v>
      </c>
      <c r="C12" s="8">
        <f t="shared" si="1"/>
        <v>0.25939375972726586</v>
      </c>
      <c r="D12" s="8">
        <f t="shared" si="2"/>
        <v>1.7599930000000003E-4</v>
      </c>
      <c r="E12" s="8">
        <f t="shared" si="3"/>
        <v>0.99432213650849743</v>
      </c>
      <c r="F12" s="8">
        <f t="shared" si="4"/>
        <v>1.1733007000000008E-3</v>
      </c>
      <c r="G12" s="8">
        <f t="shared" si="5"/>
        <v>0.14915187555926618</v>
      </c>
      <c r="H12" s="8">
        <f t="shared" si="12"/>
        <v>213.07410794180879</v>
      </c>
      <c r="I12" s="9"/>
      <c r="J12" s="10">
        <f t="shared" si="6"/>
        <v>134.93000000000009</v>
      </c>
      <c r="K12" s="10">
        <f t="shared" si="7"/>
        <v>17.599930000000004</v>
      </c>
      <c r="L12" s="10">
        <f t="shared" si="8"/>
        <v>17.500000000000004</v>
      </c>
      <c r="M12" s="10">
        <f t="shared" si="9"/>
        <v>9.9930000000000518E-2</v>
      </c>
      <c r="N12" s="10">
        <f t="shared" si="10"/>
        <v>117.33007000000008</v>
      </c>
      <c r="O12" s="10">
        <f t="shared" si="11"/>
        <v>17.5</v>
      </c>
      <c r="P12" s="37">
        <f t="shared" si="13"/>
        <v>0.5</v>
      </c>
      <c r="Q12" s="42">
        <f t="shared" si="14"/>
        <v>0.73986563403246142</v>
      </c>
    </row>
    <row r="13" spans="1:17" x14ac:dyDescent="0.2">
      <c r="A13" s="12">
        <f t="shared" si="15"/>
        <v>8.0000000000000015E-4</v>
      </c>
      <c r="B13" s="8">
        <f t="shared" si="0"/>
        <v>1.3992000000000011E-3</v>
      </c>
      <c r="C13" s="8">
        <f t="shared" si="1"/>
        <v>0.28587764436821023</v>
      </c>
      <c r="D13" s="8">
        <f t="shared" si="2"/>
        <v>2.0099920000000003E-4</v>
      </c>
      <c r="E13" s="8">
        <f t="shared" si="3"/>
        <v>0.99502883593566549</v>
      </c>
      <c r="F13" s="8">
        <f t="shared" si="4"/>
        <v>1.1982008000000009E-3</v>
      </c>
      <c r="G13" s="8">
        <f t="shared" si="5"/>
        <v>0.16691693078489006</v>
      </c>
      <c r="H13" s="8">
        <f t="shared" si="12"/>
        <v>208.64616348111252</v>
      </c>
      <c r="I13" s="9"/>
      <c r="J13" s="10">
        <f t="shared" si="6"/>
        <v>139.9200000000001</v>
      </c>
      <c r="K13" s="10">
        <f t="shared" si="7"/>
        <v>20.099920000000004</v>
      </c>
      <c r="L13" s="10">
        <f t="shared" si="8"/>
        <v>20.000000000000007</v>
      </c>
      <c r="M13" s="10">
        <f t="shared" si="9"/>
        <v>9.9919999999997344E-2</v>
      </c>
      <c r="N13" s="10">
        <f t="shared" si="10"/>
        <v>119.82008000000009</v>
      </c>
      <c r="O13" s="10">
        <f t="shared" si="11"/>
        <v>20.000000000000004</v>
      </c>
      <c r="P13" s="37">
        <f t="shared" si="13"/>
        <v>0.49999999999999989</v>
      </c>
      <c r="Q13" s="42">
        <f t="shared" si="14"/>
        <v>0.71340823327615799</v>
      </c>
    </row>
    <row r="14" spans="1:17" x14ac:dyDescent="0.2">
      <c r="A14" s="12">
        <f t="shared" si="15"/>
        <v>9.0000000000000019E-4</v>
      </c>
      <c r="B14" s="8">
        <f t="shared" si="0"/>
        <v>1.4491000000000009E-3</v>
      </c>
      <c r="C14" s="8">
        <f t="shared" si="1"/>
        <v>0.31053757504658053</v>
      </c>
      <c r="D14" s="8">
        <f t="shared" si="2"/>
        <v>2.2599910000000004E-4</v>
      </c>
      <c r="E14" s="8">
        <f t="shared" si="3"/>
        <v>0.99557918593481132</v>
      </c>
      <c r="F14" s="8">
        <f t="shared" si="4"/>
        <v>1.2231009000000007E-3</v>
      </c>
      <c r="G14" s="8">
        <f t="shared" si="5"/>
        <v>0.18395865786706553</v>
      </c>
      <c r="H14" s="8">
        <f t="shared" si="12"/>
        <v>204.39850874118389</v>
      </c>
      <c r="I14" s="9"/>
      <c r="J14" s="10">
        <f t="shared" si="6"/>
        <v>144.91000000000008</v>
      </c>
      <c r="K14" s="10">
        <f t="shared" si="7"/>
        <v>22.599910000000005</v>
      </c>
      <c r="L14" s="10">
        <f t="shared" si="8"/>
        <v>22.500000000000007</v>
      </c>
      <c r="M14" s="10">
        <f t="shared" si="9"/>
        <v>9.9909999999997723E-2</v>
      </c>
      <c r="N14" s="10">
        <f t="shared" si="10"/>
        <v>122.31009000000007</v>
      </c>
      <c r="O14" s="10">
        <f t="shared" si="11"/>
        <v>22.500000000000007</v>
      </c>
      <c r="P14" s="37">
        <f t="shared" si="13"/>
        <v>0.5</v>
      </c>
      <c r="Q14" s="42">
        <f t="shared" si="14"/>
        <v>0.68877296252846598</v>
      </c>
    </row>
    <row r="15" spans="1:17" x14ac:dyDescent="0.2">
      <c r="A15" s="12">
        <f t="shared" si="15"/>
        <v>1.0000000000000002E-3</v>
      </c>
      <c r="B15" s="8">
        <f t="shared" si="0"/>
        <v>1.4990000000000012E-3</v>
      </c>
      <c r="C15" s="8">
        <f t="shared" si="1"/>
        <v>0.33355570380253485</v>
      </c>
      <c r="D15" s="8">
        <f t="shared" si="2"/>
        <v>2.5099900000000007E-4</v>
      </c>
      <c r="E15" s="8">
        <f t="shared" si="3"/>
        <v>0.99601990446177069</v>
      </c>
      <c r="F15" s="8">
        <f t="shared" si="4"/>
        <v>1.248001000000001E-3</v>
      </c>
      <c r="G15" s="8">
        <f t="shared" si="5"/>
        <v>0.20032035230740991</v>
      </c>
      <c r="H15" s="8">
        <f t="shared" si="12"/>
        <v>200.32035230740985</v>
      </c>
      <c r="I15" s="9"/>
      <c r="J15" s="39">
        <f t="shared" si="6"/>
        <v>149.90000000000012</v>
      </c>
      <c r="K15" s="39">
        <f t="shared" si="7"/>
        <v>25.099900000000005</v>
      </c>
      <c r="L15" s="39">
        <f t="shared" si="8"/>
        <v>25.000000000000004</v>
      </c>
      <c r="M15" s="39">
        <f t="shared" si="9"/>
        <v>9.9900000000001654E-2</v>
      </c>
      <c r="N15" s="39">
        <f t="shared" si="10"/>
        <v>124.8001000000001</v>
      </c>
      <c r="O15" s="39">
        <f t="shared" si="11"/>
        <v>25.000000000000007</v>
      </c>
      <c r="P15" s="36">
        <f t="shared" si="13"/>
        <v>0.5</v>
      </c>
      <c r="Q15" s="42">
        <f t="shared" si="14"/>
        <v>0.6657778519012677</v>
      </c>
    </row>
    <row r="16" spans="1:17" x14ac:dyDescent="0.2">
      <c r="A16" s="12">
        <f t="shared" si="15"/>
        <v>1.1000000000000003E-3</v>
      </c>
      <c r="B16" s="8">
        <f t="shared" si="0"/>
        <v>1.5489000000000011E-3</v>
      </c>
      <c r="C16" s="8">
        <f t="shared" si="1"/>
        <v>0.35509070953579946</v>
      </c>
      <c r="D16" s="8">
        <f t="shared" si="2"/>
        <v>2.759989000000001E-4</v>
      </c>
      <c r="E16" s="8">
        <f t="shared" si="3"/>
        <v>0.99638078267703234</v>
      </c>
      <c r="F16" s="8">
        <f t="shared" si="4"/>
        <v>1.272901100000001E-3</v>
      </c>
      <c r="G16" s="8">
        <f t="shared" si="5"/>
        <v>0.21604192187437016</v>
      </c>
      <c r="H16" s="8">
        <f t="shared" si="12"/>
        <v>196.40174715851828</v>
      </c>
      <c r="I16" s="9"/>
      <c r="J16" s="10">
        <f t="shared" si="6"/>
        <v>154.8900000000001</v>
      </c>
      <c r="K16" s="10">
        <f t="shared" si="7"/>
        <v>27.599890000000009</v>
      </c>
      <c r="L16" s="10">
        <f t="shared" si="8"/>
        <v>27.500000000000007</v>
      </c>
      <c r="M16" s="10">
        <f t="shared" si="9"/>
        <v>9.9890000000002033E-2</v>
      </c>
      <c r="N16" s="10">
        <f t="shared" si="10"/>
        <v>127.2901100000001</v>
      </c>
      <c r="O16" s="10">
        <f t="shared" si="11"/>
        <v>27.500000000000004</v>
      </c>
      <c r="P16" s="37">
        <f t="shared" si="13"/>
        <v>0.49999999999999994</v>
      </c>
      <c r="Q16" s="42">
        <f t="shared" si="14"/>
        <v>0.6442643811737363</v>
      </c>
    </row>
    <row r="17" spans="1:17" x14ac:dyDescent="0.2">
      <c r="A17" s="12">
        <f t="shared" si="15"/>
        <v>1.2000000000000003E-3</v>
      </c>
      <c r="B17" s="8">
        <f t="shared" si="0"/>
        <v>1.5988000000000009E-3</v>
      </c>
      <c r="C17" s="8">
        <f t="shared" si="1"/>
        <v>0.37528146109582178</v>
      </c>
      <c r="D17" s="8">
        <f t="shared" si="2"/>
        <v>3.0099880000000008E-4</v>
      </c>
      <c r="E17" s="8">
        <f t="shared" si="3"/>
        <v>0.99668171434570507</v>
      </c>
      <c r="F17" s="8">
        <f t="shared" si="4"/>
        <v>1.2978012000000011E-3</v>
      </c>
      <c r="G17" s="8">
        <f t="shared" si="5"/>
        <v>0.23116021159481115</v>
      </c>
      <c r="H17" s="8">
        <f t="shared" si="12"/>
        <v>192.63350966234256</v>
      </c>
      <c r="I17" s="9"/>
      <c r="J17" s="10">
        <f t="shared" si="6"/>
        <v>159.88000000000008</v>
      </c>
      <c r="K17" s="10">
        <f t="shared" si="7"/>
        <v>30.099880000000006</v>
      </c>
      <c r="L17" s="10">
        <f t="shared" si="8"/>
        <v>30.000000000000007</v>
      </c>
      <c r="M17" s="10">
        <f t="shared" si="9"/>
        <v>9.9879999999998859E-2</v>
      </c>
      <c r="N17" s="10">
        <f t="shared" si="10"/>
        <v>129.7801200000001</v>
      </c>
      <c r="O17" s="10">
        <f t="shared" si="11"/>
        <v>30.000000000000004</v>
      </c>
      <c r="P17" s="37">
        <f t="shared" si="13"/>
        <v>0.49999999999999994</v>
      </c>
      <c r="Q17" s="42">
        <f t="shared" si="14"/>
        <v>0.62409382036527405</v>
      </c>
    </row>
    <row r="18" spans="1:17" x14ac:dyDescent="0.2">
      <c r="A18" s="12">
        <f t="shared" si="15"/>
        <v>1.3000000000000004E-3</v>
      </c>
      <c r="B18" s="8">
        <f t="shared" si="0"/>
        <v>1.6487000000000012E-3</v>
      </c>
      <c r="C18" s="8">
        <f t="shared" si="1"/>
        <v>0.39425001516346192</v>
      </c>
      <c r="D18" s="8">
        <f t="shared" si="2"/>
        <v>3.2599870000000011E-4</v>
      </c>
      <c r="E18" s="8">
        <f t="shared" si="3"/>
        <v>0.99693649085103708</v>
      </c>
      <c r="F18" s="8">
        <f t="shared" si="4"/>
        <v>1.3227013000000009E-3</v>
      </c>
      <c r="G18" s="8">
        <f t="shared" si="5"/>
        <v>0.24570929203743874</v>
      </c>
      <c r="H18" s="8">
        <f t="shared" si="12"/>
        <v>189.00714772110666</v>
      </c>
      <c r="I18" s="9"/>
      <c r="J18" s="10">
        <f t="shared" si="6"/>
        <v>164.87000000000012</v>
      </c>
      <c r="K18" s="10">
        <f t="shared" si="7"/>
        <v>32.59987000000001</v>
      </c>
      <c r="L18" s="10">
        <f t="shared" si="8"/>
        <v>32.500000000000007</v>
      </c>
      <c r="M18" s="10">
        <f t="shared" si="9"/>
        <v>9.987000000000279E-2</v>
      </c>
      <c r="N18" s="10">
        <f t="shared" si="10"/>
        <v>132.27013000000008</v>
      </c>
      <c r="O18" s="10">
        <f t="shared" si="11"/>
        <v>32.500000000000007</v>
      </c>
      <c r="P18" s="37">
        <f t="shared" si="13"/>
        <v>0.5</v>
      </c>
      <c r="Q18" s="42">
        <f t="shared" si="14"/>
        <v>0.60514423485170155</v>
      </c>
    </row>
    <row r="19" spans="1:17" x14ac:dyDescent="0.2">
      <c r="A19" s="12">
        <f t="shared" si="15"/>
        <v>1.4000000000000004E-3</v>
      </c>
      <c r="B19" s="8">
        <f t="shared" si="0"/>
        <v>1.6986000000000011E-3</v>
      </c>
      <c r="C19" s="8">
        <f t="shared" si="1"/>
        <v>0.41210408571764967</v>
      </c>
      <c r="D19" s="8">
        <f t="shared" si="2"/>
        <v>3.5099860000000009E-4</v>
      </c>
      <c r="E19" s="8">
        <f t="shared" si="3"/>
        <v>0.99715497440730538</v>
      </c>
      <c r="F19" s="8">
        <f t="shared" si="4"/>
        <v>1.3476014000000009E-3</v>
      </c>
      <c r="G19" s="8">
        <f t="shared" si="5"/>
        <v>0.2597207156359439</v>
      </c>
      <c r="H19" s="8">
        <f t="shared" si="12"/>
        <v>185.51479688281702</v>
      </c>
      <c r="I19" s="9"/>
      <c r="J19" s="10">
        <f t="shared" si="6"/>
        <v>169.8600000000001</v>
      </c>
      <c r="K19" s="10">
        <f t="shared" si="7"/>
        <v>35.099860000000007</v>
      </c>
      <c r="L19" s="10">
        <f t="shared" si="8"/>
        <v>35.000000000000007</v>
      </c>
      <c r="M19" s="10">
        <f t="shared" si="9"/>
        <v>9.9859999999999616E-2</v>
      </c>
      <c r="N19" s="10">
        <f t="shared" si="10"/>
        <v>134.76014000000009</v>
      </c>
      <c r="O19" s="10">
        <f t="shared" si="11"/>
        <v>35.000000000000014</v>
      </c>
      <c r="P19" s="37">
        <f t="shared" si="13"/>
        <v>0.5</v>
      </c>
      <c r="Q19" s="42">
        <f t="shared" si="14"/>
        <v>0.5873080183680679</v>
      </c>
    </row>
    <row r="20" spans="1:17" x14ac:dyDescent="0.2">
      <c r="A20" s="12">
        <f t="shared" si="15"/>
        <v>1.5000000000000005E-3</v>
      </c>
      <c r="B20" s="8">
        <f t="shared" si="0"/>
        <v>1.7485000000000011E-3</v>
      </c>
      <c r="C20" s="8">
        <f t="shared" si="1"/>
        <v>0.42893909064912766</v>
      </c>
      <c r="D20" s="8">
        <f t="shared" si="2"/>
        <v>3.7599850000000012E-4</v>
      </c>
      <c r="E20" s="8">
        <f t="shared" si="3"/>
        <v>0.99734440429948523</v>
      </c>
      <c r="F20" s="8">
        <f t="shared" si="4"/>
        <v>1.372501500000001E-3</v>
      </c>
      <c r="G20" s="8">
        <f t="shared" si="5"/>
        <v>0.273223745110661</v>
      </c>
      <c r="H20" s="8">
        <f t="shared" si="12"/>
        <v>182.14916340710727</v>
      </c>
      <c r="I20" s="9"/>
      <c r="J20" s="10">
        <f t="shared" si="6"/>
        <v>174.85000000000011</v>
      </c>
      <c r="K20" s="10">
        <f t="shared" si="7"/>
        <v>37.599850000000011</v>
      </c>
      <c r="L20" s="10">
        <f t="shared" si="8"/>
        <v>37.500000000000007</v>
      </c>
      <c r="M20" s="10">
        <f t="shared" si="9"/>
        <v>9.9850000000003547E-2</v>
      </c>
      <c r="N20" s="10">
        <f t="shared" si="10"/>
        <v>137.2501500000001</v>
      </c>
      <c r="O20" s="10">
        <f t="shared" si="11"/>
        <v>37.500000000000014</v>
      </c>
      <c r="P20" s="37">
        <f t="shared" si="13"/>
        <v>0.5</v>
      </c>
      <c r="Q20" s="42">
        <f t="shared" si="14"/>
        <v>0.5704898484415214</v>
      </c>
    </row>
    <row r="21" spans="1:17" x14ac:dyDescent="0.2">
      <c r="A21" s="12">
        <f t="shared" si="15"/>
        <v>1.6000000000000005E-3</v>
      </c>
      <c r="B21" s="8">
        <f t="shared" si="0"/>
        <v>1.7984000000000012E-3</v>
      </c>
      <c r="C21" s="8">
        <f t="shared" si="1"/>
        <v>0.4448398576512454</v>
      </c>
      <c r="D21" s="8">
        <f t="shared" si="2"/>
        <v>4.0099840000000015E-4</v>
      </c>
      <c r="E21" s="8">
        <f t="shared" si="3"/>
        <v>0.99751021450459643</v>
      </c>
      <c r="F21" s="8">
        <f t="shared" si="4"/>
        <v>1.397401600000001E-3</v>
      </c>
      <c r="G21" s="8">
        <f t="shared" si="5"/>
        <v>0.28624555746894798</v>
      </c>
      <c r="H21" s="8">
        <f t="shared" si="12"/>
        <v>178.90347341809243</v>
      </c>
      <c r="I21" s="9"/>
      <c r="J21" s="10">
        <f t="shared" si="6"/>
        <v>179.84000000000012</v>
      </c>
      <c r="K21" s="10">
        <f t="shared" si="7"/>
        <v>40.099840000000015</v>
      </c>
      <c r="L21" s="10">
        <f t="shared" si="8"/>
        <v>40.000000000000007</v>
      </c>
      <c r="M21" s="10">
        <f t="shared" si="9"/>
        <v>9.9840000000007478E-2</v>
      </c>
      <c r="N21" s="10">
        <f t="shared" si="10"/>
        <v>139.74016000000009</v>
      </c>
      <c r="O21" s="10">
        <f t="shared" si="11"/>
        <v>40.000000000000007</v>
      </c>
      <c r="P21" s="37">
        <f t="shared" si="13"/>
        <v>0.5</v>
      </c>
      <c r="Q21" s="42">
        <f t="shared" si="14"/>
        <v>0.55460498220640586</v>
      </c>
    </row>
    <row r="22" spans="1:17" x14ac:dyDescent="0.2">
      <c r="A22" s="12">
        <f t="shared" si="15"/>
        <v>1.7000000000000006E-3</v>
      </c>
      <c r="B22" s="8">
        <f t="shared" si="0"/>
        <v>1.8483000000000011E-3</v>
      </c>
      <c r="C22" s="8">
        <f t="shared" si="1"/>
        <v>0.45988205377914831</v>
      </c>
      <c r="D22" s="8">
        <f t="shared" si="2"/>
        <v>4.2599830000000013E-4</v>
      </c>
      <c r="E22" s="8">
        <f t="shared" si="3"/>
        <v>0.99765656341821085</v>
      </c>
      <c r="F22" s="8">
        <f t="shared" si="4"/>
        <v>1.4223017000000011E-3</v>
      </c>
      <c r="G22" s="8">
        <f t="shared" si="5"/>
        <v>0.2988114265770756</v>
      </c>
      <c r="H22" s="8">
        <f t="shared" si="12"/>
        <v>175.77142739827971</v>
      </c>
      <c r="I22" s="9"/>
      <c r="J22" s="10">
        <f t="shared" si="6"/>
        <v>184.8300000000001</v>
      </c>
      <c r="K22" s="10">
        <f t="shared" si="7"/>
        <v>42.599830000000011</v>
      </c>
      <c r="L22" s="10">
        <f t="shared" si="8"/>
        <v>42.500000000000014</v>
      </c>
      <c r="M22" s="10">
        <f t="shared" si="9"/>
        <v>9.9829999999997199E-2</v>
      </c>
      <c r="N22" s="10">
        <f t="shared" si="10"/>
        <v>142.2301700000001</v>
      </c>
      <c r="O22" s="10">
        <f t="shared" si="11"/>
        <v>42.500000000000014</v>
      </c>
      <c r="P22" s="37">
        <f t="shared" si="13"/>
        <v>0.5</v>
      </c>
      <c r="Q22" s="42">
        <f t="shared" si="14"/>
        <v>0.53957782827463086</v>
      </c>
    </row>
    <row r="23" spans="1:17" x14ac:dyDescent="0.2">
      <c r="A23" s="12">
        <f t="shared" si="15"/>
        <v>1.8000000000000006E-3</v>
      </c>
      <c r="B23" s="8">
        <f t="shared" si="0"/>
        <v>1.8982000000000014E-3</v>
      </c>
      <c r="C23" s="8">
        <f t="shared" si="1"/>
        <v>0.47413338952692008</v>
      </c>
      <c r="D23" s="8">
        <f t="shared" si="2"/>
        <v>4.5099820000000016E-4</v>
      </c>
      <c r="E23" s="8">
        <f t="shared" si="3"/>
        <v>0.99778668739697851</v>
      </c>
      <c r="F23" s="8">
        <f t="shared" si="4"/>
        <v>1.4472018000000011E-3</v>
      </c>
      <c r="G23" s="8">
        <f t="shared" si="5"/>
        <v>0.31094488688446892</v>
      </c>
      <c r="H23" s="8">
        <f t="shared" si="12"/>
        <v>172.74715938026046</v>
      </c>
      <c r="I23" s="9"/>
      <c r="J23" s="10">
        <f t="shared" si="6"/>
        <v>189.82000000000014</v>
      </c>
      <c r="K23" s="10">
        <f t="shared" si="7"/>
        <v>45.099820000000015</v>
      </c>
      <c r="L23" s="10">
        <f t="shared" si="8"/>
        <v>45.000000000000014</v>
      </c>
      <c r="M23" s="10">
        <f t="shared" si="9"/>
        <v>9.982000000000113E-2</v>
      </c>
      <c r="N23" s="10">
        <f t="shared" si="10"/>
        <v>144.72018000000011</v>
      </c>
      <c r="O23" s="10">
        <f t="shared" si="11"/>
        <v>45.000000000000014</v>
      </c>
      <c r="P23" s="37">
        <f t="shared" si="13"/>
        <v>0.5</v>
      </c>
      <c r="Q23" s="42">
        <f t="shared" si="14"/>
        <v>0.52534074386260687</v>
      </c>
    </row>
    <row r="24" spans="1:17" x14ac:dyDescent="0.2">
      <c r="A24" s="12">
        <f t="shared" si="15"/>
        <v>1.9000000000000006E-3</v>
      </c>
      <c r="B24" s="8">
        <f t="shared" si="0"/>
        <v>1.9481000000000012E-3</v>
      </c>
      <c r="C24" s="8">
        <f t="shared" si="1"/>
        <v>0.48765463785226615</v>
      </c>
      <c r="D24" s="8">
        <f t="shared" si="2"/>
        <v>4.7599810000000019E-4</v>
      </c>
      <c r="E24" s="8">
        <f t="shared" si="3"/>
        <v>0.99790314289069637</v>
      </c>
      <c r="F24" s="8">
        <f t="shared" si="4"/>
        <v>1.4721019000000011E-3</v>
      </c>
      <c r="G24" s="8">
        <f t="shared" si="5"/>
        <v>0.32266788053191142</v>
      </c>
      <c r="H24" s="8">
        <f t="shared" si="12"/>
        <v>169.82520027995332</v>
      </c>
      <c r="I24" s="9"/>
      <c r="J24" s="10">
        <f t="shared" si="6"/>
        <v>194.81000000000012</v>
      </c>
      <c r="K24" s="10">
        <f t="shared" si="7"/>
        <v>47.599810000000019</v>
      </c>
      <c r="L24" s="10">
        <f t="shared" si="8"/>
        <v>47.500000000000014</v>
      </c>
      <c r="M24" s="10">
        <f t="shared" si="9"/>
        <v>9.9810000000005061E-2</v>
      </c>
      <c r="N24" s="10">
        <f t="shared" si="10"/>
        <v>147.21019000000013</v>
      </c>
      <c r="O24" s="10">
        <f t="shared" si="11"/>
        <v>47.500000000000021</v>
      </c>
      <c r="P24" s="11">
        <f t="shared" si="13"/>
        <v>0.50000000000000011</v>
      </c>
      <c r="Q24" s="42">
        <f t="shared" si="14"/>
        <v>0.51183301678558601</v>
      </c>
    </row>
    <row r="25" spans="1:17" x14ac:dyDescent="0.2">
      <c r="A25" s="12">
        <f t="shared" si="15"/>
        <v>2.0000000000000005E-3</v>
      </c>
      <c r="B25" s="8">
        <f t="shared" si="0"/>
        <v>1.9980000000000011E-3</v>
      </c>
      <c r="C25" s="8">
        <f t="shared" si="1"/>
        <v>0.50050050050050032</v>
      </c>
      <c r="D25" s="8">
        <f t="shared" si="2"/>
        <v>5.0099800000000011E-4</v>
      </c>
      <c r="E25" s="8">
        <f t="shared" si="3"/>
        <v>0.9980079760797449</v>
      </c>
      <c r="F25" s="8">
        <f t="shared" si="4"/>
        <v>1.4970020000000007E-3</v>
      </c>
      <c r="G25" s="8">
        <f t="shared" si="5"/>
        <v>0.33400088977837028</v>
      </c>
      <c r="H25" s="8">
        <f t="shared" si="12"/>
        <v>167.0004448891851</v>
      </c>
      <c r="I25" s="9"/>
      <c r="J25" s="10">
        <f t="shared" si="6"/>
        <v>199.8000000000001</v>
      </c>
      <c r="K25" s="10">
        <f t="shared" si="7"/>
        <v>50.099800000000009</v>
      </c>
      <c r="L25" s="10">
        <f t="shared" si="8"/>
        <v>50.000000000000014</v>
      </c>
      <c r="M25" s="10">
        <f t="shared" si="9"/>
        <v>9.9799999999994782E-2</v>
      </c>
      <c r="N25" s="10">
        <f t="shared" si="10"/>
        <v>149.70020000000008</v>
      </c>
      <c r="O25" s="10">
        <f t="shared" si="11"/>
        <v>50.000000000000014</v>
      </c>
      <c r="P25" s="11">
        <f t="shared" si="13"/>
        <v>0.5</v>
      </c>
      <c r="Q25" s="42">
        <f t="shared" si="14"/>
        <v>0.49900000000000011</v>
      </c>
    </row>
    <row r="26" spans="1:17" x14ac:dyDescent="0.2">
      <c r="A26" s="12">
        <f t="shared" si="15"/>
        <v>2.1000000000000003E-3</v>
      </c>
      <c r="B26" s="8">
        <f t="shared" si="0"/>
        <v>2.0479000000000009E-3</v>
      </c>
      <c r="C26" s="8">
        <f t="shared" si="1"/>
        <v>0.51272034767322605</v>
      </c>
      <c r="D26" s="8">
        <f t="shared" si="2"/>
        <v>5.2599790000000003E-4</v>
      </c>
      <c r="E26" s="8">
        <f t="shared" si="3"/>
        <v>0.99810284413683026</v>
      </c>
      <c r="F26" s="8">
        <f t="shared" si="4"/>
        <v>1.521902100000001E-3</v>
      </c>
      <c r="G26" s="8">
        <f t="shared" si="5"/>
        <v>0.34496305642787384</v>
      </c>
      <c r="H26" s="8">
        <f t="shared" si="12"/>
        <v>164.26812210851134</v>
      </c>
      <c r="I26" s="9"/>
      <c r="J26" s="10">
        <f t="shared" si="6"/>
        <v>204.79000000000011</v>
      </c>
      <c r="K26" s="10">
        <f t="shared" si="7"/>
        <v>52.599790000000006</v>
      </c>
      <c r="L26" s="10">
        <f t="shared" si="8"/>
        <v>52.500000000000007</v>
      </c>
      <c r="M26" s="10">
        <f t="shared" si="9"/>
        <v>9.9789999999998713E-2</v>
      </c>
      <c r="N26" s="10">
        <f t="shared" si="10"/>
        <v>152.19021000000009</v>
      </c>
      <c r="O26" s="10">
        <f t="shared" si="11"/>
        <v>52.5</v>
      </c>
      <c r="P26" s="11">
        <f t="shared" si="13"/>
        <v>0.5</v>
      </c>
      <c r="Q26" s="42">
        <f t="shared" si="14"/>
        <v>0.48679237267444719</v>
      </c>
    </row>
    <row r="27" spans="1:17" x14ac:dyDescent="0.2">
      <c r="A27" s="12">
        <f t="shared" si="15"/>
        <v>2.2000000000000001E-3</v>
      </c>
      <c r="B27" s="8">
        <f t="shared" si="0"/>
        <v>2.0978000000000012E-3</v>
      </c>
      <c r="C27" s="8">
        <f t="shared" si="1"/>
        <v>0.52435885213080347</v>
      </c>
      <c r="D27" s="8">
        <f t="shared" si="2"/>
        <v>5.5099780000000007E-4</v>
      </c>
      <c r="E27" s="8">
        <f t="shared" si="3"/>
        <v>0.99818910347736411</v>
      </c>
      <c r="F27" s="8">
        <f t="shared" si="4"/>
        <v>1.5468022000000008E-3</v>
      </c>
      <c r="G27" s="8">
        <f t="shared" si="5"/>
        <v>0.35557228972133587</v>
      </c>
      <c r="H27" s="8">
        <f t="shared" si="12"/>
        <v>161.62376805515265</v>
      </c>
      <c r="I27" s="9"/>
      <c r="J27" s="10">
        <f t="shared" si="6"/>
        <v>209.78000000000011</v>
      </c>
      <c r="K27" s="10">
        <f t="shared" si="7"/>
        <v>55.09978000000001</v>
      </c>
      <c r="L27" s="10">
        <f t="shared" si="8"/>
        <v>55.000000000000007</v>
      </c>
      <c r="M27" s="10">
        <f t="shared" si="9"/>
        <v>9.9780000000002644E-2</v>
      </c>
      <c r="N27" s="10">
        <f t="shared" si="10"/>
        <v>154.68022000000008</v>
      </c>
      <c r="O27" s="10">
        <f t="shared" si="11"/>
        <v>55</v>
      </c>
      <c r="P27" s="11">
        <f t="shared" si="13"/>
        <v>0.5</v>
      </c>
      <c r="Q27" s="42">
        <f t="shared" si="14"/>
        <v>0.47516550672132729</v>
      </c>
    </row>
    <row r="28" spans="1:17" x14ac:dyDescent="0.2">
      <c r="A28" s="12">
        <f t="shared" si="15"/>
        <v>2.3E-3</v>
      </c>
      <c r="B28" s="8">
        <f t="shared" si="0"/>
        <v>2.1477000000000007E-3</v>
      </c>
      <c r="C28" s="8">
        <f t="shared" si="1"/>
        <v>0.53545653489779743</v>
      </c>
      <c r="D28" s="8">
        <f t="shared" si="2"/>
        <v>5.7599769999999999E-4</v>
      </c>
      <c r="E28" s="8">
        <f t="shared" si="3"/>
        <v>0.99826787502797321</v>
      </c>
      <c r="F28" s="8">
        <f t="shared" si="4"/>
        <v>1.5717023000000009E-3</v>
      </c>
      <c r="G28" s="8">
        <f t="shared" si="5"/>
        <v>0.36584536397255363</v>
      </c>
      <c r="H28" s="8">
        <f t="shared" si="12"/>
        <v>159.06320172719722</v>
      </c>
      <c r="I28" s="9"/>
      <c r="J28" s="10">
        <f t="shared" si="6"/>
        <v>214.77000000000007</v>
      </c>
      <c r="K28" s="10">
        <f t="shared" si="7"/>
        <v>57.599769999999999</v>
      </c>
      <c r="L28" s="10">
        <f t="shared" si="8"/>
        <v>57.5</v>
      </c>
      <c r="M28" s="10">
        <f t="shared" si="9"/>
        <v>9.976999999999947E-2</v>
      </c>
      <c r="N28" s="10">
        <f t="shared" si="10"/>
        <v>157.17023000000009</v>
      </c>
      <c r="O28" s="10">
        <f t="shared" si="11"/>
        <v>57.5</v>
      </c>
      <c r="P28" s="11">
        <f t="shared" si="13"/>
        <v>0.5</v>
      </c>
      <c r="Q28" s="42">
        <f t="shared" si="14"/>
        <v>0.46407892163710029</v>
      </c>
    </row>
    <row r="29" spans="1:17" x14ac:dyDescent="0.2">
      <c r="A29" s="12">
        <f t="shared" si="15"/>
        <v>2.3999999999999998E-3</v>
      </c>
      <c r="B29" s="8">
        <f t="shared" si="0"/>
        <v>2.1976000000000009E-3</v>
      </c>
      <c r="C29" s="8">
        <f t="shared" si="1"/>
        <v>0.54605023662176888</v>
      </c>
      <c r="D29" s="8">
        <f t="shared" si="2"/>
        <v>6.0099759999999991E-4</v>
      </c>
      <c r="E29" s="8">
        <f t="shared" si="3"/>
        <v>0.99834009320503114</v>
      </c>
      <c r="F29" s="8">
        <f t="shared" si="4"/>
        <v>1.5966024000000009E-3</v>
      </c>
      <c r="G29" s="8">
        <f t="shared" si="5"/>
        <v>0.37579800706800864</v>
      </c>
      <c r="H29" s="8">
        <f t="shared" si="12"/>
        <v>156.58250294500363</v>
      </c>
      <c r="I29" s="9"/>
      <c r="J29" s="10">
        <f t="shared" si="6"/>
        <v>219.7600000000001</v>
      </c>
      <c r="K29" s="10">
        <f t="shared" si="7"/>
        <v>60.099759999999989</v>
      </c>
      <c r="L29" s="10">
        <f t="shared" si="8"/>
        <v>59.999999999999993</v>
      </c>
      <c r="M29" s="10">
        <f t="shared" si="9"/>
        <v>9.9759999999996296E-2</v>
      </c>
      <c r="N29" s="10">
        <f t="shared" si="10"/>
        <v>159.6602400000001</v>
      </c>
      <c r="O29" s="10">
        <f t="shared" si="11"/>
        <v>59.999999999999993</v>
      </c>
      <c r="P29" s="11">
        <f t="shared" si="13"/>
        <v>0.5</v>
      </c>
      <c r="Q29" s="42">
        <f t="shared" si="14"/>
        <v>0.45349581361485292</v>
      </c>
    </row>
    <row r="30" spans="1:17" x14ac:dyDescent="0.2">
      <c r="A30" s="12">
        <f t="shared" si="15"/>
        <v>2.4999999999999996E-3</v>
      </c>
      <c r="B30" s="8">
        <f t="shared" si="0"/>
        <v>2.2475000000000008E-3</v>
      </c>
      <c r="C30" s="8">
        <f t="shared" si="1"/>
        <v>0.55617352614015547</v>
      </c>
      <c r="D30" s="8">
        <f t="shared" si="2"/>
        <v>6.2599749999999994E-4</v>
      </c>
      <c r="E30" s="8">
        <f t="shared" si="3"/>
        <v>0.99840654315712118</v>
      </c>
      <c r="F30" s="8">
        <f t="shared" si="4"/>
        <v>1.621502500000001E-3</v>
      </c>
      <c r="G30" s="8">
        <f t="shared" si="5"/>
        <v>0.38544498081254858</v>
      </c>
      <c r="H30" s="8">
        <f t="shared" si="12"/>
        <v>154.17799232501946</v>
      </c>
      <c r="I30" s="9"/>
      <c r="J30" s="41">
        <f t="shared" si="6"/>
        <v>224.75000000000009</v>
      </c>
      <c r="K30" s="41">
        <f t="shared" si="7"/>
        <v>62.599749999999993</v>
      </c>
      <c r="L30" s="41">
        <f t="shared" si="8"/>
        <v>62.499999999999993</v>
      </c>
      <c r="M30" s="41">
        <f t="shared" si="9"/>
        <v>9.9750000000000227E-2</v>
      </c>
      <c r="N30" s="41">
        <f t="shared" si="10"/>
        <v>162.15025000000009</v>
      </c>
      <c r="O30" s="41">
        <f t="shared" si="11"/>
        <v>62.499999999999986</v>
      </c>
      <c r="P30" s="37">
        <f t="shared" si="13"/>
        <v>0.5</v>
      </c>
      <c r="Q30" s="42">
        <f t="shared" si="14"/>
        <v>0.44338264738598476</v>
      </c>
    </row>
    <row r="31" spans="1:17" x14ac:dyDescent="0.2">
      <c r="A31" s="12">
        <f t="shared" si="15"/>
        <v>2.5999999999999994E-3</v>
      </c>
      <c r="B31" s="8">
        <f t="shared" si="0"/>
        <v>2.2974000000000007E-3</v>
      </c>
      <c r="C31" s="8">
        <f t="shared" si="1"/>
        <v>0.56585705580221091</v>
      </c>
      <c r="D31" s="8">
        <f t="shared" si="2"/>
        <v>6.5099739999999987E-4</v>
      </c>
      <c r="E31" s="8">
        <f t="shared" si="3"/>
        <v>0.9984678894262865</v>
      </c>
      <c r="F31" s="8">
        <f t="shared" si="4"/>
        <v>1.6464026000000006E-3</v>
      </c>
      <c r="G31" s="8">
        <f t="shared" si="5"/>
        <v>0.39480015398420754</v>
      </c>
      <c r="H31" s="8">
        <f t="shared" si="12"/>
        <v>151.84621307084907</v>
      </c>
      <c r="I31" s="9"/>
      <c r="J31" s="10">
        <f t="shared" si="6"/>
        <v>229.74000000000007</v>
      </c>
      <c r="K31" s="10">
        <f t="shared" si="7"/>
        <v>65.099739999999983</v>
      </c>
      <c r="L31" s="10">
        <f t="shared" si="8"/>
        <v>64.999999999999986</v>
      </c>
      <c r="M31" s="10">
        <f t="shared" si="9"/>
        <v>9.9739999999997053E-2</v>
      </c>
      <c r="N31" s="10">
        <f t="shared" si="10"/>
        <v>164.64026000000007</v>
      </c>
      <c r="O31" s="10">
        <f t="shared" si="11"/>
        <v>64.999999999999986</v>
      </c>
      <c r="P31" s="11">
        <f t="shared" si="13"/>
        <v>0.5</v>
      </c>
      <c r="Q31" s="42">
        <f t="shared" si="14"/>
        <v>0.43370880125359135</v>
      </c>
    </row>
    <row r="32" spans="1:17" x14ac:dyDescent="0.2">
      <c r="A32" s="12">
        <f t="shared" si="15"/>
        <v>2.6999999999999993E-3</v>
      </c>
      <c r="B32" s="8">
        <f t="shared" si="0"/>
        <v>2.3473000000000005E-3</v>
      </c>
      <c r="C32" s="8">
        <f t="shared" si="1"/>
        <v>0.57512887146934744</v>
      </c>
      <c r="D32" s="8">
        <f t="shared" si="2"/>
        <v>6.7599729999999979E-4</v>
      </c>
      <c r="E32" s="8">
        <f t="shared" si="3"/>
        <v>0.99852469824953449</v>
      </c>
      <c r="F32" s="8">
        <f t="shared" si="4"/>
        <v>1.6713027000000006E-3</v>
      </c>
      <c r="G32" s="8">
        <f t="shared" si="5"/>
        <v>0.40387656885853146</v>
      </c>
      <c r="H32" s="8">
        <f t="shared" si="12"/>
        <v>149.58391439204874</v>
      </c>
      <c r="I32" s="9"/>
      <c r="J32" s="10">
        <f t="shared" si="6"/>
        <v>234.73000000000005</v>
      </c>
      <c r="K32" s="10">
        <f t="shared" si="7"/>
        <v>67.59972999999998</v>
      </c>
      <c r="L32" s="10">
        <f t="shared" si="8"/>
        <v>67.499999999999986</v>
      </c>
      <c r="M32" s="10">
        <f t="shared" si="9"/>
        <v>9.9729999999993879E-2</v>
      </c>
      <c r="N32" s="10">
        <f t="shared" si="10"/>
        <v>167.13027000000005</v>
      </c>
      <c r="O32" s="10">
        <f t="shared" si="11"/>
        <v>67.499999999999972</v>
      </c>
      <c r="P32" s="11">
        <f t="shared" si="13"/>
        <v>0.5</v>
      </c>
      <c r="Q32" s="42">
        <f t="shared" si="14"/>
        <v>0.42444625740212183</v>
      </c>
    </row>
    <row r="33" spans="1:17" x14ac:dyDescent="0.2">
      <c r="A33" s="12">
        <f t="shared" si="15"/>
        <v>2.7999999999999991E-3</v>
      </c>
      <c r="B33" s="8">
        <f t="shared" si="0"/>
        <v>2.3972000000000004E-3</v>
      </c>
      <c r="C33" s="8">
        <f t="shared" si="1"/>
        <v>0.58401468379776378</v>
      </c>
      <c r="D33" s="8">
        <f t="shared" si="2"/>
        <v>7.0099719999999982E-4</v>
      </c>
      <c r="E33" s="8">
        <f t="shared" si="3"/>
        <v>0.99857745508826568</v>
      </c>
      <c r="F33" s="8">
        <f t="shared" si="4"/>
        <v>1.6962028000000007E-3</v>
      </c>
      <c r="G33" s="8">
        <f t="shared" si="5"/>
        <v>0.4126865018734785</v>
      </c>
      <c r="H33" s="8">
        <f t="shared" si="12"/>
        <v>147.38803638338521</v>
      </c>
      <c r="I33" s="9"/>
      <c r="J33" s="10">
        <f t="shared" si="6"/>
        <v>239.72000000000003</v>
      </c>
      <c r="K33" s="10">
        <f t="shared" si="7"/>
        <v>70.099719999999976</v>
      </c>
      <c r="L33" s="10">
        <f t="shared" si="8"/>
        <v>69.999999999999972</v>
      </c>
      <c r="M33" s="10">
        <f t="shared" si="9"/>
        <v>9.9720000000004916E-2</v>
      </c>
      <c r="N33" s="10">
        <f t="shared" si="10"/>
        <v>169.62028000000007</v>
      </c>
      <c r="O33" s="10">
        <f t="shared" si="11"/>
        <v>69.999999999999972</v>
      </c>
      <c r="P33" s="11">
        <f t="shared" si="13"/>
        <v>0.5</v>
      </c>
      <c r="Q33" s="42">
        <f t="shared" si="14"/>
        <v>0.41556933088603409</v>
      </c>
    </row>
    <row r="34" spans="1:17" x14ac:dyDescent="0.2">
      <c r="A34" s="12">
        <f t="shared" si="15"/>
        <v>2.8999999999999989E-3</v>
      </c>
      <c r="B34" s="8">
        <f t="shared" si="0"/>
        <v>2.4471000000000002E-3</v>
      </c>
      <c r="C34" s="8">
        <f t="shared" si="1"/>
        <v>0.59253810632994131</v>
      </c>
      <c r="D34" s="8">
        <f t="shared" si="2"/>
        <v>7.2599709999999974E-4</v>
      </c>
      <c r="E34" s="8">
        <f t="shared" si="3"/>
        <v>0.99862657853591974</v>
      </c>
      <c r="F34" s="8">
        <f t="shared" si="4"/>
        <v>1.7211029000000007E-3</v>
      </c>
      <c r="G34" s="8">
        <f t="shared" si="5"/>
        <v>0.42124151902829254</v>
      </c>
      <c r="H34" s="8">
        <f t="shared" si="12"/>
        <v>145.25569621665267</v>
      </c>
      <c r="I34" s="9"/>
      <c r="J34" s="10">
        <f t="shared" si="6"/>
        <v>244.71000000000004</v>
      </c>
      <c r="K34" s="10">
        <f t="shared" si="7"/>
        <v>72.599709999999973</v>
      </c>
      <c r="L34" s="10">
        <f t="shared" si="8"/>
        <v>72.499999999999972</v>
      </c>
      <c r="M34" s="10">
        <f t="shared" si="9"/>
        <v>9.9710000000001742E-2</v>
      </c>
      <c r="N34" s="10">
        <f t="shared" si="10"/>
        <v>172.11029000000008</v>
      </c>
      <c r="O34" s="10">
        <f t="shared" si="11"/>
        <v>72.499999999999986</v>
      </c>
      <c r="P34" s="11">
        <f t="shared" si="13"/>
        <v>0.50000000000000011</v>
      </c>
      <c r="Q34" s="42">
        <f t="shared" si="14"/>
        <v>0.40705443177638867</v>
      </c>
    </row>
    <row r="35" spans="1:17" x14ac:dyDescent="0.2">
      <c r="A35" s="12">
        <f t="shared" si="15"/>
        <v>2.9999999999999988E-3</v>
      </c>
      <c r="B35" s="8">
        <f t="shared" si="0"/>
        <v>2.4970000000000001E-3</v>
      </c>
      <c r="C35" s="8">
        <f t="shared" si="1"/>
        <v>0.60072086503804534</v>
      </c>
      <c r="D35" s="8">
        <f t="shared" si="2"/>
        <v>7.5099699999999967E-4</v>
      </c>
      <c r="E35" s="8">
        <f t="shared" si="3"/>
        <v>0.99867243144779538</v>
      </c>
      <c r="F35" s="8">
        <f t="shared" si="4"/>
        <v>1.7460030000000007E-3</v>
      </c>
      <c r="G35" s="8">
        <f t="shared" si="5"/>
        <v>0.42955252654205023</v>
      </c>
      <c r="H35" s="8">
        <f t="shared" si="12"/>
        <v>143.1841755140168</v>
      </c>
      <c r="I35" s="9"/>
      <c r="J35" s="10">
        <f t="shared" si="6"/>
        <v>249.70000000000002</v>
      </c>
      <c r="K35" s="10">
        <f t="shared" si="7"/>
        <v>75.09969999999997</v>
      </c>
      <c r="L35" s="10">
        <f t="shared" si="8"/>
        <v>74.999999999999972</v>
      </c>
      <c r="M35" s="10">
        <f t="shared" si="9"/>
        <v>9.9699999999998568E-2</v>
      </c>
      <c r="N35" s="10">
        <f t="shared" si="10"/>
        <v>174.60030000000006</v>
      </c>
      <c r="O35" s="10">
        <f t="shared" si="11"/>
        <v>74.999999999999957</v>
      </c>
      <c r="P35" s="11">
        <f t="shared" si="13"/>
        <v>0.49999999999999989</v>
      </c>
      <c r="Q35" s="42">
        <f t="shared" si="14"/>
        <v>0.3988798558269927</v>
      </c>
    </row>
    <row r="36" spans="1:17" x14ac:dyDescent="0.2">
      <c r="A36" s="12">
        <f t="shared" si="15"/>
        <v>3.0999999999999986E-3</v>
      </c>
      <c r="B36" s="8">
        <f t="shared" si="0"/>
        <v>2.5469000000000004E-3</v>
      </c>
      <c r="C36" s="8">
        <f t="shared" si="1"/>
        <v>0.60858298323451998</v>
      </c>
      <c r="D36" s="8">
        <f t="shared" si="2"/>
        <v>7.759968999999997E-4</v>
      </c>
      <c r="E36" s="8">
        <f t="shared" si="3"/>
        <v>0.99871532991948797</v>
      </c>
      <c r="F36" s="8">
        <f t="shared" si="4"/>
        <v>1.7709031000000006E-3</v>
      </c>
      <c r="G36" s="8">
        <f t="shared" si="5"/>
        <v>0.43762981723844707</v>
      </c>
      <c r="H36" s="8">
        <f t="shared" si="12"/>
        <v>141.1709087865959</v>
      </c>
      <c r="I36" s="9"/>
      <c r="J36" s="10">
        <f t="shared" si="6"/>
        <v>254.69000000000003</v>
      </c>
      <c r="K36" s="10">
        <f t="shared" si="7"/>
        <v>77.599689999999967</v>
      </c>
      <c r="L36" s="10">
        <f t="shared" si="8"/>
        <v>77.499999999999957</v>
      </c>
      <c r="M36" s="10">
        <f t="shared" si="9"/>
        <v>9.9690000000009604E-2</v>
      </c>
      <c r="N36" s="10">
        <f t="shared" si="10"/>
        <v>177.09031000000004</v>
      </c>
      <c r="O36" s="10">
        <f t="shared" si="11"/>
        <v>77.499999999999957</v>
      </c>
      <c r="P36" s="11">
        <f t="shared" si="13"/>
        <v>0.5</v>
      </c>
      <c r="Q36" s="42">
        <f t="shared" si="14"/>
        <v>0.39102559974871454</v>
      </c>
    </row>
    <row r="37" spans="1:17" x14ac:dyDescent="0.2">
      <c r="A37" s="12">
        <f t="shared" si="15"/>
        <v>3.1999999999999984E-3</v>
      </c>
      <c r="B37" s="8">
        <f t="shared" ref="B37:B68" si="16">A37*B$1+(1-A37)*(1-B$2)</f>
        <v>2.5967999999999998E-3</v>
      </c>
      <c r="C37" s="8">
        <f t="shared" ref="C37:C68" si="17">A37*B$1/B37</f>
        <v>0.61614294516327761</v>
      </c>
      <c r="D37" s="8">
        <f t="shared" ref="D37:D68" si="18">$A37*$B$1*$B$1+(1-$A37)*(1-$B$2)*(1-$B$2)</f>
        <v>8.0099679999999962E-4</v>
      </c>
      <c r="E37" s="8">
        <f t="shared" ref="E37:E68" si="19">A37*B$1*B$1/D37</f>
        <v>0.99875555058397236</v>
      </c>
      <c r="F37" s="8">
        <f t="shared" ref="F37:F68" si="20">$A37*$B$1*(1-$B$1)+(1-$A37)*$B$2*(1-$B$2)</f>
        <v>1.7958032000000004E-3</v>
      </c>
      <c r="G37" s="8">
        <f t="shared" ref="G37:G68" si="21">A37*B$1*(1-B$1)/F37</f>
        <v>0.44548311307163246</v>
      </c>
      <c r="H37" s="8">
        <f t="shared" si="12"/>
        <v>139.21347283488521</v>
      </c>
      <c r="I37" s="9"/>
      <c r="J37" s="10">
        <f t="shared" ref="J37:J68" si="22">$B$3*B37</f>
        <v>259.68</v>
      </c>
      <c r="K37" s="10">
        <f t="shared" ref="K37:K68" si="23">$B$3*D37</f>
        <v>80.099679999999964</v>
      </c>
      <c r="L37" s="10">
        <f t="shared" ref="L37:L68" si="24">K37*E37</f>
        <v>79.999999999999957</v>
      </c>
      <c r="M37" s="10">
        <f t="shared" ref="M37:M68" si="25">K37-L37</f>
        <v>9.968000000000643E-2</v>
      </c>
      <c r="N37" s="10">
        <f t="shared" ref="N37:N68" si="26">F37*$B$3</f>
        <v>179.58032000000003</v>
      </c>
      <c r="O37" s="10">
        <f t="shared" ref="O37:O68" si="27">N37*G37</f>
        <v>79.999999999999957</v>
      </c>
      <c r="P37" s="11">
        <f t="shared" si="13"/>
        <v>0.5</v>
      </c>
      <c r="Q37" s="42">
        <f t="shared" si="14"/>
        <v>0.38347319778188571</v>
      </c>
    </row>
    <row r="38" spans="1:17" x14ac:dyDescent="0.2">
      <c r="A38" s="12">
        <f t="shared" si="15"/>
        <v>3.2999999999999982E-3</v>
      </c>
      <c r="B38" s="8">
        <f t="shared" si="16"/>
        <v>2.6467000000000001E-3</v>
      </c>
      <c r="C38" s="8">
        <f t="shared" si="17"/>
        <v>0.62341784108512455</v>
      </c>
      <c r="D38" s="8">
        <f t="shared" si="18"/>
        <v>8.2599669999999954E-4</v>
      </c>
      <c r="E38" s="8">
        <f t="shared" si="19"/>
        <v>0.99879333658354807</v>
      </c>
      <c r="F38" s="8">
        <f t="shared" si="20"/>
        <v>1.8207033000000004E-3</v>
      </c>
      <c r="G38" s="8">
        <f t="shared" si="21"/>
        <v>0.45312160416252301</v>
      </c>
      <c r="H38" s="8">
        <f t="shared" ref="H38:H69" si="28">G38/A38</f>
        <v>137.30957701894644</v>
      </c>
      <c r="I38" s="9"/>
      <c r="J38" s="10">
        <f t="shared" si="22"/>
        <v>264.67</v>
      </c>
      <c r="K38" s="10">
        <f t="shared" si="23"/>
        <v>82.599669999999961</v>
      </c>
      <c r="L38" s="10">
        <f t="shared" si="24"/>
        <v>82.499999999999957</v>
      </c>
      <c r="M38" s="10">
        <f t="shared" si="25"/>
        <v>9.9670000000003256E-2</v>
      </c>
      <c r="N38" s="10">
        <f t="shared" si="26"/>
        <v>182.07033000000004</v>
      </c>
      <c r="O38" s="10">
        <f t="shared" si="27"/>
        <v>82.499999999999957</v>
      </c>
      <c r="P38" s="11">
        <f t="shared" ref="P38:P69" si="29">O38/(L38+O38)</f>
        <v>0.5</v>
      </c>
      <c r="Q38" s="42">
        <f t="shared" si="14"/>
        <v>0.37620557675596056</v>
      </c>
    </row>
    <row r="39" spans="1:17" x14ac:dyDescent="0.2">
      <c r="A39" s="12">
        <f t="shared" ref="A39:A70" si="30">A38+0.0001</f>
        <v>3.3999999999999981E-3</v>
      </c>
      <c r="B39" s="8">
        <f t="shared" si="16"/>
        <v>2.6966E-3</v>
      </c>
      <c r="C39" s="8">
        <f t="shared" si="17"/>
        <v>0.63042349625454241</v>
      </c>
      <c r="D39" s="8">
        <f t="shared" si="18"/>
        <v>8.5099659999999947E-4</v>
      </c>
      <c r="E39" s="8">
        <f t="shared" si="19"/>
        <v>0.99882890248915224</v>
      </c>
      <c r="F39" s="8">
        <f t="shared" si="20"/>
        <v>1.8456034000000005E-3</v>
      </c>
      <c r="G39" s="8">
        <f t="shared" si="21"/>
        <v>0.46055398467514708</v>
      </c>
      <c r="H39" s="8">
        <f t="shared" si="28"/>
        <v>135.4570543162198</v>
      </c>
      <c r="I39" s="9"/>
      <c r="J39" s="10">
        <f t="shared" si="22"/>
        <v>269.65999999999997</v>
      </c>
      <c r="K39" s="10">
        <f t="shared" si="23"/>
        <v>85.099659999999943</v>
      </c>
      <c r="L39" s="10">
        <f t="shared" si="24"/>
        <v>84.999999999999957</v>
      </c>
      <c r="M39" s="10">
        <f t="shared" si="25"/>
        <v>9.9659999999985871E-2</v>
      </c>
      <c r="N39" s="10">
        <f t="shared" si="26"/>
        <v>184.56034000000005</v>
      </c>
      <c r="O39" s="10">
        <f t="shared" si="27"/>
        <v>84.999999999999957</v>
      </c>
      <c r="P39" s="11">
        <f t="shared" si="29"/>
        <v>0.5</v>
      </c>
      <c r="Q39" s="42">
        <f t="shared" si="14"/>
        <v>0.369206927241712</v>
      </c>
    </row>
    <row r="40" spans="1:17" x14ac:dyDescent="0.2">
      <c r="A40" s="12">
        <f t="shared" si="30"/>
        <v>3.4999999999999979E-3</v>
      </c>
      <c r="B40" s="8">
        <f t="shared" si="16"/>
        <v>2.7464999999999998E-3</v>
      </c>
      <c r="C40" s="8">
        <f t="shared" si="17"/>
        <v>0.63717458583651887</v>
      </c>
      <c r="D40" s="8">
        <f t="shared" si="18"/>
        <v>8.759964999999995E-4</v>
      </c>
      <c r="E40" s="8">
        <f t="shared" si="19"/>
        <v>0.99886243837732225</v>
      </c>
      <c r="F40" s="8">
        <f t="shared" si="20"/>
        <v>1.8705035000000005E-3</v>
      </c>
      <c r="G40" s="8">
        <f t="shared" si="21"/>
        <v>0.46778848582747867</v>
      </c>
      <c r="H40" s="8">
        <f t="shared" si="28"/>
        <v>133.6538530935654</v>
      </c>
      <c r="I40" s="9"/>
      <c r="J40" s="10">
        <f t="shared" si="22"/>
        <v>274.64999999999998</v>
      </c>
      <c r="K40" s="10">
        <f t="shared" si="23"/>
        <v>87.599649999999954</v>
      </c>
      <c r="L40" s="10">
        <f t="shared" si="24"/>
        <v>87.499999999999957</v>
      </c>
      <c r="M40" s="10">
        <f t="shared" si="25"/>
        <v>9.9649999999996908E-2</v>
      </c>
      <c r="N40" s="10">
        <f t="shared" si="26"/>
        <v>187.05035000000007</v>
      </c>
      <c r="O40" s="10">
        <f t="shared" si="27"/>
        <v>87.499999999999957</v>
      </c>
      <c r="P40" s="11">
        <f t="shared" si="29"/>
        <v>0.5</v>
      </c>
      <c r="Q40" s="42">
        <f t="shared" si="14"/>
        <v>0.36246258874931758</v>
      </c>
    </row>
    <row r="41" spans="1:17" x14ac:dyDescent="0.2">
      <c r="A41" s="12">
        <f t="shared" si="30"/>
        <v>3.5999999999999977E-3</v>
      </c>
      <c r="B41" s="8">
        <f t="shared" si="16"/>
        <v>2.7963999999999997E-3</v>
      </c>
      <c r="C41" s="8">
        <f t="shared" si="17"/>
        <v>0.64368473751966782</v>
      </c>
      <c r="D41" s="8">
        <f t="shared" si="18"/>
        <v>9.0099639999999942E-4</v>
      </c>
      <c r="E41" s="8">
        <f t="shared" si="19"/>
        <v>0.99889411322842137</v>
      </c>
      <c r="F41" s="8">
        <f t="shared" si="20"/>
        <v>1.8954036000000001E-3</v>
      </c>
      <c r="G41" s="8">
        <f t="shared" si="21"/>
        <v>0.47483290630027258</v>
      </c>
      <c r="H41" s="8">
        <f t="shared" si="28"/>
        <v>131.89802952785357</v>
      </c>
      <c r="I41" s="9"/>
      <c r="J41" s="10">
        <f t="shared" si="22"/>
        <v>279.64</v>
      </c>
      <c r="K41" s="10">
        <f t="shared" si="23"/>
        <v>90.099639999999937</v>
      </c>
      <c r="L41" s="10">
        <f t="shared" si="24"/>
        <v>89.999999999999943</v>
      </c>
      <c r="M41" s="10">
        <f t="shared" si="25"/>
        <v>9.9639999999993734E-2</v>
      </c>
      <c r="N41" s="10">
        <f t="shared" si="26"/>
        <v>189.54036000000002</v>
      </c>
      <c r="O41" s="10">
        <f t="shared" si="27"/>
        <v>89.999999999999943</v>
      </c>
      <c r="P41" s="11">
        <f t="shared" si="29"/>
        <v>0.5</v>
      </c>
      <c r="Q41" s="42">
        <f t="shared" si="14"/>
        <v>0.35595894721785193</v>
      </c>
    </row>
    <row r="42" spans="1:17" x14ac:dyDescent="0.2">
      <c r="A42" s="12">
        <f t="shared" si="30"/>
        <v>3.6999999999999976E-3</v>
      </c>
      <c r="B42" s="8">
        <f t="shared" si="16"/>
        <v>2.8462999999999995E-3</v>
      </c>
      <c r="C42" s="8">
        <f t="shared" si="17"/>
        <v>0.6499666233355581</v>
      </c>
      <c r="D42" s="8">
        <f t="shared" si="18"/>
        <v>9.2599629999999935E-4</v>
      </c>
      <c r="E42" s="8">
        <f t="shared" si="19"/>
        <v>0.99892407777439285</v>
      </c>
      <c r="F42" s="8">
        <f t="shared" si="20"/>
        <v>1.9203037000000004E-3</v>
      </c>
      <c r="G42" s="8">
        <f t="shared" si="21"/>
        <v>0.48169464028007614</v>
      </c>
      <c r="H42" s="8">
        <f t="shared" si="28"/>
        <v>130.18774061623688</v>
      </c>
      <c r="I42" s="9"/>
      <c r="J42" s="10">
        <f t="shared" si="22"/>
        <v>284.62999999999994</v>
      </c>
      <c r="K42" s="10">
        <f t="shared" si="23"/>
        <v>92.599629999999934</v>
      </c>
      <c r="L42" s="10">
        <f t="shared" si="24"/>
        <v>92.499999999999929</v>
      </c>
      <c r="M42" s="10">
        <f t="shared" si="25"/>
        <v>9.963000000000477E-2</v>
      </c>
      <c r="N42" s="10">
        <f t="shared" si="26"/>
        <v>192.03037000000003</v>
      </c>
      <c r="O42" s="10">
        <f t="shared" si="27"/>
        <v>92.499999999999943</v>
      </c>
      <c r="P42" s="11">
        <f t="shared" si="29"/>
        <v>0.5</v>
      </c>
      <c r="Q42" s="42">
        <f t="shared" si="14"/>
        <v>0.34968334328777739</v>
      </c>
    </row>
    <row r="43" spans="1:17" x14ac:dyDescent="0.2">
      <c r="A43" s="12">
        <f t="shared" si="30"/>
        <v>3.7999999999999974E-3</v>
      </c>
      <c r="B43" s="8">
        <f t="shared" si="16"/>
        <v>2.8961999999999998E-3</v>
      </c>
      <c r="C43" s="8">
        <f t="shared" si="17"/>
        <v>0.65603204198605025</v>
      </c>
      <c r="D43" s="8">
        <f t="shared" si="18"/>
        <v>9.5099619999999938E-4</v>
      </c>
      <c r="E43" s="8">
        <f t="shared" si="19"/>
        <v>0.99895246689734407</v>
      </c>
      <c r="F43" s="8">
        <f t="shared" si="20"/>
        <v>1.9452038000000002E-3</v>
      </c>
      <c r="G43" s="8">
        <f t="shared" si="21"/>
        <v>0.48838070334840966</v>
      </c>
      <c r="H43" s="8">
        <f t="shared" si="28"/>
        <v>128.52123772326578</v>
      </c>
      <c r="I43" s="9"/>
      <c r="J43" s="10">
        <f t="shared" si="22"/>
        <v>289.62</v>
      </c>
      <c r="K43" s="10">
        <f t="shared" si="23"/>
        <v>95.099619999999945</v>
      </c>
      <c r="L43" s="10">
        <f t="shared" si="24"/>
        <v>94.999999999999943</v>
      </c>
      <c r="M43" s="10">
        <f t="shared" si="25"/>
        <v>9.9620000000001596E-2</v>
      </c>
      <c r="N43" s="10">
        <f t="shared" si="26"/>
        <v>194.52038000000002</v>
      </c>
      <c r="O43" s="10">
        <f t="shared" si="27"/>
        <v>94.999999999999929</v>
      </c>
      <c r="P43" s="11">
        <f t="shared" si="29"/>
        <v>0.49999999999999994</v>
      </c>
      <c r="Q43" s="42">
        <f t="shared" si="14"/>
        <v>0.3436239900559358</v>
      </c>
    </row>
    <row r="44" spans="1:17" x14ac:dyDescent="0.2">
      <c r="A44" s="12">
        <f t="shared" si="30"/>
        <v>3.8999999999999972E-3</v>
      </c>
      <c r="B44" s="8">
        <f t="shared" si="16"/>
        <v>2.9460999999999992E-3</v>
      </c>
      <c r="C44" s="8">
        <f t="shared" si="17"/>
        <v>0.66189199280404576</v>
      </c>
      <c r="D44" s="8">
        <f t="shared" si="18"/>
        <v>9.759960999999993E-4</v>
      </c>
      <c r="E44" s="8">
        <f t="shared" si="19"/>
        <v>0.99897940165949439</v>
      </c>
      <c r="F44" s="8">
        <f t="shared" si="20"/>
        <v>1.9701038999999998E-3</v>
      </c>
      <c r="G44" s="8">
        <f t="shared" si="21"/>
        <v>0.49489775640766936</v>
      </c>
      <c r="H44" s="8">
        <f t="shared" si="28"/>
        <v>126.89686061735121</v>
      </c>
      <c r="I44" s="9"/>
      <c r="J44" s="10">
        <f t="shared" si="22"/>
        <v>294.6099999999999</v>
      </c>
      <c r="K44" s="10">
        <f t="shared" si="23"/>
        <v>97.599609999999927</v>
      </c>
      <c r="L44" s="10">
        <f t="shared" si="24"/>
        <v>97.499999999999929</v>
      </c>
      <c r="M44" s="10">
        <f t="shared" si="25"/>
        <v>9.9609999999998422E-2</v>
      </c>
      <c r="N44" s="10">
        <f t="shared" si="26"/>
        <v>197.01038999999997</v>
      </c>
      <c r="O44" s="10">
        <f t="shared" si="27"/>
        <v>97.499999999999929</v>
      </c>
      <c r="P44" s="11">
        <f t="shared" si="29"/>
        <v>0.5</v>
      </c>
      <c r="Q44" s="42">
        <f t="shared" si="14"/>
        <v>0.33776989918875822</v>
      </c>
    </row>
    <row r="45" spans="1:17" x14ac:dyDescent="0.2">
      <c r="A45" s="12">
        <f t="shared" si="30"/>
        <v>3.9999999999999975E-3</v>
      </c>
      <c r="B45" s="8">
        <f t="shared" si="16"/>
        <v>2.9959999999999995E-3</v>
      </c>
      <c r="C45" s="8">
        <f t="shared" si="17"/>
        <v>0.66755674232309714</v>
      </c>
      <c r="D45" s="8">
        <f t="shared" si="18"/>
        <v>1.0009959999999994E-3</v>
      </c>
      <c r="E45" s="8">
        <f t="shared" si="19"/>
        <v>0.99900499102893514</v>
      </c>
      <c r="F45" s="8">
        <f t="shared" si="20"/>
        <v>1.9950040000000003E-3</v>
      </c>
      <c r="G45" s="8">
        <f t="shared" si="21"/>
        <v>0.50125212781528217</v>
      </c>
      <c r="H45" s="8">
        <f t="shared" si="28"/>
        <v>125.31303195382063</v>
      </c>
      <c r="I45" s="9"/>
      <c r="J45" s="10">
        <f t="shared" si="22"/>
        <v>299.59999999999997</v>
      </c>
      <c r="K45" s="10">
        <f t="shared" si="23"/>
        <v>100.09959999999994</v>
      </c>
      <c r="L45" s="10">
        <f t="shared" si="24"/>
        <v>99.999999999999929</v>
      </c>
      <c r="M45" s="10">
        <f t="shared" si="25"/>
        <v>9.9600000000009459E-2</v>
      </c>
      <c r="N45" s="10">
        <f t="shared" si="26"/>
        <v>199.50040000000004</v>
      </c>
      <c r="O45" s="10">
        <f t="shared" si="27"/>
        <v>99.999999999999943</v>
      </c>
      <c r="P45" s="11">
        <f t="shared" si="29"/>
        <v>0.5</v>
      </c>
      <c r="Q45" s="42">
        <f t="shared" si="14"/>
        <v>0.33211081441922585</v>
      </c>
    </row>
    <row r="46" spans="1:17" x14ac:dyDescent="0.2">
      <c r="A46" s="12">
        <f t="shared" si="30"/>
        <v>4.0999999999999977E-3</v>
      </c>
      <c r="B46" s="8">
        <f t="shared" si="16"/>
        <v>3.0458999999999998E-3</v>
      </c>
      <c r="C46" s="8">
        <f t="shared" si="17"/>
        <v>0.6730358843034896</v>
      </c>
      <c r="D46" s="8">
        <f t="shared" si="18"/>
        <v>1.0259958999999995E-3</v>
      </c>
      <c r="E46" s="8">
        <f t="shared" si="19"/>
        <v>0.99902933335308641</v>
      </c>
      <c r="F46" s="8">
        <f t="shared" si="20"/>
        <v>2.0199041000000004E-3</v>
      </c>
      <c r="G46" s="8">
        <f t="shared" si="21"/>
        <v>0.50744983388072695</v>
      </c>
      <c r="H46" s="8">
        <f t="shared" si="28"/>
        <v>123.76825216603103</v>
      </c>
      <c r="I46" s="9"/>
      <c r="J46" s="10">
        <f t="shared" si="22"/>
        <v>304.58999999999997</v>
      </c>
      <c r="K46" s="10">
        <f t="shared" si="23"/>
        <v>102.59958999999995</v>
      </c>
      <c r="L46" s="10">
        <f t="shared" si="24"/>
        <v>102.49999999999994</v>
      </c>
      <c r="M46" s="10">
        <f t="shared" si="25"/>
        <v>9.9590000000006285E-2</v>
      </c>
      <c r="N46" s="10">
        <f t="shared" si="26"/>
        <v>201.99041000000003</v>
      </c>
      <c r="O46" s="10">
        <f t="shared" si="27"/>
        <v>102.49999999999994</v>
      </c>
      <c r="P46" s="11">
        <f t="shared" si="29"/>
        <v>0.5</v>
      </c>
      <c r="Q46" s="42">
        <f t="shared" si="14"/>
        <v>0.32663715158081386</v>
      </c>
    </row>
    <row r="47" spans="1:17" x14ac:dyDescent="0.2">
      <c r="A47" s="12">
        <f t="shared" si="30"/>
        <v>4.199999999999998E-3</v>
      </c>
      <c r="B47" s="8">
        <f t="shared" si="16"/>
        <v>3.0958000000000001E-3</v>
      </c>
      <c r="C47" s="8">
        <f t="shared" si="17"/>
        <v>0.67833839395309736</v>
      </c>
      <c r="D47" s="8">
        <f t="shared" si="18"/>
        <v>1.0509957999999995E-3</v>
      </c>
      <c r="E47" s="8">
        <f t="shared" si="19"/>
        <v>0.9990525176218592</v>
      </c>
      <c r="F47" s="8">
        <f t="shared" si="20"/>
        <v>2.0448042000000004E-3</v>
      </c>
      <c r="G47" s="8">
        <f t="shared" si="21"/>
        <v>0.51349659786496882</v>
      </c>
      <c r="H47" s="8">
        <f t="shared" si="28"/>
        <v>122.26109472975453</v>
      </c>
      <c r="I47" s="9"/>
      <c r="J47" s="10">
        <f t="shared" si="22"/>
        <v>309.58</v>
      </c>
      <c r="K47" s="10">
        <f t="shared" si="23"/>
        <v>105.09957999999995</v>
      </c>
      <c r="L47" s="10">
        <f t="shared" si="24"/>
        <v>104.99999999999994</v>
      </c>
      <c r="M47" s="10">
        <f t="shared" si="25"/>
        <v>9.958000000000311E-2</v>
      </c>
      <c r="N47" s="10">
        <f t="shared" si="26"/>
        <v>204.48042000000004</v>
      </c>
      <c r="O47" s="10">
        <f t="shared" si="27"/>
        <v>104.99999999999994</v>
      </c>
      <c r="P47" s="11">
        <f t="shared" si="29"/>
        <v>0.5</v>
      </c>
      <c r="Q47" s="42">
        <f t="shared" si="14"/>
        <v>0.32133994444085567</v>
      </c>
    </row>
    <row r="48" spans="1:17" x14ac:dyDescent="0.2">
      <c r="A48" s="12">
        <f t="shared" si="30"/>
        <v>4.2999999999999983E-3</v>
      </c>
      <c r="B48" s="8">
        <f t="shared" si="16"/>
        <v>3.1457E-3</v>
      </c>
      <c r="C48" s="8">
        <f t="shared" si="17"/>
        <v>0.6834726769876337</v>
      </c>
      <c r="D48" s="8">
        <f t="shared" si="18"/>
        <v>1.0759956999999995E-3</v>
      </c>
      <c r="E48" s="8">
        <f t="shared" si="19"/>
        <v>0.9990746245547264</v>
      </c>
      <c r="F48" s="8">
        <f t="shared" si="20"/>
        <v>2.0697043000000004E-3</v>
      </c>
      <c r="G48" s="8">
        <f t="shared" si="21"/>
        <v>0.51939786760843054</v>
      </c>
      <c r="H48" s="8">
        <f t="shared" si="28"/>
        <v>120.7902017694025</v>
      </c>
      <c r="I48" s="9"/>
      <c r="J48" s="10">
        <f t="shared" si="22"/>
        <v>314.57</v>
      </c>
      <c r="K48" s="10">
        <f t="shared" si="23"/>
        <v>107.59956999999996</v>
      </c>
      <c r="L48" s="10">
        <f t="shared" si="24"/>
        <v>107.49999999999996</v>
      </c>
      <c r="M48" s="10">
        <f t="shared" si="25"/>
        <v>9.9569999999999936E-2</v>
      </c>
      <c r="N48" s="10">
        <f t="shared" si="26"/>
        <v>206.97043000000005</v>
      </c>
      <c r="O48" s="10">
        <f t="shared" si="27"/>
        <v>107.49999999999997</v>
      </c>
      <c r="P48" s="11">
        <f t="shared" si="29"/>
        <v>0.5</v>
      </c>
      <c r="Q48" s="42">
        <f t="shared" si="14"/>
        <v>0.31621079568935395</v>
      </c>
    </row>
    <row r="49" spans="1:17" x14ac:dyDescent="0.2">
      <c r="A49" s="12">
        <f t="shared" si="30"/>
        <v>4.3999999999999985E-3</v>
      </c>
      <c r="B49" s="8">
        <f t="shared" si="16"/>
        <v>3.1956000000000003E-3</v>
      </c>
      <c r="C49" s="8">
        <f t="shared" si="17"/>
        <v>0.68844661409437946</v>
      </c>
      <c r="D49" s="8">
        <f t="shared" si="18"/>
        <v>1.1009955999999996E-3</v>
      </c>
      <c r="E49" s="8">
        <f t="shared" si="19"/>
        <v>0.99909572753969234</v>
      </c>
      <c r="F49" s="8">
        <f t="shared" si="20"/>
        <v>2.0946044000000005E-3</v>
      </c>
      <c r="G49" s="8">
        <f t="shared" si="21"/>
        <v>0.52515883190162271</v>
      </c>
      <c r="H49" s="8">
        <f t="shared" si="28"/>
        <v>119.35427997764157</v>
      </c>
      <c r="I49" s="9"/>
      <c r="J49" s="10">
        <f t="shared" si="22"/>
        <v>319.56</v>
      </c>
      <c r="K49" s="10">
        <f t="shared" si="23"/>
        <v>110.09955999999995</v>
      </c>
      <c r="L49" s="10">
        <f t="shared" si="24"/>
        <v>109.99999999999996</v>
      </c>
      <c r="M49" s="10">
        <f t="shared" si="25"/>
        <v>9.9559999999996762E-2</v>
      </c>
      <c r="N49" s="10">
        <f t="shared" si="26"/>
        <v>209.46044000000003</v>
      </c>
      <c r="O49" s="10">
        <f t="shared" si="27"/>
        <v>109.99999999999994</v>
      </c>
      <c r="P49" s="11">
        <f t="shared" si="29"/>
        <v>0.5</v>
      </c>
      <c r="Q49" s="42">
        <f t="shared" si="14"/>
        <v>0.31124183251971493</v>
      </c>
    </row>
    <row r="50" spans="1:17" x14ac:dyDescent="0.2">
      <c r="A50" s="12">
        <f t="shared" si="30"/>
        <v>4.4999999999999988E-3</v>
      </c>
      <c r="B50" s="8">
        <f t="shared" si="16"/>
        <v>3.2455000000000001E-3</v>
      </c>
      <c r="C50" s="8">
        <f t="shared" si="17"/>
        <v>0.69326760129409926</v>
      </c>
      <c r="D50" s="8">
        <f t="shared" si="18"/>
        <v>1.1259954999999996E-3</v>
      </c>
      <c r="E50" s="8">
        <f t="shared" si="19"/>
        <v>0.99911589344717644</v>
      </c>
      <c r="F50" s="8">
        <f t="shared" si="20"/>
        <v>2.1195045000000005E-3</v>
      </c>
      <c r="G50" s="8">
        <f t="shared" si="21"/>
        <v>0.53078443570183476</v>
      </c>
      <c r="H50" s="8">
        <f t="shared" si="28"/>
        <v>117.95209682262998</v>
      </c>
      <c r="I50" s="9"/>
      <c r="J50" s="10">
        <f t="shared" si="22"/>
        <v>324.55</v>
      </c>
      <c r="K50" s="10">
        <f t="shared" si="23"/>
        <v>112.59954999999997</v>
      </c>
      <c r="L50" s="10">
        <f t="shared" si="24"/>
        <v>112.49999999999999</v>
      </c>
      <c r="M50" s="10">
        <f t="shared" si="25"/>
        <v>9.9549999999979377E-2</v>
      </c>
      <c r="N50" s="10">
        <f t="shared" si="26"/>
        <v>211.95045000000005</v>
      </c>
      <c r="O50" s="10">
        <f t="shared" si="27"/>
        <v>112.49999999999997</v>
      </c>
      <c r="P50" s="11">
        <f t="shared" si="29"/>
        <v>0.5</v>
      </c>
      <c r="Q50" s="42">
        <f t="shared" si="14"/>
        <v>0.30642566630719481</v>
      </c>
    </row>
    <row r="51" spans="1:17" x14ac:dyDescent="0.2">
      <c r="A51" s="12">
        <f t="shared" si="30"/>
        <v>4.5999999999999991E-3</v>
      </c>
      <c r="B51" s="8">
        <f t="shared" si="16"/>
        <v>3.2954000000000004E-3</v>
      </c>
      <c r="C51" s="8">
        <f t="shared" si="17"/>
        <v>0.69794258663591646</v>
      </c>
      <c r="D51" s="8">
        <f t="shared" si="18"/>
        <v>1.1509953999999998E-3</v>
      </c>
      <c r="E51" s="8">
        <f t="shared" si="19"/>
        <v>0.9991351833378308</v>
      </c>
      <c r="F51" s="8">
        <f t="shared" si="20"/>
        <v>2.1444046000000006E-3</v>
      </c>
      <c r="G51" s="8">
        <f t="shared" si="21"/>
        <v>0.53627939428967808</v>
      </c>
      <c r="H51" s="8">
        <f t="shared" si="28"/>
        <v>116.58247701949526</v>
      </c>
      <c r="I51" s="9"/>
      <c r="J51" s="10">
        <f t="shared" si="22"/>
        <v>329.54</v>
      </c>
      <c r="K51" s="10">
        <f t="shared" si="23"/>
        <v>115.09953999999999</v>
      </c>
      <c r="L51" s="10">
        <f t="shared" si="24"/>
        <v>114.99999999999999</v>
      </c>
      <c r="M51" s="10">
        <f t="shared" si="25"/>
        <v>9.9540000000004625E-2</v>
      </c>
      <c r="N51" s="10">
        <f t="shared" si="26"/>
        <v>214.44046000000006</v>
      </c>
      <c r="O51" s="10">
        <f t="shared" si="27"/>
        <v>114.99999999999997</v>
      </c>
      <c r="P51" s="11">
        <f t="shared" si="29"/>
        <v>0.5</v>
      </c>
      <c r="Q51" s="42">
        <f t="shared" si="14"/>
        <v>0.30175535595071934</v>
      </c>
    </row>
    <row r="52" spans="1:17" x14ac:dyDescent="0.2">
      <c r="A52" s="12">
        <f t="shared" si="30"/>
        <v>4.6999999999999993E-3</v>
      </c>
      <c r="B52" s="8">
        <f t="shared" si="16"/>
        <v>3.3453000000000007E-3</v>
      </c>
      <c r="C52" s="8">
        <f t="shared" si="17"/>
        <v>0.70247810360804686</v>
      </c>
      <c r="D52" s="8">
        <f t="shared" si="18"/>
        <v>1.1759952999999999E-3</v>
      </c>
      <c r="E52" s="8">
        <f t="shared" si="19"/>
        <v>0.99915365308007609</v>
      </c>
      <c r="F52" s="8">
        <f t="shared" si="20"/>
        <v>2.1693047000000006E-3</v>
      </c>
      <c r="G52" s="8">
        <f t="shared" si="21"/>
        <v>0.54164820645066569</v>
      </c>
      <c r="H52" s="8">
        <f t="shared" si="28"/>
        <v>115.2442992448225</v>
      </c>
      <c r="I52" s="9"/>
      <c r="J52" s="10">
        <f t="shared" si="22"/>
        <v>334.53000000000009</v>
      </c>
      <c r="K52" s="10">
        <f t="shared" si="23"/>
        <v>117.59952999999999</v>
      </c>
      <c r="L52" s="10">
        <f t="shared" si="24"/>
        <v>117.49999999999999</v>
      </c>
      <c r="M52" s="10">
        <f t="shared" si="25"/>
        <v>9.9530000000001451E-2</v>
      </c>
      <c r="N52" s="10">
        <f t="shared" si="26"/>
        <v>216.93047000000007</v>
      </c>
      <c r="O52" s="10">
        <f t="shared" si="27"/>
        <v>117.49999999999999</v>
      </c>
      <c r="P52" s="11">
        <f t="shared" si="29"/>
        <v>0.5</v>
      </c>
      <c r="Q52" s="42">
        <f t="shared" si="14"/>
        <v>0.29722437449556127</v>
      </c>
    </row>
    <row r="53" spans="1:17" x14ac:dyDescent="0.2">
      <c r="A53" s="12">
        <f t="shared" si="30"/>
        <v>4.7999999999999996E-3</v>
      </c>
      <c r="B53" s="8">
        <f t="shared" si="16"/>
        <v>3.3952000000000006E-3</v>
      </c>
      <c r="C53" s="8">
        <f t="shared" si="17"/>
        <v>0.70688030160226178</v>
      </c>
      <c r="D53" s="8">
        <f t="shared" si="18"/>
        <v>1.2009951999999999E-3</v>
      </c>
      <c r="E53" s="8">
        <f t="shared" si="19"/>
        <v>0.99917135389050682</v>
      </c>
      <c r="F53" s="8">
        <f t="shared" si="20"/>
        <v>2.1942048000000011E-3</v>
      </c>
      <c r="G53" s="8">
        <f t="shared" si="21"/>
        <v>0.54689516675927397</v>
      </c>
      <c r="H53" s="8">
        <f t="shared" si="28"/>
        <v>113.93649307484876</v>
      </c>
      <c r="I53" s="9"/>
      <c r="J53" s="10">
        <f t="shared" si="22"/>
        <v>339.52000000000004</v>
      </c>
      <c r="K53" s="10">
        <f t="shared" si="23"/>
        <v>120.09951999999998</v>
      </c>
      <c r="L53" s="10">
        <f t="shared" si="24"/>
        <v>119.99999999999999</v>
      </c>
      <c r="M53" s="10">
        <f t="shared" si="25"/>
        <v>9.9519999999998277E-2</v>
      </c>
      <c r="N53" s="10">
        <f t="shared" si="26"/>
        <v>219.42048000000011</v>
      </c>
      <c r="O53" s="10">
        <f t="shared" si="27"/>
        <v>120</v>
      </c>
      <c r="P53" s="11">
        <f t="shared" si="29"/>
        <v>0.5</v>
      </c>
      <c r="Q53" s="42">
        <f t="shared" si="14"/>
        <v>0.29282657869934037</v>
      </c>
    </row>
    <row r="54" spans="1:17" x14ac:dyDescent="0.2">
      <c r="A54" s="12">
        <f t="shared" si="30"/>
        <v>4.8999999999999998E-3</v>
      </c>
      <c r="B54" s="8">
        <f t="shared" si="16"/>
        <v>3.4451000000000009E-3</v>
      </c>
      <c r="C54" s="8">
        <f t="shared" si="17"/>
        <v>0.71115497373080583</v>
      </c>
      <c r="D54" s="8">
        <f t="shared" si="18"/>
        <v>1.2259950999999999E-3</v>
      </c>
      <c r="E54" s="8">
        <f t="shared" si="19"/>
        <v>0.99918833280818176</v>
      </c>
      <c r="F54" s="8">
        <f t="shared" si="20"/>
        <v>2.2191049000000007E-3</v>
      </c>
      <c r="G54" s="8">
        <f t="shared" si="21"/>
        <v>0.55202437703598395</v>
      </c>
      <c r="H54" s="8">
        <f t="shared" si="28"/>
        <v>112.65803612979265</v>
      </c>
      <c r="I54" s="9"/>
      <c r="J54" s="10">
        <f t="shared" si="22"/>
        <v>344.5100000000001</v>
      </c>
      <c r="K54" s="10">
        <f t="shared" si="23"/>
        <v>122.59951</v>
      </c>
      <c r="L54" s="10">
        <f t="shared" si="24"/>
        <v>122.5</v>
      </c>
      <c r="M54" s="10">
        <f t="shared" si="25"/>
        <v>9.9509999999995102E-2</v>
      </c>
      <c r="N54" s="10">
        <f t="shared" si="26"/>
        <v>221.91049000000007</v>
      </c>
      <c r="O54" s="10">
        <f t="shared" si="27"/>
        <v>122.49999999999999</v>
      </c>
      <c r="P54" s="11">
        <f t="shared" si="29"/>
        <v>0.49999999999999994</v>
      </c>
      <c r="Q54" s="42">
        <f t="shared" si="14"/>
        <v>0.28855618124292504</v>
      </c>
    </row>
    <row r="55" spans="1:17" x14ac:dyDescent="0.2">
      <c r="A55" s="12">
        <f t="shared" si="30"/>
        <v>5.0000000000000001E-3</v>
      </c>
      <c r="B55" s="8">
        <f t="shared" si="16"/>
        <v>3.4950000000000007E-3</v>
      </c>
      <c r="C55" s="8">
        <f t="shared" si="17"/>
        <v>0.71530758226037183</v>
      </c>
      <c r="D55" s="8">
        <f t="shared" si="18"/>
        <v>1.250995E-3</v>
      </c>
      <c r="E55" s="8">
        <f t="shared" si="19"/>
        <v>0.99920463311204288</v>
      </c>
      <c r="F55" s="8">
        <f t="shared" si="20"/>
        <v>2.2440050000000012E-3</v>
      </c>
      <c r="G55" s="8">
        <f t="shared" si="21"/>
        <v>0.5570397570415393</v>
      </c>
      <c r="H55" s="8">
        <f t="shared" si="28"/>
        <v>111.40795140830785</v>
      </c>
      <c r="I55" s="9"/>
      <c r="J55" s="38">
        <f t="shared" si="22"/>
        <v>349.50000000000006</v>
      </c>
      <c r="K55" s="38">
        <f t="shared" si="23"/>
        <v>125.09949999999999</v>
      </c>
      <c r="L55" s="38">
        <f t="shared" si="24"/>
        <v>125</v>
      </c>
      <c r="M55" s="38">
        <f t="shared" si="25"/>
        <v>9.9499999999991928E-2</v>
      </c>
      <c r="N55" s="38">
        <f t="shared" si="26"/>
        <v>224.40050000000011</v>
      </c>
      <c r="O55" s="38">
        <f t="shared" si="27"/>
        <v>125</v>
      </c>
      <c r="P55" s="35">
        <f t="shared" si="29"/>
        <v>0.5</v>
      </c>
      <c r="Q55" s="42">
        <f t="shared" si="14"/>
        <v>0.28440772532188863</v>
      </c>
    </row>
    <row r="56" spans="1:17" x14ac:dyDescent="0.2">
      <c r="A56" s="12">
        <f t="shared" si="30"/>
        <v>5.1000000000000004E-3</v>
      </c>
      <c r="B56" s="8">
        <f t="shared" si="16"/>
        <v>3.544900000000001E-3</v>
      </c>
      <c r="C56" s="8">
        <f t="shared" si="17"/>
        <v>0.71934328189793773</v>
      </c>
      <c r="D56" s="8">
        <f t="shared" si="18"/>
        <v>1.2759949E-3</v>
      </c>
      <c r="E56" s="8">
        <f t="shared" si="19"/>
        <v>0.99922029468926565</v>
      </c>
      <c r="F56" s="8">
        <f t="shared" si="20"/>
        <v>2.2689051000000012E-3</v>
      </c>
      <c r="G56" s="8">
        <f t="shared" si="21"/>
        <v>0.56194505446701992</v>
      </c>
      <c r="H56" s="8">
        <f t="shared" si="28"/>
        <v>110.18530479745488</v>
      </c>
      <c r="I56" s="9"/>
      <c r="J56" s="10">
        <f t="shared" si="22"/>
        <v>354.49000000000012</v>
      </c>
      <c r="K56" s="10">
        <f t="shared" si="23"/>
        <v>127.59949</v>
      </c>
      <c r="L56" s="10">
        <f t="shared" si="24"/>
        <v>127.50000000000001</v>
      </c>
      <c r="M56" s="10">
        <f t="shared" si="25"/>
        <v>9.9489999999988754E-2</v>
      </c>
      <c r="N56" s="10">
        <f t="shared" si="26"/>
        <v>226.89051000000012</v>
      </c>
      <c r="O56" s="10">
        <f t="shared" si="27"/>
        <v>127.5</v>
      </c>
      <c r="P56" s="11">
        <f t="shared" si="29"/>
        <v>0.5</v>
      </c>
      <c r="Q56" s="42">
        <f t="shared" si="14"/>
        <v>0.28037606138396032</v>
      </c>
    </row>
    <row r="57" spans="1:17" x14ac:dyDescent="0.2">
      <c r="A57" s="12">
        <f t="shared" si="30"/>
        <v>5.2000000000000006E-3</v>
      </c>
      <c r="B57" s="8">
        <f t="shared" si="16"/>
        <v>3.5948000000000013E-3</v>
      </c>
      <c r="C57" s="8">
        <f t="shared" si="17"/>
        <v>0.72326694113719803</v>
      </c>
      <c r="D57" s="8">
        <f t="shared" si="18"/>
        <v>1.3009948000000003E-3</v>
      </c>
      <c r="E57" s="8">
        <f t="shared" si="19"/>
        <v>0.99923535436113953</v>
      </c>
      <c r="F57" s="8">
        <f t="shared" si="20"/>
        <v>2.2938052000000013E-3</v>
      </c>
      <c r="G57" s="8">
        <f t="shared" si="21"/>
        <v>0.5667438542732397</v>
      </c>
      <c r="H57" s="8">
        <f t="shared" si="28"/>
        <v>108.98920274485377</v>
      </c>
      <c r="I57" s="9"/>
      <c r="J57" s="10">
        <f t="shared" si="22"/>
        <v>359.48000000000013</v>
      </c>
      <c r="K57" s="10">
        <f t="shared" si="23"/>
        <v>130.09948000000003</v>
      </c>
      <c r="L57" s="10">
        <f t="shared" si="24"/>
        <v>130</v>
      </c>
      <c r="M57" s="10">
        <f t="shared" si="25"/>
        <v>9.9480000000028213E-2</v>
      </c>
      <c r="N57" s="10">
        <f t="shared" si="26"/>
        <v>229.38052000000013</v>
      </c>
      <c r="O57" s="10">
        <f t="shared" si="27"/>
        <v>130.00000000000003</v>
      </c>
      <c r="P57" s="11">
        <f t="shared" si="29"/>
        <v>0.50000000000000011</v>
      </c>
      <c r="Q57" s="42">
        <f t="shared" si="14"/>
        <v>0.27645632580393908</v>
      </c>
    </row>
    <row r="58" spans="1:17" x14ac:dyDescent="0.2">
      <c r="A58" s="12">
        <f t="shared" si="30"/>
        <v>5.3000000000000009E-3</v>
      </c>
      <c r="B58" s="8">
        <f t="shared" si="16"/>
        <v>3.6447000000000016E-3</v>
      </c>
      <c r="C58" s="8">
        <f t="shared" si="17"/>
        <v>0.72708316185145538</v>
      </c>
      <c r="D58" s="8">
        <f t="shared" si="18"/>
        <v>1.3259947000000003E-3</v>
      </c>
      <c r="E58" s="8">
        <f t="shared" si="19"/>
        <v>0.99924984617208501</v>
      </c>
      <c r="F58" s="8">
        <f t="shared" si="20"/>
        <v>2.3187053000000013E-3</v>
      </c>
      <c r="G58" s="8">
        <f t="shared" si="21"/>
        <v>0.57143958742838064</v>
      </c>
      <c r="H58" s="8">
        <f t="shared" si="28"/>
        <v>107.81879008082652</v>
      </c>
      <c r="I58" s="9"/>
      <c r="J58" s="10">
        <f t="shared" si="22"/>
        <v>364.47000000000014</v>
      </c>
      <c r="K58" s="10">
        <f t="shared" si="23"/>
        <v>132.59947000000003</v>
      </c>
      <c r="L58" s="10">
        <f t="shared" si="24"/>
        <v>132.50000000000003</v>
      </c>
      <c r="M58" s="10">
        <f t="shared" si="25"/>
        <v>9.9469999999996617E-2</v>
      </c>
      <c r="N58" s="10">
        <f t="shared" si="26"/>
        <v>231.87053000000014</v>
      </c>
      <c r="O58" s="10">
        <f t="shared" si="27"/>
        <v>132.50000000000003</v>
      </c>
      <c r="P58" s="11">
        <f t="shared" si="29"/>
        <v>0.5</v>
      </c>
      <c r="Q58" s="42">
        <f t="shared" si="14"/>
        <v>0.27264392131039605</v>
      </c>
    </row>
    <row r="59" spans="1:17" x14ac:dyDescent="0.2">
      <c r="A59" s="12">
        <f t="shared" si="30"/>
        <v>5.4000000000000012E-3</v>
      </c>
      <c r="B59" s="8">
        <f t="shared" si="16"/>
        <v>3.6946000000000014E-3</v>
      </c>
      <c r="C59" s="8">
        <f t="shared" si="17"/>
        <v>0.73079629729876028</v>
      </c>
      <c r="D59" s="8">
        <f t="shared" si="18"/>
        <v>1.3509946000000003E-3</v>
      </c>
      <c r="E59" s="8">
        <f t="shared" si="19"/>
        <v>0.99926380164657946</v>
      </c>
      <c r="F59" s="8">
        <f t="shared" si="20"/>
        <v>2.3436054000000013E-3</v>
      </c>
      <c r="G59" s="8">
        <f t="shared" si="21"/>
        <v>0.57603553908861937</v>
      </c>
      <c r="H59" s="8">
        <f t="shared" si="28"/>
        <v>106.67324797937394</v>
      </c>
      <c r="I59" s="9"/>
      <c r="J59" s="10">
        <f t="shared" si="22"/>
        <v>369.46000000000015</v>
      </c>
      <c r="K59" s="10">
        <f t="shared" si="23"/>
        <v>135.09946000000002</v>
      </c>
      <c r="L59" s="10">
        <f t="shared" si="24"/>
        <v>135.00000000000003</v>
      </c>
      <c r="M59" s="10">
        <f t="shared" si="25"/>
        <v>9.9459999999993443E-2</v>
      </c>
      <c r="N59" s="10">
        <f t="shared" si="26"/>
        <v>234.36054000000013</v>
      </c>
      <c r="O59" s="10">
        <f t="shared" si="27"/>
        <v>135.00000000000003</v>
      </c>
      <c r="P59" s="11">
        <f t="shared" si="29"/>
        <v>0.5</v>
      </c>
      <c r="Q59" s="42">
        <f t="shared" si="14"/>
        <v>0.26893449899853861</v>
      </c>
    </row>
    <row r="60" spans="1:17" x14ac:dyDescent="0.2">
      <c r="A60" s="12">
        <f t="shared" si="30"/>
        <v>5.5000000000000014E-3</v>
      </c>
      <c r="B60" s="8">
        <f t="shared" si="16"/>
        <v>3.7445000000000017E-3</v>
      </c>
      <c r="C60" s="8">
        <f t="shared" si="17"/>
        <v>0.734410468687408</v>
      </c>
      <c r="D60" s="8">
        <f t="shared" si="18"/>
        <v>1.3759945000000003E-3</v>
      </c>
      <c r="E60" s="8">
        <f t="shared" si="19"/>
        <v>0.99927725001807788</v>
      </c>
      <c r="F60" s="8">
        <f t="shared" si="20"/>
        <v>2.3685055000000014E-3</v>
      </c>
      <c r="G60" s="8">
        <f t="shared" si="21"/>
        <v>0.58053485626273593</v>
      </c>
      <c r="H60" s="8">
        <f t="shared" si="28"/>
        <v>105.55179204777014</v>
      </c>
      <c r="I60" s="9"/>
      <c r="J60" s="10">
        <f t="shared" si="22"/>
        <v>374.45000000000016</v>
      </c>
      <c r="K60" s="10">
        <f t="shared" si="23"/>
        <v>137.59945000000005</v>
      </c>
      <c r="L60" s="10">
        <f t="shared" si="24"/>
        <v>137.50000000000006</v>
      </c>
      <c r="M60" s="10">
        <f t="shared" si="25"/>
        <v>9.9449999999990268E-2</v>
      </c>
      <c r="N60" s="10">
        <f t="shared" si="26"/>
        <v>236.85055000000014</v>
      </c>
      <c r="O60" s="10">
        <f t="shared" si="27"/>
        <v>137.50000000000003</v>
      </c>
      <c r="P60" s="11">
        <f t="shared" si="29"/>
        <v>0.49999999999999989</v>
      </c>
      <c r="Q60" s="42">
        <f t="shared" si="14"/>
        <v>0.26532394178127938</v>
      </c>
    </row>
    <row r="61" spans="1:17" x14ac:dyDescent="0.2">
      <c r="A61" s="12">
        <f t="shared" si="30"/>
        <v>5.6000000000000017E-3</v>
      </c>
      <c r="B61" s="8">
        <f t="shared" si="16"/>
        <v>3.7944000000000016E-3</v>
      </c>
      <c r="C61" s="8">
        <f t="shared" si="17"/>
        <v>0.73792958043432422</v>
      </c>
      <c r="D61" s="8">
        <f t="shared" si="18"/>
        <v>1.4009944000000004E-3</v>
      </c>
      <c r="E61" s="8">
        <f t="shared" si="19"/>
        <v>0.99929021843342136</v>
      </c>
      <c r="F61" s="8">
        <f t="shared" si="20"/>
        <v>2.3934056000000014E-3</v>
      </c>
      <c r="G61" s="8">
        <f t="shared" si="21"/>
        <v>0.58494055499828346</v>
      </c>
      <c r="H61" s="8">
        <f t="shared" si="28"/>
        <v>104.45367053540772</v>
      </c>
      <c r="I61" s="9"/>
      <c r="J61" s="10">
        <f t="shared" si="22"/>
        <v>379.44000000000017</v>
      </c>
      <c r="K61" s="10">
        <f t="shared" si="23"/>
        <v>140.09944000000004</v>
      </c>
      <c r="L61" s="10">
        <f t="shared" si="24"/>
        <v>140.00000000000006</v>
      </c>
      <c r="M61" s="10">
        <f t="shared" si="25"/>
        <v>9.9439999999987094E-2</v>
      </c>
      <c r="N61" s="10">
        <f t="shared" si="26"/>
        <v>239.34056000000015</v>
      </c>
      <c r="O61" s="10">
        <f t="shared" si="27"/>
        <v>140.00000000000006</v>
      </c>
      <c r="P61" s="11">
        <f t="shared" si="29"/>
        <v>0.5</v>
      </c>
      <c r="Q61" s="42">
        <f t="shared" si="14"/>
        <v>0.26180834914611018</v>
      </c>
    </row>
    <row r="62" spans="1:17" x14ac:dyDescent="0.2">
      <c r="A62" s="12">
        <f t="shared" si="30"/>
        <v>5.7000000000000019E-3</v>
      </c>
      <c r="B62" s="8">
        <f t="shared" si="16"/>
        <v>3.8443000000000019E-3</v>
      </c>
      <c r="C62" s="8">
        <f t="shared" si="17"/>
        <v>0.7413573342351012</v>
      </c>
      <c r="D62" s="8">
        <f t="shared" si="18"/>
        <v>1.4259943000000004E-3</v>
      </c>
      <c r="E62" s="8">
        <f t="shared" si="19"/>
        <v>0.99930273213574561</v>
      </c>
      <c r="F62" s="8">
        <f t="shared" si="20"/>
        <v>2.4183057000000015E-3</v>
      </c>
      <c r="G62" s="8">
        <f t="shared" si="21"/>
        <v>0.58925552712380391</v>
      </c>
      <c r="H62" s="8">
        <f t="shared" si="28"/>
        <v>103.3781626532989</v>
      </c>
      <c r="I62" s="9"/>
      <c r="J62" s="10">
        <f t="shared" si="22"/>
        <v>384.43000000000018</v>
      </c>
      <c r="K62" s="10">
        <f t="shared" si="23"/>
        <v>142.59943000000004</v>
      </c>
      <c r="L62" s="10">
        <f t="shared" si="24"/>
        <v>142.50000000000006</v>
      </c>
      <c r="M62" s="10">
        <f t="shared" si="25"/>
        <v>9.942999999998392E-2</v>
      </c>
      <c r="N62" s="10">
        <f t="shared" si="26"/>
        <v>241.83057000000014</v>
      </c>
      <c r="O62" s="10">
        <f t="shared" si="27"/>
        <v>142.50000000000003</v>
      </c>
      <c r="P62" s="11">
        <f t="shared" si="29"/>
        <v>0.49999999999999989</v>
      </c>
      <c r="Q62" s="42">
        <f t="shared" si="14"/>
        <v>0.25838402309913389</v>
      </c>
    </row>
    <row r="63" spans="1:17" x14ac:dyDescent="0.2">
      <c r="A63" s="12">
        <f t="shared" si="30"/>
        <v>5.8000000000000022E-3</v>
      </c>
      <c r="B63" s="8">
        <f t="shared" si="16"/>
        <v>3.8942000000000022E-3</v>
      </c>
      <c r="C63" s="8">
        <f t="shared" si="17"/>
        <v>0.74469724205228272</v>
      </c>
      <c r="D63" s="8">
        <f t="shared" si="18"/>
        <v>1.4509942000000007E-3</v>
      </c>
      <c r="E63" s="8">
        <f t="shared" si="19"/>
        <v>0.99931481462848015</v>
      </c>
      <c r="F63" s="8">
        <f t="shared" si="20"/>
        <v>2.4432058000000015E-3</v>
      </c>
      <c r="G63" s="8">
        <f t="shared" si="21"/>
        <v>0.59348254657876121</v>
      </c>
      <c r="H63" s="8">
        <f t="shared" si="28"/>
        <v>102.3245769963381</v>
      </c>
      <c r="I63" s="9"/>
      <c r="J63" s="10">
        <f t="shared" si="22"/>
        <v>389.42000000000024</v>
      </c>
      <c r="K63" s="10">
        <f t="shared" si="23"/>
        <v>145.09942000000007</v>
      </c>
      <c r="L63" s="10">
        <f t="shared" si="24"/>
        <v>145.00000000000006</v>
      </c>
      <c r="M63" s="10">
        <f t="shared" si="25"/>
        <v>9.9420000000009168E-2</v>
      </c>
      <c r="N63" s="10">
        <f t="shared" si="26"/>
        <v>244.32058000000015</v>
      </c>
      <c r="O63" s="10">
        <f t="shared" si="27"/>
        <v>145.00000000000003</v>
      </c>
      <c r="P63" s="11">
        <f t="shared" si="29"/>
        <v>0.49999999999999989</v>
      </c>
      <c r="Q63" s="42">
        <f t="shared" si="14"/>
        <v>0.25504745518976957</v>
      </c>
    </row>
    <row r="64" spans="1:17" x14ac:dyDescent="0.2">
      <c r="A64" s="12">
        <f t="shared" si="30"/>
        <v>5.9000000000000025E-3</v>
      </c>
      <c r="B64" s="8">
        <f t="shared" si="16"/>
        <v>3.9441000000000025E-3</v>
      </c>
      <c r="C64" s="8">
        <f t="shared" si="17"/>
        <v>0.74795263811769463</v>
      </c>
      <c r="D64" s="8">
        <f t="shared" si="18"/>
        <v>1.4759941000000007E-3</v>
      </c>
      <c r="E64" s="8">
        <f t="shared" si="19"/>
        <v>0.99932648782268163</v>
      </c>
      <c r="F64" s="8">
        <f t="shared" si="20"/>
        <v>2.4681059000000016E-3</v>
      </c>
      <c r="G64" s="8">
        <f t="shared" si="21"/>
        <v>0.5976242753603076</v>
      </c>
      <c r="H64" s="8">
        <f t="shared" si="28"/>
        <v>101.29225006106904</v>
      </c>
      <c r="I64" s="9"/>
      <c r="J64" s="10">
        <f t="shared" si="22"/>
        <v>394.41000000000025</v>
      </c>
      <c r="K64" s="10">
        <f t="shared" si="23"/>
        <v>147.59941000000006</v>
      </c>
      <c r="L64" s="10">
        <f t="shared" si="24"/>
        <v>147.50000000000006</v>
      </c>
      <c r="M64" s="10">
        <f t="shared" si="25"/>
        <v>9.9410000000005994E-2</v>
      </c>
      <c r="N64" s="10">
        <f t="shared" si="26"/>
        <v>246.81059000000016</v>
      </c>
      <c r="O64" s="10">
        <f t="shared" si="27"/>
        <v>147.50000000000009</v>
      </c>
      <c r="P64" s="11">
        <f t="shared" si="29"/>
        <v>0.50000000000000011</v>
      </c>
      <c r="Q64" s="42">
        <f t="shared" si="14"/>
        <v>0.25179531452042303</v>
      </c>
    </row>
    <row r="65" spans="1:17" x14ac:dyDescent="0.2">
      <c r="A65" s="12">
        <f t="shared" si="30"/>
        <v>6.0000000000000027E-3</v>
      </c>
      <c r="B65" s="8">
        <f t="shared" si="16"/>
        <v>3.9940000000000028E-3</v>
      </c>
      <c r="C65" s="8">
        <f t="shared" si="17"/>
        <v>0.75112669003505239</v>
      </c>
      <c r="D65" s="8">
        <f t="shared" si="18"/>
        <v>1.5009940000000007E-3</v>
      </c>
      <c r="E65" s="8">
        <f t="shared" si="19"/>
        <v>0.99933777216964226</v>
      </c>
      <c r="F65" s="8">
        <f t="shared" si="20"/>
        <v>2.4930060000000016E-3</v>
      </c>
      <c r="G65" s="8">
        <f t="shared" si="21"/>
        <v>0.60168326911367231</v>
      </c>
      <c r="H65" s="8">
        <f t="shared" si="28"/>
        <v>100.28054485227868</v>
      </c>
      <c r="I65" s="9"/>
      <c r="J65" s="10">
        <f t="shared" si="22"/>
        <v>399.40000000000026</v>
      </c>
      <c r="K65" s="10">
        <f t="shared" si="23"/>
        <v>150.09940000000006</v>
      </c>
      <c r="L65" s="10">
        <f t="shared" si="24"/>
        <v>150.00000000000006</v>
      </c>
      <c r="M65" s="10">
        <f t="shared" si="25"/>
        <v>9.9400000000002819E-2</v>
      </c>
      <c r="N65" s="10">
        <f t="shared" si="26"/>
        <v>249.30060000000017</v>
      </c>
      <c r="O65" s="10">
        <f t="shared" si="27"/>
        <v>150.00000000000009</v>
      </c>
      <c r="P65" s="11">
        <f t="shared" si="29"/>
        <v>0.50000000000000011</v>
      </c>
      <c r="Q65" s="42">
        <f t="shared" si="14"/>
        <v>0.24862443665498257</v>
      </c>
    </row>
    <row r="66" spans="1:17" x14ac:dyDescent="0.2">
      <c r="A66" s="12">
        <f t="shared" si="30"/>
        <v>6.100000000000003E-3</v>
      </c>
      <c r="B66" s="8">
        <f t="shared" si="16"/>
        <v>4.0439000000000022E-3</v>
      </c>
      <c r="C66" s="8">
        <f t="shared" si="17"/>
        <v>0.75422240906056026</v>
      </c>
      <c r="D66" s="8">
        <f t="shared" si="18"/>
        <v>1.5259939000000008E-3</v>
      </c>
      <c r="E66" s="8">
        <f t="shared" si="19"/>
        <v>0.99934868678046485</v>
      </c>
      <c r="F66" s="8">
        <f t="shared" si="20"/>
        <v>2.5179061000000016E-3</v>
      </c>
      <c r="G66" s="8">
        <f t="shared" si="21"/>
        <v>0.60566198239084446</v>
      </c>
      <c r="H66" s="8">
        <f t="shared" si="28"/>
        <v>99.288849572269541</v>
      </c>
      <c r="I66" s="9"/>
      <c r="J66" s="10">
        <f t="shared" si="22"/>
        <v>404.39000000000021</v>
      </c>
      <c r="K66" s="10">
        <f t="shared" si="23"/>
        <v>152.59939000000008</v>
      </c>
      <c r="L66" s="10">
        <f t="shared" si="24"/>
        <v>152.50000000000009</v>
      </c>
      <c r="M66" s="10">
        <f t="shared" si="25"/>
        <v>9.9389999999999645E-2</v>
      </c>
      <c r="N66" s="10">
        <f t="shared" si="26"/>
        <v>251.79061000000016</v>
      </c>
      <c r="O66" s="10">
        <f t="shared" si="27"/>
        <v>152.50000000000009</v>
      </c>
      <c r="P66" s="11">
        <f t="shared" si="29"/>
        <v>0.5</v>
      </c>
      <c r="Q66" s="42">
        <f t="shared" si="14"/>
        <v>0.24553181334850016</v>
      </c>
    </row>
    <row r="67" spans="1:17" x14ac:dyDescent="0.2">
      <c r="A67" s="12">
        <f t="shared" si="30"/>
        <v>6.2000000000000033E-3</v>
      </c>
      <c r="B67" s="8">
        <f t="shared" si="16"/>
        <v>4.0938000000000025E-3</v>
      </c>
      <c r="C67" s="8">
        <f t="shared" si="17"/>
        <v>0.75724265963163806</v>
      </c>
      <c r="D67" s="8">
        <f t="shared" si="18"/>
        <v>1.5509938000000008E-3</v>
      </c>
      <c r="E67" s="8">
        <f t="shared" si="19"/>
        <v>0.99935924953407296</v>
      </c>
      <c r="F67" s="8">
        <f t="shared" si="20"/>
        <v>2.5428062000000017E-3</v>
      </c>
      <c r="G67" s="8">
        <f t="shared" si="21"/>
        <v>0.60956277360028455</v>
      </c>
      <c r="H67" s="8">
        <f t="shared" si="28"/>
        <v>98.316576387142618</v>
      </c>
      <c r="I67" s="9"/>
      <c r="J67" s="10">
        <f t="shared" si="22"/>
        <v>409.38000000000022</v>
      </c>
      <c r="K67" s="10">
        <f t="shared" si="23"/>
        <v>155.09938000000008</v>
      </c>
      <c r="L67" s="10">
        <f t="shared" si="24"/>
        <v>155.00000000000009</v>
      </c>
      <c r="M67" s="10">
        <f t="shared" si="25"/>
        <v>9.9379999999996471E-2</v>
      </c>
      <c r="N67" s="10">
        <f t="shared" si="26"/>
        <v>254.28062000000017</v>
      </c>
      <c r="O67" s="10">
        <f t="shared" si="27"/>
        <v>155.00000000000009</v>
      </c>
      <c r="P67" s="11">
        <f t="shared" si="29"/>
        <v>0.5</v>
      </c>
      <c r="Q67" s="42">
        <f t="shared" si="14"/>
        <v>0.24251458302799356</v>
      </c>
    </row>
    <row r="68" spans="1:17" x14ac:dyDescent="0.2">
      <c r="A68" s="12">
        <f t="shared" si="30"/>
        <v>6.3000000000000035E-3</v>
      </c>
      <c r="B68" s="8">
        <f t="shared" si="16"/>
        <v>4.1437000000000028E-3</v>
      </c>
      <c r="C68" s="8">
        <f t="shared" si="17"/>
        <v>0.76019016820715779</v>
      </c>
      <c r="D68" s="8">
        <f t="shared" si="18"/>
        <v>1.5759937000000008E-3</v>
      </c>
      <c r="E68" s="8">
        <f t="shared" si="19"/>
        <v>0.99936947717494051</v>
      </c>
      <c r="F68" s="8">
        <f t="shared" si="20"/>
        <v>2.5677063000000017E-3</v>
      </c>
      <c r="G68" s="8">
        <f t="shared" si="21"/>
        <v>0.61338790966864076</v>
      </c>
      <c r="H68" s="8">
        <f t="shared" si="28"/>
        <v>97.363160264863552</v>
      </c>
      <c r="I68" s="9"/>
      <c r="J68" s="10">
        <f t="shared" si="22"/>
        <v>414.37000000000029</v>
      </c>
      <c r="K68" s="10">
        <f t="shared" si="23"/>
        <v>157.59937000000008</v>
      </c>
      <c r="L68" s="10">
        <f t="shared" si="24"/>
        <v>157.50000000000009</v>
      </c>
      <c r="M68" s="10">
        <f t="shared" si="25"/>
        <v>9.9369999999993297E-2</v>
      </c>
      <c r="N68" s="10">
        <f t="shared" si="26"/>
        <v>256.77063000000015</v>
      </c>
      <c r="O68" s="10">
        <f t="shared" si="27"/>
        <v>157.50000000000009</v>
      </c>
      <c r="P68" s="11">
        <f t="shared" si="29"/>
        <v>0.5</v>
      </c>
      <c r="Q68" s="42">
        <f t="shared" si="14"/>
        <v>0.23957002196104948</v>
      </c>
    </row>
    <row r="69" spans="1:17" x14ac:dyDescent="0.2">
      <c r="A69" s="12">
        <f t="shared" si="30"/>
        <v>6.4000000000000038E-3</v>
      </c>
      <c r="B69" s="8">
        <f t="shared" ref="B69:B100" si="31">A69*B$1+(1-A69)*(1-B$2)</f>
        <v>4.1936000000000031E-3</v>
      </c>
      <c r="C69" s="8">
        <f t="shared" ref="C69:C100" si="32">A69*B$1/B69</f>
        <v>0.76306753147653561</v>
      </c>
      <c r="D69" s="8">
        <f t="shared" ref="D69:D105" si="33">$A69*$B$1*$B$1+(1-$A69)*(1-$B$2)*(1-$B$2)</f>
        <v>1.6009936000000008E-3</v>
      </c>
      <c r="E69" s="8">
        <f t="shared" ref="E69:E100" si="34">A69*B$1*B$1/D69</f>
        <v>0.9993793854016656</v>
      </c>
      <c r="F69" s="8">
        <f t="shared" ref="F69:F105" si="35">$A69*$B$1*(1-$B$1)+(1-$A69)*$B$2*(1-$B$2)</f>
        <v>2.5926064000000018E-3</v>
      </c>
      <c r="G69" s="8">
        <f t="shared" ref="G69:G100" si="36">A69*B$1*(1-B$1)/F69</f>
        <v>0.6171395704338305</v>
      </c>
      <c r="H69" s="8">
        <f t="shared" si="28"/>
        <v>96.428057880285962</v>
      </c>
      <c r="I69" s="9"/>
      <c r="J69" s="10">
        <f t="shared" ref="J69:J105" si="37">$B$3*B69</f>
        <v>419.3600000000003</v>
      </c>
      <c r="K69" s="10">
        <f t="shared" ref="K69:K105" si="38">$B$3*D69</f>
        <v>160.09936000000008</v>
      </c>
      <c r="L69" s="10">
        <f t="shared" ref="L69:L100" si="39">K69*E69</f>
        <v>160.00000000000009</v>
      </c>
      <c r="M69" s="10">
        <f t="shared" ref="M69:M100" si="40">K69-L69</f>
        <v>9.9359999999990123E-2</v>
      </c>
      <c r="N69" s="10">
        <f t="shared" ref="N69:N105" si="41">F69*$B$3</f>
        <v>259.26064000000019</v>
      </c>
      <c r="O69" s="10">
        <f t="shared" ref="O69:O100" si="42">N69*G69</f>
        <v>160.00000000000009</v>
      </c>
      <c r="P69" s="11">
        <f t="shared" si="29"/>
        <v>0.5</v>
      </c>
      <c r="Q69" s="42">
        <f t="shared" si="14"/>
        <v>0.23669553605494098</v>
      </c>
    </row>
    <row r="70" spans="1:17" x14ac:dyDescent="0.2">
      <c r="A70" s="12">
        <f t="shared" si="30"/>
        <v>6.500000000000004E-3</v>
      </c>
      <c r="B70" s="8">
        <f t="shared" si="31"/>
        <v>4.2435000000000025E-3</v>
      </c>
      <c r="C70" s="8">
        <f t="shared" si="32"/>
        <v>0.76587722398963121</v>
      </c>
      <c r="D70" s="8">
        <f t="shared" si="33"/>
        <v>1.6259935000000011E-3</v>
      </c>
      <c r="E70" s="8">
        <f t="shared" si="34"/>
        <v>0.99938898894737271</v>
      </c>
      <c r="F70" s="8">
        <f t="shared" si="35"/>
        <v>2.6175065000000018E-3</v>
      </c>
      <c r="G70" s="8">
        <f t="shared" si="36"/>
        <v>0.62081985278737606</v>
      </c>
      <c r="H70" s="8">
        <f t="shared" ref="H70:H101" si="43">G70/A70</f>
        <v>95.510746582673178</v>
      </c>
      <c r="I70" s="9"/>
      <c r="J70" s="10">
        <f t="shared" si="37"/>
        <v>424.35000000000025</v>
      </c>
      <c r="K70" s="10">
        <f t="shared" si="38"/>
        <v>162.5993500000001</v>
      </c>
      <c r="L70" s="10">
        <f t="shared" si="39"/>
        <v>162.50000000000009</v>
      </c>
      <c r="M70" s="10">
        <f t="shared" si="40"/>
        <v>9.935000000001537E-2</v>
      </c>
      <c r="N70" s="10">
        <f t="shared" si="41"/>
        <v>261.75065000000018</v>
      </c>
      <c r="O70" s="10">
        <f t="shared" si="42"/>
        <v>162.50000000000011</v>
      </c>
      <c r="P70" s="11">
        <f t="shared" ref="P70:P101" si="44">O70/(L70+O70)</f>
        <v>0.5</v>
      </c>
      <c r="Q70" s="42">
        <f t="shared" ref="Q70:Q105" si="45">1-((K70+O70)/J70)</f>
        <v>0.23388865323435848</v>
      </c>
    </row>
    <row r="71" spans="1:17" x14ac:dyDescent="0.2">
      <c r="A71" s="12">
        <f t="shared" ref="A71:A105" si="46">A70+0.0001</f>
        <v>6.6000000000000043E-3</v>
      </c>
      <c r="B71" s="8">
        <f t="shared" si="31"/>
        <v>4.2934000000000028E-3</v>
      </c>
      <c r="C71" s="8">
        <f t="shared" si="32"/>
        <v>0.76862160525457679</v>
      </c>
      <c r="D71" s="8">
        <f t="shared" si="33"/>
        <v>1.6509934000000011E-3</v>
      </c>
      <c r="E71" s="8">
        <f t="shared" si="34"/>
        <v>0.99939830165281096</v>
      </c>
      <c r="F71" s="8">
        <f t="shared" si="35"/>
        <v>2.6424066000000019E-3</v>
      </c>
      <c r="G71" s="8">
        <f t="shared" si="36"/>
        <v>0.62443077458253393</v>
      </c>
      <c r="H71" s="8">
        <f t="shared" si="43"/>
        <v>94.610723421595992</v>
      </c>
      <c r="I71" s="9"/>
      <c r="J71" s="10">
        <f t="shared" si="37"/>
        <v>429.34000000000026</v>
      </c>
      <c r="K71" s="10">
        <f t="shared" si="38"/>
        <v>165.09934000000013</v>
      </c>
      <c r="L71" s="10">
        <f t="shared" si="39"/>
        <v>165.00000000000011</v>
      </c>
      <c r="M71" s="10">
        <f t="shared" si="40"/>
        <v>9.9340000000012196E-2</v>
      </c>
      <c r="N71" s="10">
        <f t="shared" si="41"/>
        <v>264.24066000000016</v>
      </c>
      <c r="O71" s="10">
        <f t="shared" si="42"/>
        <v>165.00000000000009</v>
      </c>
      <c r="P71" s="11">
        <f t="shared" si="44"/>
        <v>0.49999999999999989</v>
      </c>
      <c r="Q71" s="42">
        <f t="shared" si="45"/>
        <v>0.2311470163506778</v>
      </c>
    </row>
    <row r="72" spans="1:17" x14ac:dyDescent="0.2">
      <c r="A72" s="12">
        <f t="shared" si="46"/>
        <v>6.7000000000000046E-3</v>
      </c>
      <c r="B72" s="8">
        <f t="shared" si="31"/>
        <v>4.3433000000000031E-3</v>
      </c>
      <c r="C72" s="8">
        <f t="shared" si="32"/>
        <v>0.77130292634632647</v>
      </c>
      <c r="D72" s="8">
        <f t="shared" si="33"/>
        <v>1.6759933000000012E-3</v>
      </c>
      <c r="E72" s="8">
        <f t="shared" si="34"/>
        <v>0.99940733653290859</v>
      </c>
      <c r="F72" s="8">
        <f t="shared" si="35"/>
        <v>2.6673067000000019E-3</v>
      </c>
      <c r="G72" s="8">
        <f t="shared" si="36"/>
        <v>0.62797427832352382</v>
      </c>
      <c r="H72" s="8">
        <f t="shared" si="43"/>
        <v>93.727504227391549</v>
      </c>
      <c r="I72" s="9"/>
      <c r="J72" s="10">
        <f t="shared" si="37"/>
        <v>434.33000000000033</v>
      </c>
      <c r="K72" s="10">
        <f t="shared" si="38"/>
        <v>167.59933000000012</v>
      </c>
      <c r="L72" s="10">
        <f t="shared" si="39"/>
        <v>167.50000000000011</v>
      </c>
      <c r="M72" s="10">
        <f t="shared" si="40"/>
        <v>9.9330000000009022E-2</v>
      </c>
      <c r="N72" s="10">
        <f t="shared" si="41"/>
        <v>266.7306700000002</v>
      </c>
      <c r="O72" s="10">
        <f t="shared" si="42"/>
        <v>167.50000000000011</v>
      </c>
      <c r="P72" s="11">
        <f t="shared" si="44"/>
        <v>0.5</v>
      </c>
      <c r="Q72" s="42">
        <f t="shared" si="45"/>
        <v>0.22846837658001984</v>
      </c>
    </row>
    <row r="73" spans="1:17" x14ac:dyDescent="0.2">
      <c r="A73" s="12">
        <f t="shared" si="46"/>
        <v>6.8000000000000048E-3</v>
      </c>
      <c r="B73" s="8">
        <f t="shared" si="31"/>
        <v>4.3932000000000034E-3</v>
      </c>
      <c r="C73" s="8">
        <f t="shared" si="32"/>
        <v>0.77392333606482744</v>
      </c>
      <c r="D73" s="8">
        <f t="shared" si="33"/>
        <v>1.7009932000000012E-3</v>
      </c>
      <c r="E73" s="8">
        <f t="shared" si="34"/>
        <v>0.9994161058374601</v>
      </c>
      <c r="F73" s="8">
        <f t="shared" si="35"/>
        <v>2.6922068000000019E-3</v>
      </c>
      <c r="G73" s="8">
        <f t="shared" si="36"/>
        <v>0.63145223465002764</v>
      </c>
      <c r="H73" s="8">
        <f t="shared" si="43"/>
        <v>92.86062274265106</v>
      </c>
      <c r="I73" s="9"/>
      <c r="J73" s="10">
        <f t="shared" si="37"/>
        <v>439.32000000000033</v>
      </c>
      <c r="K73" s="10">
        <f t="shared" si="38"/>
        <v>170.09932000000012</v>
      </c>
      <c r="L73" s="10">
        <f t="shared" si="39"/>
        <v>170.00000000000011</v>
      </c>
      <c r="M73" s="10">
        <f t="shared" si="40"/>
        <v>9.9320000000005848E-2</v>
      </c>
      <c r="N73" s="10">
        <f t="shared" si="41"/>
        <v>269.22068000000019</v>
      </c>
      <c r="O73" s="10">
        <f t="shared" si="42"/>
        <v>170.00000000000011</v>
      </c>
      <c r="P73" s="11">
        <f t="shared" si="44"/>
        <v>0.5</v>
      </c>
      <c r="Q73" s="42">
        <f t="shared" si="45"/>
        <v>0.22585058727123741</v>
      </c>
    </row>
    <row r="74" spans="1:17" x14ac:dyDescent="0.2">
      <c r="A74" s="12">
        <f t="shared" si="46"/>
        <v>6.9000000000000051E-3</v>
      </c>
      <c r="B74" s="8">
        <f t="shared" si="31"/>
        <v>4.4431000000000036E-3</v>
      </c>
      <c r="C74" s="8">
        <f t="shared" si="32"/>
        <v>0.77648488667822013</v>
      </c>
      <c r="D74" s="8">
        <f t="shared" si="33"/>
        <v>1.7259931000000012E-3</v>
      </c>
      <c r="E74" s="8">
        <f t="shared" si="34"/>
        <v>0.99942462110653862</v>
      </c>
      <c r="F74" s="8">
        <f t="shared" si="35"/>
        <v>2.717106900000002E-3</v>
      </c>
      <c r="G74" s="8">
        <f t="shared" si="36"/>
        <v>0.63486644563009276</v>
      </c>
      <c r="H74" s="8">
        <f t="shared" si="43"/>
        <v>92.009629801462651</v>
      </c>
      <c r="I74" s="9"/>
      <c r="J74" s="10">
        <f t="shared" si="37"/>
        <v>444.31000000000034</v>
      </c>
      <c r="K74" s="10">
        <f t="shared" si="38"/>
        <v>172.59931000000012</v>
      </c>
      <c r="L74" s="10">
        <f t="shared" si="39"/>
        <v>172.50000000000011</v>
      </c>
      <c r="M74" s="10">
        <f t="shared" si="40"/>
        <v>9.9310000000002674E-2</v>
      </c>
      <c r="N74" s="10">
        <f t="shared" si="41"/>
        <v>271.71069000000023</v>
      </c>
      <c r="O74" s="10">
        <f t="shared" si="42"/>
        <v>172.50000000000014</v>
      </c>
      <c r="P74" s="11">
        <f t="shared" si="44"/>
        <v>0.50000000000000011</v>
      </c>
      <c r="Q74" s="42">
        <f t="shared" si="45"/>
        <v>0.22329159820845801</v>
      </c>
    </row>
    <row r="75" spans="1:17" x14ac:dyDescent="0.2">
      <c r="A75" s="12">
        <f t="shared" si="46"/>
        <v>7.0000000000000053E-3</v>
      </c>
      <c r="B75" s="8">
        <f t="shared" si="31"/>
        <v>4.4930000000000039E-3</v>
      </c>
      <c r="C75" s="8">
        <f t="shared" si="32"/>
        <v>0.77898953928332959</v>
      </c>
      <c r="D75" s="8">
        <f t="shared" si="33"/>
        <v>1.7509930000000013E-3</v>
      </c>
      <c r="E75" s="8">
        <f t="shared" si="34"/>
        <v>0.9994328932211608</v>
      </c>
      <c r="F75" s="8">
        <f t="shared" si="35"/>
        <v>2.742007000000002E-3</v>
      </c>
      <c r="G75" s="8">
        <f t="shared" si="36"/>
        <v>0.63821864787361959</v>
      </c>
      <c r="H75" s="8">
        <f t="shared" si="43"/>
        <v>91.174092553374152</v>
      </c>
      <c r="I75" s="9"/>
      <c r="J75" s="10">
        <f t="shared" si="37"/>
        <v>449.30000000000041</v>
      </c>
      <c r="K75" s="10">
        <f t="shared" si="38"/>
        <v>175.09930000000011</v>
      </c>
      <c r="L75" s="10">
        <f t="shared" si="39"/>
        <v>175.00000000000011</v>
      </c>
      <c r="M75" s="10">
        <f t="shared" si="40"/>
        <v>9.92999999999995E-2</v>
      </c>
      <c r="N75" s="10">
        <f t="shared" si="41"/>
        <v>274.20070000000021</v>
      </c>
      <c r="O75" s="10">
        <f t="shared" si="42"/>
        <v>175.00000000000014</v>
      </c>
      <c r="P75" s="11">
        <f t="shared" si="44"/>
        <v>0.50000000000000011</v>
      </c>
      <c r="Q75" s="42">
        <f t="shared" si="45"/>
        <v>0.22078945025595387</v>
      </c>
    </row>
    <row r="76" spans="1:17" x14ac:dyDescent="0.2">
      <c r="A76" s="12">
        <f t="shared" si="46"/>
        <v>7.1000000000000056E-3</v>
      </c>
      <c r="B76" s="8">
        <f t="shared" si="31"/>
        <v>4.5429000000000042E-3</v>
      </c>
      <c r="C76" s="8">
        <f t="shared" si="32"/>
        <v>0.78143916881287268</v>
      </c>
      <c r="D76" s="8">
        <f t="shared" si="33"/>
        <v>1.7759929000000015E-3</v>
      </c>
      <c r="E76" s="8">
        <f t="shared" si="34"/>
        <v>0.99944093244967358</v>
      </c>
      <c r="F76" s="8">
        <f t="shared" si="35"/>
        <v>2.7669071000000021E-3</v>
      </c>
      <c r="G76" s="8">
        <f t="shared" si="36"/>
        <v>0.6415105154777333</v>
      </c>
      <c r="H76" s="8">
        <f t="shared" si="43"/>
        <v>90.353593729258137</v>
      </c>
      <c r="I76" s="9"/>
      <c r="J76" s="10">
        <f t="shared" si="37"/>
        <v>454.29000000000042</v>
      </c>
      <c r="K76" s="10">
        <f t="shared" si="38"/>
        <v>177.59929000000014</v>
      </c>
      <c r="L76" s="10">
        <f t="shared" si="39"/>
        <v>177.50000000000011</v>
      </c>
      <c r="M76" s="10">
        <f t="shared" si="40"/>
        <v>9.9290000000024747E-2</v>
      </c>
      <c r="N76" s="10">
        <f t="shared" si="41"/>
        <v>276.69071000000019</v>
      </c>
      <c r="O76" s="10">
        <f t="shared" si="42"/>
        <v>177.50000000000014</v>
      </c>
      <c r="P76" s="11">
        <f t="shared" si="44"/>
        <v>0.50000000000000011</v>
      </c>
      <c r="Q76" s="42">
        <f t="shared" si="45"/>
        <v>0.21834227035594012</v>
      </c>
    </row>
    <row r="77" spans="1:17" x14ac:dyDescent="0.2">
      <c r="A77" s="12">
        <f t="shared" si="46"/>
        <v>7.2000000000000059E-3</v>
      </c>
      <c r="B77" s="8">
        <f t="shared" si="31"/>
        <v>4.5928000000000037E-3</v>
      </c>
      <c r="C77" s="8">
        <f t="shared" si="32"/>
        <v>0.7838355687162516</v>
      </c>
      <c r="D77" s="8">
        <f t="shared" si="33"/>
        <v>1.8009928000000015E-3</v>
      </c>
      <c r="E77" s="8">
        <f t="shared" si="34"/>
        <v>0.99944874849027709</v>
      </c>
      <c r="F77" s="8">
        <f t="shared" si="35"/>
        <v>2.7918072000000021E-3</v>
      </c>
      <c r="G77" s="8">
        <f t="shared" si="36"/>
        <v>0.64474366281453821</v>
      </c>
      <c r="H77" s="8">
        <f t="shared" si="43"/>
        <v>89.547730946463574</v>
      </c>
      <c r="I77" s="9"/>
      <c r="J77" s="10">
        <f t="shared" si="37"/>
        <v>459.28000000000037</v>
      </c>
      <c r="K77" s="10">
        <f t="shared" si="38"/>
        <v>180.09928000000016</v>
      </c>
      <c r="L77" s="10">
        <f t="shared" si="39"/>
        <v>180.00000000000014</v>
      </c>
      <c r="M77" s="10">
        <f t="shared" si="40"/>
        <v>9.9280000000021573E-2</v>
      </c>
      <c r="N77" s="10">
        <f t="shared" si="41"/>
        <v>279.18072000000024</v>
      </c>
      <c r="O77" s="10">
        <f t="shared" si="42"/>
        <v>180.00000000000014</v>
      </c>
      <c r="P77" s="11">
        <f t="shared" si="44"/>
        <v>0.5</v>
      </c>
      <c r="Q77" s="42">
        <f t="shared" si="45"/>
        <v>0.21594826685246471</v>
      </c>
    </row>
    <row r="78" spans="1:17" x14ac:dyDescent="0.2">
      <c r="A78" s="12">
        <f t="shared" si="46"/>
        <v>7.3000000000000061E-3</v>
      </c>
      <c r="B78" s="8">
        <f t="shared" si="31"/>
        <v>4.6427000000000039E-3</v>
      </c>
      <c r="C78" s="8">
        <f t="shared" si="32"/>
        <v>0.78618045533848835</v>
      </c>
      <c r="D78" s="8">
        <f t="shared" si="33"/>
        <v>1.8259927000000016E-3</v>
      </c>
      <c r="E78" s="8">
        <f t="shared" si="34"/>
        <v>0.9994563505100541</v>
      </c>
      <c r="F78" s="8">
        <f t="shared" si="35"/>
        <v>2.8167073000000022E-3</v>
      </c>
      <c r="G78" s="8">
        <f t="shared" si="36"/>
        <v>0.64791964717100714</v>
      </c>
      <c r="H78" s="8">
        <f t="shared" si="43"/>
        <v>88.756116050822826</v>
      </c>
      <c r="I78" s="9"/>
      <c r="J78" s="10">
        <f t="shared" si="37"/>
        <v>464.27000000000038</v>
      </c>
      <c r="K78" s="10">
        <f t="shared" si="38"/>
        <v>182.59927000000016</v>
      </c>
      <c r="L78" s="10">
        <f t="shared" si="39"/>
        <v>182.50000000000017</v>
      </c>
      <c r="M78" s="10">
        <f t="shared" si="40"/>
        <v>9.9269999999989977E-2</v>
      </c>
      <c r="N78" s="10">
        <f t="shared" si="41"/>
        <v>281.67073000000022</v>
      </c>
      <c r="O78" s="10">
        <f t="shared" si="42"/>
        <v>182.50000000000017</v>
      </c>
      <c r="P78" s="11">
        <f t="shared" si="44"/>
        <v>0.5</v>
      </c>
      <c r="Q78" s="42">
        <f t="shared" si="45"/>
        <v>0.21360572511685005</v>
      </c>
    </row>
    <row r="79" spans="1:17" x14ac:dyDescent="0.2">
      <c r="A79" s="12">
        <f t="shared" si="46"/>
        <v>7.4000000000000064E-3</v>
      </c>
      <c r="B79" s="8">
        <f t="shared" si="31"/>
        <v>4.6926000000000042E-3</v>
      </c>
      <c r="C79" s="8">
        <f t="shared" si="32"/>
        <v>0.78847547201977575</v>
      </c>
      <c r="D79" s="8">
        <f t="shared" si="33"/>
        <v>1.8509926000000016E-3</v>
      </c>
      <c r="E79" s="8">
        <f t="shared" si="34"/>
        <v>0.99946374718083697</v>
      </c>
      <c r="F79" s="8">
        <f t="shared" si="35"/>
        <v>2.8416074000000022E-3</v>
      </c>
      <c r="G79" s="8">
        <f t="shared" si="36"/>
        <v>0.65103997125007496</v>
      </c>
      <c r="H79" s="8">
        <f t="shared" si="43"/>
        <v>87.978374493253298</v>
      </c>
      <c r="I79" s="9"/>
      <c r="J79" s="10">
        <f t="shared" si="37"/>
        <v>469.26000000000045</v>
      </c>
      <c r="K79" s="10">
        <f t="shared" si="38"/>
        <v>185.09926000000016</v>
      </c>
      <c r="L79" s="10">
        <f t="shared" si="39"/>
        <v>185.00000000000017</v>
      </c>
      <c r="M79" s="10">
        <f t="shared" si="40"/>
        <v>9.9259999999986803E-2</v>
      </c>
      <c r="N79" s="10">
        <f t="shared" si="41"/>
        <v>284.1607400000002</v>
      </c>
      <c r="O79" s="10">
        <f t="shared" si="42"/>
        <v>185.00000000000017</v>
      </c>
      <c r="P79" s="11">
        <f t="shared" si="44"/>
        <v>0.5</v>
      </c>
      <c r="Q79" s="42">
        <f t="shared" si="45"/>
        <v>0.21131300345224402</v>
      </c>
    </row>
    <row r="80" spans="1:17" x14ac:dyDescent="0.2">
      <c r="A80" s="12">
        <f t="shared" si="46"/>
        <v>7.5000000000000067E-3</v>
      </c>
      <c r="B80" s="8">
        <f t="shared" si="31"/>
        <v>4.7425000000000037E-3</v>
      </c>
      <c r="C80" s="8">
        <f t="shared" si="32"/>
        <v>0.79072219293621515</v>
      </c>
      <c r="D80" s="8">
        <f t="shared" si="33"/>
        <v>1.8759925000000016E-3</v>
      </c>
      <c r="E80" s="8">
        <f t="shared" si="34"/>
        <v>0.99947094671220704</v>
      </c>
      <c r="F80" s="8">
        <f t="shared" si="35"/>
        <v>2.8665075000000022E-3</v>
      </c>
      <c r="G80" s="8">
        <f t="shared" si="36"/>
        <v>0.6541060855413775</v>
      </c>
      <c r="H80" s="8">
        <f t="shared" si="43"/>
        <v>87.214144738850251</v>
      </c>
      <c r="I80" s="9"/>
      <c r="J80" s="10">
        <f t="shared" si="37"/>
        <v>474.25000000000034</v>
      </c>
      <c r="K80" s="10">
        <f t="shared" si="38"/>
        <v>187.59925000000015</v>
      </c>
      <c r="L80" s="10">
        <f t="shared" si="39"/>
        <v>187.50000000000017</v>
      </c>
      <c r="M80" s="10">
        <f t="shared" si="40"/>
        <v>9.9249999999983629E-2</v>
      </c>
      <c r="N80" s="10">
        <f t="shared" si="41"/>
        <v>286.65075000000024</v>
      </c>
      <c r="O80" s="10">
        <f t="shared" si="42"/>
        <v>187.50000000000017</v>
      </c>
      <c r="P80" s="11">
        <f t="shared" si="44"/>
        <v>0.5</v>
      </c>
      <c r="Q80" s="42">
        <f t="shared" si="45"/>
        <v>0.20906852925672104</v>
      </c>
    </row>
    <row r="81" spans="1:17" x14ac:dyDescent="0.2">
      <c r="A81" s="12">
        <f t="shared" si="46"/>
        <v>7.6000000000000069E-3</v>
      </c>
      <c r="B81" s="8">
        <f t="shared" si="31"/>
        <v>4.7924000000000039E-3</v>
      </c>
      <c r="C81" s="8">
        <f t="shared" si="32"/>
        <v>0.79292212670060935</v>
      </c>
      <c r="D81" s="8">
        <f t="shared" si="33"/>
        <v>1.9009924000000017E-3</v>
      </c>
      <c r="E81" s="8">
        <f t="shared" si="34"/>
        <v>0.99947795688188978</v>
      </c>
      <c r="F81" s="8">
        <f t="shared" si="35"/>
        <v>2.8914076000000023E-3</v>
      </c>
      <c r="G81" s="8">
        <f t="shared" si="36"/>
        <v>0.65711939056949298</v>
      </c>
      <c r="H81" s="8">
        <f t="shared" si="43"/>
        <v>86.463077706512152</v>
      </c>
      <c r="I81" s="9"/>
      <c r="J81" s="10">
        <f t="shared" si="37"/>
        <v>479.24000000000041</v>
      </c>
      <c r="K81" s="10">
        <f t="shared" si="38"/>
        <v>190.09924000000018</v>
      </c>
      <c r="L81" s="10">
        <f t="shared" si="39"/>
        <v>190.0000000000002</v>
      </c>
      <c r="M81" s="10">
        <f t="shared" si="40"/>
        <v>9.9239999999980455E-2</v>
      </c>
      <c r="N81" s="10">
        <f t="shared" si="41"/>
        <v>289.14076000000023</v>
      </c>
      <c r="O81" s="10">
        <f t="shared" si="42"/>
        <v>190.00000000000017</v>
      </c>
      <c r="P81" s="11">
        <f t="shared" si="44"/>
        <v>0.5</v>
      </c>
      <c r="Q81" s="42">
        <f t="shared" si="45"/>
        <v>0.20687079542609121</v>
      </c>
    </row>
    <row r="82" spans="1:17" x14ac:dyDescent="0.2">
      <c r="A82" s="12">
        <f t="shared" si="46"/>
        <v>7.7000000000000072E-3</v>
      </c>
      <c r="B82" s="8">
        <f t="shared" si="31"/>
        <v>4.8423000000000042E-3</v>
      </c>
      <c r="C82" s="8">
        <f t="shared" si="32"/>
        <v>0.79507671974061922</v>
      </c>
      <c r="D82" s="8">
        <f t="shared" si="33"/>
        <v>1.9259923000000019E-3</v>
      </c>
      <c r="E82" s="8">
        <f t="shared" si="34"/>
        <v>0.99948478506378235</v>
      </c>
      <c r="F82" s="8">
        <f t="shared" si="35"/>
        <v>2.9163077000000028E-3</v>
      </c>
      <c r="G82" s="8">
        <f t="shared" si="36"/>
        <v>0.66008123902700666</v>
      </c>
      <c r="H82" s="8">
        <f t="shared" si="43"/>
        <v>85.724836237273507</v>
      </c>
      <c r="I82" s="9"/>
      <c r="J82" s="10">
        <f t="shared" si="37"/>
        <v>484.23000000000042</v>
      </c>
      <c r="K82" s="10">
        <f t="shared" si="38"/>
        <v>192.5992300000002</v>
      </c>
      <c r="L82" s="10">
        <f t="shared" si="39"/>
        <v>192.5000000000002</v>
      </c>
      <c r="M82" s="10">
        <f t="shared" si="40"/>
        <v>9.9230000000005703E-2</v>
      </c>
      <c r="N82" s="10">
        <f t="shared" si="41"/>
        <v>291.63077000000027</v>
      </c>
      <c r="O82" s="10">
        <f t="shared" si="42"/>
        <v>192.50000000000017</v>
      </c>
      <c r="P82" s="11">
        <f t="shared" si="44"/>
        <v>0.5</v>
      </c>
      <c r="Q82" s="42">
        <f t="shared" si="45"/>
        <v>0.20471835697912144</v>
      </c>
    </row>
    <row r="83" spans="1:17" x14ac:dyDescent="0.2">
      <c r="A83" s="12">
        <f t="shared" si="46"/>
        <v>7.8000000000000074E-3</v>
      </c>
      <c r="B83" s="8">
        <f t="shared" si="31"/>
        <v>4.8922000000000045E-3</v>
      </c>
      <c r="C83" s="8">
        <f t="shared" si="32"/>
        <v>0.79718735947017705</v>
      </c>
      <c r="D83" s="8">
        <f t="shared" si="33"/>
        <v>1.9509922000000019E-3</v>
      </c>
      <c r="E83" s="8">
        <f t="shared" si="34"/>
        <v>0.99949143825382791</v>
      </c>
      <c r="F83" s="8">
        <f t="shared" si="35"/>
        <v>2.9412078000000028E-3</v>
      </c>
      <c r="G83" s="8">
        <f t="shared" si="36"/>
        <v>0.66299293779922652</v>
      </c>
      <c r="H83" s="8">
        <f t="shared" si="43"/>
        <v>84.999094589644344</v>
      </c>
      <c r="I83" s="9"/>
      <c r="J83" s="10">
        <f t="shared" si="37"/>
        <v>489.22000000000043</v>
      </c>
      <c r="K83" s="10">
        <f t="shared" si="38"/>
        <v>195.0992200000002</v>
      </c>
      <c r="L83" s="10">
        <f t="shared" si="39"/>
        <v>195.0000000000002</v>
      </c>
      <c r="M83" s="10">
        <f t="shared" si="40"/>
        <v>9.9220000000002528E-2</v>
      </c>
      <c r="N83" s="10">
        <f t="shared" si="41"/>
        <v>294.12078000000031</v>
      </c>
      <c r="O83" s="10">
        <f t="shared" si="42"/>
        <v>195.0000000000002</v>
      </c>
      <c r="P83" s="11">
        <f t="shared" si="44"/>
        <v>0.5</v>
      </c>
      <c r="Q83" s="42">
        <f t="shared" si="45"/>
        <v>0.20260982788929305</v>
      </c>
    </row>
    <row r="84" spans="1:17" x14ac:dyDescent="0.2">
      <c r="A84" s="12">
        <f t="shared" si="46"/>
        <v>7.9000000000000077E-3</v>
      </c>
      <c r="B84" s="8">
        <f t="shared" si="31"/>
        <v>4.9421000000000048E-3</v>
      </c>
      <c r="C84" s="8">
        <f t="shared" si="32"/>
        <v>0.79925537726877238</v>
      </c>
      <c r="D84" s="8">
        <f t="shared" si="33"/>
        <v>1.975992100000002E-3</v>
      </c>
      <c r="E84" s="8">
        <f t="shared" si="34"/>
        <v>0.99949792309392327</v>
      </c>
      <c r="F84" s="8">
        <f t="shared" si="35"/>
        <v>2.9661079000000024E-3</v>
      </c>
      <c r="G84" s="8">
        <f t="shared" si="36"/>
        <v>0.66585574988691421</v>
      </c>
      <c r="H84" s="8">
        <f t="shared" si="43"/>
        <v>84.285537960368799</v>
      </c>
      <c r="I84" s="9"/>
      <c r="J84" s="10">
        <f t="shared" si="37"/>
        <v>494.21000000000049</v>
      </c>
      <c r="K84" s="10">
        <f t="shared" si="38"/>
        <v>197.5992100000002</v>
      </c>
      <c r="L84" s="10">
        <f t="shared" si="39"/>
        <v>197.5000000000002</v>
      </c>
      <c r="M84" s="10">
        <f t="shared" si="40"/>
        <v>9.9209999999999354E-2</v>
      </c>
      <c r="N84" s="10">
        <f t="shared" si="41"/>
        <v>296.61079000000024</v>
      </c>
      <c r="O84" s="10">
        <f t="shared" si="42"/>
        <v>197.5000000000002</v>
      </c>
      <c r="P84" s="11">
        <f t="shared" si="44"/>
        <v>0.5</v>
      </c>
      <c r="Q84" s="42">
        <f t="shared" si="45"/>
        <v>0.20054387810849628</v>
      </c>
    </row>
    <row r="85" spans="1:17" x14ac:dyDescent="0.2">
      <c r="A85" s="12">
        <f t="shared" si="46"/>
        <v>8.0000000000000071E-3</v>
      </c>
      <c r="B85" s="8">
        <f t="shared" si="31"/>
        <v>4.9920000000000042E-3</v>
      </c>
      <c r="C85" s="8">
        <f t="shared" si="32"/>
        <v>0.80128205128205132</v>
      </c>
      <c r="D85" s="8">
        <f t="shared" si="33"/>
        <v>2.0009920000000018E-3</v>
      </c>
      <c r="E85" s="8">
        <f t="shared" si="34"/>
        <v>0.99950424589403652</v>
      </c>
      <c r="F85" s="8">
        <f t="shared" si="35"/>
        <v>2.9910080000000025E-3</v>
      </c>
      <c r="G85" s="8">
        <f t="shared" si="36"/>
        <v>0.66867089623297571</v>
      </c>
      <c r="H85" s="8">
        <f t="shared" si="43"/>
        <v>83.583862029121889</v>
      </c>
      <c r="I85" s="9"/>
      <c r="J85" s="10">
        <f t="shared" si="37"/>
        <v>499.20000000000044</v>
      </c>
      <c r="K85" s="10">
        <f t="shared" si="38"/>
        <v>200.09920000000017</v>
      </c>
      <c r="L85" s="10">
        <f t="shared" si="39"/>
        <v>200.00000000000017</v>
      </c>
      <c r="M85" s="10">
        <f t="shared" si="40"/>
        <v>9.919999999999618E-2</v>
      </c>
      <c r="N85" s="10">
        <f t="shared" si="41"/>
        <v>299.10080000000022</v>
      </c>
      <c r="O85" s="10">
        <f t="shared" si="42"/>
        <v>200.00000000000017</v>
      </c>
      <c r="P85" s="11">
        <f t="shared" si="44"/>
        <v>0.5</v>
      </c>
      <c r="Q85" s="42">
        <f t="shared" si="45"/>
        <v>0.19851923076923084</v>
      </c>
    </row>
    <row r="86" spans="1:17" x14ac:dyDescent="0.2">
      <c r="A86" s="12">
        <f t="shared" si="46"/>
        <v>8.1000000000000065E-3</v>
      </c>
      <c r="B86" s="8">
        <f t="shared" si="31"/>
        <v>5.0419000000000037E-3</v>
      </c>
      <c r="C86" s="8">
        <f t="shared" si="32"/>
        <v>0.80326860905610986</v>
      </c>
      <c r="D86" s="8">
        <f t="shared" si="33"/>
        <v>2.0259919000000016E-3</v>
      </c>
      <c r="E86" s="8">
        <f t="shared" si="34"/>
        <v>0.99951041265268636</v>
      </c>
      <c r="F86" s="8">
        <f t="shared" si="35"/>
        <v>3.0159081000000025E-3</v>
      </c>
      <c r="G86" s="8">
        <f t="shared" si="36"/>
        <v>0.6714395574586639</v>
      </c>
      <c r="H86" s="8">
        <f t="shared" si="43"/>
        <v>82.893772525760909</v>
      </c>
      <c r="I86" s="9"/>
      <c r="J86" s="10">
        <f t="shared" si="37"/>
        <v>504.19000000000034</v>
      </c>
      <c r="K86" s="10">
        <f t="shared" si="38"/>
        <v>202.59919000000016</v>
      </c>
      <c r="L86" s="10">
        <f t="shared" si="39"/>
        <v>202.50000000000017</v>
      </c>
      <c r="M86" s="10">
        <f t="shared" si="40"/>
        <v>9.9189999999993006E-2</v>
      </c>
      <c r="N86" s="10">
        <f t="shared" si="41"/>
        <v>301.59081000000026</v>
      </c>
      <c r="O86" s="10">
        <f t="shared" si="42"/>
        <v>202.50000000000017</v>
      </c>
      <c r="P86" s="11">
        <f t="shared" si="44"/>
        <v>0.5</v>
      </c>
      <c r="Q86" s="42">
        <f t="shared" si="45"/>
        <v>0.19653465955294613</v>
      </c>
    </row>
    <row r="87" spans="1:17" x14ac:dyDescent="0.2">
      <c r="A87" s="12">
        <f t="shared" si="46"/>
        <v>8.2000000000000059E-3</v>
      </c>
      <c r="B87" s="8">
        <f t="shared" si="31"/>
        <v>5.091800000000004E-3</v>
      </c>
      <c r="C87" s="8">
        <f t="shared" si="32"/>
        <v>0.8052162300168898</v>
      </c>
      <c r="D87" s="8">
        <f t="shared" si="33"/>
        <v>2.0509918000000014E-3</v>
      </c>
      <c r="E87" s="8">
        <f t="shared" si="34"/>
        <v>0.9995164290759232</v>
      </c>
      <c r="F87" s="8">
        <f t="shared" si="35"/>
        <v>3.0408082000000025E-3</v>
      </c>
      <c r="G87" s="8">
        <f t="shared" si="36"/>
        <v>0.67416287551447662</v>
      </c>
      <c r="H87" s="8">
        <f t="shared" si="43"/>
        <v>82.214984818838559</v>
      </c>
      <c r="I87" s="9"/>
      <c r="J87" s="10">
        <f t="shared" si="37"/>
        <v>509.1800000000004</v>
      </c>
      <c r="K87" s="10">
        <f t="shared" si="38"/>
        <v>205.09918000000013</v>
      </c>
      <c r="L87" s="10">
        <f t="shared" si="39"/>
        <v>205.00000000000014</v>
      </c>
      <c r="M87" s="10">
        <f t="shared" si="40"/>
        <v>9.9179999999989832E-2</v>
      </c>
      <c r="N87" s="10">
        <f t="shared" si="41"/>
        <v>304.08082000000024</v>
      </c>
      <c r="O87" s="10">
        <f t="shared" si="42"/>
        <v>205.00000000000014</v>
      </c>
      <c r="P87" s="11">
        <f t="shared" si="44"/>
        <v>0.5</v>
      </c>
      <c r="Q87" s="42">
        <f t="shared" si="45"/>
        <v>0.19458898621312704</v>
      </c>
    </row>
    <row r="88" spans="1:17" x14ac:dyDescent="0.2">
      <c r="A88" s="12">
        <f t="shared" si="46"/>
        <v>8.3000000000000053E-3</v>
      </c>
      <c r="B88" s="8">
        <f t="shared" si="31"/>
        <v>5.1417000000000034E-3</v>
      </c>
      <c r="C88" s="8">
        <f t="shared" si="32"/>
        <v>0.80712604780520059</v>
      </c>
      <c r="D88" s="8">
        <f t="shared" si="33"/>
        <v>2.0759917000000012E-3</v>
      </c>
      <c r="E88" s="8">
        <f t="shared" si="34"/>
        <v>0.99952230059493985</v>
      </c>
      <c r="F88" s="8">
        <f t="shared" si="35"/>
        <v>3.0657083000000022E-3</v>
      </c>
      <c r="G88" s="8">
        <f t="shared" si="36"/>
        <v>0.6768419552506022</v>
      </c>
      <c r="H88" s="8">
        <f t="shared" si="43"/>
        <v>81.547223524168885</v>
      </c>
      <c r="I88" s="9"/>
      <c r="J88" s="10">
        <f t="shared" si="37"/>
        <v>514.1700000000003</v>
      </c>
      <c r="K88" s="10">
        <f t="shared" si="38"/>
        <v>207.59917000000013</v>
      </c>
      <c r="L88" s="10">
        <f t="shared" si="39"/>
        <v>207.50000000000014</v>
      </c>
      <c r="M88" s="10">
        <f t="shared" si="40"/>
        <v>9.9169999999986658E-2</v>
      </c>
      <c r="N88" s="10">
        <f t="shared" si="41"/>
        <v>306.57083000000023</v>
      </c>
      <c r="O88" s="10">
        <f t="shared" si="42"/>
        <v>207.50000000000014</v>
      </c>
      <c r="P88" s="11">
        <f t="shared" si="44"/>
        <v>0.5</v>
      </c>
      <c r="Q88" s="42">
        <f t="shared" si="45"/>
        <v>0.1926810782426045</v>
      </c>
    </row>
    <row r="89" spans="1:17" x14ac:dyDescent="0.2">
      <c r="A89" s="12">
        <f t="shared" si="46"/>
        <v>8.4000000000000047E-3</v>
      </c>
      <c r="B89" s="8">
        <f t="shared" si="31"/>
        <v>5.1916000000000028E-3</v>
      </c>
      <c r="C89" s="8">
        <f t="shared" si="32"/>
        <v>0.80899915247707832</v>
      </c>
      <c r="D89" s="8">
        <f t="shared" si="33"/>
        <v>2.100991600000001E-3</v>
      </c>
      <c r="E89" s="8">
        <f t="shared" si="34"/>
        <v>0.99952803238242371</v>
      </c>
      <c r="F89" s="8">
        <f t="shared" si="35"/>
        <v>3.0906084000000022E-3</v>
      </c>
      <c r="G89" s="8">
        <f t="shared" si="36"/>
        <v>0.67947786591144954</v>
      </c>
      <c r="H89" s="8">
        <f t="shared" si="43"/>
        <v>80.890222132315373</v>
      </c>
      <c r="I89" s="9"/>
      <c r="J89" s="10">
        <f t="shared" si="37"/>
        <v>519.16000000000031</v>
      </c>
      <c r="K89" s="10">
        <f t="shared" si="38"/>
        <v>210.0991600000001</v>
      </c>
      <c r="L89" s="10">
        <f t="shared" si="39"/>
        <v>210.00000000000011</v>
      </c>
      <c r="M89" s="10">
        <f t="shared" si="40"/>
        <v>9.9159999999983484E-2</v>
      </c>
      <c r="N89" s="10">
        <f t="shared" si="41"/>
        <v>309.06084000000021</v>
      </c>
      <c r="O89" s="10">
        <f t="shared" si="42"/>
        <v>210.00000000000011</v>
      </c>
      <c r="P89" s="11">
        <f t="shared" si="44"/>
        <v>0.5</v>
      </c>
      <c r="Q89" s="42">
        <f t="shared" si="45"/>
        <v>0.1908098466753988</v>
      </c>
    </row>
    <row r="90" spans="1:17" x14ac:dyDescent="0.2">
      <c r="A90" s="12">
        <f t="shared" si="46"/>
        <v>8.5000000000000041E-3</v>
      </c>
      <c r="B90" s="8">
        <f t="shared" si="31"/>
        <v>5.2415000000000031E-3</v>
      </c>
      <c r="C90" s="8">
        <f t="shared" si="32"/>
        <v>0.8108365925784603</v>
      </c>
      <c r="D90" s="8">
        <f t="shared" si="33"/>
        <v>2.1259915000000009E-3</v>
      </c>
      <c r="E90" s="8">
        <f t="shared" si="34"/>
        <v>0.99953362936775625</v>
      </c>
      <c r="F90" s="8">
        <f t="shared" si="35"/>
        <v>3.1155085000000018E-3</v>
      </c>
      <c r="G90" s="8">
        <f t="shared" si="36"/>
        <v>0.68207164255851005</v>
      </c>
      <c r="H90" s="8">
        <f t="shared" si="43"/>
        <v>80.243722653942314</v>
      </c>
      <c r="I90" s="9"/>
      <c r="J90" s="10">
        <f t="shared" si="37"/>
        <v>524.15000000000032</v>
      </c>
      <c r="K90" s="10">
        <f t="shared" si="38"/>
        <v>212.59915000000009</v>
      </c>
      <c r="L90" s="10">
        <f t="shared" si="39"/>
        <v>212.50000000000011</v>
      </c>
      <c r="M90" s="10">
        <f t="shared" si="40"/>
        <v>9.9149999999980309E-2</v>
      </c>
      <c r="N90" s="10">
        <f t="shared" si="41"/>
        <v>311.5508500000002</v>
      </c>
      <c r="O90" s="10">
        <f t="shared" si="42"/>
        <v>212.50000000000011</v>
      </c>
      <c r="P90" s="11">
        <f t="shared" si="44"/>
        <v>0.5</v>
      </c>
      <c r="Q90" s="42">
        <f t="shared" si="45"/>
        <v>0.18897424401411811</v>
      </c>
    </row>
    <row r="91" spans="1:17" x14ac:dyDescent="0.2">
      <c r="A91" s="12">
        <f t="shared" si="46"/>
        <v>8.6000000000000035E-3</v>
      </c>
      <c r="B91" s="8">
        <f t="shared" si="31"/>
        <v>5.2914000000000025E-3</v>
      </c>
      <c r="C91" s="8">
        <f t="shared" si="32"/>
        <v>0.81263937710246814</v>
      </c>
      <c r="D91" s="8">
        <f t="shared" si="33"/>
        <v>2.1509914000000007E-3</v>
      </c>
      <c r="E91" s="8">
        <f t="shared" si="34"/>
        <v>0.999539096251152</v>
      </c>
      <c r="F91" s="8">
        <f t="shared" si="35"/>
        <v>3.1404086000000019E-3</v>
      </c>
      <c r="G91" s="8">
        <f t="shared" si="36"/>
        <v>0.68462428742552783</v>
      </c>
      <c r="H91" s="8">
        <f t="shared" si="43"/>
        <v>79.607475282038081</v>
      </c>
      <c r="I91" s="9"/>
      <c r="J91" s="10">
        <f t="shared" si="37"/>
        <v>529.14000000000021</v>
      </c>
      <c r="K91" s="10">
        <f t="shared" si="38"/>
        <v>215.09914000000006</v>
      </c>
      <c r="L91" s="10">
        <f t="shared" si="39"/>
        <v>215.00000000000009</v>
      </c>
      <c r="M91" s="10">
        <f t="shared" si="40"/>
        <v>9.9139999999977135E-2</v>
      </c>
      <c r="N91" s="10">
        <f t="shared" si="41"/>
        <v>314.04086000000018</v>
      </c>
      <c r="O91" s="10">
        <f t="shared" si="42"/>
        <v>215.00000000000006</v>
      </c>
      <c r="P91" s="11">
        <f t="shared" si="44"/>
        <v>0.5</v>
      </c>
      <c r="Q91" s="42">
        <f t="shared" si="45"/>
        <v>0.18717326227463438</v>
      </c>
    </row>
    <row r="92" spans="1:17" x14ac:dyDescent="0.2">
      <c r="A92" s="12">
        <f t="shared" si="46"/>
        <v>8.7000000000000029E-3</v>
      </c>
      <c r="B92" s="8">
        <f t="shared" si="31"/>
        <v>5.3413000000000019E-3</v>
      </c>
      <c r="C92" s="8">
        <f t="shared" si="32"/>
        <v>0.81440847733697785</v>
      </c>
      <c r="D92" s="8">
        <f t="shared" si="33"/>
        <v>2.1759913000000009E-3</v>
      </c>
      <c r="E92" s="8">
        <f t="shared" si="34"/>
        <v>0.99954443751682265</v>
      </c>
      <c r="F92" s="8">
        <f t="shared" si="35"/>
        <v>3.1653087000000015E-3</v>
      </c>
      <c r="G92" s="8">
        <f t="shared" si="36"/>
        <v>0.68713677120970851</v>
      </c>
      <c r="H92" s="8">
        <f t="shared" si="43"/>
        <v>78.981238070081417</v>
      </c>
      <c r="I92" s="9"/>
      <c r="J92" s="10">
        <f t="shared" si="37"/>
        <v>534.13000000000022</v>
      </c>
      <c r="K92" s="10">
        <f t="shared" si="38"/>
        <v>217.59913000000009</v>
      </c>
      <c r="L92" s="10">
        <f t="shared" si="39"/>
        <v>217.50000000000006</v>
      </c>
      <c r="M92" s="10">
        <f t="shared" si="40"/>
        <v>9.9130000000030805E-2</v>
      </c>
      <c r="N92" s="10">
        <f t="shared" si="41"/>
        <v>316.53087000000016</v>
      </c>
      <c r="O92" s="10">
        <f t="shared" si="42"/>
        <v>217.50000000000009</v>
      </c>
      <c r="P92" s="11">
        <f t="shared" si="44"/>
        <v>0.50000000000000011</v>
      </c>
      <c r="Q92" s="42">
        <f t="shared" si="45"/>
        <v>0.18540593114035908</v>
      </c>
    </row>
    <row r="93" spans="1:17" x14ac:dyDescent="0.2">
      <c r="A93" s="12">
        <f t="shared" si="46"/>
        <v>8.8000000000000023E-3</v>
      </c>
      <c r="B93" s="8">
        <f t="shared" si="31"/>
        <v>5.3912000000000022E-3</v>
      </c>
      <c r="C93" s="8">
        <f t="shared" si="32"/>
        <v>0.81614482860958582</v>
      </c>
      <c r="D93" s="8">
        <f t="shared" si="33"/>
        <v>2.2009912000000007E-3</v>
      </c>
      <c r="E93" s="8">
        <f t="shared" si="34"/>
        <v>0.99954965744524549</v>
      </c>
      <c r="F93" s="8">
        <f t="shared" si="35"/>
        <v>3.1902088000000015E-3</v>
      </c>
      <c r="G93" s="8">
        <f t="shared" si="36"/>
        <v>0.68961003430245682</v>
      </c>
      <c r="H93" s="8">
        <f t="shared" si="43"/>
        <v>78.364776625279163</v>
      </c>
      <c r="I93" s="9"/>
      <c r="J93" s="10">
        <f t="shared" si="37"/>
        <v>539.12000000000023</v>
      </c>
      <c r="K93" s="10">
        <f t="shared" si="38"/>
        <v>220.09912000000008</v>
      </c>
      <c r="L93" s="10">
        <f t="shared" si="39"/>
        <v>220.00000000000006</v>
      </c>
      <c r="M93" s="10">
        <f t="shared" si="40"/>
        <v>9.912000000002763E-2</v>
      </c>
      <c r="N93" s="10">
        <f t="shared" si="41"/>
        <v>319.02088000000015</v>
      </c>
      <c r="O93" s="10">
        <f t="shared" si="42"/>
        <v>220.00000000000006</v>
      </c>
      <c r="P93" s="11">
        <f t="shared" si="44"/>
        <v>0.5</v>
      </c>
      <c r="Q93" s="42">
        <f t="shared" si="45"/>
        <v>0.18367131621902366</v>
      </c>
    </row>
    <row r="94" spans="1:17" x14ac:dyDescent="0.2">
      <c r="A94" s="12">
        <f t="shared" si="46"/>
        <v>8.9000000000000017E-3</v>
      </c>
      <c r="B94" s="8">
        <f t="shared" si="31"/>
        <v>5.4411000000000017E-3</v>
      </c>
      <c r="C94" s="8">
        <f t="shared" si="32"/>
        <v>0.81784933193655684</v>
      </c>
      <c r="D94" s="8">
        <f t="shared" si="33"/>
        <v>2.2259911000000005E-3</v>
      </c>
      <c r="E94" s="8">
        <f t="shared" si="34"/>
        <v>0.99955476012460243</v>
      </c>
      <c r="F94" s="8">
        <f t="shared" si="35"/>
        <v>3.2151089000000011E-3</v>
      </c>
      <c r="G94" s="8">
        <f t="shared" si="36"/>
        <v>0.69204498796292702</v>
      </c>
      <c r="H94" s="8">
        <f t="shared" si="43"/>
        <v>77.757863816059199</v>
      </c>
      <c r="I94" s="9"/>
      <c r="J94" s="10">
        <f t="shared" si="37"/>
        <v>544.11000000000013</v>
      </c>
      <c r="K94" s="10">
        <f t="shared" si="38"/>
        <v>222.59911000000005</v>
      </c>
      <c r="L94" s="10">
        <f t="shared" si="39"/>
        <v>222.50000000000003</v>
      </c>
      <c r="M94" s="10">
        <f t="shared" si="40"/>
        <v>9.9110000000024456E-2</v>
      </c>
      <c r="N94" s="10">
        <f t="shared" si="41"/>
        <v>321.51089000000013</v>
      </c>
      <c r="O94" s="10">
        <f t="shared" si="42"/>
        <v>222.50000000000006</v>
      </c>
      <c r="P94" s="11">
        <f t="shared" si="44"/>
        <v>0.5</v>
      </c>
      <c r="Q94" s="42">
        <f t="shared" si="45"/>
        <v>0.18196851739537956</v>
      </c>
    </row>
    <row r="95" spans="1:17" x14ac:dyDescent="0.2">
      <c r="A95" s="12">
        <f t="shared" si="46"/>
        <v>9.0000000000000011E-3</v>
      </c>
      <c r="B95" s="8">
        <f t="shared" si="31"/>
        <v>5.4910000000000011E-3</v>
      </c>
      <c r="C95" s="8">
        <f t="shared" si="32"/>
        <v>0.81952285558186111</v>
      </c>
      <c r="D95" s="8">
        <f t="shared" si="33"/>
        <v>2.2509910000000004E-3</v>
      </c>
      <c r="E95" s="8">
        <f t="shared" si="34"/>
        <v>0.99955974946145942</v>
      </c>
      <c r="F95" s="8">
        <f t="shared" si="35"/>
        <v>3.2400090000000012E-3</v>
      </c>
      <c r="G95" s="8">
        <f t="shared" si="36"/>
        <v>0.69444251543745694</v>
      </c>
      <c r="H95" s="8">
        <f t="shared" si="43"/>
        <v>77.160279493050766</v>
      </c>
      <c r="I95" s="9"/>
      <c r="J95" s="10">
        <f t="shared" si="37"/>
        <v>549.10000000000014</v>
      </c>
      <c r="K95" s="10">
        <f t="shared" si="38"/>
        <v>225.09910000000005</v>
      </c>
      <c r="L95" s="10">
        <f t="shared" si="39"/>
        <v>225.00000000000006</v>
      </c>
      <c r="M95" s="10">
        <f t="shared" si="40"/>
        <v>9.909999999999286E-2</v>
      </c>
      <c r="N95" s="10">
        <f t="shared" si="41"/>
        <v>324.00090000000012</v>
      </c>
      <c r="O95" s="10">
        <f t="shared" si="42"/>
        <v>225.00000000000003</v>
      </c>
      <c r="P95" s="11">
        <f t="shared" si="44"/>
        <v>0.49999999999999994</v>
      </c>
      <c r="Q95" s="42">
        <f t="shared" si="45"/>
        <v>0.18029666727372073</v>
      </c>
    </row>
    <row r="96" spans="1:17" x14ac:dyDescent="0.2">
      <c r="A96" s="12">
        <f t="shared" si="46"/>
        <v>9.1000000000000004E-3</v>
      </c>
      <c r="B96" s="8">
        <f t="shared" si="31"/>
        <v>5.5409000000000014E-3</v>
      </c>
      <c r="C96" s="8">
        <f t="shared" si="32"/>
        <v>0.82116623653197118</v>
      </c>
      <c r="D96" s="8">
        <f t="shared" si="33"/>
        <v>2.2759909000000002E-3</v>
      </c>
      <c r="E96" s="8">
        <f t="shared" si="34"/>
        <v>0.99956462919074063</v>
      </c>
      <c r="F96" s="8">
        <f t="shared" si="35"/>
        <v>3.2649091000000012E-3</v>
      </c>
      <c r="G96" s="8">
        <f t="shared" si="36"/>
        <v>0.69680347302777867</v>
      </c>
      <c r="H96" s="8">
        <f t="shared" si="43"/>
        <v>76.571810222832823</v>
      </c>
      <c r="I96" s="9"/>
      <c r="J96" s="10">
        <f t="shared" si="37"/>
        <v>554.09000000000015</v>
      </c>
      <c r="K96" s="10">
        <f t="shared" si="38"/>
        <v>227.59909000000002</v>
      </c>
      <c r="L96" s="10">
        <f t="shared" si="39"/>
        <v>227.50000000000003</v>
      </c>
      <c r="M96" s="10">
        <f t="shared" si="40"/>
        <v>9.9089999999989686E-2</v>
      </c>
      <c r="N96" s="10">
        <f t="shared" si="41"/>
        <v>326.4909100000001</v>
      </c>
      <c r="O96" s="10">
        <f t="shared" si="42"/>
        <v>227.49999999999997</v>
      </c>
      <c r="P96" s="11">
        <f t="shared" si="44"/>
        <v>0.49999999999999994</v>
      </c>
      <c r="Q96" s="42">
        <f t="shared" si="45"/>
        <v>0.17865492970456087</v>
      </c>
    </row>
    <row r="97" spans="1:17" x14ac:dyDescent="0.2">
      <c r="A97" s="12">
        <f t="shared" si="46"/>
        <v>9.1999999999999998E-3</v>
      </c>
      <c r="B97" s="8">
        <f t="shared" si="31"/>
        <v>5.5908000000000008E-3</v>
      </c>
      <c r="C97" s="8">
        <f t="shared" si="32"/>
        <v>0.82278028189167907</v>
      </c>
      <c r="D97" s="8">
        <f t="shared" si="33"/>
        <v>2.3009908E-3</v>
      </c>
      <c r="E97" s="8">
        <f t="shared" si="34"/>
        <v>0.9995694028850528</v>
      </c>
      <c r="F97" s="8">
        <f t="shared" si="35"/>
        <v>3.2898092000000008E-3</v>
      </c>
      <c r="G97" s="8">
        <f t="shared" si="36"/>
        <v>0.69912869111071829</v>
      </c>
      <c r="H97" s="8">
        <f t="shared" si="43"/>
        <v>75.992249033773732</v>
      </c>
      <c r="I97" s="9"/>
      <c r="J97" s="10">
        <f t="shared" si="37"/>
        <v>559.08000000000004</v>
      </c>
      <c r="K97" s="10">
        <f t="shared" si="38"/>
        <v>230.09907999999999</v>
      </c>
      <c r="L97" s="10">
        <f t="shared" si="39"/>
        <v>229.99999999999997</v>
      </c>
      <c r="M97" s="10">
        <f t="shared" si="40"/>
        <v>9.9080000000014934E-2</v>
      </c>
      <c r="N97" s="10">
        <f t="shared" si="41"/>
        <v>328.98092000000008</v>
      </c>
      <c r="O97" s="10">
        <f t="shared" si="42"/>
        <v>229.99999999999997</v>
      </c>
      <c r="P97" s="11">
        <f t="shared" si="44"/>
        <v>0.5</v>
      </c>
      <c r="Q97" s="42">
        <f t="shared" si="45"/>
        <v>0.17704249839021258</v>
      </c>
    </row>
    <row r="98" spans="1:17" x14ac:dyDescent="0.2">
      <c r="A98" s="12">
        <f t="shared" si="46"/>
        <v>9.2999999999999992E-3</v>
      </c>
      <c r="B98" s="8">
        <f t="shared" si="31"/>
        <v>5.6407000000000002E-3</v>
      </c>
      <c r="C98" s="8">
        <f t="shared" si="32"/>
        <v>0.82436577020582547</v>
      </c>
      <c r="D98" s="8">
        <f t="shared" si="33"/>
        <v>2.3259906999999998E-3</v>
      </c>
      <c r="E98" s="8">
        <f t="shared" si="34"/>
        <v>0.99957407396340836</v>
      </c>
      <c r="F98" s="8">
        <f t="shared" si="35"/>
        <v>3.3147093000000004E-3</v>
      </c>
      <c r="G98" s="8">
        <f t="shared" si="36"/>
        <v>0.70141897511193496</v>
      </c>
      <c r="H98" s="8">
        <f t="shared" si="43"/>
        <v>75.421395173326346</v>
      </c>
      <c r="I98" s="9"/>
      <c r="J98" s="10">
        <f t="shared" si="37"/>
        <v>564.07000000000005</v>
      </c>
      <c r="K98" s="10">
        <f t="shared" si="38"/>
        <v>232.59906999999998</v>
      </c>
      <c r="L98" s="10">
        <f t="shared" si="39"/>
        <v>232.49999999999997</v>
      </c>
      <c r="M98" s="10">
        <f t="shared" si="40"/>
        <v>9.907000000001176E-2</v>
      </c>
      <c r="N98" s="10">
        <f t="shared" si="41"/>
        <v>331.47093000000007</v>
      </c>
      <c r="O98" s="10">
        <f t="shared" si="42"/>
        <v>232.49999999999997</v>
      </c>
      <c r="P98" s="11">
        <f t="shared" si="44"/>
        <v>0.5</v>
      </c>
      <c r="Q98" s="42">
        <f t="shared" si="45"/>
        <v>0.17545859556438037</v>
      </c>
    </row>
    <row r="99" spans="1:17" x14ac:dyDescent="0.2">
      <c r="A99" s="12">
        <f t="shared" si="46"/>
        <v>9.3999999999999986E-3</v>
      </c>
      <c r="B99" s="8">
        <f t="shared" si="31"/>
        <v>5.6906000000000005E-3</v>
      </c>
      <c r="C99" s="8">
        <f t="shared" si="32"/>
        <v>0.82592345271148893</v>
      </c>
      <c r="D99" s="8">
        <f t="shared" si="33"/>
        <v>2.3509905999999996E-3</v>
      </c>
      <c r="E99" s="8">
        <f t="shared" si="34"/>
        <v>0.99957864569939159</v>
      </c>
      <c r="F99" s="8">
        <f t="shared" si="35"/>
        <v>3.3396094000000005E-3</v>
      </c>
      <c r="G99" s="8">
        <f t="shared" si="36"/>
        <v>0.70367510643609976</v>
      </c>
      <c r="H99" s="8">
        <f t="shared" si="43"/>
        <v>74.859053876180838</v>
      </c>
      <c r="I99" s="9"/>
      <c r="J99" s="10">
        <f t="shared" si="37"/>
        <v>569.06000000000006</v>
      </c>
      <c r="K99" s="10">
        <f t="shared" si="38"/>
        <v>235.09905999999995</v>
      </c>
      <c r="L99" s="10">
        <f t="shared" si="39"/>
        <v>234.99999999999994</v>
      </c>
      <c r="M99" s="10">
        <f t="shared" si="40"/>
        <v>9.9060000000008586E-2</v>
      </c>
      <c r="N99" s="10">
        <f t="shared" si="41"/>
        <v>333.96094000000005</v>
      </c>
      <c r="O99" s="10">
        <f t="shared" si="42"/>
        <v>234.99999999999997</v>
      </c>
      <c r="P99" s="11">
        <f t="shared" si="44"/>
        <v>0.50000000000000011</v>
      </c>
      <c r="Q99" s="42">
        <f t="shared" si="45"/>
        <v>0.17390247074122267</v>
      </c>
    </row>
    <row r="100" spans="1:17" x14ac:dyDescent="0.2">
      <c r="A100" s="12">
        <f t="shared" si="46"/>
        <v>9.499999999999998E-3</v>
      </c>
      <c r="B100" s="8">
        <f t="shared" si="31"/>
        <v>5.7404999999999999E-3</v>
      </c>
      <c r="C100" s="8">
        <f t="shared" si="32"/>
        <v>0.82745405452486698</v>
      </c>
      <c r="D100" s="8">
        <f t="shared" si="33"/>
        <v>2.3759904999999994E-3</v>
      </c>
      <c r="E100" s="8">
        <f t="shared" si="34"/>
        <v>0.99958312122880966</v>
      </c>
      <c r="F100" s="8">
        <f t="shared" si="35"/>
        <v>3.3645095000000005E-3</v>
      </c>
      <c r="G100" s="8">
        <f t="shared" si="36"/>
        <v>0.70589784335576977</v>
      </c>
      <c r="H100" s="8">
        <f t="shared" si="43"/>
        <v>74.305036142712623</v>
      </c>
      <c r="I100" s="9"/>
      <c r="J100" s="10">
        <f t="shared" si="37"/>
        <v>574.04999999999995</v>
      </c>
      <c r="K100" s="10">
        <f t="shared" si="38"/>
        <v>237.59904999999995</v>
      </c>
      <c r="L100" s="10">
        <f t="shared" si="39"/>
        <v>237.49999999999994</v>
      </c>
      <c r="M100" s="10">
        <f t="shared" si="40"/>
        <v>9.9050000000005411E-2</v>
      </c>
      <c r="N100" s="10">
        <f t="shared" si="41"/>
        <v>336.45095000000003</v>
      </c>
      <c r="O100" s="10">
        <f t="shared" si="42"/>
        <v>237.49999999999994</v>
      </c>
      <c r="P100" s="11">
        <f t="shared" si="44"/>
        <v>0.5</v>
      </c>
      <c r="Q100" s="42">
        <f t="shared" si="45"/>
        <v>0.1723733995296578</v>
      </c>
    </row>
    <row r="101" spans="1:17" x14ac:dyDescent="0.2">
      <c r="A101" s="12">
        <f t="shared" si="46"/>
        <v>9.5999999999999974E-3</v>
      </c>
      <c r="B101" s="8">
        <f t="shared" ref="B101:B105" si="47">A101*B$1+(1-A101)*(1-B$2)</f>
        <v>5.7903999999999994E-3</v>
      </c>
      <c r="C101" s="8">
        <f t="shared" ref="C101:C105" si="48">A101*B$1/B101</f>
        <v>0.82895827576678627</v>
      </c>
      <c r="D101" s="8">
        <f t="shared" si="33"/>
        <v>2.4009903999999993E-3</v>
      </c>
      <c r="E101" s="8">
        <f t="shared" ref="E101:E105" si="49">A101*B$1*B$1/D101</f>
        <v>0.99958750355686554</v>
      </c>
      <c r="F101" s="8">
        <f t="shared" si="35"/>
        <v>3.3894096000000005E-3</v>
      </c>
      <c r="G101" s="8">
        <f t="shared" ref="G101:G105" si="50">A101*B$1*(1-B$1)/F101</f>
        <v>0.70808792186108138</v>
      </c>
      <c r="H101" s="8">
        <f t="shared" si="43"/>
        <v>73.759158527195993</v>
      </c>
      <c r="I101" s="9"/>
      <c r="J101" s="10">
        <f t="shared" si="37"/>
        <v>579.04</v>
      </c>
      <c r="K101" s="10">
        <f t="shared" si="38"/>
        <v>240.09903999999992</v>
      </c>
      <c r="L101" s="10">
        <f t="shared" ref="L101:L105" si="51">K101*E101</f>
        <v>239.99999999999991</v>
      </c>
      <c r="M101" s="10">
        <f t="shared" ref="M101:M105" si="52">K101-L101</f>
        <v>9.9040000000002237E-2</v>
      </c>
      <c r="N101" s="10">
        <f t="shared" si="41"/>
        <v>338.94096000000008</v>
      </c>
      <c r="O101" s="10">
        <f t="shared" ref="O101:O105" si="53">N101*G101</f>
        <v>239.99999999999997</v>
      </c>
      <c r="P101" s="11">
        <f t="shared" si="44"/>
        <v>0.50000000000000011</v>
      </c>
      <c r="Q101" s="42">
        <f t="shared" si="45"/>
        <v>0.17087068250898052</v>
      </c>
    </row>
    <row r="102" spans="1:17" x14ac:dyDescent="0.2">
      <c r="A102" s="12">
        <f t="shared" si="46"/>
        <v>9.6999999999999968E-3</v>
      </c>
      <c r="B102" s="8">
        <f t="shared" si="47"/>
        <v>5.8402999999999997E-3</v>
      </c>
      <c r="C102" s="8">
        <f t="shared" si="48"/>
        <v>0.83043679263051529</v>
      </c>
      <c r="D102" s="8">
        <f t="shared" si="33"/>
        <v>2.4259902999999991E-3</v>
      </c>
      <c r="E102" s="8">
        <f t="shared" si="49"/>
        <v>0.99959179556488753</v>
      </c>
      <c r="F102" s="8">
        <f t="shared" si="35"/>
        <v>3.4143096999999997E-3</v>
      </c>
      <c r="G102" s="8">
        <f t="shared" si="50"/>
        <v>0.71024605647226424</v>
      </c>
      <c r="H102" s="8">
        <f t="shared" ref="H102:H105" si="54">G102/A102</f>
        <v>73.221242935284991</v>
      </c>
      <c r="I102" s="9"/>
      <c r="J102" s="10">
        <f t="shared" si="37"/>
        <v>584.03</v>
      </c>
      <c r="K102" s="10">
        <f t="shared" si="38"/>
        <v>242.59902999999991</v>
      </c>
      <c r="L102" s="10">
        <f t="shared" si="51"/>
        <v>242.49999999999994</v>
      </c>
      <c r="M102" s="10">
        <f t="shared" si="52"/>
        <v>9.9029999999970642E-2</v>
      </c>
      <c r="N102" s="10">
        <f t="shared" si="41"/>
        <v>341.43096999999995</v>
      </c>
      <c r="O102" s="10">
        <f t="shared" si="53"/>
        <v>242.49999999999991</v>
      </c>
      <c r="P102" s="11">
        <f t="shared" ref="P102:P105" si="55">O102/(L102+O102)</f>
        <v>0.49999999999999994</v>
      </c>
      <c r="Q102" s="42">
        <f t="shared" si="45"/>
        <v>0.16939364416211522</v>
      </c>
    </row>
    <row r="103" spans="1:17" x14ac:dyDescent="0.2">
      <c r="A103" s="12">
        <f t="shared" si="46"/>
        <v>9.7999999999999962E-3</v>
      </c>
      <c r="B103" s="8">
        <f t="shared" si="47"/>
        <v>5.8901999999999991E-3</v>
      </c>
      <c r="C103" s="8">
        <f t="shared" si="48"/>
        <v>0.83189025839530051</v>
      </c>
      <c r="D103" s="8">
        <f t="shared" si="33"/>
        <v>2.4509901999999989E-3</v>
      </c>
      <c r="E103" s="8">
        <f t="shared" si="49"/>
        <v>0.99959600001664639</v>
      </c>
      <c r="F103" s="8">
        <f t="shared" si="35"/>
        <v>3.4392097999999998E-3</v>
      </c>
      <c r="G103" s="8">
        <f t="shared" si="50"/>
        <v>0.71237294101685777</v>
      </c>
      <c r="H103" s="8">
        <f t="shared" si="54"/>
        <v>72.691116430291643</v>
      </c>
      <c r="I103" s="9"/>
      <c r="J103" s="10">
        <f t="shared" si="37"/>
        <v>589.01999999999987</v>
      </c>
      <c r="K103" s="10">
        <f t="shared" si="38"/>
        <v>245.09901999999988</v>
      </c>
      <c r="L103" s="10">
        <f t="shared" si="51"/>
        <v>244.99999999999989</v>
      </c>
      <c r="M103" s="10">
        <f t="shared" si="52"/>
        <v>9.9019999999995889E-2</v>
      </c>
      <c r="N103" s="10">
        <f t="shared" si="41"/>
        <v>343.92097999999999</v>
      </c>
      <c r="O103" s="10">
        <f t="shared" si="53"/>
        <v>244.99999999999991</v>
      </c>
      <c r="P103" s="11">
        <f t="shared" si="55"/>
        <v>0.50000000000000011</v>
      </c>
      <c r="Q103" s="42">
        <f t="shared" si="45"/>
        <v>0.16794163186309485</v>
      </c>
    </row>
    <row r="104" spans="1:17" x14ac:dyDescent="0.2">
      <c r="A104" s="12">
        <f t="shared" si="46"/>
        <v>9.8999999999999956E-3</v>
      </c>
      <c r="B104" s="8">
        <f t="shared" si="47"/>
        <v>5.9400999999999985E-3</v>
      </c>
      <c r="C104" s="8">
        <f t="shared" si="48"/>
        <v>0.83331930438881485</v>
      </c>
      <c r="D104" s="8">
        <f t="shared" si="33"/>
        <v>2.4759900999999987E-3</v>
      </c>
      <c r="E104" s="8">
        <f t="shared" si="49"/>
        <v>0.99960011956429073</v>
      </c>
      <c r="F104" s="8">
        <f t="shared" si="35"/>
        <v>3.4641098999999998E-3</v>
      </c>
      <c r="G104" s="8">
        <f t="shared" si="50"/>
        <v>0.71446924937341016</v>
      </c>
      <c r="H104" s="8">
        <f t="shared" si="54"/>
        <v>72.16861104781924</v>
      </c>
      <c r="I104" s="9"/>
      <c r="J104" s="10">
        <f t="shared" si="37"/>
        <v>594.00999999999988</v>
      </c>
      <c r="K104" s="10">
        <f t="shared" si="38"/>
        <v>247.59900999999988</v>
      </c>
      <c r="L104" s="10">
        <f t="shared" si="51"/>
        <v>247.49999999999989</v>
      </c>
      <c r="M104" s="10">
        <f t="shared" si="52"/>
        <v>9.9009999999992715E-2</v>
      </c>
      <c r="N104" s="10">
        <f t="shared" si="41"/>
        <v>346.41098999999997</v>
      </c>
      <c r="O104" s="10">
        <f t="shared" si="53"/>
        <v>247.49999999999989</v>
      </c>
      <c r="P104" s="11">
        <f t="shared" si="55"/>
        <v>0.5</v>
      </c>
      <c r="Q104" s="42">
        <f t="shared" si="45"/>
        <v>0.16651401491557394</v>
      </c>
    </row>
    <row r="105" spans="1:17" ht="13.5" thickBot="1" x14ac:dyDescent="0.25">
      <c r="A105" s="13">
        <f t="shared" si="46"/>
        <v>9.999999999999995E-3</v>
      </c>
      <c r="B105" s="14">
        <f t="shared" si="47"/>
        <v>5.9899999999999988E-3</v>
      </c>
      <c r="C105" s="14">
        <f t="shared" si="48"/>
        <v>0.83472454090150228</v>
      </c>
      <c r="D105" s="14">
        <f t="shared" si="33"/>
        <v>2.5009899999999989E-3</v>
      </c>
      <c r="E105" s="14">
        <f t="shared" si="49"/>
        <v>0.99960415675392533</v>
      </c>
      <c r="F105" s="14">
        <f t="shared" si="35"/>
        <v>3.4890099999999999E-3</v>
      </c>
      <c r="G105" s="14">
        <f t="shared" si="50"/>
        <v>0.71653563618332961</v>
      </c>
      <c r="H105" s="14">
        <f t="shared" si="54"/>
        <v>71.653563618332996</v>
      </c>
      <c r="I105" s="15"/>
      <c r="J105" s="40">
        <f t="shared" si="37"/>
        <v>598.99999999999989</v>
      </c>
      <c r="K105" s="40">
        <f t="shared" si="38"/>
        <v>250.0989999999999</v>
      </c>
      <c r="L105" s="40">
        <f t="shared" si="51"/>
        <v>249.99999999999989</v>
      </c>
      <c r="M105" s="40">
        <f t="shared" si="52"/>
        <v>9.9000000000017963E-2</v>
      </c>
      <c r="N105" s="40">
        <f t="shared" si="41"/>
        <v>348.90100000000001</v>
      </c>
      <c r="O105" s="40">
        <f t="shared" si="53"/>
        <v>249.99999999999989</v>
      </c>
      <c r="P105" s="16">
        <f t="shared" si="55"/>
        <v>0.5</v>
      </c>
      <c r="Q105" s="42">
        <f t="shared" si="45"/>
        <v>0.16511018363939911</v>
      </c>
    </row>
  </sheetData>
  <mergeCells count="6">
    <mergeCell ref="O1:O3"/>
    <mergeCell ref="J1:J3"/>
    <mergeCell ref="K1:K3"/>
    <mergeCell ref="L1:L3"/>
    <mergeCell ref="M1:M3"/>
    <mergeCell ref="N1:N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Rasmus Kristoffer Pedersen</dc:creator>
  <dc:description/>
  <cp:lastModifiedBy>rakrpe</cp:lastModifiedBy>
  <cp:revision>4</cp:revision>
  <dcterms:created xsi:type="dcterms:W3CDTF">2021-03-25T16:47:37Z</dcterms:created>
  <dcterms:modified xsi:type="dcterms:W3CDTF">2021-03-27T17:52:28Z</dcterms:modified>
  <dc:language>en-US</dc:language>
</cp:coreProperties>
</file>