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wil\Documents\Tangerine\Projects - Boulder Dash\OricBoulderDash\"/>
    </mc:Choice>
  </mc:AlternateContent>
  <xr:revisionPtr revIDLastSave="0" documentId="13_ncr:1_{965A6970-36D0-4C93-9AE6-A8A79F350CEB}" xr6:coauthVersionLast="47" xr6:coauthVersionMax="47" xr10:uidLastSave="{00000000-0000-0000-0000-000000000000}"/>
  <bookViews>
    <workbookView xWindow="-108" yWindow="-108" windowWidth="23256" windowHeight="12456" tabRatio="790" xr2:uid="{9987D57F-F998-4D92-8F32-7F5C1DED2F39}"/>
  </bookViews>
  <sheets>
    <sheet name="Oric BD tiles plan" sheetId="5" r:id="rId1"/>
    <sheet name="Oric BD tiles" sheetId="3" r:id="rId2"/>
    <sheet name="Redef numlet" sheetId="9" r:id="rId3"/>
    <sheet name="Charset plan" sheetId="8" r:id="rId4"/>
    <sheet name="Oric BD sounds" sheetId="6" r:id="rId5"/>
    <sheet name="LowHighSplit" sheetId="7" r:id="rId6"/>
  </sheets>
  <definedNames>
    <definedName name="_xlnm._FilterDatabase" localSheetId="0" hidden="1">'Oric BD tiles plan'!$A$1:$E$57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9" i="9" l="1"/>
  <c r="B158" i="9"/>
  <c r="B157" i="9"/>
  <c r="B156" i="9"/>
  <c r="B155" i="9"/>
  <c r="B154" i="9"/>
  <c r="B153" i="9"/>
  <c r="B152" i="9"/>
  <c r="D152" i="9" s="1" a="1"/>
  <c r="D152" i="9" s="1"/>
  <c r="C151" i="9"/>
  <c r="B139" i="9"/>
  <c r="B138" i="9"/>
  <c r="B137" i="9"/>
  <c r="B136" i="9"/>
  <c r="B135" i="9"/>
  <c r="B134" i="9"/>
  <c r="B133" i="9"/>
  <c r="D132" i="9" a="1"/>
  <c r="D132" i="9" s="1"/>
  <c r="B132" i="9"/>
  <c r="C131" i="9"/>
  <c r="B119" i="9"/>
  <c r="B118" i="9"/>
  <c r="B117" i="9"/>
  <c r="B116" i="9"/>
  <c r="B115" i="9"/>
  <c r="B114" i="9"/>
  <c r="B113" i="9"/>
  <c r="D112" i="9" a="1"/>
  <c r="D112" i="9" s="1"/>
  <c r="B112" i="9"/>
  <c r="C111" i="9"/>
  <c r="B109" i="9"/>
  <c r="B108" i="9"/>
  <c r="B107" i="9"/>
  <c r="B106" i="9"/>
  <c r="B105" i="9"/>
  <c r="B104" i="9"/>
  <c r="B103" i="9"/>
  <c r="B102" i="9"/>
  <c r="D102" i="9" s="1" a="1"/>
  <c r="D102" i="9" s="1"/>
  <c r="C101" i="9"/>
  <c r="B99" i="9"/>
  <c r="B98" i="9"/>
  <c r="B97" i="9"/>
  <c r="B96" i="9"/>
  <c r="B95" i="9"/>
  <c r="B94" i="9"/>
  <c r="D92" i="9" s="1" a="1"/>
  <c r="D92" i="9" s="1"/>
  <c r="B93" i="9"/>
  <c r="B92" i="9"/>
  <c r="C91" i="9"/>
  <c r="B89" i="9"/>
  <c r="B88" i="9"/>
  <c r="B87" i="9"/>
  <c r="B86" i="9"/>
  <c r="B85" i="9"/>
  <c r="B84" i="9"/>
  <c r="D82" i="9" s="1" a="1"/>
  <c r="D82" i="9" s="1"/>
  <c r="B83" i="9"/>
  <c r="B82" i="9"/>
  <c r="C81" i="9"/>
  <c r="B69" i="9"/>
  <c r="B68" i="9"/>
  <c r="B67" i="9"/>
  <c r="B66" i="9"/>
  <c r="B65" i="9"/>
  <c r="B64" i="9"/>
  <c r="B63" i="9"/>
  <c r="D62" i="9" s="1" a="1"/>
  <c r="D62" i="9" s="1"/>
  <c r="B62" i="9"/>
  <c r="C61" i="9"/>
  <c r="B59" i="9"/>
  <c r="B58" i="9"/>
  <c r="B57" i="9"/>
  <c r="B56" i="9"/>
  <c r="B55" i="9"/>
  <c r="B54" i="9"/>
  <c r="B53" i="9"/>
  <c r="B52" i="9"/>
  <c r="D52" i="9" s="1" a="1"/>
  <c r="D52" i="9" s="1"/>
  <c r="C51" i="9"/>
  <c r="B49" i="9"/>
  <c r="B48" i="9"/>
  <c r="B47" i="9"/>
  <c r="B46" i="9"/>
  <c r="B45" i="9"/>
  <c r="B44" i="9"/>
  <c r="B43" i="9"/>
  <c r="D42" i="9" a="1"/>
  <c r="D42" i="9" s="1"/>
  <c r="B42" i="9"/>
  <c r="C41" i="9"/>
  <c r="B39" i="9"/>
  <c r="B38" i="9"/>
  <c r="B37" i="9"/>
  <c r="B36" i="9"/>
  <c r="B35" i="9"/>
  <c r="B34" i="9"/>
  <c r="D32" i="9" s="1" a="1"/>
  <c r="D32" i="9" s="1"/>
  <c r="B33" i="9"/>
  <c r="B32" i="9"/>
  <c r="C31" i="9"/>
  <c r="B29" i="9"/>
  <c r="B28" i="9"/>
  <c r="B27" i="9"/>
  <c r="B26" i="9"/>
  <c r="B25" i="9"/>
  <c r="B24" i="9"/>
  <c r="B23" i="9"/>
  <c r="B22" i="9"/>
  <c r="D22" i="9" s="1" a="1"/>
  <c r="D22" i="9" s="1"/>
  <c r="C21" i="9"/>
  <c r="D2" i="9" a="1"/>
  <c r="D2" i="9" s="1"/>
  <c r="C1" i="9"/>
  <c r="B9" i="9"/>
  <c r="B8" i="9"/>
  <c r="B7" i="9"/>
  <c r="B6" i="9"/>
  <c r="B5" i="9"/>
  <c r="B4" i="9"/>
  <c r="B3" i="9"/>
  <c r="B2" i="9"/>
  <c r="B589" i="9"/>
  <c r="B588" i="9"/>
  <c r="B587" i="9"/>
  <c r="B586" i="9"/>
  <c r="B585" i="9"/>
  <c r="B584" i="9"/>
  <c r="B583" i="9"/>
  <c r="B582" i="9"/>
  <c r="C581" i="9"/>
  <c r="B579" i="9"/>
  <c r="B578" i="9"/>
  <c r="B577" i="9"/>
  <c r="B576" i="9"/>
  <c r="B575" i="9"/>
  <c r="B574" i="9"/>
  <c r="B573" i="9"/>
  <c r="B572" i="9"/>
  <c r="C571" i="9"/>
  <c r="B569" i="9"/>
  <c r="B568" i="9"/>
  <c r="B567" i="9"/>
  <c r="B566" i="9"/>
  <c r="B565" i="9"/>
  <c r="B564" i="9"/>
  <c r="B563" i="9"/>
  <c r="B562" i="9"/>
  <c r="C561" i="9"/>
  <c r="B559" i="9"/>
  <c r="B558" i="9"/>
  <c r="B557" i="9"/>
  <c r="B556" i="9"/>
  <c r="B555" i="9"/>
  <c r="B554" i="9"/>
  <c r="B553" i="9"/>
  <c r="B552" i="9"/>
  <c r="C551" i="9"/>
  <c r="B549" i="9"/>
  <c r="B548" i="9"/>
  <c r="B547" i="9"/>
  <c r="B546" i="9"/>
  <c r="B545" i="9"/>
  <c r="B544" i="9"/>
  <c r="B543" i="9"/>
  <c r="B542" i="9"/>
  <c r="C541" i="9"/>
  <c r="B539" i="9"/>
  <c r="B538" i="9"/>
  <c r="B537" i="9"/>
  <c r="B536" i="9"/>
  <c r="B535" i="9"/>
  <c r="B534" i="9"/>
  <c r="B533" i="9"/>
  <c r="B532" i="9"/>
  <c r="C531" i="9"/>
  <c r="B529" i="9"/>
  <c r="B528" i="9"/>
  <c r="B527" i="9"/>
  <c r="B526" i="9"/>
  <c r="B525" i="9"/>
  <c r="B524" i="9"/>
  <c r="B523" i="9"/>
  <c r="B522" i="9"/>
  <c r="C521" i="9"/>
  <c r="B519" i="9"/>
  <c r="B518" i="9"/>
  <c r="B517" i="9"/>
  <c r="B516" i="9"/>
  <c r="B515" i="9"/>
  <c r="B514" i="9"/>
  <c r="B513" i="9"/>
  <c r="B512" i="9"/>
  <c r="C511" i="9"/>
  <c r="B509" i="9"/>
  <c r="B508" i="9"/>
  <c r="B507" i="9"/>
  <c r="B506" i="9"/>
  <c r="B505" i="9"/>
  <c r="B504" i="9"/>
  <c r="B503" i="9"/>
  <c r="B502" i="9"/>
  <c r="C501" i="9"/>
  <c r="B499" i="9"/>
  <c r="B498" i="9"/>
  <c r="B497" i="9"/>
  <c r="B496" i="9"/>
  <c r="B495" i="9"/>
  <c r="B494" i="9"/>
  <c r="B493" i="9"/>
  <c r="B492" i="9"/>
  <c r="C491" i="9"/>
  <c r="B489" i="9"/>
  <c r="B488" i="9"/>
  <c r="B487" i="9"/>
  <c r="B486" i="9"/>
  <c r="B485" i="9"/>
  <c r="B484" i="9"/>
  <c r="B483" i="9"/>
  <c r="B482" i="9"/>
  <c r="C481" i="9"/>
  <c r="B479" i="9"/>
  <c r="B478" i="9"/>
  <c r="B477" i="9"/>
  <c r="B476" i="9"/>
  <c r="B475" i="9"/>
  <c r="B474" i="9"/>
  <c r="B473" i="9"/>
  <c r="B472" i="9"/>
  <c r="C471" i="9"/>
  <c r="B469" i="9"/>
  <c r="B468" i="9"/>
  <c r="B467" i="9"/>
  <c r="B466" i="9"/>
  <c r="B465" i="9"/>
  <c r="B464" i="9"/>
  <c r="B463" i="9"/>
  <c r="B462" i="9"/>
  <c r="C461" i="9"/>
  <c r="B459" i="9"/>
  <c r="B458" i="9"/>
  <c r="B457" i="9"/>
  <c r="B456" i="9"/>
  <c r="B455" i="9"/>
  <c r="B454" i="9"/>
  <c r="B453" i="9"/>
  <c r="B452" i="9"/>
  <c r="C451" i="9"/>
  <c r="B449" i="9"/>
  <c r="B448" i="9"/>
  <c r="B447" i="9"/>
  <c r="B446" i="9"/>
  <c r="B445" i="9"/>
  <c r="B444" i="9"/>
  <c r="B443" i="9"/>
  <c r="B442" i="9"/>
  <c r="C441" i="9"/>
  <c r="B439" i="9"/>
  <c r="B438" i="9"/>
  <c r="B437" i="9"/>
  <c r="B436" i="9"/>
  <c r="B435" i="9"/>
  <c r="B434" i="9"/>
  <c r="B433" i="9"/>
  <c r="B432" i="9"/>
  <c r="C431" i="9"/>
  <c r="B429" i="9"/>
  <c r="B428" i="9"/>
  <c r="B427" i="9"/>
  <c r="B426" i="9"/>
  <c r="B425" i="9"/>
  <c r="B424" i="9"/>
  <c r="B423" i="9"/>
  <c r="B422" i="9"/>
  <c r="C421" i="9"/>
  <c r="B419" i="9"/>
  <c r="B418" i="9"/>
  <c r="B417" i="9"/>
  <c r="B416" i="9"/>
  <c r="B415" i="9"/>
  <c r="B414" i="9"/>
  <c r="B413" i="9"/>
  <c r="B412" i="9"/>
  <c r="C411" i="9"/>
  <c r="B409" i="9"/>
  <c r="B408" i="9"/>
  <c r="B407" i="9"/>
  <c r="B406" i="9"/>
  <c r="B405" i="9"/>
  <c r="B404" i="9"/>
  <c r="B403" i="9"/>
  <c r="B402" i="9"/>
  <c r="C401" i="9"/>
  <c r="B399" i="9"/>
  <c r="B398" i="9"/>
  <c r="B397" i="9"/>
  <c r="B396" i="9"/>
  <c r="B395" i="9"/>
  <c r="B394" i="9"/>
  <c r="B393" i="9"/>
  <c r="B392" i="9"/>
  <c r="C391" i="9"/>
  <c r="B389" i="9"/>
  <c r="B388" i="9"/>
  <c r="B387" i="9"/>
  <c r="B386" i="9"/>
  <c r="B385" i="9"/>
  <c r="B384" i="9"/>
  <c r="B383" i="9"/>
  <c r="B382" i="9"/>
  <c r="C381" i="9"/>
  <c r="B379" i="9"/>
  <c r="B378" i="9"/>
  <c r="B377" i="9"/>
  <c r="B376" i="9"/>
  <c r="B375" i="9"/>
  <c r="B374" i="9"/>
  <c r="B373" i="9"/>
  <c r="B372" i="9"/>
  <c r="C371" i="9"/>
  <c r="B369" i="9"/>
  <c r="B368" i="9"/>
  <c r="B367" i="9"/>
  <c r="B366" i="9"/>
  <c r="B365" i="9"/>
  <c r="B364" i="9"/>
  <c r="B363" i="9"/>
  <c r="B362" i="9"/>
  <c r="C361" i="9"/>
  <c r="B359" i="9"/>
  <c r="B358" i="9"/>
  <c r="B357" i="9"/>
  <c r="B356" i="9"/>
  <c r="B355" i="9"/>
  <c r="B354" i="9"/>
  <c r="B353" i="9"/>
  <c r="B352" i="9"/>
  <c r="C351" i="9"/>
  <c r="B349" i="9"/>
  <c r="B348" i="9"/>
  <c r="B347" i="9"/>
  <c r="B346" i="9"/>
  <c r="B345" i="9"/>
  <c r="B344" i="9"/>
  <c r="B343" i="9"/>
  <c r="B342" i="9"/>
  <c r="C341" i="9"/>
  <c r="B339" i="9"/>
  <c r="B338" i="9"/>
  <c r="B337" i="9"/>
  <c r="B336" i="9"/>
  <c r="B335" i="9"/>
  <c r="B334" i="9"/>
  <c r="B333" i="9"/>
  <c r="B332" i="9"/>
  <c r="C331" i="9"/>
  <c r="B329" i="9"/>
  <c r="B328" i="9"/>
  <c r="B327" i="9"/>
  <c r="B326" i="9"/>
  <c r="B325" i="9"/>
  <c r="B324" i="9"/>
  <c r="B323" i="9"/>
  <c r="B322" i="9"/>
  <c r="C321" i="9"/>
  <c r="B319" i="9"/>
  <c r="B318" i="9"/>
  <c r="B317" i="9"/>
  <c r="B316" i="9"/>
  <c r="B315" i="9"/>
  <c r="B314" i="9"/>
  <c r="B313" i="9"/>
  <c r="B312" i="9"/>
  <c r="C311" i="9"/>
  <c r="B309" i="9"/>
  <c r="B308" i="9"/>
  <c r="B307" i="9"/>
  <c r="B306" i="9"/>
  <c r="B305" i="9"/>
  <c r="B304" i="9"/>
  <c r="B303" i="9"/>
  <c r="B302" i="9"/>
  <c r="C301" i="9"/>
  <c r="B299" i="9"/>
  <c r="B298" i="9"/>
  <c r="B297" i="9"/>
  <c r="B296" i="9"/>
  <c r="B295" i="9"/>
  <c r="B294" i="9"/>
  <c r="B293" i="9"/>
  <c r="B292" i="9"/>
  <c r="C291" i="9"/>
  <c r="B289" i="9"/>
  <c r="B288" i="9"/>
  <c r="B287" i="9"/>
  <c r="B286" i="9"/>
  <c r="B285" i="9"/>
  <c r="B284" i="9"/>
  <c r="B283" i="9"/>
  <c r="B282" i="9"/>
  <c r="C281" i="9"/>
  <c r="B279" i="9"/>
  <c r="B278" i="9"/>
  <c r="B277" i="9"/>
  <c r="B276" i="9"/>
  <c r="B275" i="9"/>
  <c r="B274" i="9"/>
  <c r="B273" i="9"/>
  <c r="B272" i="9"/>
  <c r="C271" i="9"/>
  <c r="B269" i="9"/>
  <c r="B268" i="9"/>
  <c r="B267" i="9"/>
  <c r="B266" i="9"/>
  <c r="B265" i="9"/>
  <c r="B264" i="9"/>
  <c r="B263" i="9"/>
  <c r="B262" i="9"/>
  <c r="C261" i="9"/>
  <c r="B259" i="9"/>
  <c r="B258" i="9"/>
  <c r="B257" i="9"/>
  <c r="B256" i="9"/>
  <c r="B255" i="9"/>
  <c r="B254" i="9"/>
  <c r="B253" i="9"/>
  <c r="B252" i="9"/>
  <c r="C251" i="9"/>
  <c r="B249" i="9"/>
  <c r="B248" i="9"/>
  <c r="B247" i="9"/>
  <c r="B246" i="9"/>
  <c r="B245" i="9"/>
  <c r="B244" i="9"/>
  <c r="B243" i="9"/>
  <c r="B242" i="9"/>
  <c r="C241" i="9"/>
  <c r="B239" i="9"/>
  <c r="B238" i="9"/>
  <c r="B237" i="9"/>
  <c r="B236" i="9"/>
  <c r="B235" i="9"/>
  <c r="B234" i="9"/>
  <c r="B233" i="9"/>
  <c r="B232" i="9"/>
  <c r="C231" i="9"/>
  <c r="B229" i="9"/>
  <c r="B228" i="9"/>
  <c r="B227" i="9"/>
  <c r="B226" i="9"/>
  <c r="B225" i="9"/>
  <c r="B224" i="9"/>
  <c r="B223" i="9"/>
  <c r="B222" i="9"/>
  <c r="C221" i="9"/>
  <c r="B219" i="9"/>
  <c r="B218" i="9"/>
  <c r="B217" i="9"/>
  <c r="B216" i="9"/>
  <c r="B215" i="9"/>
  <c r="B214" i="9"/>
  <c r="B213" i="9"/>
  <c r="B212" i="9"/>
  <c r="C211" i="9"/>
  <c r="B209" i="9"/>
  <c r="B208" i="9"/>
  <c r="B207" i="9"/>
  <c r="B206" i="9"/>
  <c r="B205" i="9"/>
  <c r="B204" i="9"/>
  <c r="B203" i="9"/>
  <c r="B202" i="9"/>
  <c r="C201" i="9"/>
  <c r="B199" i="9"/>
  <c r="B198" i="9"/>
  <c r="B197" i="9"/>
  <c r="B196" i="9"/>
  <c r="B195" i="9"/>
  <c r="B194" i="9"/>
  <c r="B193" i="9"/>
  <c r="B192" i="9"/>
  <c r="C191" i="9"/>
  <c r="B189" i="9"/>
  <c r="B188" i="9"/>
  <c r="B187" i="9"/>
  <c r="B186" i="9"/>
  <c r="B185" i="9"/>
  <c r="B184" i="9"/>
  <c r="B183" i="9"/>
  <c r="B182" i="9"/>
  <c r="C181" i="9"/>
  <c r="B179" i="9"/>
  <c r="B178" i="9"/>
  <c r="B177" i="9"/>
  <c r="B176" i="9"/>
  <c r="B175" i="9"/>
  <c r="B174" i="9"/>
  <c r="B173" i="9"/>
  <c r="B172" i="9"/>
  <c r="C171" i="9"/>
  <c r="B169" i="9"/>
  <c r="B168" i="9"/>
  <c r="B167" i="9"/>
  <c r="B166" i="9"/>
  <c r="B165" i="9"/>
  <c r="B164" i="9"/>
  <c r="B163" i="9"/>
  <c r="B162" i="9"/>
  <c r="C161" i="9"/>
  <c r="B79" i="9"/>
  <c r="B78" i="9"/>
  <c r="B77" i="9"/>
  <c r="B76" i="9"/>
  <c r="B75" i="9"/>
  <c r="B74" i="9"/>
  <c r="B73" i="9"/>
  <c r="B72" i="9"/>
  <c r="C71" i="9"/>
  <c r="B149" i="9"/>
  <c r="B148" i="9"/>
  <c r="B147" i="9"/>
  <c r="B146" i="9"/>
  <c r="B145" i="9"/>
  <c r="B144" i="9"/>
  <c r="B143" i="9"/>
  <c r="B142" i="9"/>
  <c r="C141" i="9"/>
  <c r="B129" i="9"/>
  <c r="B128" i="9"/>
  <c r="B127" i="9"/>
  <c r="B126" i="9"/>
  <c r="B125" i="9"/>
  <c r="B124" i="9"/>
  <c r="B123" i="9"/>
  <c r="B122" i="9"/>
  <c r="C121" i="9"/>
  <c r="D582" i="9" l="1" a="1"/>
  <c r="D582" i="9" s="1"/>
  <c r="D422" i="9" a="1"/>
  <c r="D422" i="9" s="1"/>
  <c r="D432" i="9" a="1"/>
  <c r="D432" i="9" s="1"/>
  <c r="D512" i="9" a="1"/>
  <c r="D512" i="9" s="1"/>
  <c r="D372" i="9" a="1"/>
  <c r="D372" i="9" s="1"/>
  <c r="D392" i="9" a="1"/>
  <c r="D392" i="9" s="1"/>
  <c r="D442" i="9" a="1"/>
  <c r="D442" i="9" s="1"/>
  <c r="D572" i="9" a="1"/>
  <c r="D572" i="9" s="1"/>
  <c r="D522" i="9" a="1"/>
  <c r="D522" i="9" s="1"/>
  <c r="D462" i="9" a="1"/>
  <c r="D462" i="9" s="1"/>
  <c r="D532" i="9" a="1"/>
  <c r="D532" i="9" s="1"/>
  <c r="D452" i="9" a="1"/>
  <c r="D452" i="9" s="1"/>
  <c r="D382" i="9" a="1"/>
  <c r="D382" i="9" s="1"/>
  <c r="D542" i="9" a="1"/>
  <c r="D542" i="9" s="1"/>
  <c r="D402" i="9" a="1"/>
  <c r="D402" i="9" s="1"/>
  <c r="D482" i="9" a="1"/>
  <c r="D482" i="9" s="1"/>
  <c r="D412" i="9" a="1"/>
  <c r="D412" i="9" s="1"/>
  <c r="D472" i="9" a="1"/>
  <c r="D472" i="9" s="1"/>
  <c r="D552" i="9" a="1"/>
  <c r="D552" i="9" s="1"/>
  <c r="D562" i="9" a="1"/>
  <c r="D562" i="9" s="1"/>
  <c r="D362" i="9" a="1"/>
  <c r="D362" i="9" s="1"/>
  <c r="D492" i="9" a="1"/>
  <c r="D492" i="9" s="1"/>
  <c r="D502" i="9" a="1"/>
  <c r="D502" i="9" s="1"/>
  <c r="D282" i="9" a="1"/>
  <c r="D282" i="9" s="1"/>
  <c r="D272" i="9" a="1"/>
  <c r="D272" i="9" s="1"/>
  <c r="D232" i="9" a="1"/>
  <c r="D232" i="9" s="1"/>
  <c r="D262" i="9" a="1"/>
  <c r="D262" i="9" s="1"/>
  <c r="D242" i="9" a="1"/>
  <c r="D242" i="9" s="1"/>
  <c r="D72" i="9" a="1"/>
  <c r="D72" i="9" s="1"/>
  <c r="D192" i="9" a="1"/>
  <c r="D192" i="9" s="1"/>
  <c r="D342" i="9" a="1"/>
  <c r="D342" i="9" s="1"/>
  <c r="D352" i="9" a="1"/>
  <c r="D352" i="9" s="1"/>
  <c r="D142" i="9" a="1"/>
  <c r="D142" i="9" s="1"/>
  <c r="D172" i="9" a="1"/>
  <c r="D172" i="9" s="1"/>
  <c r="D292" i="9" a="1"/>
  <c r="D292" i="9" s="1"/>
  <c r="D332" i="9" a="1"/>
  <c r="D332" i="9" s="1"/>
  <c r="D182" i="9" a="1"/>
  <c r="D182" i="9" s="1"/>
  <c r="D252" i="9" a="1"/>
  <c r="D252" i="9" s="1"/>
  <c r="D302" i="9" a="1"/>
  <c r="D302" i="9" s="1"/>
  <c r="D312" i="9" a="1"/>
  <c r="D312" i="9" s="1"/>
  <c r="D322" i="9" a="1"/>
  <c r="D322" i="9" s="1"/>
  <c r="D202" i="9" a="1"/>
  <c r="D202" i="9" s="1"/>
  <c r="D122" i="9" a="1"/>
  <c r="D122" i="9" s="1"/>
  <c r="D162" i="9" a="1"/>
  <c r="D162" i="9" s="1"/>
  <c r="D212" i="9" a="1"/>
  <c r="D212" i="9" s="1"/>
  <c r="D222" i="9" a="1"/>
  <c r="D222" i="9" s="1"/>
  <c r="C11" i="9"/>
  <c r="B13" i="9"/>
  <c r="B14" i="9"/>
  <c r="B15" i="9"/>
  <c r="B16" i="9"/>
  <c r="B17" i="9"/>
  <c r="B18" i="9"/>
  <c r="B19" i="9"/>
  <c r="B12" i="9"/>
  <c r="T83" i="3"/>
  <c r="W114" i="3" a="1"/>
  <c r="W114" i="3" s="1"/>
  <c r="D12" i="9" l="1" a="1"/>
  <c r="D12" i="9" s="1"/>
  <c r="B6" i="8"/>
  <c r="B7" i="8"/>
  <c r="B8" i="8"/>
  <c r="B9" i="8"/>
  <c r="B10" i="8"/>
  <c r="B11" i="8"/>
  <c r="B12" i="8"/>
  <c r="B13" i="8"/>
  <c r="B14" i="8"/>
  <c r="B15" i="8"/>
  <c r="D12" i="8"/>
  <c r="D14" i="8"/>
  <c r="D13" i="8"/>
  <c r="D8" i="8"/>
  <c r="D7" i="8"/>
  <c r="D6" i="8"/>
  <c r="D9" i="8"/>
  <c r="D10" i="8"/>
  <c r="D11" i="8"/>
  <c r="D5" i="8"/>
  <c r="B5" i="8"/>
  <c r="Q108" i="3" l="1"/>
  <c r="S108" i="3" s="1"/>
  <c r="U108" i="3" s="1"/>
  <c r="Q107" i="3"/>
  <c r="R107" i="3" s="1"/>
  <c r="T107" i="3" s="1"/>
  <c r="Q106" i="3"/>
  <c r="S106" i="3" s="1"/>
  <c r="U106" i="3" s="1"/>
  <c r="Q105" i="3"/>
  <c r="S105" i="3" s="1"/>
  <c r="U105" i="3" s="1"/>
  <c r="Q104" i="3"/>
  <c r="S104" i="3" s="1"/>
  <c r="U104" i="3" s="1"/>
  <c r="Q103" i="3"/>
  <c r="S103" i="3" s="1"/>
  <c r="U103" i="3" s="1"/>
  <c r="Q102" i="3"/>
  <c r="R102" i="3" s="1"/>
  <c r="T102" i="3" s="1"/>
  <c r="Q101" i="3"/>
  <c r="S101" i="3" s="1"/>
  <c r="U101" i="3" s="1"/>
  <c r="Q100" i="3"/>
  <c r="S100" i="3" s="1"/>
  <c r="U100" i="3" s="1"/>
  <c r="Q99" i="3"/>
  <c r="R99" i="3" s="1"/>
  <c r="T99" i="3" s="1"/>
  <c r="Q98" i="3"/>
  <c r="S98" i="3" s="1"/>
  <c r="U98" i="3" s="1"/>
  <c r="Q97" i="3"/>
  <c r="S97" i="3" s="1"/>
  <c r="U97" i="3" s="1"/>
  <c r="Q96" i="3"/>
  <c r="S96" i="3" s="1"/>
  <c r="U96" i="3" s="1"/>
  <c r="Q95" i="3"/>
  <c r="S95" i="3" s="1"/>
  <c r="U95" i="3" s="1"/>
  <c r="Q94" i="3"/>
  <c r="R94" i="3" s="1"/>
  <c r="T94" i="3" s="1"/>
  <c r="Q93" i="3"/>
  <c r="S93" i="3" s="1"/>
  <c r="U93" i="3" s="1"/>
  <c r="AF92" i="3"/>
  <c r="Q54" i="3"/>
  <c r="S54" i="3" s="1"/>
  <c r="U54" i="3" s="1"/>
  <c r="Q53" i="3"/>
  <c r="R53" i="3" s="1"/>
  <c r="T53" i="3" s="1"/>
  <c r="Q52" i="3"/>
  <c r="S52" i="3" s="1"/>
  <c r="U52" i="3" s="1"/>
  <c r="Q51" i="3"/>
  <c r="R51" i="3" s="1"/>
  <c r="T51" i="3" s="1"/>
  <c r="Q50" i="3"/>
  <c r="R50" i="3" s="1"/>
  <c r="T50" i="3" s="1"/>
  <c r="Q49" i="3"/>
  <c r="S49" i="3" s="1"/>
  <c r="U49" i="3" s="1"/>
  <c r="Q48" i="3"/>
  <c r="S48" i="3" s="1"/>
  <c r="U48" i="3" s="1"/>
  <c r="Q47" i="3"/>
  <c r="R47" i="3" s="1"/>
  <c r="T47" i="3" s="1"/>
  <c r="Q46" i="3"/>
  <c r="S46" i="3" s="1"/>
  <c r="U46" i="3" s="1"/>
  <c r="Q45" i="3"/>
  <c r="R45" i="3" s="1"/>
  <c r="T45" i="3" s="1"/>
  <c r="Q44" i="3"/>
  <c r="S44" i="3" s="1"/>
  <c r="U44" i="3" s="1"/>
  <c r="Q43" i="3"/>
  <c r="R43" i="3" s="1"/>
  <c r="T43" i="3" s="1"/>
  <c r="Q42" i="3"/>
  <c r="R42" i="3" s="1"/>
  <c r="T42" i="3" s="1"/>
  <c r="Q41" i="3"/>
  <c r="R41" i="3" s="1"/>
  <c r="T41" i="3" s="1"/>
  <c r="Q40" i="3"/>
  <c r="R40" i="3" s="1"/>
  <c r="T40" i="3" s="1"/>
  <c r="Q39" i="3"/>
  <c r="R39" i="3" s="1"/>
  <c r="T39" i="3" s="1"/>
  <c r="AF38" i="3"/>
  <c r="H33" i="7" a="1"/>
  <c r="H33" i="7" s="1"/>
  <c r="H30" i="7" a="1"/>
  <c r="H30" i="7" s="1"/>
  <c r="C29" i="7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Q634" i="3"/>
  <c r="S634" i="3" s="1"/>
  <c r="U634" i="3" s="1"/>
  <c r="Q633" i="3"/>
  <c r="R633" i="3" s="1"/>
  <c r="T633" i="3" s="1"/>
  <c r="Q632" i="3"/>
  <c r="S632" i="3" s="1"/>
  <c r="U632" i="3" s="1"/>
  <c r="Q631" i="3"/>
  <c r="S631" i="3" s="1"/>
  <c r="U631" i="3" s="1"/>
  <c r="Q630" i="3"/>
  <c r="R630" i="3" s="1"/>
  <c r="T630" i="3" s="1"/>
  <c r="Q629" i="3"/>
  <c r="S629" i="3" s="1"/>
  <c r="U629" i="3" s="1"/>
  <c r="Q628" i="3"/>
  <c r="S628" i="3" s="1"/>
  <c r="U628" i="3" s="1"/>
  <c r="Q627" i="3"/>
  <c r="R627" i="3" s="1"/>
  <c r="T627" i="3" s="1"/>
  <c r="Q626" i="3"/>
  <c r="S626" i="3" s="1"/>
  <c r="U626" i="3" s="1"/>
  <c r="Q625" i="3"/>
  <c r="R625" i="3" s="1"/>
  <c r="T625" i="3" s="1"/>
  <c r="Q624" i="3"/>
  <c r="S624" i="3" s="1"/>
  <c r="U624" i="3" s="1"/>
  <c r="Q623" i="3"/>
  <c r="S623" i="3" s="1"/>
  <c r="U623" i="3" s="1"/>
  <c r="Q622" i="3"/>
  <c r="S622" i="3" s="1"/>
  <c r="U622" i="3" s="1"/>
  <c r="Q621" i="3"/>
  <c r="S621" i="3" s="1"/>
  <c r="U621" i="3" s="1"/>
  <c r="Q620" i="3"/>
  <c r="S620" i="3" s="1"/>
  <c r="U620" i="3" s="1"/>
  <c r="Q619" i="3"/>
  <c r="S619" i="3" s="1"/>
  <c r="U619" i="3" s="1"/>
  <c r="AF618" i="3"/>
  <c r="Q616" i="3"/>
  <c r="S616" i="3" s="1"/>
  <c r="U616" i="3" s="1"/>
  <c r="Q615" i="3"/>
  <c r="R615" i="3" s="1"/>
  <c r="T615" i="3" s="1"/>
  <c r="Q614" i="3"/>
  <c r="S614" i="3" s="1"/>
  <c r="U614" i="3" s="1"/>
  <c r="Q613" i="3"/>
  <c r="S613" i="3" s="1"/>
  <c r="U613" i="3" s="1"/>
  <c r="Q612" i="3"/>
  <c r="R612" i="3" s="1"/>
  <c r="T612" i="3" s="1"/>
  <c r="Q611" i="3"/>
  <c r="S611" i="3" s="1"/>
  <c r="U611" i="3" s="1"/>
  <c r="Q610" i="3"/>
  <c r="R610" i="3" s="1"/>
  <c r="T610" i="3" s="1"/>
  <c r="Q609" i="3"/>
  <c r="S609" i="3" s="1"/>
  <c r="U609" i="3" s="1"/>
  <c r="Q608" i="3"/>
  <c r="S608" i="3" s="1"/>
  <c r="U608" i="3" s="1"/>
  <c r="Q607" i="3"/>
  <c r="R607" i="3" s="1"/>
  <c r="T607" i="3" s="1"/>
  <c r="Q606" i="3"/>
  <c r="S606" i="3" s="1"/>
  <c r="U606" i="3" s="1"/>
  <c r="Q605" i="3"/>
  <c r="S605" i="3" s="1"/>
  <c r="U605" i="3" s="1"/>
  <c r="Q604" i="3"/>
  <c r="S604" i="3" s="1"/>
  <c r="U604" i="3" s="1"/>
  <c r="Q603" i="3"/>
  <c r="S603" i="3" s="1"/>
  <c r="U603" i="3" s="1"/>
  <c r="Q602" i="3"/>
  <c r="S602" i="3" s="1"/>
  <c r="U602" i="3" s="1"/>
  <c r="Q601" i="3"/>
  <c r="S601" i="3" s="1"/>
  <c r="U601" i="3" s="1"/>
  <c r="AF600" i="3"/>
  <c r="Q324" i="3"/>
  <c r="S324" i="3" s="1"/>
  <c r="U324" i="3" s="1"/>
  <c r="Q323" i="3"/>
  <c r="R323" i="3" s="1"/>
  <c r="T323" i="3" s="1"/>
  <c r="Q322" i="3"/>
  <c r="S322" i="3" s="1"/>
  <c r="U322" i="3" s="1"/>
  <c r="Q321" i="3"/>
  <c r="R321" i="3" s="1"/>
  <c r="T321" i="3" s="1"/>
  <c r="Q320" i="3"/>
  <c r="S320" i="3" s="1"/>
  <c r="U320" i="3" s="1"/>
  <c r="Q319" i="3"/>
  <c r="R319" i="3" s="1"/>
  <c r="T319" i="3" s="1"/>
  <c r="Q318" i="3"/>
  <c r="R318" i="3" s="1"/>
  <c r="T318" i="3" s="1"/>
  <c r="Q317" i="3"/>
  <c r="R317" i="3" s="1"/>
  <c r="T317" i="3" s="1"/>
  <c r="Q316" i="3"/>
  <c r="S316" i="3" s="1"/>
  <c r="U316" i="3" s="1"/>
  <c r="Q315" i="3"/>
  <c r="R315" i="3" s="1"/>
  <c r="T315" i="3" s="1"/>
  <c r="Q314" i="3"/>
  <c r="R314" i="3" s="1"/>
  <c r="T314" i="3" s="1"/>
  <c r="Q313" i="3"/>
  <c r="R313" i="3" s="1"/>
  <c r="T313" i="3" s="1"/>
  <c r="Q312" i="3"/>
  <c r="R312" i="3" s="1"/>
  <c r="T312" i="3" s="1"/>
  <c r="Q311" i="3"/>
  <c r="R311" i="3" s="1"/>
  <c r="T311" i="3" s="1"/>
  <c r="Q310" i="3"/>
  <c r="R310" i="3" s="1"/>
  <c r="T310" i="3" s="1"/>
  <c r="Q309" i="3"/>
  <c r="R309" i="3" s="1"/>
  <c r="T309" i="3" s="1"/>
  <c r="AF308" i="3"/>
  <c r="AF528" i="3"/>
  <c r="AF546" i="3"/>
  <c r="AF564" i="3"/>
  <c r="AF582" i="3"/>
  <c r="AF510" i="3"/>
  <c r="AF492" i="3"/>
  <c r="AF474" i="3"/>
  <c r="AF456" i="3"/>
  <c r="AF434" i="3"/>
  <c r="AF416" i="3"/>
  <c r="AF398" i="3"/>
  <c r="AF380" i="3"/>
  <c r="AF362" i="3"/>
  <c r="AF344" i="3"/>
  <c r="AF326" i="3"/>
  <c r="AF290" i="3"/>
  <c r="AF272" i="3"/>
  <c r="AF254" i="3"/>
  <c r="AF236" i="3"/>
  <c r="AF218" i="3"/>
  <c r="AF182" i="3"/>
  <c r="AF200" i="3"/>
  <c r="AF164" i="3"/>
  <c r="AF146" i="3"/>
  <c r="AF128" i="3"/>
  <c r="AF110" i="3"/>
  <c r="AF74" i="3"/>
  <c r="AF56" i="3"/>
  <c r="Q4" i="3"/>
  <c r="S4" i="3" s="1"/>
  <c r="Q5" i="3"/>
  <c r="S5" i="3" s="1"/>
  <c r="Q6" i="3"/>
  <c r="R6" i="3" s="1"/>
  <c r="Q7" i="3"/>
  <c r="R7" i="3" s="1"/>
  <c r="Q8" i="3"/>
  <c r="S8" i="3" s="1"/>
  <c r="Q9" i="3"/>
  <c r="S9" i="3" s="1"/>
  <c r="Q10" i="3"/>
  <c r="R10" i="3" s="1"/>
  <c r="Q11" i="3"/>
  <c r="R11" i="3" s="1"/>
  <c r="Q12" i="3"/>
  <c r="S12" i="3" s="1"/>
  <c r="Q13" i="3"/>
  <c r="S13" i="3" s="1"/>
  <c r="Q14" i="3"/>
  <c r="R14" i="3" s="1"/>
  <c r="Q15" i="3"/>
  <c r="R15" i="3" s="1"/>
  <c r="Q16" i="3"/>
  <c r="S16" i="3" s="1"/>
  <c r="Q17" i="3"/>
  <c r="S17" i="3" s="1"/>
  <c r="Q18" i="3"/>
  <c r="R18" i="3" s="1"/>
  <c r="Q19" i="3"/>
  <c r="Q21" i="3"/>
  <c r="S21" i="3" s="1"/>
  <c r="Q22" i="3"/>
  <c r="S22" i="3" s="1"/>
  <c r="Q23" i="3"/>
  <c r="R23" i="3" s="1"/>
  <c r="Q24" i="3"/>
  <c r="S24" i="3" s="1"/>
  <c r="Q25" i="3"/>
  <c r="S25" i="3" s="1"/>
  <c r="Q26" i="3"/>
  <c r="S26" i="3" s="1"/>
  <c r="Q27" i="3"/>
  <c r="R27" i="3" s="1"/>
  <c r="Q28" i="3"/>
  <c r="R28" i="3" s="1"/>
  <c r="Q29" i="3"/>
  <c r="S29" i="3" s="1"/>
  <c r="Q30" i="3"/>
  <c r="S30" i="3" s="1"/>
  <c r="Q31" i="3"/>
  <c r="R31" i="3" s="1"/>
  <c r="Q32" i="3"/>
  <c r="S32" i="3" s="1"/>
  <c r="Q33" i="3"/>
  <c r="S33" i="3" s="1"/>
  <c r="Q34" i="3"/>
  <c r="S34" i="3" s="1"/>
  <c r="Q35" i="3"/>
  <c r="R35" i="3" s="1"/>
  <c r="Q36" i="3"/>
  <c r="R36" i="3" s="1"/>
  <c r="Q55" i="3"/>
  <c r="Q57" i="3"/>
  <c r="S57" i="3" s="1"/>
  <c r="Q58" i="3"/>
  <c r="S58" i="3" s="1"/>
  <c r="Q59" i="3"/>
  <c r="R59" i="3" s="1"/>
  <c r="Q60" i="3"/>
  <c r="R60" i="3" s="1"/>
  <c r="Q61" i="3"/>
  <c r="S61" i="3" s="1"/>
  <c r="Q62" i="3"/>
  <c r="S62" i="3" s="1"/>
  <c r="Q63" i="3"/>
  <c r="R63" i="3" s="1"/>
  <c r="Q64" i="3"/>
  <c r="R64" i="3" s="1"/>
  <c r="Q65" i="3"/>
  <c r="S65" i="3" s="1"/>
  <c r="Q66" i="3"/>
  <c r="S66" i="3" s="1"/>
  <c r="Q67" i="3"/>
  <c r="R67" i="3" s="1"/>
  <c r="Q68" i="3"/>
  <c r="R68" i="3" s="1"/>
  <c r="Q69" i="3"/>
  <c r="S69" i="3" s="1"/>
  <c r="Q70" i="3"/>
  <c r="S70" i="3" s="1"/>
  <c r="Q71" i="3"/>
  <c r="R71" i="3" s="1"/>
  <c r="Q72" i="3"/>
  <c r="R72" i="3" s="1"/>
  <c r="Q73" i="3"/>
  <c r="Q75" i="3"/>
  <c r="S75" i="3" s="1"/>
  <c r="Q76" i="3"/>
  <c r="S76" i="3" s="1"/>
  <c r="Q77" i="3"/>
  <c r="R77" i="3" s="1"/>
  <c r="Q78" i="3"/>
  <c r="R78" i="3" s="1"/>
  <c r="Q79" i="3"/>
  <c r="S79" i="3" s="1"/>
  <c r="Q80" i="3"/>
  <c r="S80" i="3" s="1"/>
  <c r="Q81" i="3"/>
  <c r="R81" i="3" s="1"/>
  <c r="Q82" i="3"/>
  <c r="S82" i="3" s="1"/>
  <c r="Q83" i="3"/>
  <c r="S83" i="3" s="1"/>
  <c r="Q84" i="3"/>
  <c r="S84" i="3" s="1"/>
  <c r="Q85" i="3"/>
  <c r="R85" i="3" s="1"/>
  <c r="Q86" i="3"/>
  <c r="R86" i="3" s="1"/>
  <c r="Q87" i="3"/>
  <c r="S87" i="3" s="1"/>
  <c r="Q88" i="3"/>
  <c r="S88" i="3" s="1"/>
  <c r="Q89" i="3"/>
  <c r="R89" i="3" s="1"/>
  <c r="Q90" i="3"/>
  <c r="S90" i="3" s="1"/>
  <c r="Q111" i="3"/>
  <c r="S111" i="3" s="1"/>
  <c r="Q112" i="3"/>
  <c r="S112" i="3" s="1"/>
  <c r="Q113" i="3"/>
  <c r="R113" i="3" s="1"/>
  <c r="Q114" i="3"/>
  <c r="R114" i="3" s="1"/>
  <c r="Q115" i="3"/>
  <c r="S115" i="3" s="1"/>
  <c r="Q116" i="3"/>
  <c r="S116" i="3" s="1"/>
  <c r="Q117" i="3"/>
  <c r="R117" i="3" s="1"/>
  <c r="Q118" i="3"/>
  <c r="R118" i="3" s="1"/>
  <c r="Q119" i="3"/>
  <c r="S119" i="3" s="1"/>
  <c r="Q120" i="3"/>
  <c r="S120" i="3" s="1"/>
  <c r="Q121" i="3"/>
  <c r="R121" i="3" s="1"/>
  <c r="Q122" i="3"/>
  <c r="R122" i="3" s="1"/>
  <c r="Q123" i="3"/>
  <c r="S123" i="3" s="1"/>
  <c r="Q124" i="3"/>
  <c r="S124" i="3" s="1"/>
  <c r="Q125" i="3"/>
  <c r="R125" i="3" s="1"/>
  <c r="Q126" i="3"/>
  <c r="R126" i="3" s="1"/>
  <c r="Q127" i="3"/>
  <c r="Q129" i="3"/>
  <c r="S129" i="3" s="1"/>
  <c r="Q130" i="3"/>
  <c r="S130" i="3" s="1"/>
  <c r="Q131" i="3"/>
  <c r="R131" i="3" s="1"/>
  <c r="Q132" i="3"/>
  <c r="R132" i="3" s="1"/>
  <c r="Q133" i="3"/>
  <c r="S133" i="3" s="1"/>
  <c r="Q134" i="3"/>
  <c r="S134" i="3" s="1"/>
  <c r="Q135" i="3"/>
  <c r="R135" i="3" s="1"/>
  <c r="Q136" i="3"/>
  <c r="R136" i="3" s="1"/>
  <c r="Q137" i="3"/>
  <c r="S137" i="3" s="1"/>
  <c r="Q138" i="3"/>
  <c r="S138" i="3" s="1"/>
  <c r="Q139" i="3"/>
  <c r="R139" i="3" s="1"/>
  <c r="Q140" i="3"/>
  <c r="R140" i="3" s="1"/>
  <c r="Q141" i="3"/>
  <c r="S141" i="3" s="1"/>
  <c r="Q142" i="3"/>
  <c r="S142" i="3" s="1"/>
  <c r="Q143" i="3"/>
  <c r="R143" i="3" s="1"/>
  <c r="Q144" i="3"/>
  <c r="R144" i="3" s="1"/>
  <c r="Q145" i="3"/>
  <c r="Q147" i="3"/>
  <c r="S147" i="3" s="1"/>
  <c r="Q148" i="3"/>
  <c r="S148" i="3" s="1"/>
  <c r="Q149" i="3"/>
  <c r="R149" i="3" s="1"/>
  <c r="Q150" i="3"/>
  <c r="S150" i="3" s="1"/>
  <c r="Q151" i="3"/>
  <c r="S151" i="3" s="1"/>
  <c r="Q152" i="3"/>
  <c r="S152" i="3" s="1"/>
  <c r="Q153" i="3"/>
  <c r="R153" i="3" s="1"/>
  <c r="Q154" i="3"/>
  <c r="R154" i="3" s="1"/>
  <c r="Q155" i="3"/>
  <c r="S155" i="3" s="1"/>
  <c r="Q156" i="3"/>
  <c r="S156" i="3" s="1"/>
  <c r="Q157" i="3"/>
  <c r="R157" i="3" s="1"/>
  <c r="Q158" i="3"/>
  <c r="S158" i="3" s="1"/>
  <c r="Q159" i="3"/>
  <c r="S159" i="3" s="1"/>
  <c r="Q160" i="3"/>
  <c r="S160" i="3" s="1"/>
  <c r="Q161" i="3"/>
  <c r="R161" i="3" s="1"/>
  <c r="Q162" i="3"/>
  <c r="R162" i="3" s="1"/>
  <c r="Q163" i="3"/>
  <c r="Q165" i="3"/>
  <c r="S165" i="3" s="1"/>
  <c r="Q166" i="3"/>
  <c r="S166" i="3" s="1"/>
  <c r="Q167" i="3"/>
  <c r="R167" i="3" s="1"/>
  <c r="Q168" i="3"/>
  <c r="R168" i="3" s="1"/>
  <c r="Q169" i="3"/>
  <c r="S169" i="3" s="1"/>
  <c r="Q170" i="3"/>
  <c r="S170" i="3" s="1"/>
  <c r="Q171" i="3"/>
  <c r="R171" i="3" s="1"/>
  <c r="Q172" i="3"/>
  <c r="R172" i="3" s="1"/>
  <c r="Q173" i="3"/>
  <c r="S173" i="3" s="1"/>
  <c r="Q174" i="3"/>
  <c r="S174" i="3" s="1"/>
  <c r="Q175" i="3"/>
  <c r="R175" i="3" s="1"/>
  <c r="Q176" i="3"/>
  <c r="R176" i="3" s="1"/>
  <c r="Q177" i="3"/>
  <c r="S177" i="3" s="1"/>
  <c r="Q178" i="3"/>
  <c r="S178" i="3" s="1"/>
  <c r="Q179" i="3"/>
  <c r="R179" i="3" s="1"/>
  <c r="Q180" i="3"/>
  <c r="R180" i="3" s="1"/>
  <c r="Q181" i="3"/>
  <c r="Q183" i="3"/>
  <c r="S183" i="3" s="1"/>
  <c r="Q184" i="3"/>
  <c r="S184" i="3" s="1"/>
  <c r="Q185" i="3"/>
  <c r="R185" i="3" s="1"/>
  <c r="Q186" i="3"/>
  <c r="S186" i="3" s="1"/>
  <c r="Q187" i="3"/>
  <c r="S187" i="3" s="1"/>
  <c r="Q188" i="3"/>
  <c r="S188" i="3" s="1"/>
  <c r="Q189" i="3"/>
  <c r="R189" i="3" s="1"/>
  <c r="Q190" i="3"/>
  <c r="R190" i="3" s="1"/>
  <c r="Q191" i="3"/>
  <c r="S191" i="3" s="1"/>
  <c r="Q192" i="3"/>
  <c r="S192" i="3" s="1"/>
  <c r="Q193" i="3"/>
  <c r="R193" i="3" s="1"/>
  <c r="Q194" i="3"/>
  <c r="S194" i="3" s="1"/>
  <c r="Q195" i="3"/>
  <c r="S195" i="3" s="1"/>
  <c r="Q196" i="3"/>
  <c r="S196" i="3" s="1"/>
  <c r="Q197" i="3"/>
  <c r="R197" i="3" s="1"/>
  <c r="Q198" i="3"/>
  <c r="R198" i="3" s="1"/>
  <c r="Q199" i="3"/>
  <c r="Q201" i="3"/>
  <c r="S201" i="3" s="1"/>
  <c r="Q202" i="3"/>
  <c r="S202" i="3" s="1"/>
  <c r="Q203" i="3"/>
  <c r="R203" i="3" s="1"/>
  <c r="Q204" i="3"/>
  <c r="R204" i="3" s="1"/>
  <c r="Q205" i="3"/>
  <c r="S205" i="3" s="1"/>
  <c r="Q206" i="3"/>
  <c r="S206" i="3" s="1"/>
  <c r="Q207" i="3"/>
  <c r="R207" i="3" s="1"/>
  <c r="Q208" i="3"/>
  <c r="R208" i="3" s="1"/>
  <c r="Q209" i="3"/>
  <c r="S209" i="3" s="1"/>
  <c r="Q210" i="3"/>
  <c r="S210" i="3" s="1"/>
  <c r="Q211" i="3"/>
  <c r="R211" i="3" s="1"/>
  <c r="Q212" i="3"/>
  <c r="R212" i="3" s="1"/>
  <c r="Q213" i="3"/>
  <c r="S213" i="3" s="1"/>
  <c r="Q214" i="3"/>
  <c r="S214" i="3" s="1"/>
  <c r="Q215" i="3"/>
  <c r="R215" i="3" s="1"/>
  <c r="Q216" i="3"/>
  <c r="R216" i="3" s="1"/>
  <c r="Q217" i="3"/>
  <c r="Q219" i="3"/>
  <c r="S219" i="3" s="1"/>
  <c r="Q220" i="3"/>
  <c r="S220" i="3" s="1"/>
  <c r="Q221" i="3"/>
  <c r="R221" i="3" s="1"/>
  <c r="Q222" i="3"/>
  <c r="R222" i="3" s="1"/>
  <c r="Q223" i="3"/>
  <c r="S223" i="3" s="1"/>
  <c r="Q224" i="3"/>
  <c r="S224" i="3" s="1"/>
  <c r="Q225" i="3"/>
  <c r="R225" i="3" s="1"/>
  <c r="Q226" i="3"/>
  <c r="S226" i="3" s="1"/>
  <c r="Q227" i="3"/>
  <c r="S227" i="3" s="1"/>
  <c r="Q228" i="3"/>
  <c r="S228" i="3" s="1"/>
  <c r="Q229" i="3"/>
  <c r="R229" i="3" s="1"/>
  <c r="Q230" i="3"/>
  <c r="R230" i="3" s="1"/>
  <c r="Q231" i="3"/>
  <c r="S231" i="3" s="1"/>
  <c r="Q232" i="3"/>
  <c r="Q233" i="3"/>
  <c r="Q234" i="3"/>
  <c r="Q235" i="3"/>
  <c r="Q237" i="3"/>
  <c r="S237" i="3" s="1"/>
  <c r="Q238" i="3"/>
  <c r="Q239" i="3"/>
  <c r="Q240" i="3"/>
  <c r="Q241" i="3"/>
  <c r="S241" i="3" s="1"/>
  <c r="Q242" i="3"/>
  <c r="Q243" i="3"/>
  <c r="Q244" i="3"/>
  <c r="Q245" i="3"/>
  <c r="S245" i="3" s="1"/>
  <c r="Q246" i="3"/>
  <c r="Q247" i="3"/>
  <c r="Q248" i="3"/>
  <c r="Q249" i="3"/>
  <c r="S249" i="3" s="1"/>
  <c r="Q250" i="3"/>
  <c r="Q251" i="3"/>
  <c r="Q252" i="3"/>
  <c r="Q253" i="3"/>
  <c r="Q255" i="3"/>
  <c r="S255" i="3" s="1"/>
  <c r="Q256" i="3"/>
  <c r="Q257" i="3"/>
  <c r="Q258" i="3"/>
  <c r="Q259" i="3"/>
  <c r="S259" i="3" s="1"/>
  <c r="Q260" i="3"/>
  <c r="Q261" i="3"/>
  <c r="Q262" i="3"/>
  <c r="Q263" i="3"/>
  <c r="S263" i="3" s="1"/>
  <c r="Q264" i="3"/>
  <c r="Q265" i="3"/>
  <c r="Q266" i="3"/>
  <c r="Q267" i="3"/>
  <c r="S267" i="3" s="1"/>
  <c r="Q268" i="3"/>
  <c r="Q269" i="3"/>
  <c r="Q270" i="3"/>
  <c r="Q271" i="3"/>
  <c r="Q273" i="3"/>
  <c r="S273" i="3" s="1"/>
  <c r="Q274" i="3"/>
  <c r="Q275" i="3"/>
  <c r="Q276" i="3"/>
  <c r="Q277" i="3"/>
  <c r="S277" i="3" s="1"/>
  <c r="Q278" i="3"/>
  <c r="Q279" i="3"/>
  <c r="Q280" i="3"/>
  <c r="Q281" i="3"/>
  <c r="S281" i="3" s="1"/>
  <c r="Q282" i="3"/>
  <c r="Q283" i="3"/>
  <c r="Q284" i="3"/>
  <c r="Q285" i="3"/>
  <c r="S285" i="3" s="1"/>
  <c r="Q286" i="3"/>
  <c r="Q287" i="3"/>
  <c r="Q288" i="3"/>
  <c r="Q289" i="3"/>
  <c r="Q291" i="3"/>
  <c r="S291" i="3" s="1"/>
  <c r="Q292" i="3"/>
  <c r="Q293" i="3"/>
  <c r="Q294" i="3"/>
  <c r="Q295" i="3"/>
  <c r="S295" i="3" s="1"/>
  <c r="Q296" i="3"/>
  <c r="Q297" i="3"/>
  <c r="Q298" i="3"/>
  <c r="Q299" i="3"/>
  <c r="S299" i="3" s="1"/>
  <c r="Q300" i="3"/>
  <c r="Q301" i="3"/>
  <c r="Q302" i="3"/>
  <c r="Q303" i="3"/>
  <c r="S303" i="3" s="1"/>
  <c r="Q304" i="3"/>
  <c r="Q305" i="3"/>
  <c r="Q306" i="3"/>
  <c r="Q307" i="3"/>
  <c r="Q327" i="3"/>
  <c r="S327" i="3" s="1"/>
  <c r="Q328" i="3"/>
  <c r="Q329" i="3"/>
  <c r="Q330" i="3"/>
  <c r="Q331" i="3"/>
  <c r="S331" i="3" s="1"/>
  <c r="Q332" i="3"/>
  <c r="Q333" i="3"/>
  <c r="Q334" i="3"/>
  <c r="Q335" i="3"/>
  <c r="S335" i="3" s="1"/>
  <c r="Q336" i="3"/>
  <c r="Q337" i="3"/>
  <c r="Q338" i="3"/>
  <c r="Q339" i="3"/>
  <c r="S339" i="3" s="1"/>
  <c r="Q340" i="3"/>
  <c r="Q341" i="3"/>
  <c r="Q342" i="3"/>
  <c r="Q343" i="3"/>
  <c r="Q345" i="3"/>
  <c r="S345" i="3" s="1"/>
  <c r="Q346" i="3"/>
  <c r="Q347" i="3"/>
  <c r="Q348" i="3"/>
  <c r="Q349" i="3"/>
  <c r="S349" i="3" s="1"/>
  <c r="Q350" i="3"/>
  <c r="Q351" i="3"/>
  <c r="Q352" i="3"/>
  <c r="Q353" i="3"/>
  <c r="S353" i="3" s="1"/>
  <c r="Q354" i="3"/>
  <c r="Q355" i="3"/>
  <c r="Q356" i="3"/>
  <c r="Q357" i="3"/>
  <c r="S357" i="3" s="1"/>
  <c r="Q358" i="3"/>
  <c r="Q359" i="3"/>
  <c r="Q360" i="3"/>
  <c r="Q361" i="3"/>
  <c r="Q363" i="3"/>
  <c r="S363" i="3" s="1"/>
  <c r="Q364" i="3"/>
  <c r="Q365" i="3"/>
  <c r="Q366" i="3"/>
  <c r="Q367" i="3"/>
  <c r="S367" i="3" s="1"/>
  <c r="Q368" i="3"/>
  <c r="Q369" i="3"/>
  <c r="Q370" i="3"/>
  <c r="Q371" i="3"/>
  <c r="S371" i="3" s="1"/>
  <c r="Q372" i="3"/>
  <c r="Q373" i="3"/>
  <c r="Q374" i="3"/>
  <c r="Q375" i="3"/>
  <c r="S375" i="3" s="1"/>
  <c r="Q376" i="3"/>
  <c r="Q377" i="3"/>
  <c r="Q378" i="3"/>
  <c r="Q379" i="3"/>
  <c r="Q381" i="3"/>
  <c r="S381" i="3" s="1"/>
  <c r="Q382" i="3"/>
  <c r="Q383" i="3"/>
  <c r="Q384" i="3"/>
  <c r="Q385" i="3"/>
  <c r="S385" i="3" s="1"/>
  <c r="Q386" i="3"/>
  <c r="Q387" i="3"/>
  <c r="Q388" i="3"/>
  <c r="Q389" i="3"/>
  <c r="S389" i="3" s="1"/>
  <c r="Q390" i="3"/>
  <c r="Q391" i="3"/>
  <c r="Q392" i="3"/>
  <c r="Q393" i="3"/>
  <c r="S393" i="3" s="1"/>
  <c r="Q394" i="3"/>
  <c r="Q395" i="3"/>
  <c r="Q396" i="3"/>
  <c r="Q397" i="3"/>
  <c r="Q399" i="3"/>
  <c r="S399" i="3" s="1"/>
  <c r="Q400" i="3"/>
  <c r="Q401" i="3"/>
  <c r="Q402" i="3"/>
  <c r="Q403" i="3"/>
  <c r="S403" i="3" s="1"/>
  <c r="Q404" i="3"/>
  <c r="Q405" i="3"/>
  <c r="Q406" i="3"/>
  <c r="Q407" i="3"/>
  <c r="S407" i="3" s="1"/>
  <c r="Q408" i="3"/>
  <c r="Q409" i="3"/>
  <c r="Q410" i="3"/>
  <c r="Q411" i="3"/>
  <c r="S411" i="3" s="1"/>
  <c r="Q412" i="3"/>
  <c r="Q413" i="3"/>
  <c r="Q414" i="3"/>
  <c r="Q415" i="3"/>
  <c r="Q417" i="3"/>
  <c r="S417" i="3" s="1"/>
  <c r="Q418" i="3"/>
  <c r="Q419" i="3"/>
  <c r="Q420" i="3"/>
  <c r="Q421" i="3"/>
  <c r="S421" i="3" s="1"/>
  <c r="Q422" i="3"/>
  <c r="Q423" i="3"/>
  <c r="Q424" i="3"/>
  <c r="Q425" i="3"/>
  <c r="S425" i="3" s="1"/>
  <c r="Q426" i="3"/>
  <c r="Q427" i="3"/>
  <c r="Q428" i="3"/>
  <c r="Q429" i="3"/>
  <c r="S429" i="3" s="1"/>
  <c r="Q430" i="3"/>
  <c r="Q431" i="3"/>
  <c r="Q432" i="3"/>
  <c r="Q433" i="3"/>
  <c r="Q435" i="3"/>
  <c r="S435" i="3" s="1"/>
  <c r="Q436" i="3"/>
  <c r="Q437" i="3"/>
  <c r="Q438" i="3"/>
  <c r="Q439" i="3"/>
  <c r="S439" i="3" s="1"/>
  <c r="Q440" i="3"/>
  <c r="Q441" i="3"/>
  <c r="Q442" i="3"/>
  <c r="Q443" i="3"/>
  <c r="S443" i="3" s="1"/>
  <c r="Q444" i="3"/>
  <c r="Q445" i="3"/>
  <c r="Q446" i="3"/>
  <c r="Q447" i="3"/>
  <c r="S447" i="3" s="1"/>
  <c r="Q448" i="3"/>
  <c r="Q449" i="3"/>
  <c r="Q450" i="3"/>
  <c r="Q451" i="3"/>
  <c r="Q455" i="3"/>
  <c r="Q457" i="3"/>
  <c r="S457" i="3" s="1"/>
  <c r="Q458" i="3"/>
  <c r="Q459" i="3"/>
  <c r="Q460" i="3"/>
  <c r="Q461" i="3"/>
  <c r="S461" i="3" s="1"/>
  <c r="Q462" i="3"/>
  <c r="Q463" i="3"/>
  <c r="Q464" i="3"/>
  <c r="Q465" i="3"/>
  <c r="S465" i="3" s="1"/>
  <c r="Q466" i="3"/>
  <c r="Q467" i="3"/>
  <c r="Q468" i="3"/>
  <c r="Q469" i="3"/>
  <c r="S469" i="3" s="1"/>
  <c r="Q470" i="3"/>
  <c r="Q471" i="3"/>
  <c r="Q472" i="3"/>
  <c r="Q473" i="3"/>
  <c r="Q475" i="3"/>
  <c r="S475" i="3" s="1"/>
  <c r="Q476" i="3"/>
  <c r="Q477" i="3"/>
  <c r="Q478" i="3"/>
  <c r="Q479" i="3"/>
  <c r="S479" i="3" s="1"/>
  <c r="Q480" i="3"/>
  <c r="Q481" i="3"/>
  <c r="Q482" i="3"/>
  <c r="Q483" i="3"/>
  <c r="S483" i="3" s="1"/>
  <c r="Q484" i="3"/>
  <c r="Q485" i="3"/>
  <c r="Q486" i="3"/>
  <c r="Q487" i="3"/>
  <c r="S487" i="3" s="1"/>
  <c r="Q488" i="3"/>
  <c r="Q489" i="3"/>
  <c r="Q490" i="3"/>
  <c r="Q491" i="3"/>
  <c r="Q493" i="3"/>
  <c r="S493" i="3" s="1"/>
  <c r="Q494" i="3"/>
  <c r="Q495" i="3"/>
  <c r="Q496" i="3"/>
  <c r="Q497" i="3"/>
  <c r="S497" i="3" s="1"/>
  <c r="Q498" i="3"/>
  <c r="Q499" i="3"/>
  <c r="Q500" i="3"/>
  <c r="Q501" i="3"/>
  <c r="S501" i="3" s="1"/>
  <c r="Q502" i="3"/>
  <c r="Q503" i="3"/>
  <c r="Q504" i="3"/>
  <c r="Q505" i="3"/>
  <c r="S505" i="3" s="1"/>
  <c r="Q506" i="3"/>
  <c r="Q507" i="3"/>
  <c r="Q508" i="3"/>
  <c r="Q509" i="3"/>
  <c r="Q511" i="3"/>
  <c r="S511" i="3" s="1"/>
  <c r="Q512" i="3"/>
  <c r="Q513" i="3"/>
  <c r="Q514" i="3"/>
  <c r="Q515" i="3"/>
  <c r="S515" i="3" s="1"/>
  <c r="Q516" i="3"/>
  <c r="Q517" i="3"/>
  <c r="Q518" i="3"/>
  <c r="Q519" i="3"/>
  <c r="S519" i="3" s="1"/>
  <c r="Q520" i="3"/>
  <c r="Q521" i="3"/>
  <c r="Q522" i="3"/>
  <c r="Q523" i="3"/>
  <c r="S523" i="3" s="1"/>
  <c r="Q524" i="3"/>
  <c r="Q525" i="3"/>
  <c r="Q526" i="3"/>
  <c r="Q527" i="3"/>
  <c r="Q529" i="3"/>
  <c r="S529" i="3" s="1"/>
  <c r="Q530" i="3"/>
  <c r="Q531" i="3"/>
  <c r="Q532" i="3"/>
  <c r="Q533" i="3"/>
  <c r="S533" i="3" s="1"/>
  <c r="Q534" i="3"/>
  <c r="Q535" i="3"/>
  <c r="Q536" i="3"/>
  <c r="Q537" i="3"/>
  <c r="S537" i="3" s="1"/>
  <c r="Q538" i="3"/>
  <c r="Q539" i="3"/>
  <c r="Q540" i="3"/>
  <c r="Q541" i="3"/>
  <c r="S541" i="3" s="1"/>
  <c r="Q542" i="3"/>
  <c r="Q543" i="3"/>
  <c r="Q544" i="3"/>
  <c r="Q545" i="3"/>
  <c r="Q547" i="3"/>
  <c r="S547" i="3" s="1"/>
  <c r="Q548" i="3"/>
  <c r="Q549" i="3"/>
  <c r="Q550" i="3"/>
  <c r="Q551" i="3"/>
  <c r="S551" i="3" s="1"/>
  <c r="Q552" i="3"/>
  <c r="Q553" i="3"/>
  <c r="Q554" i="3"/>
  <c r="Q555" i="3"/>
  <c r="S555" i="3" s="1"/>
  <c r="Q556" i="3"/>
  <c r="Q557" i="3"/>
  <c r="Q558" i="3"/>
  <c r="Q559" i="3"/>
  <c r="S559" i="3" s="1"/>
  <c r="Q560" i="3"/>
  <c r="Q561" i="3"/>
  <c r="Q562" i="3"/>
  <c r="Q563" i="3"/>
  <c r="Q565" i="3"/>
  <c r="S565" i="3" s="1"/>
  <c r="Q566" i="3"/>
  <c r="Q567" i="3"/>
  <c r="Q568" i="3"/>
  <c r="Q569" i="3"/>
  <c r="S569" i="3" s="1"/>
  <c r="Q570" i="3"/>
  <c r="Q571" i="3"/>
  <c r="Q572" i="3"/>
  <c r="Q573" i="3"/>
  <c r="S573" i="3" s="1"/>
  <c r="Q574" i="3"/>
  <c r="Q575" i="3"/>
  <c r="Q576" i="3"/>
  <c r="Q577" i="3"/>
  <c r="S577" i="3" s="1"/>
  <c r="Q578" i="3"/>
  <c r="Q579" i="3"/>
  <c r="Q580" i="3"/>
  <c r="Q581" i="3"/>
  <c r="Q583" i="3"/>
  <c r="S583" i="3" s="1"/>
  <c r="Q584" i="3"/>
  <c r="Q585" i="3"/>
  <c r="Q586" i="3"/>
  <c r="Q587" i="3"/>
  <c r="S587" i="3" s="1"/>
  <c r="Q588" i="3"/>
  <c r="Q589" i="3"/>
  <c r="Q590" i="3"/>
  <c r="Q591" i="3"/>
  <c r="S591" i="3" s="1"/>
  <c r="Q592" i="3"/>
  <c r="Q593" i="3"/>
  <c r="Q594" i="3"/>
  <c r="Q595" i="3"/>
  <c r="S595" i="3" s="1"/>
  <c r="Q596" i="3"/>
  <c r="Q597" i="3"/>
  <c r="Q598" i="3"/>
  <c r="Q3" i="3"/>
  <c r="S3" i="3" s="1"/>
  <c r="AF20" i="3"/>
  <c r="AF2" i="3"/>
  <c r="S102" i="3" l="1"/>
  <c r="U102" i="3" s="1"/>
  <c r="R93" i="3"/>
  <c r="T93" i="3" s="1"/>
  <c r="S94" i="3"/>
  <c r="U94" i="3" s="1"/>
  <c r="R98" i="3"/>
  <c r="T98" i="3" s="1"/>
  <c r="R95" i="3"/>
  <c r="T95" i="3" s="1"/>
  <c r="R97" i="3"/>
  <c r="T97" i="3" s="1"/>
  <c r="S99" i="3"/>
  <c r="U99" i="3" s="1"/>
  <c r="R106" i="3"/>
  <c r="T106" i="3" s="1"/>
  <c r="R104" i="3"/>
  <c r="T104" i="3" s="1"/>
  <c r="R96" i="3"/>
  <c r="T96" i="3" s="1"/>
  <c r="R105" i="3"/>
  <c r="T105" i="3" s="1"/>
  <c r="S107" i="3"/>
  <c r="U107" i="3" s="1"/>
  <c r="W96" i="3" s="1" a="1"/>
  <c r="W96" i="3" s="1"/>
  <c r="AF96" i="3" s="1"/>
  <c r="R101" i="3"/>
  <c r="T101" i="3" s="1"/>
  <c r="R103" i="3"/>
  <c r="T103" i="3" s="1"/>
  <c r="R100" i="3"/>
  <c r="T100" i="3" s="1"/>
  <c r="R108" i="3"/>
  <c r="T108" i="3" s="1"/>
  <c r="R48" i="3"/>
  <c r="T48" i="3" s="1"/>
  <c r="R44" i="3"/>
  <c r="T44" i="3" s="1"/>
  <c r="S41" i="3"/>
  <c r="U41" i="3" s="1"/>
  <c r="S47" i="3"/>
  <c r="U47" i="3" s="1"/>
  <c r="S50" i="3"/>
  <c r="U50" i="3" s="1"/>
  <c r="S42" i="3"/>
  <c r="U42" i="3" s="1"/>
  <c r="S51" i="3"/>
  <c r="U51" i="3" s="1"/>
  <c r="S39" i="3"/>
  <c r="U39" i="3" s="1"/>
  <c r="S43" i="3"/>
  <c r="U43" i="3" s="1"/>
  <c r="R52" i="3"/>
  <c r="T52" i="3" s="1"/>
  <c r="S40" i="3"/>
  <c r="U40" i="3" s="1"/>
  <c r="S45" i="3"/>
  <c r="U45" i="3" s="1"/>
  <c r="S53" i="3"/>
  <c r="U53" i="3" s="1"/>
  <c r="R49" i="3"/>
  <c r="T49" i="3" s="1"/>
  <c r="R46" i="3"/>
  <c r="T46" i="3" s="1"/>
  <c r="R54" i="3"/>
  <c r="T54" i="3" s="1"/>
  <c r="D30" i="7"/>
  <c r="D29" i="7"/>
  <c r="C24" i="7"/>
  <c r="D23" i="7"/>
  <c r="D3" i="7"/>
  <c r="D2" i="7"/>
  <c r="R622" i="3"/>
  <c r="T622" i="3" s="1"/>
  <c r="R634" i="3"/>
  <c r="T634" i="3" s="1"/>
  <c r="S630" i="3"/>
  <c r="U630" i="3" s="1"/>
  <c r="R619" i="3"/>
  <c r="T619" i="3" s="1"/>
  <c r="R626" i="3"/>
  <c r="T626" i="3" s="1"/>
  <c r="S633" i="3"/>
  <c r="U633" i="3" s="1"/>
  <c r="S625" i="3"/>
  <c r="U625" i="3" s="1"/>
  <c r="W620" i="3" s="1" a="1"/>
  <c r="W620" i="3" s="1"/>
  <c r="AF620" i="3" s="1"/>
  <c r="R624" i="3"/>
  <c r="T624" i="3" s="1"/>
  <c r="S627" i="3"/>
  <c r="U627" i="3" s="1"/>
  <c r="R632" i="3"/>
  <c r="T632" i="3" s="1"/>
  <c r="R620" i="3"/>
  <c r="T620" i="3" s="1"/>
  <c r="R621" i="3"/>
  <c r="T621" i="3" s="1"/>
  <c r="R629" i="3"/>
  <c r="T629" i="3" s="1"/>
  <c r="R623" i="3"/>
  <c r="T623" i="3" s="1"/>
  <c r="R631" i="3"/>
  <c r="T631" i="3" s="1"/>
  <c r="R628" i="3"/>
  <c r="T628" i="3" s="1"/>
  <c r="S610" i="3"/>
  <c r="U610" i="3" s="1"/>
  <c r="S612" i="3"/>
  <c r="U612" i="3" s="1"/>
  <c r="S607" i="3"/>
  <c r="U607" i="3" s="1"/>
  <c r="W602" i="3" s="1" a="1"/>
  <c r="W602" i="3" s="1"/>
  <c r="AF602" i="3" s="1"/>
  <c r="R611" i="3"/>
  <c r="T611" i="3" s="1"/>
  <c r="S615" i="3"/>
  <c r="U615" i="3" s="1"/>
  <c r="R609" i="3"/>
  <c r="T609" i="3" s="1"/>
  <c r="R606" i="3"/>
  <c r="T606" i="3" s="1"/>
  <c r="R614" i="3"/>
  <c r="T614" i="3" s="1"/>
  <c r="R608" i="3"/>
  <c r="T608" i="3" s="1"/>
  <c r="R616" i="3"/>
  <c r="T616" i="3" s="1"/>
  <c r="R601" i="3"/>
  <c r="T601" i="3" s="1"/>
  <c r="R602" i="3"/>
  <c r="T602" i="3" s="1"/>
  <c r="R603" i="3"/>
  <c r="T603" i="3" s="1"/>
  <c r="R604" i="3"/>
  <c r="T604" i="3" s="1"/>
  <c r="R605" i="3"/>
  <c r="T605" i="3" s="1"/>
  <c r="R613" i="3"/>
  <c r="T613" i="3" s="1"/>
  <c r="S310" i="3"/>
  <c r="U310" i="3" s="1"/>
  <c r="S311" i="3"/>
  <c r="U311" i="3" s="1"/>
  <c r="S312" i="3"/>
  <c r="U312" i="3" s="1"/>
  <c r="S318" i="3"/>
  <c r="U318" i="3" s="1"/>
  <c r="S314" i="3"/>
  <c r="U314" i="3" s="1"/>
  <c r="S321" i="3"/>
  <c r="U321" i="3" s="1"/>
  <c r="S317" i="3"/>
  <c r="U317" i="3" s="1"/>
  <c r="S309" i="3"/>
  <c r="U309" i="3" s="1"/>
  <c r="S313" i="3"/>
  <c r="U313" i="3" s="1"/>
  <c r="R322" i="3"/>
  <c r="T322" i="3" s="1"/>
  <c r="S315" i="3"/>
  <c r="U315" i="3" s="1"/>
  <c r="R320" i="3"/>
  <c r="T320" i="3" s="1"/>
  <c r="S323" i="3"/>
  <c r="U323" i="3" s="1"/>
  <c r="R316" i="3"/>
  <c r="T316" i="3" s="1"/>
  <c r="W309" i="3" s="1" a="1"/>
  <c r="W309" i="3" s="1"/>
  <c r="AF309" i="3" s="1"/>
  <c r="S319" i="3"/>
  <c r="U319" i="3" s="1"/>
  <c r="R324" i="3"/>
  <c r="T324" i="3" s="1"/>
  <c r="S136" i="3"/>
  <c r="S71" i="3"/>
  <c r="S113" i="3"/>
  <c r="S161" i="3"/>
  <c r="S179" i="3"/>
  <c r="U179" i="3" s="1"/>
  <c r="S204" i="3"/>
  <c r="U204" i="3" s="1"/>
  <c r="R13" i="3"/>
  <c r="S225" i="3"/>
  <c r="U225" i="3" s="1"/>
  <c r="S28" i="3"/>
  <c r="R12" i="3"/>
  <c r="S31" i="3"/>
  <c r="S72" i="3"/>
  <c r="S114" i="3"/>
  <c r="S139" i="3"/>
  <c r="S162" i="3"/>
  <c r="S180" i="3"/>
  <c r="U180" i="3" s="1"/>
  <c r="S207" i="3"/>
  <c r="U207" i="3" s="1"/>
  <c r="S229" i="3"/>
  <c r="U229" i="3" s="1"/>
  <c r="R345" i="3"/>
  <c r="R9" i="3"/>
  <c r="S35" i="3"/>
  <c r="S77" i="3"/>
  <c r="S117" i="3"/>
  <c r="S140" i="3"/>
  <c r="S167" i="3"/>
  <c r="U167" i="3" s="1"/>
  <c r="S185" i="3"/>
  <c r="U185" i="3" s="1"/>
  <c r="S208" i="3"/>
  <c r="U208" i="3" s="1"/>
  <c r="S230" i="3"/>
  <c r="U230" i="3" s="1"/>
  <c r="R417" i="3"/>
  <c r="R8" i="3"/>
  <c r="S36" i="3"/>
  <c r="S78" i="3"/>
  <c r="S118" i="3"/>
  <c r="S144" i="3"/>
  <c r="S168" i="3"/>
  <c r="U168" i="3" s="1"/>
  <c r="S189" i="3"/>
  <c r="U189" i="3" s="1"/>
  <c r="S212" i="3"/>
  <c r="U212" i="3" s="1"/>
  <c r="R425" i="3"/>
  <c r="R5" i="3"/>
  <c r="S60" i="3"/>
  <c r="S81" i="3"/>
  <c r="S121" i="3"/>
  <c r="S149" i="3"/>
  <c r="S171" i="3"/>
  <c r="U171" i="3" s="1"/>
  <c r="S190" i="3"/>
  <c r="U190" i="3" s="1"/>
  <c r="S215" i="3"/>
  <c r="U215" i="3" s="1"/>
  <c r="R457" i="3"/>
  <c r="T457" i="3" s="1"/>
  <c r="R4" i="3"/>
  <c r="S63" i="3"/>
  <c r="S85" i="3"/>
  <c r="S122" i="3"/>
  <c r="S153" i="3"/>
  <c r="S172" i="3"/>
  <c r="U172" i="3" s="1"/>
  <c r="S193" i="3"/>
  <c r="U193" i="3" s="1"/>
  <c r="S216" i="3"/>
  <c r="U216" i="3" s="1"/>
  <c r="R273" i="3"/>
  <c r="T273" i="3" s="1"/>
  <c r="R493" i="3"/>
  <c r="T493" i="3" s="1"/>
  <c r="R17" i="3"/>
  <c r="S23" i="3"/>
  <c r="S64" i="3"/>
  <c r="S86" i="3"/>
  <c r="S125" i="3"/>
  <c r="S131" i="3"/>
  <c r="S154" i="3"/>
  <c r="S175" i="3"/>
  <c r="U175" i="3" s="1"/>
  <c r="S197" i="3"/>
  <c r="U197" i="3" s="1"/>
  <c r="S221" i="3"/>
  <c r="U221" i="3" s="1"/>
  <c r="R281" i="3"/>
  <c r="T281" i="3" s="1"/>
  <c r="R529" i="3"/>
  <c r="R16" i="3"/>
  <c r="S27" i="3"/>
  <c r="S68" i="3"/>
  <c r="S89" i="3"/>
  <c r="S126" i="3"/>
  <c r="S132" i="3"/>
  <c r="S157" i="3"/>
  <c r="S176" i="3"/>
  <c r="U176" i="3" s="1"/>
  <c r="S198" i="3"/>
  <c r="U198" i="3" s="1"/>
  <c r="S222" i="3"/>
  <c r="U222" i="3" s="1"/>
  <c r="R565" i="3"/>
  <c r="S578" i="3"/>
  <c r="R578" i="3"/>
  <c r="S536" i="3"/>
  <c r="R536" i="3"/>
  <c r="S494" i="3"/>
  <c r="U494" i="3" s="1"/>
  <c r="R494" i="3"/>
  <c r="T494" i="3" s="1"/>
  <c r="S448" i="3"/>
  <c r="R448" i="3"/>
  <c r="S347" i="3"/>
  <c r="R347" i="3"/>
  <c r="S286" i="3"/>
  <c r="U286" i="3" s="1"/>
  <c r="R286" i="3"/>
  <c r="T286" i="3" s="1"/>
  <c r="S143" i="3"/>
  <c r="S552" i="3"/>
  <c r="R552" i="3"/>
  <c r="S543" i="3"/>
  <c r="R543" i="3"/>
  <c r="S535" i="3"/>
  <c r="R535" i="3"/>
  <c r="S526" i="3"/>
  <c r="U526" i="3" s="1"/>
  <c r="R526" i="3"/>
  <c r="T526" i="3" s="1"/>
  <c r="S518" i="3"/>
  <c r="U518" i="3" s="1"/>
  <c r="R518" i="3"/>
  <c r="T518" i="3" s="1"/>
  <c r="S484" i="3"/>
  <c r="U484" i="3" s="1"/>
  <c r="R484" i="3"/>
  <c r="T484" i="3" s="1"/>
  <c r="S476" i="3"/>
  <c r="U476" i="3" s="1"/>
  <c r="R476" i="3"/>
  <c r="T476" i="3" s="1"/>
  <c r="S467" i="3"/>
  <c r="U467" i="3" s="1"/>
  <c r="R467" i="3"/>
  <c r="T467" i="3" s="1"/>
  <c r="S459" i="3"/>
  <c r="U459" i="3" s="1"/>
  <c r="R459" i="3"/>
  <c r="T459" i="3" s="1"/>
  <c r="S430" i="3"/>
  <c r="R430" i="3"/>
  <c r="S422" i="3"/>
  <c r="R422" i="3"/>
  <c r="S413" i="3"/>
  <c r="R413" i="3"/>
  <c r="S405" i="3"/>
  <c r="R405" i="3"/>
  <c r="S396" i="3"/>
  <c r="R396" i="3"/>
  <c r="S388" i="3"/>
  <c r="R388" i="3"/>
  <c r="S354" i="3"/>
  <c r="R354" i="3"/>
  <c r="S346" i="3"/>
  <c r="R346" i="3"/>
  <c r="S337" i="3"/>
  <c r="R337" i="3"/>
  <c r="S329" i="3"/>
  <c r="R329" i="3"/>
  <c r="S302" i="3"/>
  <c r="U302" i="3" s="1"/>
  <c r="R302" i="3"/>
  <c r="T302" i="3" s="1"/>
  <c r="S294" i="3"/>
  <c r="U294" i="3" s="1"/>
  <c r="R294" i="3"/>
  <c r="T294" i="3" s="1"/>
  <c r="S268" i="3"/>
  <c r="R268" i="3"/>
  <c r="S260" i="3"/>
  <c r="R260" i="3"/>
  <c r="S252" i="3"/>
  <c r="U252" i="3" s="1"/>
  <c r="R252" i="3"/>
  <c r="T252" i="3" s="1"/>
  <c r="S244" i="3"/>
  <c r="U244" i="3" s="1"/>
  <c r="R244" i="3"/>
  <c r="T244" i="3" s="1"/>
  <c r="R24" i="3"/>
  <c r="R32" i="3"/>
  <c r="R82" i="3"/>
  <c r="R90" i="3"/>
  <c r="R150" i="3"/>
  <c r="R158" i="3"/>
  <c r="R186" i="3"/>
  <c r="T186" i="3" s="1"/>
  <c r="R194" i="3"/>
  <c r="T194" i="3" s="1"/>
  <c r="R226" i="3"/>
  <c r="T226" i="3" s="1"/>
  <c r="R277" i="3"/>
  <c r="T277" i="3" s="1"/>
  <c r="R349" i="3"/>
  <c r="R385" i="3"/>
  <c r="R421" i="3"/>
  <c r="R461" i="3"/>
  <c r="T461" i="3" s="1"/>
  <c r="R497" i="3"/>
  <c r="T497" i="3" s="1"/>
  <c r="R533" i="3"/>
  <c r="R569" i="3"/>
  <c r="R353" i="3"/>
  <c r="R389" i="3"/>
  <c r="R465" i="3"/>
  <c r="T465" i="3" s="1"/>
  <c r="R501" i="3"/>
  <c r="T501" i="3" s="1"/>
  <c r="R537" i="3"/>
  <c r="R573" i="3"/>
  <c r="S561" i="3"/>
  <c r="R561" i="3"/>
  <c r="S477" i="3"/>
  <c r="U477" i="3" s="1"/>
  <c r="R477" i="3"/>
  <c r="T477" i="3" s="1"/>
  <c r="S440" i="3"/>
  <c r="R440" i="3"/>
  <c r="S406" i="3"/>
  <c r="R406" i="3"/>
  <c r="S364" i="3"/>
  <c r="R364" i="3"/>
  <c r="S261" i="3"/>
  <c r="R261" i="3"/>
  <c r="S211" i="3"/>
  <c r="U211" i="3" s="1"/>
  <c r="S560" i="3"/>
  <c r="R560" i="3"/>
  <c r="S517" i="3"/>
  <c r="U517" i="3" s="1"/>
  <c r="R517" i="3"/>
  <c r="T517" i="3" s="1"/>
  <c r="S458" i="3"/>
  <c r="U458" i="3" s="1"/>
  <c r="R458" i="3"/>
  <c r="T458" i="3" s="1"/>
  <c r="S387" i="3"/>
  <c r="R387" i="3"/>
  <c r="S336" i="3"/>
  <c r="R336" i="3"/>
  <c r="S284" i="3"/>
  <c r="U284" i="3" s="1"/>
  <c r="R284" i="3"/>
  <c r="T284" i="3" s="1"/>
  <c r="S251" i="3"/>
  <c r="U251" i="3" s="1"/>
  <c r="R251" i="3"/>
  <c r="T251" i="3" s="1"/>
  <c r="S584" i="3"/>
  <c r="R584" i="3"/>
  <c r="S567" i="3"/>
  <c r="R567" i="3"/>
  <c r="S550" i="3"/>
  <c r="R550" i="3"/>
  <c r="S524" i="3"/>
  <c r="U524" i="3" s="1"/>
  <c r="R524" i="3"/>
  <c r="T524" i="3" s="1"/>
  <c r="S516" i="3"/>
  <c r="U516" i="3" s="1"/>
  <c r="R516" i="3"/>
  <c r="T516" i="3" s="1"/>
  <c r="S507" i="3"/>
  <c r="U507" i="3" s="1"/>
  <c r="R507" i="3"/>
  <c r="T507" i="3" s="1"/>
  <c r="S499" i="3"/>
  <c r="U499" i="3" s="1"/>
  <c r="R499" i="3"/>
  <c r="T499" i="3" s="1"/>
  <c r="S490" i="3"/>
  <c r="U490" i="3" s="1"/>
  <c r="R490" i="3"/>
  <c r="T490" i="3" s="1"/>
  <c r="S482" i="3"/>
  <c r="U482" i="3" s="1"/>
  <c r="R482" i="3"/>
  <c r="T482" i="3" s="1"/>
  <c r="S445" i="3"/>
  <c r="R445" i="3"/>
  <c r="S437" i="3"/>
  <c r="R437" i="3"/>
  <c r="S428" i="3"/>
  <c r="R428" i="3"/>
  <c r="S420" i="3"/>
  <c r="R420" i="3"/>
  <c r="S394" i="3"/>
  <c r="R394" i="3"/>
  <c r="S386" i="3"/>
  <c r="R386" i="3"/>
  <c r="S377" i="3"/>
  <c r="R377" i="3"/>
  <c r="S369" i="3"/>
  <c r="R369" i="3"/>
  <c r="S360" i="3"/>
  <c r="R360" i="3"/>
  <c r="S352" i="3"/>
  <c r="R352" i="3"/>
  <c r="S300" i="3"/>
  <c r="U300" i="3" s="1"/>
  <c r="R300" i="3"/>
  <c r="T300" i="3" s="1"/>
  <c r="S292" i="3"/>
  <c r="U292" i="3" s="1"/>
  <c r="R292" i="3"/>
  <c r="T292" i="3" s="1"/>
  <c r="S283" i="3"/>
  <c r="U283" i="3" s="1"/>
  <c r="R283" i="3"/>
  <c r="T283" i="3" s="1"/>
  <c r="S275" i="3"/>
  <c r="U275" i="3" s="1"/>
  <c r="R275" i="3"/>
  <c r="T275" i="3" s="1"/>
  <c r="S266" i="3"/>
  <c r="R266" i="3"/>
  <c r="S258" i="3"/>
  <c r="R258" i="3"/>
  <c r="S250" i="3"/>
  <c r="U250" i="3" s="1"/>
  <c r="R250" i="3"/>
  <c r="T250" i="3" s="1"/>
  <c r="S242" i="3"/>
  <c r="U242" i="3" s="1"/>
  <c r="R242" i="3"/>
  <c r="T242" i="3" s="1"/>
  <c r="S233" i="3"/>
  <c r="U233" i="3" s="1"/>
  <c r="R233" i="3"/>
  <c r="T233" i="3" s="1"/>
  <c r="R3" i="3"/>
  <c r="S15" i="3"/>
  <c r="S11" i="3"/>
  <c r="S7" i="3"/>
  <c r="R21" i="3"/>
  <c r="R25" i="3"/>
  <c r="R29" i="3"/>
  <c r="R33" i="3"/>
  <c r="R57" i="3"/>
  <c r="R61" i="3"/>
  <c r="R65" i="3"/>
  <c r="R69" i="3"/>
  <c r="R75" i="3"/>
  <c r="R79" i="3"/>
  <c r="R83" i="3"/>
  <c r="R87" i="3"/>
  <c r="R111" i="3"/>
  <c r="R115" i="3"/>
  <c r="R119" i="3"/>
  <c r="R123" i="3"/>
  <c r="R129" i="3"/>
  <c r="R133" i="3"/>
  <c r="R137" i="3"/>
  <c r="R141" i="3"/>
  <c r="R147" i="3"/>
  <c r="R151" i="3"/>
  <c r="R155" i="3"/>
  <c r="R159" i="3"/>
  <c r="R165" i="3"/>
  <c r="T165" i="3" s="1"/>
  <c r="R169" i="3"/>
  <c r="T169" i="3" s="1"/>
  <c r="R173" i="3"/>
  <c r="T173" i="3" s="1"/>
  <c r="R177" i="3"/>
  <c r="T177" i="3" s="1"/>
  <c r="R183" i="3"/>
  <c r="T183" i="3" s="1"/>
  <c r="R187" i="3"/>
  <c r="T187" i="3" s="1"/>
  <c r="R191" i="3"/>
  <c r="T191" i="3" s="1"/>
  <c r="R195" i="3"/>
  <c r="T195" i="3" s="1"/>
  <c r="R201" i="3"/>
  <c r="T201" i="3" s="1"/>
  <c r="R205" i="3"/>
  <c r="T205" i="3" s="1"/>
  <c r="R209" i="3"/>
  <c r="T209" i="3" s="1"/>
  <c r="R213" i="3"/>
  <c r="T213" i="3" s="1"/>
  <c r="R219" i="3"/>
  <c r="T219" i="3" s="1"/>
  <c r="R223" i="3"/>
  <c r="T223" i="3" s="1"/>
  <c r="R227" i="3"/>
  <c r="T227" i="3" s="1"/>
  <c r="R231" i="3"/>
  <c r="T231" i="3" s="1"/>
  <c r="R285" i="3"/>
  <c r="T285" i="3" s="1"/>
  <c r="R357" i="3"/>
  <c r="R393" i="3"/>
  <c r="R429" i="3"/>
  <c r="R469" i="3"/>
  <c r="T469" i="3" s="1"/>
  <c r="R505" i="3"/>
  <c r="T505" i="3" s="1"/>
  <c r="R541" i="3"/>
  <c r="R577" i="3"/>
  <c r="S553" i="3"/>
  <c r="R553" i="3"/>
  <c r="S502" i="3"/>
  <c r="U502" i="3" s="1"/>
  <c r="R502" i="3"/>
  <c r="T502" i="3" s="1"/>
  <c r="S460" i="3"/>
  <c r="U460" i="3" s="1"/>
  <c r="R460" i="3"/>
  <c r="T460" i="3" s="1"/>
  <c r="S414" i="3"/>
  <c r="R414" i="3"/>
  <c r="S372" i="3"/>
  <c r="R372" i="3"/>
  <c r="S330" i="3"/>
  <c r="R330" i="3"/>
  <c r="S278" i="3"/>
  <c r="U278" i="3" s="1"/>
  <c r="R278" i="3"/>
  <c r="T278" i="3" s="1"/>
  <c r="S59" i="3"/>
  <c r="S135" i="3"/>
  <c r="S594" i="3"/>
  <c r="R594" i="3"/>
  <c r="S593" i="3"/>
  <c r="R593" i="3"/>
  <c r="S568" i="3"/>
  <c r="R568" i="3"/>
  <c r="S534" i="3"/>
  <c r="R534" i="3"/>
  <c r="S500" i="3"/>
  <c r="U500" i="3" s="1"/>
  <c r="R500" i="3"/>
  <c r="T500" i="3" s="1"/>
  <c r="S466" i="3"/>
  <c r="U466" i="3" s="1"/>
  <c r="R466" i="3"/>
  <c r="T466" i="3" s="1"/>
  <c r="S438" i="3"/>
  <c r="R438" i="3"/>
  <c r="S404" i="3"/>
  <c r="R404" i="3"/>
  <c r="S370" i="3"/>
  <c r="R370" i="3"/>
  <c r="S293" i="3"/>
  <c r="U293" i="3" s="1"/>
  <c r="R293" i="3"/>
  <c r="T293" i="3" s="1"/>
  <c r="S276" i="3"/>
  <c r="U276" i="3" s="1"/>
  <c r="R276" i="3"/>
  <c r="T276" i="3" s="1"/>
  <c r="S243" i="3"/>
  <c r="U243" i="3" s="1"/>
  <c r="R243" i="3"/>
  <c r="T243" i="3" s="1"/>
  <c r="S592" i="3"/>
  <c r="R592" i="3"/>
  <c r="S575" i="3"/>
  <c r="R575" i="3"/>
  <c r="S558" i="3"/>
  <c r="R558" i="3"/>
  <c r="S574" i="3"/>
  <c r="R574" i="3"/>
  <c r="S566" i="3"/>
  <c r="R566" i="3"/>
  <c r="S557" i="3"/>
  <c r="R557" i="3"/>
  <c r="S549" i="3"/>
  <c r="R549" i="3"/>
  <c r="S540" i="3"/>
  <c r="R540" i="3"/>
  <c r="S532" i="3"/>
  <c r="R532" i="3"/>
  <c r="S506" i="3"/>
  <c r="U506" i="3" s="1"/>
  <c r="R506" i="3"/>
  <c r="T506" i="3" s="1"/>
  <c r="S498" i="3"/>
  <c r="U498" i="3" s="1"/>
  <c r="R498" i="3"/>
  <c r="T498" i="3" s="1"/>
  <c r="S489" i="3"/>
  <c r="U489" i="3" s="1"/>
  <c r="R489" i="3"/>
  <c r="T489" i="3" s="1"/>
  <c r="S481" i="3"/>
  <c r="U481" i="3" s="1"/>
  <c r="R481" i="3"/>
  <c r="T481" i="3" s="1"/>
  <c r="S472" i="3"/>
  <c r="U472" i="3" s="1"/>
  <c r="R472" i="3"/>
  <c r="T472" i="3" s="1"/>
  <c r="S464" i="3"/>
  <c r="U464" i="3" s="1"/>
  <c r="R464" i="3"/>
  <c r="T464" i="3" s="1"/>
  <c r="S444" i="3"/>
  <c r="R444" i="3"/>
  <c r="S436" i="3"/>
  <c r="R436" i="3"/>
  <c r="S427" i="3"/>
  <c r="R427" i="3"/>
  <c r="S419" i="3"/>
  <c r="R419" i="3"/>
  <c r="S410" i="3"/>
  <c r="R410" i="3"/>
  <c r="S402" i="3"/>
  <c r="R402" i="3"/>
  <c r="S376" i="3"/>
  <c r="R376" i="3"/>
  <c r="S368" i="3"/>
  <c r="R368" i="3"/>
  <c r="S359" i="3"/>
  <c r="R359" i="3"/>
  <c r="S351" i="3"/>
  <c r="R351" i="3"/>
  <c r="S342" i="3"/>
  <c r="R342" i="3"/>
  <c r="S334" i="3"/>
  <c r="R334" i="3"/>
  <c r="S282" i="3"/>
  <c r="U282" i="3" s="1"/>
  <c r="R282" i="3"/>
  <c r="T282" i="3" s="1"/>
  <c r="S274" i="3"/>
  <c r="U274" i="3" s="1"/>
  <c r="R274" i="3"/>
  <c r="T274" i="3" s="1"/>
  <c r="S265" i="3"/>
  <c r="R265" i="3"/>
  <c r="S257" i="3"/>
  <c r="R257" i="3"/>
  <c r="S232" i="3"/>
  <c r="U232" i="3" s="1"/>
  <c r="R232" i="3"/>
  <c r="T232" i="3" s="1"/>
  <c r="R237" i="3"/>
  <c r="T237" i="3" s="1"/>
  <c r="R255" i="3"/>
  <c r="R291" i="3"/>
  <c r="T291" i="3" s="1"/>
  <c r="R327" i="3"/>
  <c r="R363" i="3"/>
  <c r="R399" i="3"/>
  <c r="R435" i="3"/>
  <c r="R475" i="3"/>
  <c r="T475" i="3" s="1"/>
  <c r="R511" i="3"/>
  <c r="T511" i="3" s="1"/>
  <c r="R547" i="3"/>
  <c r="R583" i="3"/>
  <c r="S544" i="3"/>
  <c r="R544" i="3"/>
  <c r="S485" i="3"/>
  <c r="U485" i="3" s="1"/>
  <c r="R485" i="3"/>
  <c r="T485" i="3" s="1"/>
  <c r="S431" i="3"/>
  <c r="R431" i="3"/>
  <c r="S355" i="3"/>
  <c r="R355" i="3"/>
  <c r="S67" i="3"/>
  <c r="R381" i="3"/>
  <c r="S514" i="3"/>
  <c r="U514" i="3" s="1"/>
  <c r="R514" i="3"/>
  <c r="T514" i="3" s="1"/>
  <c r="S488" i="3"/>
  <c r="U488" i="3" s="1"/>
  <c r="R488" i="3"/>
  <c r="T488" i="3" s="1"/>
  <c r="S480" i="3"/>
  <c r="U480" i="3" s="1"/>
  <c r="R480" i="3"/>
  <c r="T480" i="3" s="1"/>
  <c r="S471" i="3"/>
  <c r="U471" i="3" s="1"/>
  <c r="R471" i="3"/>
  <c r="T471" i="3" s="1"/>
  <c r="S463" i="3"/>
  <c r="U463" i="3" s="1"/>
  <c r="R463" i="3"/>
  <c r="T463" i="3" s="1"/>
  <c r="S426" i="3"/>
  <c r="R426" i="3"/>
  <c r="S418" i="3"/>
  <c r="R418" i="3"/>
  <c r="S409" i="3"/>
  <c r="R409" i="3"/>
  <c r="S401" i="3"/>
  <c r="R401" i="3"/>
  <c r="S392" i="3"/>
  <c r="R392" i="3"/>
  <c r="S384" i="3"/>
  <c r="R384" i="3"/>
  <c r="S358" i="3"/>
  <c r="R358" i="3"/>
  <c r="S350" i="3"/>
  <c r="R350" i="3"/>
  <c r="S341" i="3"/>
  <c r="R341" i="3"/>
  <c r="S333" i="3"/>
  <c r="R333" i="3"/>
  <c r="S306" i="3"/>
  <c r="U306" i="3" s="1"/>
  <c r="R306" i="3"/>
  <c r="T306" i="3" s="1"/>
  <c r="S298" i="3"/>
  <c r="U298" i="3" s="1"/>
  <c r="R298" i="3"/>
  <c r="T298" i="3" s="1"/>
  <c r="S264" i="3"/>
  <c r="R264" i="3"/>
  <c r="S256" i="3"/>
  <c r="R256" i="3"/>
  <c r="S248" i="3"/>
  <c r="U248" i="3" s="1"/>
  <c r="R248" i="3"/>
  <c r="T248" i="3" s="1"/>
  <c r="S240" i="3"/>
  <c r="U240" i="3" s="1"/>
  <c r="R240" i="3"/>
  <c r="T240" i="3" s="1"/>
  <c r="S18" i="3"/>
  <c r="S14" i="3"/>
  <c r="S10" i="3"/>
  <c r="S6" i="3"/>
  <c r="R22" i="3"/>
  <c r="R26" i="3"/>
  <c r="R30" i="3"/>
  <c r="R34" i="3"/>
  <c r="R58" i="3"/>
  <c r="R62" i="3"/>
  <c r="R66" i="3"/>
  <c r="R70" i="3"/>
  <c r="R76" i="3"/>
  <c r="R80" i="3"/>
  <c r="R84" i="3"/>
  <c r="R88" i="3"/>
  <c r="R112" i="3"/>
  <c r="R116" i="3"/>
  <c r="R120" i="3"/>
  <c r="R124" i="3"/>
  <c r="R130" i="3"/>
  <c r="R134" i="3"/>
  <c r="R138" i="3"/>
  <c r="R142" i="3"/>
  <c r="R148" i="3"/>
  <c r="R152" i="3"/>
  <c r="R156" i="3"/>
  <c r="R160" i="3"/>
  <c r="R166" i="3"/>
  <c r="T166" i="3" s="1"/>
  <c r="R170" i="3"/>
  <c r="T170" i="3" s="1"/>
  <c r="R174" i="3"/>
  <c r="T174" i="3" s="1"/>
  <c r="R178" i="3"/>
  <c r="T178" i="3" s="1"/>
  <c r="R184" i="3"/>
  <c r="T184" i="3" s="1"/>
  <c r="R188" i="3"/>
  <c r="T188" i="3" s="1"/>
  <c r="R192" i="3"/>
  <c r="T192" i="3" s="1"/>
  <c r="R196" i="3"/>
  <c r="T196" i="3" s="1"/>
  <c r="R202" i="3"/>
  <c r="T202" i="3" s="1"/>
  <c r="R206" i="3"/>
  <c r="T206" i="3" s="1"/>
  <c r="R210" i="3"/>
  <c r="T210" i="3" s="1"/>
  <c r="R214" i="3"/>
  <c r="T214" i="3" s="1"/>
  <c r="R220" i="3"/>
  <c r="T220" i="3" s="1"/>
  <c r="R224" i="3"/>
  <c r="T224" i="3" s="1"/>
  <c r="R228" i="3"/>
  <c r="T228" i="3" s="1"/>
  <c r="R241" i="3"/>
  <c r="T241" i="3" s="1"/>
  <c r="R259" i="3"/>
  <c r="R295" i="3"/>
  <c r="T295" i="3" s="1"/>
  <c r="R331" i="3"/>
  <c r="R367" i="3"/>
  <c r="R403" i="3"/>
  <c r="R439" i="3"/>
  <c r="R479" i="3"/>
  <c r="T479" i="3" s="1"/>
  <c r="R515" i="3"/>
  <c r="T515" i="3" s="1"/>
  <c r="R551" i="3"/>
  <c r="R587" i="3"/>
  <c r="S586" i="3"/>
  <c r="R586" i="3"/>
  <c r="S585" i="3"/>
  <c r="R585" i="3"/>
  <c r="S525" i="3"/>
  <c r="U525" i="3" s="1"/>
  <c r="R525" i="3"/>
  <c r="T525" i="3" s="1"/>
  <c r="S395" i="3"/>
  <c r="R395" i="3"/>
  <c r="S301" i="3"/>
  <c r="U301" i="3" s="1"/>
  <c r="R301" i="3"/>
  <c r="T301" i="3" s="1"/>
  <c r="S513" i="3"/>
  <c r="U513" i="3" s="1"/>
  <c r="R513" i="3"/>
  <c r="T513" i="3" s="1"/>
  <c r="S504" i="3"/>
  <c r="U504" i="3" s="1"/>
  <c r="R504" i="3"/>
  <c r="T504" i="3" s="1"/>
  <c r="S496" i="3"/>
  <c r="U496" i="3" s="1"/>
  <c r="R496" i="3"/>
  <c r="T496" i="3" s="1"/>
  <c r="S470" i="3"/>
  <c r="U470" i="3" s="1"/>
  <c r="R470" i="3"/>
  <c r="T470" i="3" s="1"/>
  <c r="S462" i="3"/>
  <c r="U462" i="3" s="1"/>
  <c r="R462" i="3"/>
  <c r="T462" i="3" s="1"/>
  <c r="S450" i="3"/>
  <c r="R450" i="3"/>
  <c r="S442" i="3"/>
  <c r="R442" i="3"/>
  <c r="S408" i="3"/>
  <c r="R408" i="3"/>
  <c r="S400" i="3"/>
  <c r="R400" i="3"/>
  <c r="S391" i="3"/>
  <c r="R391" i="3"/>
  <c r="S383" i="3"/>
  <c r="R383" i="3"/>
  <c r="S374" i="3"/>
  <c r="R374" i="3"/>
  <c r="S366" i="3"/>
  <c r="R366" i="3"/>
  <c r="S340" i="3"/>
  <c r="R340" i="3"/>
  <c r="S332" i="3"/>
  <c r="R332" i="3"/>
  <c r="S305" i="3"/>
  <c r="U305" i="3" s="1"/>
  <c r="R305" i="3"/>
  <c r="T305" i="3" s="1"/>
  <c r="S297" i="3"/>
  <c r="U297" i="3" s="1"/>
  <c r="R297" i="3"/>
  <c r="T297" i="3" s="1"/>
  <c r="S288" i="3"/>
  <c r="U288" i="3" s="1"/>
  <c r="R288" i="3"/>
  <c r="T288" i="3" s="1"/>
  <c r="S280" i="3"/>
  <c r="U280" i="3" s="1"/>
  <c r="R280" i="3"/>
  <c r="T280" i="3" s="1"/>
  <c r="S247" i="3"/>
  <c r="U247" i="3" s="1"/>
  <c r="R247" i="3"/>
  <c r="T247" i="3" s="1"/>
  <c r="S239" i="3"/>
  <c r="U239" i="3" s="1"/>
  <c r="R239" i="3"/>
  <c r="T239" i="3" s="1"/>
  <c r="R245" i="3"/>
  <c r="T245" i="3" s="1"/>
  <c r="R263" i="3"/>
  <c r="R299" i="3"/>
  <c r="T299" i="3" s="1"/>
  <c r="R335" i="3"/>
  <c r="R371" i="3"/>
  <c r="R407" i="3"/>
  <c r="R443" i="3"/>
  <c r="R483" i="3"/>
  <c r="T483" i="3" s="1"/>
  <c r="R519" i="3"/>
  <c r="T519" i="3" s="1"/>
  <c r="R555" i="3"/>
  <c r="R591" i="3"/>
  <c r="S570" i="3"/>
  <c r="R570" i="3"/>
  <c r="S468" i="3"/>
  <c r="U468" i="3" s="1"/>
  <c r="R468" i="3"/>
  <c r="T468" i="3" s="1"/>
  <c r="S423" i="3"/>
  <c r="R423" i="3"/>
  <c r="S338" i="3"/>
  <c r="R338" i="3"/>
  <c r="S269" i="3"/>
  <c r="R269" i="3"/>
  <c r="S203" i="3"/>
  <c r="U203" i="3" s="1"/>
  <c r="S576" i="3"/>
  <c r="R576" i="3"/>
  <c r="S542" i="3"/>
  <c r="R542" i="3"/>
  <c r="S508" i="3"/>
  <c r="U508" i="3" s="1"/>
  <c r="R508" i="3"/>
  <c r="T508" i="3" s="1"/>
  <c r="S446" i="3"/>
  <c r="R446" i="3"/>
  <c r="S412" i="3"/>
  <c r="R412" i="3"/>
  <c r="S378" i="3"/>
  <c r="R378" i="3"/>
  <c r="S328" i="3"/>
  <c r="R328" i="3"/>
  <c r="S234" i="3"/>
  <c r="U234" i="3" s="1"/>
  <c r="R234" i="3"/>
  <c r="T234" i="3" s="1"/>
  <c r="S598" i="3"/>
  <c r="R598" i="3"/>
  <c r="S590" i="3"/>
  <c r="R590" i="3"/>
  <c r="S556" i="3"/>
  <c r="R556" i="3"/>
  <c r="S548" i="3"/>
  <c r="R548" i="3"/>
  <c r="S539" i="3"/>
  <c r="R539" i="3"/>
  <c r="S531" i="3"/>
  <c r="R531" i="3"/>
  <c r="S522" i="3"/>
  <c r="U522" i="3" s="1"/>
  <c r="R522" i="3"/>
  <c r="T522" i="3" s="1"/>
  <c r="S597" i="3"/>
  <c r="R597" i="3"/>
  <c r="S589" i="3"/>
  <c r="R589" i="3"/>
  <c r="S580" i="3"/>
  <c r="R580" i="3"/>
  <c r="S572" i="3"/>
  <c r="R572" i="3"/>
  <c r="S538" i="3"/>
  <c r="R538" i="3"/>
  <c r="S530" i="3"/>
  <c r="R530" i="3"/>
  <c r="S521" i="3"/>
  <c r="U521" i="3" s="1"/>
  <c r="R521" i="3"/>
  <c r="T521" i="3" s="1"/>
  <c r="S596" i="3"/>
  <c r="R596" i="3"/>
  <c r="S588" i="3"/>
  <c r="R588" i="3"/>
  <c r="S579" i="3"/>
  <c r="R579" i="3"/>
  <c r="S571" i="3"/>
  <c r="R571" i="3"/>
  <c r="S562" i="3"/>
  <c r="R562" i="3"/>
  <c r="S554" i="3"/>
  <c r="R554" i="3"/>
  <c r="S520" i="3"/>
  <c r="U520" i="3" s="1"/>
  <c r="R520" i="3"/>
  <c r="T520" i="3" s="1"/>
  <c r="S512" i="3"/>
  <c r="U512" i="3" s="1"/>
  <c r="R512" i="3"/>
  <c r="T512" i="3" s="1"/>
  <c r="S503" i="3"/>
  <c r="U503" i="3" s="1"/>
  <c r="R503" i="3"/>
  <c r="T503" i="3" s="1"/>
  <c r="S495" i="3"/>
  <c r="U495" i="3" s="1"/>
  <c r="R495" i="3"/>
  <c r="T495" i="3" s="1"/>
  <c r="S486" i="3"/>
  <c r="U486" i="3" s="1"/>
  <c r="R486" i="3"/>
  <c r="T486" i="3" s="1"/>
  <c r="S478" i="3"/>
  <c r="U478" i="3" s="1"/>
  <c r="R478" i="3"/>
  <c r="T478" i="3" s="1"/>
  <c r="S449" i="3"/>
  <c r="R449" i="3"/>
  <c r="S441" i="3"/>
  <c r="R441" i="3"/>
  <c r="S432" i="3"/>
  <c r="R432" i="3"/>
  <c r="S424" i="3"/>
  <c r="R424" i="3"/>
  <c r="S390" i="3"/>
  <c r="R390" i="3"/>
  <c r="S382" i="3"/>
  <c r="R382" i="3"/>
  <c r="S373" i="3"/>
  <c r="R373" i="3"/>
  <c r="S365" i="3"/>
  <c r="R365" i="3"/>
  <c r="S356" i="3"/>
  <c r="R356" i="3"/>
  <c r="S348" i="3"/>
  <c r="R348" i="3"/>
  <c r="S304" i="3"/>
  <c r="U304" i="3" s="1"/>
  <c r="R304" i="3"/>
  <c r="T304" i="3" s="1"/>
  <c r="S296" i="3"/>
  <c r="U296" i="3" s="1"/>
  <c r="R296" i="3"/>
  <c r="T296" i="3" s="1"/>
  <c r="S287" i="3"/>
  <c r="U287" i="3" s="1"/>
  <c r="R287" i="3"/>
  <c r="T287" i="3" s="1"/>
  <c r="S279" i="3"/>
  <c r="U279" i="3" s="1"/>
  <c r="R279" i="3"/>
  <c r="T279" i="3" s="1"/>
  <c r="S270" i="3"/>
  <c r="R270" i="3"/>
  <c r="S262" i="3"/>
  <c r="R262" i="3"/>
  <c r="S246" i="3"/>
  <c r="U246" i="3" s="1"/>
  <c r="R246" i="3"/>
  <c r="T246" i="3" s="1"/>
  <c r="S238" i="3"/>
  <c r="U238" i="3" s="1"/>
  <c r="R238" i="3"/>
  <c r="T238" i="3" s="1"/>
  <c r="R249" i="3"/>
  <c r="T249" i="3" s="1"/>
  <c r="R267" i="3"/>
  <c r="R303" i="3"/>
  <c r="T303" i="3" s="1"/>
  <c r="R339" i="3"/>
  <c r="R375" i="3"/>
  <c r="R411" i="3"/>
  <c r="R447" i="3"/>
  <c r="R487" i="3"/>
  <c r="T487" i="3" s="1"/>
  <c r="R523" i="3"/>
  <c r="T523" i="3" s="1"/>
  <c r="R559" i="3"/>
  <c r="R595" i="3"/>
  <c r="C55" i="5"/>
  <c r="T180" i="3"/>
  <c r="T179" i="3"/>
  <c r="U178" i="3"/>
  <c r="U177" i="3"/>
  <c r="T176" i="3"/>
  <c r="T175" i="3"/>
  <c r="U174" i="3"/>
  <c r="U173" i="3"/>
  <c r="T172" i="3"/>
  <c r="T171" i="3"/>
  <c r="U170" i="3"/>
  <c r="U169" i="3"/>
  <c r="T168" i="3"/>
  <c r="T167" i="3"/>
  <c r="U166" i="3"/>
  <c r="U165" i="3"/>
  <c r="U523" i="3"/>
  <c r="U519" i="3"/>
  <c r="U515" i="3"/>
  <c r="U511" i="3"/>
  <c r="U505" i="3"/>
  <c r="U501" i="3"/>
  <c r="U497" i="3"/>
  <c r="U493" i="3"/>
  <c r="U487" i="3"/>
  <c r="U483" i="3"/>
  <c r="U479" i="3"/>
  <c r="U475" i="3"/>
  <c r="U469" i="3"/>
  <c r="U465" i="3"/>
  <c r="U461" i="3"/>
  <c r="U457" i="3"/>
  <c r="U303" i="3"/>
  <c r="U299" i="3"/>
  <c r="U295" i="3"/>
  <c r="U291" i="3"/>
  <c r="U285" i="3"/>
  <c r="U281" i="3"/>
  <c r="U277" i="3"/>
  <c r="U273" i="3"/>
  <c r="U249" i="3"/>
  <c r="U245" i="3"/>
  <c r="U241" i="3"/>
  <c r="U237" i="3"/>
  <c r="U231" i="3"/>
  <c r="T230" i="3"/>
  <c r="T229" i="3"/>
  <c r="U228" i="3"/>
  <c r="U227" i="3"/>
  <c r="U226" i="3"/>
  <c r="T225" i="3"/>
  <c r="U224" i="3"/>
  <c r="U223" i="3"/>
  <c r="T222" i="3"/>
  <c r="T221" i="3"/>
  <c r="U220" i="3"/>
  <c r="U219" i="3"/>
  <c r="T216" i="3"/>
  <c r="T215" i="3"/>
  <c r="U214" i="3"/>
  <c r="U213" i="3"/>
  <c r="T212" i="3"/>
  <c r="T211" i="3"/>
  <c r="U210" i="3"/>
  <c r="U209" i="3"/>
  <c r="T208" i="3"/>
  <c r="T207" i="3"/>
  <c r="U206" i="3"/>
  <c r="U205" i="3"/>
  <c r="T204" i="3"/>
  <c r="T203" i="3"/>
  <c r="U202" i="3"/>
  <c r="U201" i="3"/>
  <c r="T198" i="3"/>
  <c r="T197" i="3"/>
  <c r="U196" i="3"/>
  <c r="U195" i="3"/>
  <c r="U194" i="3"/>
  <c r="T193" i="3"/>
  <c r="U192" i="3"/>
  <c r="U191" i="3"/>
  <c r="T190" i="3"/>
  <c r="T189" i="3"/>
  <c r="U188" i="3"/>
  <c r="U187" i="3"/>
  <c r="U186" i="3"/>
  <c r="T185" i="3"/>
  <c r="U184" i="3"/>
  <c r="U183" i="3"/>
  <c r="AH497" i="3" a="1"/>
  <c r="AH475" i="3" a="1"/>
  <c r="AH478" i="3" a="1"/>
  <c r="AH464" i="3" a="1"/>
  <c r="AH506" i="3" a="1"/>
  <c r="AH487" i="3" a="1"/>
  <c r="AH490" i="3" a="1"/>
  <c r="AH517" i="3" a="1"/>
  <c r="AH520" i="3" a="1"/>
  <c r="AH500" i="3" a="1"/>
  <c r="AH525" i="3" a="1"/>
  <c r="AH521" i="3" a="1"/>
  <c r="AH470" i="3" a="1"/>
  <c r="AH486" i="3" a="1"/>
  <c r="AH505" i="3" a="1"/>
  <c r="AH496" i="3" a="1"/>
  <c r="AH460" i="3" a="1"/>
  <c r="AH465" i="3" a="1"/>
  <c r="AH482" i="3" a="1"/>
  <c r="AH526" i="3" a="1"/>
  <c r="AH519" i="3" a="1"/>
  <c r="AH469" i="3" a="1"/>
  <c r="AH458" i="3" a="1"/>
  <c r="AH462" i="3" a="1"/>
  <c r="AH508" i="3" a="1"/>
  <c r="AH468" i="3" a="1"/>
  <c r="AH495" i="3" a="1"/>
  <c r="AH480" i="3" a="1"/>
  <c r="AH511" i="3" a="1"/>
  <c r="AH459" i="3" a="1"/>
  <c r="AH471" i="3" a="1"/>
  <c r="AH463" i="3" a="1"/>
  <c r="AH488" i="3" a="1"/>
  <c r="AH467" i="3" a="1"/>
  <c r="AH515" i="3" a="1"/>
  <c r="AH461" i="3" a="1"/>
  <c r="AH502" i="3" a="1"/>
  <c r="AH499" i="3" a="1"/>
  <c r="AH494" i="3" a="1"/>
  <c r="AH466" i="3" a="1"/>
  <c r="AH524" i="3" a="1"/>
  <c r="AH512" i="3" a="1"/>
  <c r="AH501" i="3" a="1"/>
  <c r="AH489" i="3" a="1"/>
  <c r="AH484" i="3" a="1"/>
  <c r="AH457" i="3" a="1"/>
  <c r="AH516" i="3" a="1"/>
  <c r="AH507" i="3" a="1"/>
  <c r="AH479" i="3" a="1"/>
  <c r="AH504" i="3" a="1"/>
  <c r="AH472" i="3" a="1"/>
  <c r="AH485" i="3" a="1"/>
  <c r="AH503" i="3" a="1"/>
  <c r="AH514" i="3" a="1"/>
  <c r="AH477" i="3" a="1"/>
  <c r="AH498" i="3" a="1"/>
  <c r="AH476" i="3" a="1"/>
  <c r="AH522" i="3" a="1"/>
  <c r="AH481" i="3" a="1"/>
  <c r="AH493" i="3" a="1"/>
  <c r="AH518" i="3" a="1"/>
  <c r="AH483" i="3" a="1"/>
  <c r="AH523" i="3" a="1"/>
  <c r="AH513" i="3" a="1"/>
  <c r="W94" i="3" l="1" a="1"/>
  <c r="W94" i="3" s="1"/>
  <c r="AF94" i="3" s="1"/>
  <c r="W93" i="3" a="1"/>
  <c r="W93" i="3" s="1"/>
  <c r="AF93" i="3" s="1"/>
  <c r="W95" i="3" a="1"/>
  <c r="W95" i="3" s="1"/>
  <c r="AF95" i="3" s="1"/>
  <c r="W39" i="3" a="1"/>
  <c r="W39" i="3" s="1"/>
  <c r="AF39" i="3" s="1"/>
  <c r="W42" i="3" a="1"/>
  <c r="W42" i="3" s="1"/>
  <c r="AF42" i="3" s="1"/>
  <c r="W40" i="3" a="1"/>
  <c r="W40" i="3" s="1"/>
  <c r="AF40" i="3" s="1"/>
  <c r="W41" i="3" a="1"/>
  <c r="W41" i="3" s="1"/>
  <c r="AF41" i="3" s="1"/>
  <c r="F29" i="7"/>
  <c r="E29" i="7"/>
  <c r="D31" i="7"/>
  <c r="F30" i="7"/>
  <c r="E30" i="7"/>
  <c r="E23" i="7"/>
  <c r="F23" i="7"/>
  <c r="D24" i="7"/>
  <c r="C25" i="7"/>
  <c r="D25" i="7" s="1"/>
  <c r="F2" i="7"/>
  <c r="E2" i="7"/>
  <c r="D4" i="7"/>
  <c r="F3" i="7"/>
  <c r="E3" i="7"/>
  <c r="W622" i="3" a="1"/>
  <c r="W622" i="3" s="1"/>
  <c r="AF622" i="3" s="1"/>
  <c r="W619" i="3" a="1"/>
  <c r="W619" i="3" s="1"/>
  <c r="AF619" i="3" s="1"/>
  <c r="AG620" i="3" s="1"/>
  <c r="W604" i="3" a="1"/>
  <c r="W604" i="3" s="1"/>
  <c r="AF604" i="3" s="1"/>
  <c r="W621" i="3" a="1"/>
  <c r="W621" i="3" s="1"/>
  <c r="AF621" i="3" s="1"/>
  <c r="AG621" i="3" s="1"/>
  <c r="W601" i="3" a="1"/>
  <c r="W601" i="3" s="1"/>
  <c r="AF601" i="3" s="1"/>
  <c r="W603" i="3" a="1"/>
  <c r="W603" i="3" s="1"/>
  <c r="AF603" i="3" s="1"/>
  <c r="W311" i="3" a="1"/>
  <c r="W311" i="3" s="1"/>
  <c r="AF311" i="3" s="1"/>
  <c r="W310" i="3" a="1"/>
  <c r="W310" i="3" s="1"/>
  <c r="AF310" i="3" s="1"/>
  <c r="W312" i="3" a="1"/>
  <c r="W312" i="3" s="1"/>
  <c r="AF312" i="3" s="1"/>
  <c r="W167" i="3" a="1"/>
  <c r="W167" i="3" s="1"/>
  <c r="AF167" i="3" s="1"/>
  <c r="W165" i="3" a="1"/>
  <c r="W165" i="3" s="1"/>
  <c r="AF165" i="3" s="1"/>
  <c r="W168" i="3" a="1"/>
  <c r="W168" i="3" s="1"/>
  <c r="AF168" i="3" s="1"/>
  <c r="W166" i="3" a="1"/>
  <c r="W166" i="3" s="1"/>
  <c r="AF166" i="3" s="1"/>
  <c r="W495" i="3" a="1"/>
  <c r="W495" i="3" s="1"/>
  <c r="AF495" i="3" s="1"/>
  <c r="AH512" i="3"/>
  <c r="AH516" i="3"/>
  <c r="AH524" i="3"/>
  <c r="AH523" i="3"/>
  <c r="AH520" i="3"/>
  <c r="AH515" i="3"/>
  <c r="AH513" i="3"/>
  <c r="AH517" i="3"/>
  <c r="AH521" i="3"/>
  <c r="AH525" i="3"/>
  <c r="AH511" i="3"/>
  <c r="AH514" i="3"/>
  <c r="AH518" i="3"/>
  <c r="AH522" i="3"/>
  <c r="AH526" i="3"/>
  <c r="AH519" i="3"/>
  <c r="AH493" i="3"/>
  <c r="AH497" i="3"/>
  <c r="AH501" i="3"/>
  <c r="AH505" i="3"/>
  <c r="AH506" i="3"/>
  <c r="AH502" i="3"/>
  <c r="AH495" i="3"/>
  <c r="AH499" i="3"/>
  <c r="AH503" i="3"/>
  <c r="AH507" i="3"/>
  <c r="AH498" i="3"/>
  <c r="AH496" i="3"/>
  <c r="AH500" i="3"/>
  <c r="AH504" i="3"/>
  <c r="AH508" i="3"/>
  <c r="AH494" i="3"/>
  <c r="AH475" i="3"/>
  <c r="AH479" i="3"/>
  <c r="AH487" i="3"/>
  <c r="AH483" i="3"/>
  <c r="AH484" i="3"/>
  <c r="AH477" i="3"/>
  <c r="AH481" i="3"/>
  <c r="AH485" i="3"/>
  <c r="AH489" i="3"/>
  <c r="AH480" i="3"/>
  <c r="AH476" i="3"/>
  <c r="AH478" i="3"/>
  <c r="AH482" i="3"/>
  <c r="AH486" i="3"/>
  <c r="AH490" i="3"/>
  <c r="AH488" i="3"/>
  <c r="AH466" i="3"/>
  <c r="AH458" i="3"/>
  <c r="AH469" i="3"/>
  <c r="AH465" i="3"/>
  <c r="AH461" i="3"/>
  <c r="AH462" i="3"/>
  <c r="AH472" i="3"/>
  <c r="AH468" i="3"/>
  <c r="AH464" i="3"/>
  <c r="AH460" i="3"/>
  <c r="AH470" i="3"/>
  <c r="AH471" i="3"/>
  <c r="AH467" i="3"/>
  <c r="AH463" i="3"/>
  <c r="AH459" i="3"/>
  <c r="AH457" i="3"/>
  <c r="W494" i="3" a="1"/>
  <c r="W494" i="3" s="1"/>
  <c r="AF494" i="3" s="1"/>
  <c r="W513" i="3" a="1"/>
  <c r="W513" i="3" s="1"/>
  <c r="AF513" i="3" s="1"/>
  <c r="W511" i="3" a="1"/>
  <c r="W511" i="3" s="1"/>
  <c r="AF511" i="3" s="1"/>
  <c r="W514" i="3" a="1"/>
  <c r="W514" i="3" s="1"/>
  <c r="AF514" i="3" s="1"/>
  <c r="W512" i="3" a="1"/>
  <c r="W512" i="3" s="1"/>
  <c r="AF512" i="3" s="1"/>
  <c r="W496" i="3" a="1"/>
  <c r="W496" i="3" s="1"/>
  <c r="AF496" i="3" s="1"/>
  <c r="W493" i="3" a="1"/>
  <c r="W493" i="3" s="1"/>
  <c r="AF493" i="3" s="1"/>
  <c r="W478" i="3" a="1"/>
  <c r="W478" i="3" s="1"/>
  <c r="AF478" i="3" s="1"/>
  <c r="W477" i="3" a="1"/>
  <c r="W477" i="3" s="1"/>
  <c r="AF477" i="3" s="1"/>
  <c r="W475" i="3" a="1"/>
  <c r="W475" i="3" s="1"/>
  <c r="AF475" i="3" s="1"/>
  <c r="W476" i="3" a="1"/>
  <c r="W476" i="3" s="1"/>
  <c r="AF476" i="3" s="1"/>
  <c r="W457" i="3" a="1"/>
  <c r="W457" i="3" s="1"/>
  <c r="AF457" i="3" s="1"/>
  <c r="W459" i="3" a="1"/>
  <c r="W459" i="3" s="1"/>
  <c r="AF459" i="3" s="1"/>
  <c r="W460" i="3" a="1"/>
  <c r="W460" i="3" s="1"/>
  <c r="AF460" i="3" s="1"/>
  <c r="W458" i="3" a="1"/>
  <c r="W458" i="3" s="1"/>
  <c r="AF458" i="3" s="1"/>
  <c r="W293" i="3" a="1"/>
  <c r="W293" i="3" s="1"/>
  <c r="AF293" i="3" s="1"/>
  <c r="W294" i="3" a="1"/>
  <c r="W294" i="3" s="1"/>
  <c r="AF294" i="3" s="1"/>
  <c r="W291" i="3" a="1"/>
  <c r="W291" i="3" s="1"/>
  <c r="AF291" i="3" s="1"/>
  <c r="W292" i="3" a="1"/>
  <c r="W292" i="3" s="1"/>
  <c r="AF292" i="3" s="1"/>
  <c r="W276" i="3" a="1"/>
  <c r="W276" i="3" s="1"/>
  <c r="AF276" i="3" s="1"/>
  <c r="W274" i="3" a="1"/>
  <c r="W274" i="3" s="1"/>
  <c r="AF274" i="3" s="1"/>
  <c r="W275" i="3" a="1"/>
  <c r="W275" i="3" s="1"/>
  <c r="AF275" i="3" s="1"/>
  <c r="W273" i="3" a="1"/>
  <c r="W273" i="3" s="1"/>
  <c r="AF273" i="3" s="1"/>
  <c r="W240" i="3" a="1"/>
  <c r="W240" i="3" s="1"/>
  <c r="AF240" i="3" s="1"/>
  <c r="W221" i="3" a="1"/>
  <c r="W221" i="3" s="1"/>
  <c r="AF221" i="3" s="1"/>
  <c r="W184" i="3" a="1"/>
  <c r="W184" i="3" s="1"/>
  <c r="AF184" i="3" s="1"/>
  <c r="W222" i="3" a="1"/>
  <c r="W222" i="3" s="1"/>
  <c r="AF222" i="3" s="1"/>
  <c r="W183" i="3" a="1"/>
  <c r="W183" i="3" s="1"/>
  <c r="AF183" i="3" s="1"/>
  <c r="W185" i="3" a="1"/>
  <c r="W185" i="3" s="1"/>
  <c r="AF185" i="3" s="1"/>
  <c r="W238" i="3" a="1"/>
  <c r="W238" i="3" s="1"/>
  <c r="AF238" i="3" s="1"/>
  <c r="W239" i="3" a="1"/>
  <c r="W239" i="3" s="1"/>
  <c r="AF239" i="3" s="1"/>
  <c r="W237" i="3" a="1"/>
  <c r="W237" i="3" s="1"/>
  <c r="AF237" i="3" s="1"/>
  <c r="W220" i="3" a="1"/>
  <c r="W220" i="3" s="1"/>
  <c r="AF220" i="3" s="1"/>
  <c r="W219" i="3" a="1"/>
  <c r="W219" i="3" s="1"/>
  <c r="AF219" i="3" s="1"/>
  <c r="W201" i="3" a="1"/>
  <c r="W201" i="3" s="1"/>
  <c r="AF201" i="3" s="1"/>
  <c r="W204" i="3" a="1"/>
  <c r="W204" i="3" s="1"/>
  <c r="AF204" i="3" s="1"/>
  <c r="W203" i="3" a="1"/>
  <c r="W203" i="3" s="1"/>
  <c r="AF203" i="3" s="1"/>
  <c r="W202" i="3" a="1"/>
  <c r="W202" i="3" s="1"/>
  <c r="AF202" i="3" s="1"/>
  <c r="W186" i="3" a="1"/>
  <c r="W186" i="3" s="1"/>
  <c r="AF186" i="3" s="1"/>
  <c r="U450" i="3"/>
  <c r="T450" i="3"/>
  <c r="U449" i="3"/>
  <c r="T449" i="3"/>
  <c r="U448" i="3"/>
  <c r="T448" i="3"/>
  <c r="U447" i="3"/>
  <c r="T447" i="3"/>
  <c r="U446" i="3"/>
  <c r="T446" i="3"/>
  <c r="U445" i="3"/>
  <c r="T445" i="3"/>
  <c r="U444" i="3"/>
  <c r="T444" i="3"/>
  <c r="U443" i="3"/>
  <c r="T443" i="3"/>
  <c r="U442" i="3"/>
  <c r="T442" i="3"/>
  <c r="U441" i="3"/>
  <c r="T441" i="3"/>
  <c r="U440" i="3"/>
  <c r="T440" i="3"/>
  <c r="U439" i="3"/>
  <c r="T439" i="3"/>
  <c r="U438" i="3"/>
  <c r="T438" i="3"/>
  <c r="U437" i="3"/>
  <c r="T437" i="3"/>
  <c r="U436" i="3"/>
  <c r="T436" i="3"/>
  <c r="U435" i="3"/>
  <c r="T435" i="3"/>
  <c r="U432" i="3"/>
  <c r="T432" i="3"/>
  <c r="U431" i="3"/>
  <c r="T431" i="3"/>
  <c r="U430" i="3"/>
  <c r="T430" i="3"/>
  <c r="U429" i="3"/>
  <c r="T429" i="3"/>
  <c r="U428" i="3"/>
  <c r="T428" i="3"/>
  <c r="U427" i="3"/>
  <c r="T427" i="3"/>
  <c r="U426" i="3"/>
  <c r="T426" i="3"/>
  <c r="U425" i="3"/>
  <c r="T425" i="3"/>
  <c r="U424" i="3"/>
  <c r="T424" i="3"/>
  <c r="U423" i="3"/>
  <c r="T423" i="3"/>
  <c r="U422" i="3"/>
  <c r="T422" i="3"/>
  <c r="U421" i="3"/>
  <c r="T421" i="3"/>
  <c r="U420" i="3"/>
  <c r="T420" i="3"/>
  <c r="U419" i="3"/>
  <c r="T419" i="3"/>
  <c r="U418" i="3"/>
  <c r="T418" i="3"/>
  <c r="U417" i="3"/>
  <c r="T417" i="3"/>
  <c r="U414" i="3"/>
  <c r="T414" i="3"/>
  <c r="U413" i="3"/>
  <c r="T413" i="3"/>
  <c r="U412" i="3"/>
  <c r="T412" i="3"/>
  <c r="U411" i="3"/>
  <c r="T411" i="3"/>
  <c r="U410" i="3"/>
  <c r="T410" i="3"/>
  <c r="U409" i="3"/>
  <c r="T409" i="3"/>
  <c r="U408" i="3"/>
  <c r="T408" i="3"/>
  <c r="U407" i="3"/>
  <c r="T407" i="3"/>
  <c r="U406" i="3"/>
  <c r="T406" i="3"/>
  <c r="U405" i="3"/>
  <c r="T405" i="3"/>
  <c r="U404" i="3"/>
  <c r="T404" i="3"/>
  <c r="U403" i="3"/>
  <c r="T403" i="3"/>
  <c r="U402" i="3"/>
  <c r="T402" i="3"/>
  <c r="U401" i="3"/>
  <c r="T401" i="3"/>
  <c r="U400" i="3"/>
  <c r="T400" i="3"/>
  <c r="U399" i="3"/>
  <c r="T399" i="3"/>
  <c r="U396" i="3"/>
  <c r="T396" i="3"/>
  <c r="U395" i="3"/>
  <c r="T395" i="3"/>
  <c r="U394" i="3"/>
  <c r="T394" i="3"/>
  <c r="U393" i="3"/>
  <c r="T393" i="3"/>
  <c r="U392" i="3"/>
  <c r="T392" i="3"/>
  <c r="U391" i="3"/>
  <c r="T391" i="3"/>
  <c r="U390" i="3"/>
  <c r="T390" i="3"/>
  <c r="U389" i="3"/>
  <c r="T389" i="3"/>
  <c r="U388" i="3"/>
  <c r="T388" i="3"/>
  <c r="U387" i="3"/>
  <c r="T387" i="3"/>
  <c r="U386" i="3"/>
  <c r="T386" i="3"/>
  <c r="U385" i="3"/>
  <c r="T385" i="3"/>
  <c r="U384" i="3"/>
  <c r="T384" i="3"/>
  <c r="U383" i="3"/>
  <c r="T383" i="3"/>
  <c r="U382" i="3"/>
  <c r="T382" i="3"/>
  <c r="U381" i="3"/>
  <c r="T381" i="3"/>
  <c r="U378" i="3"/>
  <c r="T378" i="3"/>
  <c r="U377" i="3"/>
  <c r="T377" i="3"/>
  <c r="U376" i="3"/>
  <c r="T376" i="3"/>
  <c r="U375" i="3"/>
  <c r="T375" i="3"/>
  <c r="U374" i="3"/>
  <c r="T374" i="3"/>
  <c r="U373" i="3"/>
  <c r="T373" i="3"/>
  <c r="U372" i="3"/>
  <c r="T372" i="3"/>
  <c r="U371" i="3"/>
  <c r="T371" i="3"/>
  <c r="U370" i="3"/>
  <c r="T370" i="3"/>
  <c r="U369" i="3"/>
  <c r="T369" i="3"/>
  <c r="U368" i="3"/>
  <c r="T368" i="3"/>
  <c r="U367" i="3"/>
  <c r="T367" i="3"/>
  <c r="U366" i="3"/>
  <c r="T366" i="3"/>
  <c r="U365" i="3"/>
  <c r="T365" i="3"/>
  <c r="U364" i="3"/>
  <c r="T364" i="3"/>
  <c r="U363" i="3"/>
  <c r="T363" i="3"/>
  <c r="U360" i="3"/>
  <c r="T360" i="3"/>
  <c r="U359" i="3"/>
  <c r="T359" i="3"/>
  <c r="U358" i="3"/>
  <c r="T358" i="3"/>
  <c r="U357" i="3"/>
  <c r="T357" i="3"/>
  <c r="U356" i="3"/>
  <c r="T356" i="3"/>
  <c r="U355" i="3"/>
  <c r="T355" i="3"/>
  <c r="U354" i="3"/>
  <c r="T354" i="3"/>
  <c r="U353" i="3"/>
  <c r="T353" i="3"/>
  <c r="U352" i="3"/>
  <c r="T352" i="3"/>
  <c r="U351" i="3"/>
  <c r="T351" i="3"/>
  <c r="U350" i="3"/>
  <c r="T350" i="3"/>
  <c r="U349" i="3"/>
  <c r="T349" i="3"/>
  <c r="U348" i="3"/>
  <c r="T348" i="3"/>
  <c r="U347" i="3"/>
  <c r="T347" i="3"/>
  <c r="U346" i="3"/>
  <c r="T346" i="3"/>
  <c r="U345" i="3"/>
  <c r="T345" i="3"/>
  <c r="E31" i="7" l="1"/>
  <c r="F31" i="7"/>
  <c r="D32" i="7"/>
  <c r="E25" i="7"/>
  <c r="F25" i="7"/>
  <c r="E24" i="7"/>
  <c r="F24" i="7"/>
  <c r="F4" i="7"/>
  <c r="E4" i="7"/>
  <c r="D5" i="7"/>
  <c r="AG622" i="3"/>
  <c r="AG495" i="3"/>
  <c r="AG513" i="3"/>
  <c r="U594" i="3"/>
  <c r="T594" i="3"/>
  <c r="T585" i="3"/>
  <c r="U585" i="3"/>
  <c r="U598" i="3"/>
  <c r="T598" i="3"/>
  <c r="U589" i="3"/>
  <c r="T589" i="3"/>
  <c r="U588" i="3"/>
  <c r="T588" i="3"/>
  <c r="U593" i="3"/>
  <c r="T593" i="3"/>
  <c r="U587" i="3"/>
  <c r="T587" i="3"/>
  <c r="U597" i="3"/>
  <c r="T597" i="3"/>
  <c r="U591" i="3"/>
  <c r="T591" i="3"/>
  <c r="U583" i="3"/>
  <c r="T583" i="3"/>
  <c r="U596" i="3"/>
  <c r="T596" i="3"/>
  <c r="U595" i="3"/>
  <c r="T595" i="3"/>
  <c r="U586" i="3"/>
  <c r="T586" i="3"/>
  <c r="U584" i="3"/>
  <c r="T584" i="3"/>
  <c r="U590" i="3"/>
  <c r="T590" i="3"/>
  <c r="U592" i="3"/>
  <c r="T592" i="3"/>
  <c r="U578" i="3"/>
  <c r="T578" i="3"/>
  <c r="U575" i="3"/>
  <c r="T575" i="3"/>
  <c r="U580" i="3"/>
  <c r="T580" i="3"/>
  <c r="U571" i="3"/>
  <c r="T571" i="3"/>
  <c r="U576" i="3"/>
  <c r="T576" i="3"/>
  <c r="U572" i="3"/>
  <c r="T572" i="3"/>
  <c r="U574" i="3"/>
  <c r="T574" i="3"/>
  <c r="U567" i="3"/>
  <c r="T567" i="3"/>
  <c r="U568" i="3"/>
  <c r="T568" i="3"/>
  <c r="U573" i="3"/>
  <c r="T573" i="3"/>
  <c r="U577" i="3"/>
  <c r="T577" i="3"/>
  <c r="U566" i="3"/>
  <c r="T566" i="3"/>
  <c r="U570" i="3"/>
  <c r="T570" i="3"/>
  <c r="U569" i="3"/>
  <c r="T569" i="3"/>
  <c r="U579" i="3"/>
  <c r="T579" i="3"/>
  <c r="U565" i="3"/>
  <c r="T565" i="3"/>
  <c r="U562" i="3"/>
  <c r="T562" i="3"/>
  <c r="U549" i="3"/>
  <c r="T549" i="3"/>
  <c r="T553" i="3"/>
  <c r="U553" i="3"/>
  <c r="U558" i="3"/>
  <c r="T558" i="3"/>
  <c r="U556" i="3"/>
  <c r="T556" i="3"/>
  <c r="U554" i="3"/>
  <c r="T554" i="3"/>
  <c r="U560" i="3"/>
  <c r="T560" i="3"/>
  <c r="U550" i="3"/>
  <c r="T550" i="3"/>
  <c r="T559" i="3"/>
  <c r="U559" i="3"/>
  <c r="U548" i="3"/>
  <c r="T548" i="3"/>
  <c r="U552" i="3"/>
  <c r="T552" i="3"/>
  <c r="T555" i="3"/>
  <c r="U555" i="3"/>
  <c r="U561" i="3"/>
  <c r="T561" i="3"/>
  <c r="T551" i="3"/>
  <c r="U551" i="3"/>
  <c r="T557" i="3"/>
  <c r="U557" i="3"/>
  <c r="U539" i="3"/>
  <c r="T539" i="3"/>
  <c r="U535" i="3"/>
  <c r="T535" i="3"/>
  <c r="U544" i="3"/>
  <c r="T544" i="3"/>
  <c r="U531" i="3"/>
  <c r="T531" i="3"/>
  <c r="U540" i="3"/>
  <c r="T540" i="3"/>
  <c r="U533" i="3"/>
  <c r="T533" i="3"/>
  <c r="U532" i="3"/>
  <c r="T532" i="3"/>
  <c r="U541" i="3"/>
  <c r="T541" i="3"/>
  <c r="U536" i="3"/>
  <c r="T536" i="3"/>
  <c r="U542" i="3"/>
  <c r="T542" i="3"/>
  <c r="U537" i="3"/>
  <c r="T537" i="3"/>
  <c r="U538" i="3"/>
  <c r="T538" i="3"/>
  <c r="U543" i="3"/>
  <c r="T543" i="3"/>
  <c r="U534" i="3"/>
  <c r="T534" i="3"/>
  <c r="U530" i="3"/>
  <c r="T530" i="3"/>
  <c r="AG511" i="3"/>
  <c r="AG514" i="3"/>
  <c r="AG512" i="3"/>
  <c r="AG496" i="3"/>
  <c r="AG494" i="3"/>
  <c r="AG493" i="3"/>
  <c r="AG476" i="3"/>
  <c r="AG478" i="3"/>
  <c r="AG477" i="3"/>
  <c r="AG475" i="3"/>
  <c r="W435" i="3" a="1"/>
  <c r="W435" i="3" s="1"/>
  <c r="AF435" i="3" s="1"/>
  <c r="W436" i="3" a="1"/>
  <c r="W436" i="3" s="1"/>
  <c r="AF436" i="3" s="1"/>
  <c r="W437" i="3" a="1"/>
  <c r="W437" i="3" s="1"/>
  <c r="AF437" i="3" s="1"/>
  <c r="W438" i="3" a="1"/>
  <c r="W438" i="3" s="1"/>
  <c r="AF438" i="3" s="1"/>
  <c r="W420" i="3" a="1"/>
  <c r="W420" i="3" s="1"/>
  <c r="AF420" i="3" s="1"/>
  <c r="W419" i="3" a="1"/>
  <c r="W419" i="3" s="1"/>
  <c r="AF419" i="3" s="1"/>
  <c r="W417" i="3" a="1"/>
  <c r="W417" i="3" s="1"/>
  <c r="AF417" i="3" s="1"/>
  <c r="W418" i="3" a="1"/>
  <c r="W418" i="3" s="1"/>
  <c r="AF418" i="3" s="1"/>
  <c r="W401" i="3" a="1"/>
  <c r="W401" i="3" s="1"/>
  <c r="AF401" i="3" s="1"/>
  <c r="W400" i="3" a="1"/>
  <c r="W400" i="3" s="1"/>
  <c r="AF400" i="3" s="1"/>
  <c r="W399" i="3" a="1"/>
  <c r="W399" i="3" s="1"/>
  <c r="AF399" i="3" s="1"/>
  <c r="W402" i="3" a="1"/>
  <c r="W402" i="3" s="1"/>
  <c r="AF402" i="3" s="1"/>
  <c r="W383" i="3" a="1"/>
  <c r="W383" i="3" s="1"/>
  <c r="AF383" i="3" s="1"/>
  <c r="W365" i="3" a="1"/>
  <c r="W365" i="3" s="1"/>
  <c r="AF365" i="3" s="1"/>
  <c r="W366" i="3" a="1"/>
  <c r="W366" i="3" s="1"/>
  <c r="AF366" i="3" s="1"/>
  <c r="W384" i="3" a="1"/>
  <c r="W384" i="3" s="1"/>
  <c r="AF384" i="3" s="1"/>
  <c r="W381" i="3" a="1"/>
  <c r="W381" i="3" s="1"/>
  <c r="AF381" i="3" s="1"/>
  <c r="W382" i="3" a="1"/>
  <c r="W382" i="3" s="1"/>
  <c r="AF382" i="3" s="1"/>
  <c r="W363" i="3" a="1"/>
  <c r="W363" i="3" s="1"/>
  <c r="AF363" i="3" s="1"/>
  <c r="W364" i="3" a="1"/>
  <c r="W364" i="3" s="1"/>
  <c r="AF364" i="3" s="1"/>
  <c r="W347" i="3" a="1"/>
  <c r="W347" i="3" s="1"/>
  <c r="AF347" i="3" s="1"/>
  <c r="W348" i="3" a="1"/>
  <c r="W348" i="3" s="1"/>
  <c r="AF348" i="3" s="1"/>
  <c r="W346" i="3" a="1"/>
  <c r="W346" i="3" s="1"/>
  <c r="AF346" i="3" s="1"/>
  <c r="W345" i="3" a="1"/>
  <c r="W345" i="3" s="1"/>
  <c r="AF345" i="3" s="1"/>
  <c r="F32" i="7" l="1"/>
  <c r="E32" i="7"/>
  <c r="D33" i="7"/>
  <c r="D6" i="7"/>
  <c r="F5" i="7"/>
  <c r="E5" i="7"/>
  <c r="W550" i="3" a="1"/>
  <c r="W550" i="3" s="1"/>
  <c r="AF550" i="3" s="1"/>
  <c r="W583" i="3" a="1"/>
  <c r="W583" i="3" s="1"/>
  <c r="AF583" i="3" s="1"/>
  <c r="W584" i="3" a="1"/>
  <c r="W584" i="3" s="1"/>
  <c r="AF584" i="3" s="1"/>
  <c r="W585" i="3" a="1"/>
  <c r="W585" i="3" s="1"/>
  <c r="AF585" i="3" s="1"/>
  <c r="W586" i="3" a="1"/>
  <c r="W586" i="3" s="1"/>
  <c r="AF586" i="3" s="1"/>
  <c r="W566" i="3" a="1"/>
  <c r="W566" i="3" s="1"/>
  <c r="AF566" i="3" s="1"/>
  <c r="W565" i="3" a="1"/>
  <c r="W565" i="3" s="1"/>
  <c r="AF565" i="3" s="1"/>
  <c r="W567" i="3" a="1"/>
  <c r="W567" i="3" s="1"/>
  <c r="AF567" i="3" s="1"/>
  <c r="W568" i="3" a="1"/>
  <c r="W568" i="3" s="1"/>
  <c r="AF568" i="3" s="1"/>
  <c r="W549" i="3" a="1"/>
  <c r="W549" i="3" s="1"/>
  <c r="AF549" i="3" s="1"/>
  <c r="U547" i="3"/>
  <c r="W548" i="3" s="1" a="1"/>
  <c r="W548" i="3" s="1"/>
  <c r="AF548" i="3" s="1"/>
  <c r="T547" i="3"/>
  <c r="W547" i="3" s="1" a="1"/>
  <c r="W547" i="3" s="1"/>
  <c r="AF547" i="3" s="1"/>
  <c r="W531" i="3" a="1"/>
  <c r="W531" i="3" s="1"/>
  <c r="AF531" i="3" s="1"/>
  <c r="W532" i="3" a="1"/>
  <c r="W532" i="3" s="1"/>
  <c r="AF532" i="3" s="1"/>
  <c r="U529" i="3"/>
  <c r="W530" i="3" s="1" a="1"/>
  <c r="W530" i="3" s="1"/>
  <c r="AF530" i="3" s="1"/>
  <c r="T529" i="3"/>
  <c r="W529" i="3" s="1" a="1"/>
  <c r="W529" i="3" s="1"/>
  <c r="AF529" i="3" s="1"/>
  <c r="AG438" i="3"/>
  <c r="AG437" i="3"/>
  <c r="AG436" i="3"/>
  <c r="AG435" i="3"/>
  <c r="AG402" i="3"/>
  <c r="AG399" i="3"/>
  <c r="AG400" i="3"/>
  <c r="AG401" i="3"/>
  <c r="AG363" i="3"/>
  <c r="AG364" i="3"/>
  <c r="AG366" i="3"/>
  <c r="AG365" i="3"/>
  <c r="C56" i="5"/>
  <c r="E56" i="5" s="1"/>
  <c r="D34" i="7" l="1"/>
  <c r="F33" i="7"/>
  <c r="E33" i="7"/>
  <c r="D7" i="7"/>
  <c r="F6" i="7"/>
  <c r="E6" i="7"/>
  <c r="AG568" i="3"/>
  <c r="AG550" i="3"/>
  <c r="AG566" i="3"/>
  <c r="AG586" i="3"/>
  <c r="AG585" i="3"/>
  <c r="AG584" i="3"/>
  <c r="AG583" i="3"/>
  <c r="AG567" i="3"/>
  <c r="AG565" i="3"/>
  <c r="AG548" i="3"/>
  <c r="AG549" i="3"/>
  <c r="AG547" i="3"/>
  <c r="E55" i="5"/>
  <c r="C57" i="5"/>
  <c r="U111" i="3"/>
  <c r="U342" i="3"/>
  <c r="T342" i="3"/>
  <c r="U341" i="3"/>
  <c r="T341" i="3"/>
  <c r="U340" i="3"/>
  <c r="T340" i="3"/>
  <c r="U339" i="3"/>
  <c r="T339" i="3"/>
  <c r="U338" i="3"/>
  <c r="T338" i="3"/>
  <c r="U337" i="3"/>
  <c r="T337" i="3"/>
  <c r="U336" i="3"/>
  <c r="T336" i="3"/>
  <c r="U335" i="3"/>
  <c r="T335" i="3"/>
  <c r="U334" i="3"/>
  <c r="T334" i="3"/>
  <c r="U333" i="3"/>
  <c r="T333" i="3"/>
  <c r="U332" i="3"/>
  <c r="T332" i="3"/>
  <c r="U331" i="3"/>
  <c r="T331" i="3"/>
  <c r="U330" i="3"/>
  <c r="T330" i="3"/>
  <c r="U329" i="3"/>
  <c r="T329" i="3"/>
  <c r="U328" i="3"/>
  <c r="T328" i="3"/>
  <c r="U327" i="3"/>
  <c r="T327" i="3"/>
  <c r="U162" i="3"/>
  <c r="T162" i="3"/>
  <c r="U161" i="3"/>
  <c r="T161" i="3"/>
  <c r="U160" i="3"/>
  <c r="T160" i="3"/>
  <c r="U159" i="3"/>
  <c r="T159" i="3"/>
  <c r="U158" i="3"/>
  <c r="T158" i="3"/>
  <c r="U157" i="3"/>
  <c r="T157" i="3"/>
  <c r="U156" i="3"/>
  <c r="T156" i="3"/>
  <c r="U155" i="3"/>
  <c r="T155" i="3"/>
  <c r="U154" i="3"/>
  <c r="T154" i="3"/>
  <c r="U153" i="3"/>
  <c r="T153" i="3"/>
  <c r="U152" i="3"/>
  <c r="T152" i="3"/>
  <c r="U151" i="3"/>
  <c r="T151" i="3"/>
  <c r="U150" i="3"/>
  <c r="T150" i="3"/>
  <c r="U149" i="3"/>
  <c r="T149" i="3"/>
  <c r="U148" i="3"/>
  <c r="T148" i="3"/>
  <c r="U147" i="3"/>
  <c r="T147" i="3"/>
  <c r="U270" i="3"/>
  <c r="T270" i="3"/>
  <c r="U269" i="3"/>
  <c r="T269" i="3"/>
  <c r="U268" i="3"/>
  <c r="T268" i="3"/>
  <c r="U267" i="3"/>
  <c r="T267" i="3"/>
  <c r="U266" i="3"/>
  <c r="T266" i="3"/>
  <c r="U265" i="3"/>
  <c r="T265" i="3"/>
  <c r="U264" i="3"/>
  <c r="T264" i="3"/>
  <c r="U263" i="3"/>
  <c r="T263" i="3"/>
  <c r="U262" i="3"/>
  <c r="T262" i="3"/>
  <c r="U261" i="3"/>
  <c r="T261" i="3"/>
  <c r="U260" i="3"/>
  <c r="T260" i="3"/>
  <c r="U259" i="3"/>
  <c r="T259" i="3"/>
  <c r="U258" i="3"/>
  <c r="T258" i="3"/>
  <c r="U257" i="3"/>
  <c r="T257" i="3"/>
  <c r="U256" i="3"/>
  <c r="T256" i="3"/>
  <c r="U255" i="3"/>
  <c r="T255" i="3"/>
  <c r="U144" i="3"/>
  <c r="T144" i="3"/>
  <c r="U143" i="3"/>
  <c r="T143" i="3"/>
  <c r="U142" i="3"/>
  <c r="T142" i="3"/>
  <c r="U141" i="3"/>
  <c r="T141" i="3"/>
  <c r="U140" i="3"/>
  <c r="T140" i="3"/>
  <c r="U139" i="3"/>
  <c r="T139" i="3"/>
  <c r="U138" i="3"/>
  <c r="T138" i="3"/>
  <c r="U137" i="3"/>
  <c r="T137" i="3"/>
  <c r="U136" i="3"/>
  <c r="T136" i="3"/>
  <c r="U135" i="3"/>
  <c r="T135" i="3"/>
  <c r="U134" i="3"/>
  <c r="T134" i="3"/>
  <c r="U133" i="3"/>
  <c r="T133" i="3"/>
  <c r="U132" i="3"/>
  <c r="T132" i="3"/>
  <c r="U131" i="3"/>
  <c r="T131" i="3"/>
  <c r="U130" i="3"/>
  <c r="T130" i="3"/>
  <c r="U129" i="3"/>
  <c r="T129" i="3"/>
  <c r="U72" i="3"/>
  <c r="T72" i="3"/>
  <c r="U71" i="3"/>
  <c r="T71" i="3"/>
  <c r="U70" i="3"/>
  <c r="T70" i="3"/>
  <c r="U69" i="3"/>
  <c r="T69" i="3"/>
  <c r="U68" i="3"/>
  <c r="T68" i="3"/>
  <c r="U67" i="3"/>
  <c r="T67" i="3"/>
  <c r="U66" i="3"/>
  <c r="T66" i="3"/>
  <c r="U65" i="3"/>
  <c r="T65" i="3"/>
  <c r="U64" i="3"/>
  <c r="T64" i="3"/>
  <c r="U63" i="3"/>
  <c r="T63" i="3"/>
  <c r="U62" i="3"/>
  <c r="T62" i="3"/>
  <c r="U61" i="3"/>
  <c r="T61" i="3"/>
  <c r="U60" i="3"/>
  <c r="T60" i="3"/>
  <c r="U59" i="3"/>
  <c r="T59" i="3"/>
  <c r="U58" i="3"/>
  <c r="T58" i="3"/>
  <c r="U57" i="3"/>
  <c r="T57" i="3"/>
  <c r="U36" i="3"/>
  <c r="T36" i="3"/>
  <c r="U35" i="3"/>
  <c r="T35" i="3"/>
  <c r="U34" i="3"/>
  <c r="T34" i="3"/>
  <c r="U33" i="3"/>
  <c r="T33" i="3"/>
  <c r="U32" i="3"/>
  <c r="T32" i="3"/>
  <c r="U31" i="3"/>
  <c r="T31" i="3"/>
  <c r="U30" i="3"/>
  <c r="T30" i="3"/>
  <c r="U29" i="3"/>
  <c r="T29" i="3"/>
  <c r="U28" i="3"/>
  <c r="T28" i="3"/>
  <c r="U27" i="3"/>
  <c r="T27" i="3"/>
  <c r="U26" i="3"/>
  <c r="T26" i="3"/>
  <c r="U25" i="3"/>
  <c r="T25" i="3"/>
  <c r="T24" i="3"/>
  <c r="U24" i="3"/>
  <c r="U23" i="3"/>
  <c r="T23" i="3"/>
  <c r="U22" i="3"/>
  <c r="T22" i="3"/>
  <c r="U21" i="3"/>
  <c r="T21" i="3"/>
  <c r="U90" i="3"/>
  <c r="T90" i="3"/>
  <c r="U89" i="3"/>
  <c r="T89" i="3"/>
  <c r="U88" i="3"/>
  <c r="T88" i="3"/>
  <c r="U87" i="3"/>
  <c r="T87" i="3"/>
  <c r="U86" i="3"/>
  <c r="T86" i="3"/>
  <c r="U85" i="3"/>
  <c r="T85" i="3"/>
  <c r="U84" i="3"/>
  <c r="T84" i="3"/>
  <c r="U83" i="3"/>
  <c r="U82" i="3"/>
  <c r="T82" i="3"/>
  <c r="U81" i="3"/>
  <c r="T81" i="3"/>
  <c r="U80" i="3"/>
  <c r="T80" i="3"/>
  <c r="U79" i="3"/>
  <c r="T79" i="3"/>
  <c r="U78" i="3"/>
  <c r="T78" i="3"/>
  <c r="U77" i="3"/>
  <c r="T77" i="3"/>
  <c r="U76" i="3"/>
  <c r="T76" i="3"/>
  <c r="U75" i="3"/>
  <c r="T75" i="3"/>
  <c r="U126" i="3"/>
  <c r="T126" i="3"/>
  <c r="U125" i="3"/>
  <c r="T125" i="3"/>
  <c r="U124" i="3"/>
  <c r="T124" i="3"/>
  <c r="U123" i="3"/>
  <c r="T123" i="3"/>
  <c r="U122" i="3"/>
  <c r="T122" i="3"/>
  <c r="U121" i="3"/>
  <c r="T121" i="3"/>
  <c r="U120" i="3"/>
  <c r="T120" i="3"/>
  <c r="U119" i="3"/>
  <c r="T119" i="3"/>
  <c r="U118" i="3"/>
  <c r="T118" i="3"/>
  <c r="U117" i="3"/>
  <c r="T117" i="3"/>
  <c r="U116" i="3"/>
  <c r="T116" i="3"/>
  <c r="U115" i="3"/>
  <c r="T115" i="3"/>
  <c r="U114" i="3"/>
  <c r="T114" i="3"/>
  <c r="U113" i="3"/>
  <c r="T113" i="3"/>
  <c r="U112" i="3"/>
  <c r="T112" i="3"/>
  <c r="T111" i="3"/>
  <c r="U18" i="3"/>
  <c r="T18" i="3"/>
  <c r="U17" i="3"/>
  <c r="T17" i="3"/>
  <c r="U16" i="3"/>
  <c r="T16" i="3"/>
  <c r="U15" i="3"/>
  <c r="T15" i="3"/>
  <c r="U14" i="3"/>
  <c r="T14" i="3"/>
  <c r="U13" i="3"/>
  <c r="T13" i="3"/>
  <c r="U12" i="3"/>
  <c r="T12" i="3"/>
  <c r="U11" i="3"/>
  <c r="T11" i="3"/>
  <c r="U10" i="3"/>
  <c r="T10" i="3"/>
  <c r="U9" i="3"/>
  <c r="T9" i="3"/>
  <c r="U8" i="3"/>
  <c r="T8" i="3"/>
  <c r="U7" i="3"/>
  <c r="T7" i="3"/>
  <c r="U6" i="3"/>
  <c r="T6" i="3"/>
  <c r="U5" i="3"/>
  <c r="T5" i="3"/>
  <c r="U4" i="3"/>
  <c r="T4" i="3"/>
  <c r="U3" i="3"/>
  <c r="T3" i="3"/>
  <c r="F34" i="7" l="1"/>
  <c r="E34" i="7"/>
  <c r="D35" i="7"/>
  <c r="F7" i="7"/>
  <c r="E7" i="7"/>
  <c r="D8" i="7"/>
  <c r="W257" i="3" a="1"/>
  <c r="W257" i="3" s="1"/>
  <c r="AF257" i="3" s="1"/>
  <c r="W147" i="3" a="1"/>
  <c r="W147" i="3" s="1"/>
  <c r="AF147" i="3" s="1"/>
  <c r="W132" i="3" a="1"/>
  <c r="W132" i="3" s="1"/>
  <c r="AF132" i="3" s="1"/>
  <c r="W149" i="3" a="1"/>
  <c r="W149" i="3" s="1"/>
  <c r="AF149" i="3" s="1"/>
  <c r="W150" i="3" a="1"/>
  <c r="W150" i="3" s="1"/>
  <c r="AF150" i="3" s="1"/>
  <c r="W21" i="3" a="1"/>
  <c r="W21" i="3" s="1"/>
  <c r="AF21" i="3" s="1"/>
  <c r="W328" i="3" a="1"/>
  <c r="W328" i="3" s="1"/>
  <c r="AF328" i="3" s="1"/>
  <c r="AG418" i="3" s="1"/>
  <c r="W6" i="3" a="1"/>
  <c r="W6" i="3" s="1"/>
  <c r="AF6" i="3" s="1"/>
  <c r="W4" i="3" a="1"/>
  <c r="W4" i="3" s="1"/>
  <c r="AF4" i="3" s="1"/>
  <c r="W5" i="3" a="1"/>
  <c r="W5" i="3" s="1"/>
  <c r="AF5" i="3" s="1"/>
  <c r="W3" i="3" a="1"/>
  <c r="W3" i="3" s="1"/>
  <c r="AF3" i="3" s="1"/>
  <c r="W24" i="3" a="1"/>
  <c r="W24" i="3" s="1"/>
  <c r="AF24" i="3" s="1"/>
  <c r="W23" i="3" a="1"/>
  <c r="W23" i="3" s="1"/>
  <c r="AF23" i="3" s="1"/>
  <c r="W113" i="3" a="1"/>
  <c r="W113" i="3" s="1"/>
  <c r="AF113" i="3" s="1"/>
  <c r="W111" i="3" a="1"/>
  <c r="W111" i="3" s="1"/>
  <c r="AF111" i="3" s="1"/>
  <c r="AF114" i="3"/>
  <c r="W112" i="3" a="1"/>
  <c r="W112" i="3" s="1"/>
  <c r="AF112" i="3" s="1"/>
  <c r="W327" i="3" a="1"/>
  <c r="W327" i="3" s="1"/>
  <c r="AF327" i="3" s="1"/>
  <c r="AG417" i="3" s="1"/>
  <c r="W330" i="3" a="1"/>
  <c r="W330" i="3" s="1"/>
  <c r="AF330" i="3" s="1"/>
  <c r="AG420" i="3" s="1"/>
  <c r="W329" i="3" a="1"/>
  <c r="W329" i="3" s="1"/>
  <c r="AF329" i="3" s="1"/>
  <c r="AG419" i="3" s="1"/>
  <c r="W148" i="3" a="1"/>
  <c r="W148" i="3" s="1"/>
  <c r="AF148" i="3" s="1"/>
  <c r="W258" i="3" a="1"/>
  <c r="W258" i="3" s="1"/>
  <c r="AF258" i="3" s="1"/>
  <c r="W255" i="3" a="1"/>
  <c r="W255" i="3" s="1"/>
  <c r="AF255" i="3" s="1"/>
  <c r="W256" i="3" a="1"/>
  <c r="W256" i="3" s="1"/>
  <c r="AF256" i="3" s="1"/>
  <c r="W129" i="3" a="1"/>
  <c r="W129" i="3" s="1"/>
  <c r="AF129" i="3" s="1"/>
  <c r="W131" i="3" a="1"/>
  <c r="W131" i="3" s="1"/>
  <c r="AF131" i="3" s="1"/>
  <c r="W130" i="3" a="1"/>
  <c r="W130" i="3" s="1"/>
  <c r="AF130" i="3" s="1"/>
  <c r="W58" i="3" a="1"/>
  <c r="W58" i="3" s="1"/>
  <c r="AF58" i="3" s="1"/>
  <c r="W57" i="3" a="1"/>
  <c r="W57" i="3" s="1"/>
  <c r="AF57" i="3" s="1"/>
  <c r="W60" i="3" a="1"/>
  <c r="W60" i="3" s="1"/>
  <c r="AF60" i="3" s="1"/>
  <c r="W59" i="3" a="1"/>
  <c r="W59" i="3" s="1"/>
  <c r="AF59" i="3" s="1"/>
  <c r="W22" i="3" a="1"/>
  <c r="W22" i="3" s="1"/>
  <c r="AF22" i="3" s="1"/>
  <c r="W77" i="3" a="1"/>
  <c r="W77" i="3" s="1"/>
  <c r="AF77" i="3" s="1"/>
  <c r="W78" i="3" a="1"/>
  <c r="W78" i="3" s="1"/>
  <c r="AF78" i="3" s="1"/>
  <c r="W75" i="3" a="1"/>
  <c r="W75" i="3" s="1"/>
  <c r="AF75" i="3" s="1"/>
  <c r="W76" i="3" a="1"/>
  <c r="W76" i="3" s="1"/>
  <c r="AF76" i="3" s="1"/>
  <c r="D36" i="7" l="1"/>
  <c r="F35" i="7"/>
  <c r="E35" i="7"/>
  <c r="F8" i="7"/>
  <c r="E8" i="7"/>
  <c r="D9" i="7"/>
  <c r="AG346" i="3"/>
  <c r="AG382" i="3"/>
  <c r="AG347" i="3"/>
  <c r="AG383" i="3"/>
  <c r="AG348" i="3"/>
  <c r="AG384" i="3"/>
  <c r="AG345" i="3"/>
  <c r="AG381" i="3"/>
  <c r="F36" i="7" l="1"/>
  <c r="E36" i="7"/>
  <c r="D37" i="7"/>
  <c r="F9" i="7"/>
  <c r="E9" i="7"/>
  <c r="D10" i="7"/>
  <c r="E37" i="7" l="1"/>
  <c r="F37" i="7"/>
  <c r="D38" i="7"/>
  <c r="D11" i="7"/>
  <c r="F10" i="7"/>
  <c r="E10" i="7"/>
  <c r="D39" i="7" l="1"/>
  <c r="F38" i="7"/>
  <c r="E38" i="7"/>
  <c r="E11" i="7"/>
  <c r="F11" i="7"/>
  <c r="D12" i="7"/>
  <c r="D40" i="7" l="1"/>
  <c r="E39" i="7"/>
  <c r="F39" i="7"/>
  <c r="D13" i="7"/>
  <c r="F12" i="7"/>
  <c r="E12" i="7"/>
  <c r="F40" i="7" l="1"/>
  <c r="E40" i="7"/>
  <c r="D41" i="7"/>
  <c r="E13" i="7"/>
  <c r="F13" i="7"/>
  <c r="D14" i="7"/>
  <c r="F41" i="7" l="1"/>
  <c r="E41" i="7"/>
  <c r="D42" i="7"/>
  <c r="D15" i="7"/>
  <c r="F14" i="7"/>
  <c r="E14" i="7"/>
  <c r="D43" i="7" l="1"/>
  <c r="F42" i="7"/>
  <c r="E42" i="7"/>
  <c r="F15" i="7"/>
  <c r="E15" i="7"/>
  <c r="D16" i="7"/>
  <c r="D44" i="7" l="1"/>
  <c r="E43" i="7"/>
  <c r="F43" i="7"/>
  <c r="D17" i="7"/>
  <c r="F16" i="7"/>
  <c r="E16" i="7"/>
  <c r="F44" i="7" l="1"/>
  <c r="E44" i="7"/>
  <c r="D45" i="7"/>
  <c r="E17" i="7"/>
  <c r="F17" i="7"/>
  <c r="D18" i="7"/>
  <c r="E45" i="7" l="1"/>
  <c r="F45" i="7"/>
  <c r="D46" i="7"/>
  <c r="D19" i="7"/>
  <c r="F18" i="7"/>
  <c r="E18" i="7"/>
  <c r="D47" i="7" l="1"/>
  <c r="F46" i="7"/>
  <c r="E46" i="7"/>
  <c r="E19" i="7"/>
  <c r="F19" i="7"/>
  <c r="D20" i="7"/>
  <c r="E47" i="7" l="1"/>
  <c r="F47" i="7"/>
  <c r="D48" i="7"/>
  <c r="F20" i="7"/>
  <c r="E20" i="7"/>
  <c r="D22" i="7"/>
  <c r="D21" i="7"/>
  <c r="D49" i="7" l="1"/>
  <c r="F48" i="7"/>
  <c r="E48" i="7"/>
  <c r="F21" i="7"/>
  <c r="E21" i="7"/>
  <c r="F22" i="7"/>
  <c r="H6" i="7" s="1" a="1"/>
  <c r="H6" i="7" s="1"/>
  <c r="E22" i="7"/>
  <c r="H3" i="7" s="1" a="1"/>
  <c r="H3" i="7" s="1"/>
  <c r="F49" i="7" l="1"/>
  <c r="E49" i="7"/>
  <c r="D50" i="7"/>
  <c r="D52" i="7" l="1"/>
  <c r="D51" i="7"/>
  <c r="F50" i="7"/>
  <c r="E50" i="7"/>
  <c r="E51" i="7" l="1"/>
  <c r="F51" i="7"/>
  <c r="F52" i="7"/>
  <c r="E5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<sst xmlns="http://schemas.openxmlformats.org/spreadsheetml/2006/main" count="689" uniqueCount="236">
  <si>
    <t>Dirt</t>
  </si>
  <si>
    <t>Space</t>
  </si>
  <si>
    <t>Steel Wall</t>
  </si>
  <si>
    <t>Box</t>
  </si>
  <si>
    <t>Wall</t>
  </si>
  <si>
    <t>Boulder 1</t>
  </si>
  <si>
    <t>Boulder 2</t>
  </si>
  <si>
    <t>Diamond 1</t>
  </si>
  <si>
    <t>Diamond 2</t>
  </si>
  <si>
    <t>Diamond 3</t>
  </si>
  <si>
    <t>Diamond 4</t>
  </si>
  <si>
    <t>Explosion 1</t>
  </si>
  <si>
    <t>Explosion 3</t>
  </si>
  <si>
    <t>Explosion 2</t>
  </si>
  <si>
    <t>Explosion 4</t>
  </si>
  <si>
    <t>Magic Wall 1</t>
  </si>
  <si>
    <t>Magic Wall 3</t>
  </si>
  <si>
    <t>Magic Wall 2</t>
  </si>
  <si>
    <t>Magic Wall 4</t>
  </si>
  <si>
    <t>Amoeba 1</t>
  </si>
  <si>
    <t>Amoeba 2</t>
  </si>
  <si>
    <t>Butterfly 1</t>
  </si>
  <si>
    <t>Butterfly 2</t>
  </si>
  <si>
    <t>Butterfly 3</t>
  </si>
  <si>
    <t>Firefly 1</t>
  </si>
  <si>
    <t>Firefly 2</t>
  </si>
  <si>
    <t>Firefly 3</t>
  </si>
  <si>
    <t>Firefly 4</t>
  </si>
  <si>
    <t>Pathway</t>
  </si>
  <si>
    <t>Rockford 1</t>
  </si>
  <si>
    <t>Rockford 2 (blink 1)</t>
  </si>
  <si>
    <t>Rockford 3 (blink 2)</t>
  </si>
  <si>
    <t>Rockford 4 (wink 1)</t>
  </si>
  <si>
    <t>Rockford 5 (wink 2)</t>
  </si>
  <si>
    <t>Rockford 6 (wait 1)</t>
  </si>
  <si>
    <t>Rockford 7 (wait 2)</t>
  </si>
  <si>
    <t>Rockford 8 (wait 3)</t>
  </si>
  <si>
    <t>Rockford 9 (wait 4)</t>
  </si>
  <si>
    <t>Rockford 10 (wait 5)</t>
  </si>
  <si>
    <t>Rockford 11 (left 1)</t>
  </si>
  <si>
    <t>Rockford 12 (left 2)</t>
  </si>
  <si>
    <t>Rockford 13 (left 3)</t>
  </si>
  <si>
    <t>Rockford 14 (left 4)</t>
  </si>
  <si>
    <t>Rockford 15 (right 1)</t>
  </si>
  <si>
    <t>Rockford 16 (right 2)</t>
  </si>
  <si>
    <t>Rockford 17 (right 3)</t>
  </si>
  <si>
    <t>Rockford 18 (right 4)</t>
  </si>
  <si>
    <t>Bomb 1</t>
  </si>
  <si>
    <t>Bomb 2</t>
  </si>
  <si>
    <t>Bomb 3</t>
  </si>
  <si>
    <t>Bomb 4</t>
  </si>
  <si>
    <t>Boulder 3</t>
  </si>
  <si>
    <t>Unique Sprite</t>
  </si>
  <si>
    <t>Can reuse one mapped tile 4 times</t>
  </si>
  <si>
    <t>Also used for expanding wall</t>
  </si>
  <si>
    <t>Reuse head</t>
  </si>
  <si>
    <t>Reuse head left</t>
  </si>
  <si>
    <t>Reuse head right</t>
  </si>
  <si>
    <t>Reuse feet</t>
  </si>
  <si>
    <t>Reuse head in blink 1, reuse feet in wait 1</t>
  </si>
  <si>
    <t>Reuse head in blink 2, reuse feet in wait 2</t>
  </si>
  <si>
    <t>Reuse head in blink 2, reuse feet in wait 1</t>
  </si>
  <si>
    <t>Comments</t>
  </si>
  <si>
    <t>Plan</t>
  </si>
  <si>
    <t xml:space="preserve">Available to remap </t>
  </si>
  <si>
    <t xml:space="preserve">Spare </t>
  </si>
  <si>
    <t xml:space="preserve">Total characters to remap </t>
  </si>
  <si>
    <t>Plan group</t>
  </si>
  <si>
    <t>Remap</t>
  </si>
  <si>
    <t>Use space character 4 times</t>
  </si>
  <si>
    <t>No need to actually remap, but still takes 1 (space) character, applied 4 times</t>
  </si>
  <si>
    <t>Reuse</t>
  </si>
  <si>
    <t>Invert space, applied 4 times</t>
  </si>
  <si>
    <t>Invert amoeba</t>
  </si>
  <si>
    <t>1 character applied 4 times</t>
  </si>
  <si>
    <t>Characters needed</t>
  </si>
  <si>
    <t>Invert Boulder 1</t>
  </si>
  <si>
    <t>Invert Firefly 1</t>
  </si>
  <si>
    <t>Invert Wall</t>
  </si>
  <si>
    <t>Invert Bomb 1</t>
  </si>
  <si>
    <t>Reuse head in blink 1 (one side), reuse feet</t>
  </si>
  <si>
    <t>Reuse head in blink 2 (one side), reuse feet</t>
  </si>
  <si>
    <t>Steelwall</t>
  </si>
  <si>
    <t>Boulder</t>
  </si>
  <si>
    <t>Firefly</t>
  </si>
  <si>
    <t>Bomb</t>
  </si>
  <si>
    <t>Bubble</t>
  </si>
  <si>
    <t>Full reuse of parts above</t>
  </si>
  <si>
    <t>aka Bubble</t>
  </si>
  <si>
    <t>Rockford8 (wait 3)</t>
  </si>
  <si>
    <t>Rockford9 (wait 4)</t>
  </si>
  <si>
    <t>Rockford10 (wait 5)</t>
  </si>
  <si>
    <t>Bit 7,6 values:</t>
  </si>
  <si>
    <t>00</t>
  </si>
  <si>
    <t>Actor</t>
  </si>
  <si>
    <t>Sound attributes</t>
  </si>
  <si>
    <t>Sound event</t>
  </si>
  <si>
    <t>Channel A pitch</t>
  </si>
  <si>
    <t>Channel A volume</t>
  </si>
  <si>
    <t>Noise</t>
  </si>
  <si>
    <t>Channel B pitch</t>
  </si>
  <si>
    <t>Channel B volume</t>
  </si>
  <si>
    <t>Channel C pitch</t>
  </si>
  <si>
    <t>Channel C volume</t>
  </si>
  <si>
    <t>Duration</t>
  </si>
  <si>
    <t>Envelope</t>
  </si>
  <si>
    <t>Noise CBA</t>
  </si>
  <si>
    <t>Normal CBA</t>
  </si>
  <si>
    <t>rockford</t>
  </si>
  <si>
    <t>move</t>
  </si>
  <si>
    <t>got diamond</t>
  </si>
  <si>
    <t>enter cave</t>
  </si>
  <si>
    <t>exit cave</t>
  </si>
  <si>
    <t>got earth</t>
  </si>
  <si>
    <t>magic wall</t>
  </si>
  <si>
    <t>amoeba</t>
  </si>
  <si>
    <t>got all diamonds</t>
  </si>
  <si>
    <t>rock</t>
  </si>
  <si>
    <t>diamond</t>
  </si>
  <si>
    <t>explosion</t>
  </si>
  <si>
    <t>active</t>
  </si>
  <si>
    <t>Channel group</t>
  </si>
  <si>
    <t>A</t>
  </si>
  <si>
    <t>B</t>
  </si>
  <si>
    <t>C</t>
  </si>
  <si>
    <t>CB</t>
  </si>
  <si>
    <t>* Also see sfxgen.tap to use settings and play back</t>
  </si>
  <si>
    <t>CBA</t>
  </si>
  <si>
    <t>growing wall</t>
  </si>
  <si>
    <t>same as rockford got all diamonds</t>
  </si>
  <si>
    <t>same as magic wall active</t>
  </si>
  <si>
    <t>bonus life</t>
  </si>
  <si>
    <t>low</t>
  </si>
  <si>
    <t>high</t>
  </si>
  <si>
    <t>Start value (hex)</t>
  </si>
  <si>
    <t>High</t>
  </si>
  <si>
    <t>Low</t>
  </si>
  <si>
    <t>Hex</t>
  </si>
  <si>
    <t>Dec</t>
  </si>
  <si>
    <t>Increment (dec)</t>
  </si>
  <si>
    <t>Magic wall</t>
  </si>
  <si>
    <t>Not used!</t>
  </si>
  <si>
    <t>B500</t>
  </si>
  <si>
    <t>B400</t>
  </si>
  <si>
    <t>B7FF</t>
  </si>
  <si>
    <t>B800</t>
  </si>
  <si>
    <t>BB80</t>
  </si>
  <si>
    <t>B600</t>
  </si>
  <si>
    <t>B700</t>
  </si>
  <si>
    <t>B900</t>
  </si>
  <si>
    <t>BA00</t>
  </si>
  <si>
    <t>BB00</t>
  </si>
  <si>
    <t>Redefined charset (loaded sprites)</t>
  </si>
  <si>
    <t>BBFF</t>
  </si>
  <si>
    <t>Unusable (overlaps screen memory)</t>
  </si>
  <si>
    <t>Unusable (control characters 0 to 31)</t>
  </si>
  <si>
    <t>space to Z</t>
  </si>
  <si>
    <t>59 characters copied from standard to alternate</t>
  </si>
  <si>
    <t>B400-B7FF</t>
  </si>
  <si>
    <t>B800-BB7F</t>
  </si>
  <si>
    <t>Standard charset</t>
  </si>
  <si>
    <t>46080-47103</t>
  </si>
  <si>
    <t>47104-47999</t>
  </si>
  <si>
    <t>Alternate charset (not overlapping screen memory)</t>
  </si>
  <si>
    <t>Reuse 1 character from diamond 1</t>
  </si>
  <si>
    <t>Invert Diamond 2</t>
  </si>
  <si>
    <t>Use Diamond 2</t>
  </si>
  <si>
    <t>!</t>
  </si>
  <si>
    <t>001100</t>
  </si>
  <si>
    <t>000000</t>
  </si>
  <si>
    <t>011000</t>
  </si>
  <si>
    <t>011100</t>
  </si>
  <si>
    <t>001000</t>
  </si>
  <si>
    <t>000100</t>
  </si>
  <si>
    <t>000110</t>
  </si>
  <si>
    <t>011110</t>
  </si>
  <si>
    <t>000010</t>
  </si>
  <si>
    <t>,</t>
  </si>
  <si>
    <t>.</t>
  </si>
  <si>
    <t>'</t>
  </si>
  <si>
    <t>:</t>
  </si>
  <si>
    <t>;</t>
  </si>
  <si>
    <t>(</t>
  </si>
  <si>
    <t>=</t>
  </si>
  <si>
    <t>)</t>
  </si>
  <si>
    <t>?</t>
  </si>
  <si>
    <t>@</t>
  </si>
  <si>
    <t>&lt;</t>
  </si>
  <si>
    <t>&gt;</t>
  </si>
  <si>
    <t xml:space="preserve">!byte 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</si>
  <si>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</si>
  <si>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</si>
  <si>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</si>
  <si>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</si>
  <si>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</si>
  <si>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</si>
  <si>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</si>
  <si>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</si>
  <si>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</si>
  <si>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</si>
  <si>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</si>
  <si>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</si>
  <si>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</si>
  <si>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</si>
  <si>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</si>
  <si>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</si>
  <si>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</si>
  <si>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</si>
  <si>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</si>
  <si>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</si>
  <si>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</si>
  <si>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</si>
  <si>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</si>
  <si>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space</t>
  </si>
  <si>
    <t>"</t>
  </si>
  <si>
    <t>#</t>
  </si>
  <si>
    <t>/</t>
  </si>
  <si>
    <t>-</t>
  </si>
  <si>
    <t>+</t>
  </si>
  <si>
    <t>*</t>
  </si>
  <si>
    <t>&amp;</t>
  </si>
  <si>
    <t>%</t>
  </si>
  <si>
    <t>$</t>
  </si>
  <si>
    <t>010100</t>
  </si>
  <si>
    <t>111110</t>
  </si>
  <si>
    <t>101000</t>
  </si>
  <si>
    <t>001010</t>
  </si>
  <si>
    <t>111100</t>
  </si>
  <si>
    <t>110000</t>
  </si>
  <si>
    <t>110010</t>
  </si>
  <si>
    <t>010000</t>
  </si>
  <si>
    <t>100110</t>
  </si>
  <si>
    <t>101010</t>
  </si>
  <si>
    <t>100100</t>
  </si>
  <si>
    <t>011010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</si>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</sst>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/>
    <xf numFmtId="49" fontId="0" fillId="0" borderId="0" xfId="0" applyNumberForma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quotePrefix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theme="1"/>
        </patternFill>
      </fill>
    </dxf>
    <dxf>
      <font>
        <color theme="0"/>
      </font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D687-0E20-461F-BF7C-9EB33D57AC1C}">
  <dimension ref="A1:E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4.4" x14ac:dyDescent="0.3"/>
  <cols>
    <col min="1" max="1" width="18.109375" customWidth="1"/>
    <col min="2" max="2" width="35.21875" bestFit="1" customWidth="1"/>
    <col min="3" max="4" width="12.77734375" style="6" customWidth="1"/>
    <col min="5" max="5" width="63.109375" bestFit="1" customWidth="1"/>
  </cols>
  <sheetData>
    <row r="1" spans="1:5" s="5" customFormat="1" ht="28.8" x14ac:dyDescent="0.3">
      <c r="A1" s="4" t="s">
        <v>52</v>
      </c>
      <c r="B1" s="4" t="s">
        <v>62</v>
      </c>
      <c r="C1" s="4" t="s">
        <v>75</v>
      </c>
      <c r="D1" s="4" t="s">
        <v>67</v>
      </c>
      <c r="E1" s="4" t="s">
        <v>63</v>
      </c>
    </row>
    <row r="2" spans="1:5" x14ac:dyDescent="0.3">
      <c r="A2" s="3" t="s">
        <v>1</v>
      </c>
      <c r="B2" t="s">
        <v>69</v>
      </c>
      <c r="C2" s="7">
        <v>1</v>
      </c>
      <c r="D2" s="6" t="s">
        <v>68</v>
      </c>
      <c r="E2" t="s">
        <v>70</v>
      </c>
    </row>
    <row r="3" spans="1:5" x14ac:dyDescent="0.3">
      <c r="A3" s="3" t="s">
        <v>0</v>
      </c>
      <c r="C3" s="7">
        <v>4</v>
      </c>
      <c r="D3" s="6" t="s">
        <v>68</v>
      </c>
    </row>
    <row r="4" spans="1:5" x14ac:dyDescent="0.3">
      <c r="A4" s="3" t="s">
        <v>4</v>
      </c>
      <c r="B4" t="s">
        <v>53</v>
      </c>
      <c r="C4" s="7">
        <v>1</v>
      </c>
      <c r="D4" s="6" t="s">
        <v>68</v>
      </c>
      <c r="E4" t="s">
        <v>74</v>
      </c>
    </row>
    <row r="5" spans="1:5" x14ac:dyDescent="0.3">
      <c r="A5" s="3" t="s">
        <v>2</v>
      </c>
      <c r="B5" t="s">
        <v>53</v>
      </c>
      <c r="C5" s="7">
        <v>1</v>
      </c>
      <c r="D5" s="6" t="s">
        <v>68</v>
      </c>
      <c r="E5" t="s">
        <v>74</v>
      </c>
    </row>
    <row r="6" spans="1:5" x14ac:dyDescent="0.3">
      <c r="A6" s="3" t="s">
        <v>7</v>
      </c>
      <c r="C6" s="7">
        <v>4</v>
      </c>
      <c r="D6" s="6" t="s">
        <v>68</v>
      </c>
    </row>
    <row r="7" spans="1:5" x14ac:dyDescent="0.3">
      <c r="A7" s="3" t="s">
        <v>8</v>
      </c>
      <c r="C7" s="7">
        <v>3</v>
      </c>
      <c r="D7" s="6" t="s">
        <v>68</v>
      </c>
      <c r="E7" t="s">
        <v>164</v>
      </c>
    </row>
    <row r="8" spans="1:5" x14ac:dyDescent="0.3">
      <c r="A8" s="3" t="s">
        <v>9</v>
      </c>
      <c r="C8" s="7">
        <v>0</v>
      </c>
      <c r="D8" s="6" t="s">
        <v>71</v>
      </c>
      <c r="E8" t="s">
        <v>166</v>
      </c>
    </row>
    <row r="9" spans="1:5" x14ac:dyDescent="0.3">
      <c r="A9" s="3" t="s">
        <v>10</v>
      </c>
      <c r="C9" s="7">
        <v>0</v>
      </c>
      <c r="D9" s="6" t="s">
        <v>71</v>
      </c>
      <c r="E9" t="s">
        <v>165</v>
      </c>
    </row>
    <row r="10" spans="1:5" x14ac:dyDescent="0.3">
      <c r="A10" s="3" t="s">
        <v>5</v>
      </c>
      <c r="C10" s="7">
        <v>4</v>
      </c>
      <c r="D10" s="6" t="s">
        <v>68</v>
      </c>
    </row>
    <row r="11" spans="1:5" x14ac:dyDescent="0.3">
      <c r="A11" s="3" t="s">
        <v>6</v>
      </c>
      <c r="C11" s="7">
        <v>0</v>
      </c>
      <c r="D11" s="6" t="s">
        <v>71</v>
      </c>
      <c r="E11" t="s">
        <v>76</v>
      </c>
    </row>
    <row r="12" spans="1:5" x14ac:dyDescent="0.3">
      <c r="A12" s="3" t="s">
        <v>24</v>
      </c>
      <c r="C12" s="7">
        <v>4</v>
      </c>
      <c r="D12" s="6" t="s">
        <v>68</v>
      </c>
    </row>
    <row r="13" spans="1:5" x14ac:dyDescent="0.3">
      <c r="A13" s="3" t="s">
        <v>25</v>
      </c>
      <c r="C13" s="7">
        <v>0</v>
      </c>
      <c r="D13" s="6" t="s">
        <v>71</v>
      </c>
      <c r="E13" t="s">
        <v>77</v>
      </c>
    </row>
    <row r="14" spans="1:5" x14ac:dyDescent="0.3">
      <c r="A14" s="3" t="s">
        <v>26</v>
      </c>
      <c r="C14" s="7">
        <v>0</v>
      </c>
      <c r="D14" s="6" t="s">
        <v>71</v>
      </c>
      <c r="E14" t="s">
        <v>24</v>
      </c>
    </row>
    <row r="15" spans="1:5" x14ac:dyDescent="0.3">
      <c r="A15" s="3" t="s">
        <v>27</v>
      </c>
      <c r="C15" s="7">
        <v>0</v>
      </c>
      <c r="D15" s="6" t="s">
        <v>71</v>
      </c>
      <c r="E15" t="s">
        <v>77</v>
      </c>
    </row>
    <row r="16" spans="1:5" x14ac:dyDescent="0.3">
      <c r="A16" s="3" t="s">
        <v>19</v>
      </c>
      <c r="C16" s="7">
        <v>4</v>
      </c>
      <c r="D16" s="6" t="s">
        <v>68</v>
      </c>
    </row>
    <row r="17" spans="1:5" x14ac:dyDescent="0.3">
      <c r="A17" s="3" t="s">
        <v>20</v>
      </c>
      <c r="C17" s="7">
        <v>4</v>
      </c>
      <c r="D17" s="6" t="s">
        <v>68</v>
      </c>
      <c r="E17" t="s">
        <v>73</v>
      </c>
    </row>
    <row r="18" spans="1:5" x14ac:dyDescent="0.3">
      <c r="A18" s="3" t="s">
        <v>3</v>
      </c>
      <c r="C18" s="7">
        <v>0</v>
      </c>
      <c r="D18" s="6" t="s">
        <v>71</v>
      </c>
      <c r="E18" t="s">
        <v>72</v>
      </c>
    </row>
    <row r="19" spans="1:5" x14ac:dyDescent="0.3">
      <c r="A19" s="3" t="s">
        <v>28</v>
      </c>
      <c r="C19" s="7">
        <v>1</v>
      </c>
      <c r="D19" s="6" t="s">
        <v>68</v>
      </c>
    </row>
    <row r="20" spans="1:5" x14ac:dyDescent="0.3">
      <c r="A20" s="3" t="s">
        <v>11</v>
      </c>
      <c r="C20" s="7">
        <v>4</v>
      </c>
      <c r="D20" s="6" t="s">
        <v>68</v>
      </c>
    </row>
    <row r="21" spans="1:5" x14ac:dyDescent="0.3">
      <c r="A21" s="3" t="s">
        <v>13</v>
      </c>
      <c r="C21" s="7">
        <v>4</v>
      </c>
      <c r="D21" s="6" t="s">
        <v>68</v>
      </c>
    </row>
    <row r="22" spans="1:5" x14ac:dyDescent="0.3">
      <c r="A22" s="3" t="s">
        <v>12</v>
      </c>
      <c r="C22" s="7">
        <v>4</v>
      </c>
      <c r="D22" s="6" t="s">
        <v>68</v>
      </c>
    </row>
    <row r="23" spans="1:5" x14ac:dyDescent="0.3">
      <c r="A23" s="3" t="s">
        <v>14</v>
      </c>
      <c r="C23" s="7">
        <v>4</v>
      </c>
      <c r="D23" s="6" t="s">
        <v>68</v>
      </c>
    </row>
    <row r="24" spans="1:5" x14ac:dyDescent="0.3">
      <c r="A24" s="3" t="s">
        <v>15</v>
      </c>
      <c r="B24" t="s">
        <v>54</v>
      </c>
      <c r="C24" s="7">
        <v>0</v>
      </c>
      <c r="D24" s="6" t="s">
        <v>71</v>
      </c>
      <c r="E24" t="s">
        <v>78</v>
      </c>
    </row>
    <row r="25" spans="1:5" x14ac:dyDescent="0.3">
      <c r="A25" s="3" t="s">
        <v>17</v>
      </c>
      <c r="C25" s="7">
        <v>0</v>
      </c>
      <c r="D25" s="6" t="s">
        <v>71</v>
      </c>
      <c r="E25" t="s">
        <v>4</v>
      </c>
    </row>
    <row r="26" spans="1:5" x14ac:dyDescent="0.3">
      <c r="A26" s="3" t="s">
        <v>16</v>
      </c>
      <c r="C26" s="7">
        <v>0</v>
      </c>
      <c r="D26" s="6" t="s">
        <v>71</v>
      </c>
      <c r="E26" t="s">
        <v>78</v>
      </c>
    </row>
    <row r="27" spans="1:5" x14ac:dyDescent="0.3">
      <c r="A27" s="3" t="s">
        <v>18</v>
      </c>
      <c r="C27" s="7">
        <v>0</v>
      </c>
      <c r="D27" s="6" t="s">
        <v>71</v>
      </c>
      <c r="E27" t="s">
        <v>4</v>
      </c>
    </row>
    <row r="28" spans="1:5" x14ac:dyDescent="0.3">
      <c r="A28" s="3" t="s">
        <v>21</v>
      </c>
      <c r="C28" s="7">
        <v>4</v>
      </c>
      <c r="D28" s="6" t="s">
        <v>68</v>
      </c>
    </row>
    <row r="29" spans="1:5" x14ac:dyDescent="0.3">
      <c r="A29" s="3" t="s">
        <v>22</v>
      </c>
      <c r="C29" s="7">
        <v>4</v>
      </c>
      <c r="D29" s="6" t="s">
        <v>68</v>
      </c>
    </row>
    <row r="30" spans="1:5" x14ac:dyDescent="0.3">
      <c r="A30" s="3" t="s">
        <v>23</v>
      </c>
      <c r="C30" s="7">
        <v>4</v>
      </c>
      <c r="D30" s="6" t="s">
        <v>68</v>
      </c>
    </row>
    <row r="31" spans="1:5" x14ac:dyDescent="0.3">
      <c r="A31" s="3" t="s">
        <v>51</v>
      </c>
      <c r="B31" t="s">
        <v>88</v>
      </c>
      <c r="C31" s="7">
        <v>4</v>
      </c>
      <c r="D31" s="6" t="s">
        <v>68</v>
      </c>
    </row>
    <row r="32" spans="1:5" x14ac:dyDescent="0.3">
      <c r="A32" s="3" t="s">
        <v>29</v>
      </c>
      <c r="C32" s="7">
        <v>4</v>
      </c>
      <c r="D32" s="6" t="s">
        <v>68</v>
      </c>
    </row>
    <row r="33" spans="1:4" x14ac:dyDescent="0.3">
      <c r="A33" s="3" t="s">
        <v>30</v>
      </c>
      <c r="B33" t="s">
        <v>58</v>
      </c>
      <c r="C33" s="7">
        <v>2</v>
      </c>
      <c r="D33" s="6" t="s">
        <v>68</v>
      </c>
    </row>
    <row r="34" spans="1:4" x14ac:dyDescent="0.3">
      <c r="A34" s="3" t="s">
        <v>31</v>
      </c>
      <c r="B34" t="s">
        <v>58</v>
      </c>
      <c r="C34" s="7">
        <v>2</v>
      </c>
      <c r="D34" s="6" t="s">
        <v>68</v>
      </c>
    </row>
    <row r="35" spans="1:4" x14ac:dyDescent="0.3">
      <c r="A35" s="3" t="s">
        <v>32</v>
      </c>
      <c r="B35" t="s">
        <v>80</v>
      </c>
      <c r="C35" s="7">
        <v>0</v>
      </c>
      <c r="D35" s="6" t="s">
        <v>68</v>
      </c>
    </row>
    <row r="36" spans="1:4" x14ac:dyDescent="0.3">
      <c r="A36" s="3" t="s">
        <v>33</v>
      </c>
      <c r="B36" t="s">
        <v>81</v>
      </c>
      <c r="C36" s="7">
        <v>0</v>
      </c>
      <c r="D36" s="6" t="s">
        <v>68</v>
      </c>
    </row>
    <row r="37" spans="1:4" x14ac:dyDescent="0.3">
      <c r="A37" s="3" t="s">
        <v>34</v>
      </c>
      <c r="B37" t="s">
        <v>55</v>
      </c>
      <c r="C37" s="7">
        <v>2</v>
      </c>
      <c r="D37" s="6" t="s">
        <v>68</v>
      </c>
    </row>
    <row r="38" spans="1:4" x14ac:dyDescent="0.3">
      <c r="A38" s="3" t="s">
        <v>35</v>
      </c>
      <c r="B38" t="s">
        <v>55</v>
      </c>
      <c r="C38" s="7">
        <v>1</v>
      </c>
      <c r="D38" s="6" t="s">
        <v>68</v>
      </c>
    </row>
    <row r="39" spans="1:4" x14ac:dyDescent="0.3">
      <c r="A39" s="3" t="s">
        <v>36</v>
      </c>
      <c r="B39" t="s">
        <v>59</v>
      </c>
      <c r="C39" s="7">
        <v>0</v>
      </c>
      <c r="D39" s="6" t="s">
        <v>71</v>
      </c>
    </row>
    <row r="40" spans="1:4" x14ac:dyDescent="0.3">
      <c r="A40" s="3" t="s">
        <v>37</v>
      </c>
      <c r="B40" t="s">
        <v>60</v>
      </c>
      <c r="C40" s="7">
        <v>0</v>
      </c>
      <c r="D40" s="6" t="s">
        <v>71</v>
      </c>
    </row>
    <row r="41" spans="1:4" x14ac:dyDescent="0.3">
      <c r="A41" s="3" t="s">
        <v>38</v>
      </c>
      <c r="B41" t="s">
        <v>61</v>
      </c>
      <c r="C41" s="7">
        <v>0</v>
      </c>
      <c r="D41" s="6" t="s">
        <v>71</v>
      </c>
    </row>
    <row r="42" spans="1:4" x14ac:dyDescent="0.3">
      <c r="A42" s="3" t="s">
        <v>39</v>
      </c>
      <c r="C42" s="7">
        <v>4</v>
      </c>
      <c r="D42" s="6" t="s">
        <v>68</v>
      </c>
    </row>
    <row r="43" spans="1:4" x14ac:dyDescent="0.3">
      <c r="A43" s="3" t="s">
        <v>40</v>
      </c>
      <c r="B43" t="s">
        <v>56</v>
      </c>
      <c r="C43" s="7">
        <v>2</v>
      </c>
      <c r="D43" s="6" t="s">
        <v>68</v>
      </c>
    </row>
    <row r="44" spans="1:4" x14ac:dyDescent="0.3">
      <c r="A44" s="3" t="s">
        <v>41</v>
      </c>
      <c r="B44" t="s">
        <v>56</v>
      </c>
      <c r="C44" s="7">
        <v>2</v>
      </c>
      <c r="D44" s="6" t="s">
        <v>68</v>
      </c>
    </row>
    <row r="45" spans="1:4" x14ac:dyDescent="0.3">
      <c r="A45" s="3" t="s">
        <v>42</v>
      </c>
      <c r="B45" t="s">
        <v>56</v>
      </c>
      <c r="C45" s="7">
        <v>1</v>
      </c>
      <c r="D45" s="6" t="s">
        <v>68</v>
      </c>
    </row>
    <row r="46" spans="1:4" x14ac:dyDescent="0.3">
      <c r="A46" s="3" t="s">
        <v>43</v>
      </c>
      <c r="C46" s="7">
        <v>4</v>
      </c>
      <c r="D46" s="6" t="s">
        <v>68</v>
      </c>
    </row>
    <row r="47" spans="1:4" x14ac:dyDescent="0.3">
      <c r="A47" s="3" t="s">
        <v>44</v>
      </c>
      <c r="B47" t="s">
        <v>57</v>
      </c>
      <c r="C47" s="7">
        <v>2</v>
      </c>
      <c r="D47" s="6" t="s">
        <v>68</v>
      </c>
    </row>
    <row r="48" spans="1:4" x14ac:dyDescent="0.3">
      <c r="A48" s="3" t="s">
        <v>45</v>
      </c>
      <c r="B48" t="s">
        <v>57</v>
      </c>
      <c r="C48" s="7">
        <v>2</v>
      </c>
      <c r="D48" s="6" t="s">
        <v>68</v>
      </c>
    </row>
    <row r="49" spans="1:5" x14ac:dyDescent="0.3">
      <c r="A49" s="3" t="s">
        <v>46</v>
      </c>
      <c r="B49" t="s">
        <v>57</v>
      </c>
      <c r="C49" s="7">
        <v>1</v>
      </c>
      <c r="D49" s="6" t="s">
        <v>68</v>
      </c>
    </row>
    <row r="50" spans="1:5" x14ac:dyDescent="0.3">
      <c r="A50" s="3" t="s">
        <v>47</v>
      </c>
      <c r="C50" s="7">
        <v>4</v>
      </c>
      <c r="D50" s="6" t="s">
        <v>68</v>
      </c>
    </row>
    <row r="51" spans="1:5" x14ac:dyDescent="0.3">
      <c r="A51" s="3" t="s">
        <v>48</v>
      </c>
      <c r="C51" s="7">
        <v>0</v>
      </c>
      <c r="D51" s="6" t="s">
        <v>71</v>
      </c>
      <c r="E51" t="s">
        <v>79</v>
      </c>
    </row>
    <row r="52" spans="1:5" x14ac:dyDescent="0.3">
      <c r="A52" s="3" t="s">
        <v>49</v>
      </c>
      <c r="C52" s="7">
        <v>0</v>
      </c>
      <c r="D52" s="6" t="s">
        <v>71</v>
      </c>
      <c r="E52" t="s">
        <v>47</v>
      </c>
    </row>
    <row r="53" spans="1:5" x14ac:dyDescent="0.3">
      <c r="A53" s="3" t="s">
        <v>50</v>
      </c>
      <c r="C53" s="7">
        <v>0</v>
      </c>
      <c r="D53" s="6" t="s">
        <v>71</v>
      </c>
      <c r="E53" t="s">
        <v>79</v>
      </c>
    </row>
    <row r="55" spans="1:5" x14ac:dyDescent="0.3">
      <c r="B55" s="1" t="s">
        <v>66</v>
      </c>
      <c r="C55" s="4">
        <f>SUM(C2:C53)</f>
        <v>96</v>
      </c>
      <c r="D55" s="4"/>
      <c r="E55" s="4" t="str">
        <f>(C55*8)&amp;" bytes"</f>
        <v>768 bytes</v>
      </c>
    </row>
    <row r="56" spans="1:5" x14ac:dyDescent="0.3">
      <c r="B56" s="1" t="s">
        <v>64</v>
      </c>
      <c r="C56" s="7">
        <f>128-32</f>
        <v>96</v>
      </c>
      <c r="D56" s="7"/>
      <c r="E56" s="8" t="str">
        <f>(C56*8)&amp;" bytes"</f>
        <v>768 bytes</v>
      </c>
    </row>
    <row r="57" spans="1:5" x14ac:dyDescent="0.3">
      <c r="B57" s="1" t="s">
        <v>65</v>
      </c>
      <c r="C57" s="6">
        <f>C56-C55</f>
        <v>0</v>
      </c>
    </row>
  </sheetData>
  <autoFilter ref="A1:E57" xr:uid="{5927D687-0E20-461F-BF7C-9EB33D57AC1C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9102-4809-4645-89E7-F2A44AD80507}">
  <dimension ref="A1:AK689"/>
  <sheetViews>
    <sheetView zoomScale="85" zoomScaleNormal="85" workbookViewId="0">
      <selection activeCell="W3" sqref="W3"/>
    </sheetView>
  </sheetViews>
  <sheetFormatPr defaultRowHeight="14.4" x14ac:dyDescent="0.3"/>
  <cols>
    <col min="1" max="16" width="2.33203125" style="6" customWidth="1"/>
    <col min="17" max="17" width="20.6640625" style="9" customWidth="1"/>
    <col min="18" max="19" width="10.77734375" style="6" customWidth="1"/>
    <col min="20" max="22" width="2.77734375" customWidth="1"/>
    <col min="23" max="30" width="3.77734375" customWidth="1"/>
    <col min="31" max="31" width="2.77734375" customWidth="1"/>
    <col min="32" max="32" width="66.109375" customWidth="1"/>
    <col min="33" max="33" width="13.109375" bestFit="1" customWidth="1"/>
  </cols>
  <sheetData>
    <row r="1" spans="1:32" x14ac:dyDescent="0.3">
      <c r="Q1" s="18" t="s">
        <v>92</v>
      </c>
      <c r="R1" s="22" t="s">
        <v>93</v>
      </c>
      <c r="S1" s="23" t="s">
        <v>93</v>
      </c>
    </row>
    <row r="2" spans="1:32" x14ac:dyDescent="0.3">
      <c r="A2" s="2" t="s">
        <v>0</v>
      </c>
      <c r="AF2" t="str">
        <f>";"&amp;PROPER(A2)</f>
        <v>;Dirt</v>
      </c>
    </row>
    <row r="3" spans="1:32" x14ac:dyDescent="0.3">
      <c r="A3" s="6">
        <v>0</v>
      </c>
      <c r="B3" s="6">
        <v>0</v>
      </c>
      <c r="C3" s="6">
        <v>1</v>
      </c>
      <c r="D3" s="6">
        <v>0</v>
      </c>
      <c r="E3" s="6">
        <v>1</v>
      </c>
      <c r="F3" s="6">
        <v>1</v>
      </c>
      <c r="G3" s="6">
        <v>0</v>
      </c>
      <c r="H3" s="6">
        <v>1</v>
      </c>
      <c r="I3" s="6">
        <v>1</v>
      </c>
      <c r="J3" s="6">
        <v>0</v>
      </c>
      <c r="K3" s="6">
        <v>1</v>
      </c>
      <c r="L3" s="6">
        <v>1</v>
      </c>
      <c r="M3" s="6">
        <v>0</v>
      </c>
      <c r="N3" s="6">
        <v>1</v>
      </c>
      <c r="O3" s="6">
        <v>0</v>
      </c>
      <c r="P3" s="6">
        <v>0</v>
      </c>
      <c r="Q3" s="6" t="str">
        <f t="shared" ref="Q3:Q19" si="0">A3&amp;B3&amp;C3&amp;D3&amp;E3&amp;F3&amp;G3&amp;H3&amp;I3&amp;J3&amp;K3&amp;L3&amp;M3&amp;N3&amp;O3&amp;P3</f>
        <v>0010110110110100</v>
      </c>
      <c r="R3" s="10" t="str">
        <f>$R$1&amp;MID(Q3,3,6)</f>
        <v>00101101</v>
      </c>
      <c r="S3" s="10" t="str">
        <f>$S$1&amp;MID(Q3,9,6)</f>
        <v>00101101</v>
      </c>
      <c r="T3" s="19" t="str">
        <f>BIN2HEX(R3,2)</f>
        <v>2D</v>
      </c>
      <c r="U3" s="10" t="str">
        <f>BIN2HEX(S3,2)</f>
        <v>2D</v>
      </c>
      <c r="W3" t="str" cm="1">
        <f t="array" ref="W3:AD3">TRANSPOSE(T3:T10)</f>
        <v>2D</v>
      </c>
      <c r="X3" t="str">
        <v>30</v>
      </c>
      <c r="Y3" t="str">
        <v>1F</v>
      </c>
      <c r="Z3" t="str">
        <v>33</v>
      </c>
      <c r="AA3" t="str">
        <v>2F</v>
      </c>
      <c r="AB3" t="str">
        <v>1C</v>
      </c>
      <c r="AC3" t="str">
        <v>36</v>
      </c>
      <c r="AD3" t="str">
        <v>0F</v>
      </c>
      <c r="AF3" t="str">
        <f>LOWER(".byt $"&amp;W3&amp;", $"&amp;X3&amp;", $"&amp;Y3&amp;", $"&amp;Z3&amp;", $"&amp;AA3&amp;", $"&amp;AB3&amp;", $"&amp;AC3&amp;", $"&amp;AD3)</f>
        <v>.byt $2d, $30, $1f, $33, $2f, $1c, $36, $0f</v>
      </c>
    </row>
    <row r="4" spans="1:32" x14ac:dyDescent="0.3">
      <c r="A4" s="6">
        <v>0</v>
      </c>
      <c r="B4" s="6">
        <v>0</v>
      </c>
      <c r="C4" s="6">
        <v>1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1</v>
      </c>
      <c r="K4" s="6">
        <v>0</v>
      </c>
      <c r="L4" s="6">
        <v>0</v>
      </c>
      <c r="M4" s="6">
        <v>0</v>
      </c>
      <c r="N4" s="6">
        <v>1</v>
      </c>
      <c r="O4" s="6">
        <v>0</v>
      </c>
      <c r="P4" s="6">
        <v>0</v>
      </c>
      <c r="Q4" s="6" t="str">
        <f t="shared" si="0"/>
        <v>0011000011000100</v>
      </c>
      <c r="R4" s="11" t="str">
        <f t="shared" ref="R4:R18" si="1">$R$1&amp;MID(Q4,3,6)</f>
        <v>00110000</v>
      </c>
      <c r="S4" s="11" t="str">
        <f t="shared" ref="S4:S18" si="2">$S$1&amp;MID(Q4,9,6)</f>
        <v>00110001</v>
      </c>
      <c r="T4" s="20" t="str">
        <f t="shared" ref="T4:T18" si="3">BIN2HEX(R4,2)</f>
        <v>30</v>
      </c>
      <c r="U4" s="11" t="str">
        <f t="shared" ref="U4:U18" si="4">BIN2HEX(S4,2)</f>
        <v>31</v>
      </c>
      <c r="W4" t="str" cm="1">
        <f t="array" ref="W4:AD4">TRANSPOSE(U3:U10)</f>
        <v>2D</v>
      </c>
      <c r="X4" t="str">
        <v>31</v>
      </c>
      <c r="Y4" t="str">
        <v>0F</v>
      </c>
      <c r="Z4" t="str">
        <v>1C</v>
      </c>
      <c r="AA4" t="str">
        <v>33</v>
      </c>
      <c r="AB4" t="str">
        <v>3E</v>
      </c>
      <c r="AC4" t="str">
        <v>33</v>
      </c>
      <c r="AD4" t="str">
        <v>17</v>
      </c>
      <c r="AF4" t="str">
        <f t="shared" ref="AF4:AF6" si="5">LOWER(".byt $"&amp;W4&amp;", $"&amp;X4&amp;", $"&amp;Y4&amp;", $"&amp;Z4&amp;", $"&amp;AA4&amp;", $"&amp;AB4&amp;", $"&amp;AC4&amp;", $"&amp;AD4)</f>
        <v>.byt $2d, $31, $0f, $1c, $33, $3e, $33, $17</v>
      </c>
    </row>
    <row r="5" spans="1:32" x14ac:dyDescent="0.3">
      <c r="A5" s="6">
        <v>0</v>
      </c>
      <c r="B5" s="6">
        <v>0</v>
      </c>
      <c r="C5" s="6">
        <v>0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0</v>
      </c>
      <c r="J5" s="6">
        <v>0</v>
      </c>
      <c r="K5" s="6">
        <v>1</v>
      </c>
      <c r="L5" s="6">
        <v>1</v>
      </c>
      <c r="M5" s="6">
        <v>1</v>
      </c>
      <c r="N5" s="6">
        <v>1</v>
      </c>
      <c r="O5" s="6">
        <v>0</v>
      </c>
      <c r="P5" s="6">
        <v>0</v>
      </c>
      <c r="Q5" s="6" t="str">
        <f t="shared" si="0"/>
        <v>0001111100111100</v>
      </c>
      <c r="R5" s="11" t="str">
        <f t="shared" si="1"/>
        <v>00011111</v>
      </c>
      <c r="S5" s="11" t="str">
        <f t="shared" si="2"/>
        <v>00001111</v>
      </c>
      <c r="T5" s="20" t="str">
        <f t="shared" si="3"/>
        <v>1F</v>
      </c>
      <c r="U5" s="11" t="str">
        <f t="shared" si="4"/>
        <v>0F</v>
      </c>
      <c r="W5" t="str" cm="1">
        <f t="array" ref="W5:AD5">TRANSPOSE(T11:T18)</f>
        <v>3D</v>
      </c>
      <c r="X5" t="str">
        <v>13</v>
      </c>
      <c r="Y5" t="str">
        <v>3C</v>
      </c>
      <c r="Z5" t="str">
        <v>3F</v>
      </c>
      <c r="AA5" t="str">
        <v>0C</v>
      </c>
      <c r="AB5" t="str">
        <v>31</v>
      </c>
      <c r="AC5" t="str">
        <v>1F</v>
      </c>
      <c r="AD5" t="str">
        <v>39</v>
      </c>
      <c r="AF5" t="str">
        <f t="shared" si="5"/>
        <v>.byt $3d, $13, $3c, $3f, $0c, $31, $1f, $39</v>
      </c>
    </row>
    <row r="6" spans="1:32" x14ac:dyDescent="0.3">
      <c r="A6" s="6">
        <v>0</v>
      </c>
      <c r="B6" s="6">
        <v>0</v>
      </c>
      <c r="C6" s="6">
        <v>1</v>
      </c>
      <c r="D6" s="6">
        <v>1</v>
      </c>
      <c r="E6" s="6">
        <v>0</v>
      </c>
      <c r="F6" s="6">
        <v>0</v>
      </c>
      <c r="G6" s="6">
        <v>1</v>
      </c>
      <c r="H6" s="6">
        <v>1</v>
      </c>
      <c r="I6" s="6">
        <v>0</v>
      </c>
      <c r="J6" s="6">
        <v>1</v>
      </c>
      <c r="K6" s="6">
        <v>1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6" t="str">
        <f t="shared" si="0"/>
        <v>0011001101110000</v>
      </c>
      <c r="R6" s="11" t="str">
        <f t="shared" si="1"/>
        <v>00110011</v>
      </c>
      <c r="S6" s="11" t="str">
        <f t="shared" si="2"/>
        <v>00011100</v>
      </c>
      <c r="T6" s="20" t="str">
        <f t="shared" si="3"/>
        <v>33</v>
      </c>
      <c r="U6" s="11" t="str">
        <f t="shared" si="4"/>
        <v>1C</v>
      </c>
      <c r="W6" t="str" cm="1">
        <f t="array" ref="W6:AD6">TRANSPOSE(U11:U18)</f>
        <v>3E</v>
      </c>
      <c r="X6" t="str">
        <v>37</v>
      </c>
      <c r="Y6" t="str">
        <v>3C</v>
      </c>
      <c r="Z6" t="str">
        <v>0F</v>
      </c>
      <c r="AA6" t="str">
        <v>33</v>
      </c>
      <c r="AB6" t="str">
        <v>3C</v>
      </c>
      <c r="AC6" t="str">
        <v>0E</v>
      </c>
      <c r="AD6" t="str">
        <v>37</v>
      </c>
      <c r="AF6" t="str">
        <f t="shared" si="5"/>
        <v>.byt $3e, $37, $3c, $0f, $33, $3c, $0e, $37</v>
      </c>
    </row>
    <row r="7" spans="1:32" x14ac:dyDescent="0.3">
      <c r="A7" s="6">
        <v>0</v>
      </c>
      <c r="B7" s="6">
        <v>0</v>
      </c>
      <c r="C7" s="6">
        <v>1</v>
      </c>
      <c r="D7" s="6">
        <v>0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0</v>
      </c>
      <c r="L7" s="6">
        <v>0</v>
      </c>
      <c r="M7" s="6">
        <v>1</v>
      </c>
      <c r="N7" s="6">
        <v>1</v>
      </c>
      <c r="O7" s="6">
        <v>0</v>
      </c>
      <c r="P7" s="6">
        <v>0</v>
      </c>
      <c r="Q7" s="6" t="str">
        <f t="shared" si="0"/>
        <v>0010111111001100</v>
      </c>
      <c r="R7" s="11" t="str">
        <f t="shared" si="1"/>
        <v>00101111</v>
      </c>
      <c r="S7" s="11" t="str">
        <f t="shared" si="2"/>
        <v>00110011</v>
      </c>
      <c r="T7" s="20" t="str">
        <f t="shared" si="3"/>
        <v>2F</v>
      </c>
      <c r="U7" s="11" t="str">
        <f t="shared" si="4"/>
        <v>33</v>
      </c>
    </row>
    <row r="8" spans="1:32" x14ac:dyDescent="0.3">
      <c r="A8" s="6">
        <v>0</v>
      </c>
      <c r="B8" s="6">
        <v>0</v>
      </c>
      <c r="C8" s="6">
        <v>0</v>
      </c>
      <c r="D8" s="6">
        <v>1</v>
      </c>
      <c r="E8" s="6">
        <v>1</v>
      </c>
      <c r="F8" s="6">
        <v>1</v>
      </c>
      <c r="G8" s="6">
        <v>0</v>
      </c>
      <c r="H8" s="6">
        <v>0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0</v>
      </c>
      <c r="O8" s="6">
        <v>0</v>
      </c>
      <c r="P8" s="6">
        <v>0</v>
      </c>
      <c r="Q8" s="6" t="str">
        <f t="shared" si="0"/>
        <v>0001110011111000</v>
      </c>
      <c r="R8" s="11" t="str">
        <f t="shared" si="1"/>
        <v>00011100</v>
      </c>
      <c r="S8" s="11" t="str">
        <f t="shared" si="2"/>
        <v>00111110</v>
      </c>
      <c r="T8" s="20" t="str">
        <f t="shared" si="3"/>
        <v>1C</v>
      </c>
      <c r="U8" s="11" t="str">
        <f t="shared" si="4"/>
        <v>3E</v>
      </c>
    </row>
    <row r="9" spans="1:32" x14ac:dyDescent="0.3">
      <c r="A9" s="6">
        <v>0</v>
      </c>
      <c r="B9" s="6">
        <v>0</v>
      </c>
      <c r="C9" s="6">
        <v>1</v>
      </c>
      <c r="D9" s="6">
        <v>1</v>
      </c>
      <c r="E9" s="6">
        <v>0</v>
      </c>
      <c r="F9" s="6">
        <v>1</v>
      </c>
      <c r="G9" s="6">
        <v>1</v>
      </c>
      <c r="H9" s="6">
        <v>0</v>
      </c>
      <c r="I9" s="6">
        <v>1</v>
      </c>
      <c r="J9" s="6">
        <v>1</v>
      </c>
      <c r="K9" s="6">
        <v>0</v>
      </c>
      <c r="L9" s="6">
        <v>0</v>
      </c>
      <c r="M9" s="6">
        <v>1</v>
      </c>
      <c r="N9" s="6">
        <v>1</v>
      </c>
      <c r="O9" s="6">
        <v>0</v>
      </c>
      <c r="P9" s="6">
        <v>0</v>
      </c>
      <c r="Q9" s="6" t="str">
        <f t="shared" si="0"/>
        <v>0011011011001100</v>
      </c>
      <c r="R9" s="11" t="str">
        <f t="shared" si="1"/>
        <v>00110110</v>
      </c>
      <c r="S9" s="11" t="str">
        <f t="shared" si="2"/>
        <v>00110011</v>
      </c>
      <c r="T9" s="20" t="str">
        <f t="shared" si="3"/>
        <v>36</v>
      </c>
      <c r="U9" s="11" t="str">
        <f t="shared" si="4"/>
        <v>33</v>
      </c>
    </row>
    <row r="10" spans="1:32" x14ac:dyDescent="0.3">
      <c r="A10" s="6">
        <v>0</v>
      </c>
      <c r="B10" s="6">
        <v>0</v>
      </c>
      <c r="C10" s="6">
        <v>0</v>
      </c>
      <c r="D10" s="6">
        <v>0</v>
      </c>
      <c r="E10" s="6">
        <v>1</v>
      </c>
      <c r="F10" s="6">
        <v>1</v>
      </c>
      <c r="G10" s="6">
        <v>1</v>
      </c>
      <c r="H10" s="6">
        <v>1</v>
      </c>
      <c r="I10" s="6">
        <v>0</v>
      </c>
      <c r="J10" s="6">
        <v>1</v>
      </c>
      <c r="K10" s="6">
        <v>0</v>
      </c>
      <c r="L10" s="6">
        <v>1</v>
      </c>
      <c r="M10" s="6">
        <v>1</v>
      </c>
      <c r="N10" s="6">
        <v>1</v>
      </c>
      <c r="O10" s="6">
        <v>0</v>
      </c>
      <c r="P10" s="6">
        <v>0</v>
      </c>
      <c r="Q10" s="6" t="str">
        <f t="shared" si="0"/>
        <v>0000111101011100</v>
      </c>
      <c r="R10" s="12" t="str">
        <f t="shared" si="1"/>
        <v>00001111</v>
      </c>
      <c r="S10" s="12" t="str">
        <f t="shared" si="2"/>
        <v>00010111</v>
      </c>
      <c r="T10" s="21" t="str">
        <f t="shared" si="3"/>
        <v>0F</v>
      </c>
      <c r="U10" s="12" t="str">
        <f t="shared" si="4"/>
        <v>17</v>
      </c>
    </row>
    <row r="11" spans="1:32" x14ac:dyDescent="0.3">
      <c r="A11" s="6">
        <v>0</v>
      </c>
      <c r="B11" s="6">
        <v>0</v>
      </c>
      <c r="C11" s="6">
        <v>1</v>
      </c>
      <c r="D11" s="6">
        <v>1</v>
      </c>
      <c r="E11" s="6">
        <v>1</v>
      </c>
      <c r="F11" s="6">
        <v>1</v>
      </c>
      <c r="G11" s="6">
        <v>0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0</v>
      </c>
      <c r="O11" s="6">
        <v>0</v>
      </c>
      <c r="P11" s="6">
        <v>0</v>
      </c>
      <c r="Q11" s="6" t="str">
        <f t="shared" si="0"/>
        <v>0011110111111000</v>
      </c>
      <c r="R11" s="10" t="str">
        <f t="shared" si="1"/>
        <v>00111101</v>
      </c>
      <c r="S11" s="10" t="str">
        <f t="shared" si="2"/>
        <v>00111110</v>
      </c>
      <c r="T11" s="19" t="str">
        <f t="shared" si="3"/>
        <v>3D</v>
      </c>
      <c r="U11" s="10" t="str">
        <f t="shared" si="4"/>
        <v>3E</v>
      </c>
    </row>
    <row r="12" spans="1:32" x14ac:dyDescent="0.3">
      <c r="A12" s="6">
        <v>0</v>
      </c>
      <c r="B12" s="6">
        <v>0</v>
      </c>
      <c r="C12" s="6">
        <v>0</v>
      </c>
      <c r="D12" s="6">
        <v>1</v>
      </c>
      <c r="E12" s="6">
        <v>0</v>
      </c>
      <c r="F12" s="6">
        <v>0</v>
      </c>
      <c r="G12" s="6">
        <v>1</v>
      </c>
      <c r="H12" s="6">
        <v>1</v>
      </c>
      <c r="I12" s="6">
        <v>1</v>
      </c>
      <c r="J12" s="6">
        <v>1</v>
      </c>
      <c r="K12" s="6">
        <v>0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 t="str">
        <f t="shared" si="0"/>
        <v>0001001111011100</v>
      </c>
      <c r="R12" s="11" t="str">
        <f t="shared" si="1"/>
        <v>00010011</v>
      </c>
      <c r="S12" s="11" t="str">
        <f t="shared" si="2"/>
        <v>00110111</v>
      </c>
      <c r="T12" s="20" t="str">
        <f t="shared" si="3"/>
        <v>13</v>
      </c>
      <c r="U12" s="11" t="str">
        <f t="shared" si="4"/>
        <v>37</v>
      </c>
    </row>
    <row r="13" spans="1:32" x14ac:dyDescent="0.3">
      <c r="A13" s="6">
        <v>0</v>
      </c>
      <c r="B13" s="6">
        <v>0</v>
      </c>
      <c r="C13" s="6">
        <v>1</v>
      </c>
      <c r="D13" s="6">
        <v>1</v>
      </c>
      <c r="E13" s="6">
        <v>1</v>
      </c>
      <c r="F13" s="6">
        <v>1</v>
      </c>
      <c r="G13" s="6">
        <v>0</v>
      </c>
      <c r="H13" s="6">
        <v>0</v>
      </c>
      <c r="I13" s="6">
        <v>1</v>
      </c>
      <c r="J13" s="6">
        <v>1</v>
      </c>
      <c r="K13" s="6">
        <v>1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 t="str">
        <f t="shared" si="0"/>
        <v>0011110011110000</v>
      </c>
      <c r="R13" s="11" t="str">
        <f t="shared" si="1"/>
        <v>00111100</v>
      </c>
      <c r="S13" s="11" t="str">
        <f t="shared" si="2"/>
        <v>00111100</v>
      </c>
      <c r="T13" s="20" t="str">
        <f t="shared" si="3"/>
        <v>3C</v>
      </c>
      <c r="U13" s="11" t="str">
        <f t="shared" si="4"/>
        <v>3C</v>
      </c>
    </row>
    <row r="14" spans="1:32" x14ac:dyDescent="0.3">
      <c r="A14" s="6">
        <v>0</v>
      </c>
      <c r="B14" s="6">
        <v>0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0</v>
      </c>
      <c r="J14" s="6">
        <v>0</v>
      </c>
      <c r="K14" s="6">
        <v>1</v>
      </c>
      <c r="L14" s="6">
        <v>1</v>
      </c>
      <c r="M14" s="6">
        <v>1</v>
      </c>
      <c r="N14" s="6">
        <v>1</v>
      </c>
      <c r="O14" s="6">
        <v>0</v>
      </c>
      <c r="P14" s="6">
        <v>0</v>
      </c>
      <c r="Q14" s="6" t="str">
        <f t="shared" si="0"/>
        <v>0011111100111100</v>
      </c>
      <c r="R14" s="11" t="str">
        <f t="shared" si="1"/>
        <v>00111111</v>
      </c>
      <c r="S14" s="11" t="str">
        <f t="shared" si="2"/>
        <v>00001111</v>
      </c>
      <c r="T14" s="20" t="str">
        <f t="shared" si="3"/>
        <v>3F</v>
      </c>
      <c r="U14" s="11" t="str">
        <f t="shared" si="4"/>
        <v>0F</v>
      </c>
    </row>
    <row r="15" spans="1:32" x14ac:dyDescent="0.3">
      <c r="A15" s="6">
        <v>0</v>
      </c>
      <c r="B15" s="6">
        <v>0</v>
      </c>
      <c r="C15" s="6">
        <v>0</v>
      </c>
      <c r="D15" s="6">
        <v>0</v>
      </c>
      <c r="E15" s="6">
        <v>1</v>
      </c>
      <c r="F15" s="6">
        <v>1</v>
      </c>
      <c r="G15" s="6">
        <v>0</v>
      </c>
      <c r="H15" s="6">
        <v>0</v>
      </c>
      <c r="I15" s="6">
        <v>1</v>
      </c>
      <c r="J15" s="6">
        <v>1</v>
      </c>
      <c r="K15" s="6">
        <v>0</v>
      </c>
      <c r="L15" s="6">
        <v>0</v>
      </c>
      <c r="M15" s="6">
        <v>1</v>
      </c>
      <c r="N15" s="6">
        <v>1</v>
      </c>
      <c r="O15" s="6">
        <v>0</v>
      </c>
      <c r="P15" s="6">
        <v>0</v>
      </c>
      <c r="Q15" s="6" t="str">
        <f t="shared" si="0"/>
        <v>0000110011001100</v>
      </c>
      <c r="R15" s="11" t="str">
        <f t="shared" si="1"/>
        <v>00001100</v>
      </c>
      <c r="S15" s="11" t="str">
        <f t="shared" si="2"/>
        <v>00110011</v>
      </c>
      <c r="T15" s="20" t="str">
        <f t="shared" si="3"/>
        <v>0C</v>
      </c>
      <c r="U15" s="11" t="str">
        <f t="shared" si="4"/>
        <v>33</v>
      </c>
    </row>
    <row r="16" spans="1:32" x14ac:dyDescent="0.3">
      <c r="A16" s="6">
        <v>0</v>
      </c>
      <c r="B16" s="6">
        <v>0</v>
      </c>
      <c r="C16" s="6">
        <v>1</v>
      </c>
      <c r="D16" s="6">
        <v>1</v>
      </c>
      <c r="E16" s="6">
        <v>0</v>
      </c>
      <c r="F16" s="6">
        <v>0</v>
      </c>
      <c r="G16" s="6">
        <v>0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 t="str">
        <f t="shared" si="0"/>
        <v>0011000111110000</v>
      </c>
      <c r="R16" s="11" t="str">
        <f t="shared" si="1"/>
        <v>00110001</v>
      </c>
      <c r="S16" s="11" t="str">
        <f t="shared" si="2"/>
        <v>00111100</v>
      </c>
      <c r="T16" s="20" t="str">
        <f t="shared" si="3"/>
        <v>31</v>
      </c>
      <c r="U16" s="11" t="str">
        <f t="shared" si="4"/>
        <v>3C</v>
      </c>
    </row>
    <row r="17" spans="1:32" x14ac:dyDescent="0.3">
      <c r="A17" s="6">
        <v>0</v>
      </c>
      <c r="B17" s="6">
        <v>0</v>
      </c>
      <c r="C17" s="6">
        <v>0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0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  <c r="O17" s="6">
        <v>0</v>
      </c>
      <c r="P17" s="6">
        <v>0</v>
      </c>
      <c r="Q17" s="6" t="str">
        <f t="shared" si="0"/>
        <v>0001111100111000</v>
      </c>
      <c r="R17" s="11" t="str">
        <f t="shared" si="1"/>
        <v>00011111</v>
      </c>
      <c r="S17" s="11" t="str">
        <f t="shared" si="2"/>
        <v>00001110</v>
      </c>
      <c r="T17" s="20" t="str">
        <f t="shared" si="3"/>
        <v>1F</v>
      </c>
      <c r="U17" s="11" t="str">
        <f t="shared" si="4"/>
        <v>0E</v>
      </c>
    </row>
    <row r="18" spans="1:32" x14ac:dyDescent="0.3">
      <c r="A18" s="6">
        <v>0</v>
      </c>
      <c r="B18" s="6">
        <v>0</v>
      </c>
      <c r="C18" s="6">
        <v>1</v>
      </c>
      <c r="D18" s="6">
        <v>1</v>
      </c>
      <c r="E18" s="6">
        <v>1</v>
      </c>
      <c r="F18" s="6">
        <v>0</v>
      </c>
      <c r="G18" s="6">
        <v>0</v>
      </c>
      <c r="H18" s="6">
        <v>1</v>
      </c>
      <c r="I18" s="6">
        <v>1</v>
      </c>
      <c r="J18" s="6">
        <v>1</v>
      </c>
      <c r="K18" s="6">
        <v>0</v>
      </c>
      <c r="L18" s="6">
        <v>1</v>
      </c>
      <c r="M18" s="6">
        <v>1</v>
      </c>
      <c r="N18" s="6">
        <v>1</v>
      </c>
      <c r="O18" s="6">
        <v>0</v>
      </c>
      <c r="P18" s="6">
        <v>0</v>
      </c>
      <c r="Q18" s="6" t="str">
        <f t="shared" si="0"/>
        <v>0011100111011100</v>
      </c>
      <c r="R18" s="12" t="str">
        <f t="shared" si="1"/>
        <v>00111001</v>
      </c>
      <c r="S18" s="12" t="str">
        <f t="shared" si="2"/>
        <v>00110111</v>
      </c>
      <c r="T18" s="21" t="str">
        <f t="shared" si="3"/>
        <v>39</v>
      </c>
      <c r="U18" s="12" t="str">
        <f t="shared" si="4"/>
        <v>37</v>
      </c>
    </row>
    <row r="19" spans="1:32" x14ac:dyDescent="0.3">
      <c r="Q19" s="6" t="str">
        <f t="shared" si="0"/>
        <v/>
      </c>
    </row>
    <row r="20" spans="1:32" x14ac:dyDescent="0.3">
      <c r="A20" s="2" t="s">
        <v>4</v>
      </c>
      <c r="Q20" s="6"/>
      <c r="AF20" t="str">
        <f>";"&amp;PROPER(A20)</f>
        <v>;Wall</v>
      </c>
    </row>
    <row r="21" spans="1:32" x14ac:dyDescent="0.3">
      <c r="A21" s="6">
        <v>0</v>
      </c>
      <c r="B21" s="6">
        <v>0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0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0</v>
      </c>
      <c r="O21" s="6">
        <v>0</v>
      </c>
      <c r="P21" s="6">
        <v>0</v>
      </c>
      <c r="Q21" s="6" t="str">
        <f t="shared" ref="Q21:Q55" si="6">A21&amp;B21&amp;C21&amp;D21&amp;E21&amp;F21&amp;G21&amp;H21&amp;I21&amp;J21&amp;K21&amp;L21&amp;M21&amp;N21&amp;O21&amp;P21</f>
        <v>0011111011111000</v>
      </c>
      <c r="R21" s="10" t="str">
        <f>$R$1&amp;MID(Q21,3,6)</f>
        <v>00111110</v>
      </c>
      <c r="S21" s="10" t="str">
        <f>$S$1&amp;MID(Q21,9,6)</f>
        <v>00111110</v>
      </c>
      <c r="T21" s="10" t="str">
        <f>BIN2HEX(R21,2)</f>
        <v>3E</v>
      </c>
      <c r="U21" s="10" t="str">
        <f>BIN2HEX(S21,2)</f>
        <v>3E</v>
      </c>
      <c r="W21" t="str" cm="1">
        <f t="array" ref="W21:AD21">TRANSPOSE(T21:T28)</f>
        <v>3E</v>
      </c>
      <c r="X21" t="str">
        <v>3E</v>
      </c>
      <c r="Y21" t="str">
        <v>3E</v>
      </c>
      <c r="Z21" t="str">
        <v>00</v>
      </c>
      <c r="AA21" t="str">
        <v>37</v>
      </c>
      <c r="AB21" t="str">
        <v>37</v>
      </c>
      <c r="AC21" t="str">
        <v>37</v>
      </c>
      <c r="AD21" t="str">
        <v>00</v>
      </c>
      <c r="AF21" t="str">
        <f>LOWER(".byt $"&amp;W21&amp;", $"&amp;X21&amp;", $"&amp;Y21&amp;", $"&amp;Z21&amp;", $"&amp;AA21&amp;", $"&amp;AB21&amp;", $"&amp;AC21&amp;", $"&amp;AD21)</f>
        <v>.byt $3e, $3e, $3e, $00, $37, $37, $37, $00</v>
      </c>
    </row>
    <row r="22" spans="1:32" x14ac:dyDescent="0.3">
      <c r="A22" s="6">
        <v>0</v>
      </c>
      <c r="B22" s="6">
        <v>0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6">
        <v>0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0</v>
      </c>
      <c r="O22" s="6">
        <v>0</v>
      </c>
      <c r="P22" s="6">
        <v>0</v>
      </c>
      <c r="Q22" s="6" t="str">
        <f t="shared" si="6"/>
        <v>0011111011111000</v>
      </c>
      <c r="R22" s="11" t="str">
        <f t="shared" ref="R22:R36" si="7">$R$1&amp;MID(Q22,3,6)</f>
        <v>00111110</v>
      </c>
      <c r="S22" s="11" t="str">
        <f t="shared" ref="S22:S36" si="8">$S$1&amp;MID(Q22,9,6)</f>
        <v>00111110</v>
      </c>
      <c r="T22" s="11" t="str">
        <f t="shared" ref="T22:T36" si="9">BIN2HEX(R22,2)</f>
        <v>3E</v>
      </c>
      <c r="U22" s="11" t="str">
        <f t="shared" ref="U22:U36" si="10">BIN2HEX(S22,2)</f>
        <v>3E</v>
      </c>
      <c r="W22" t="str" cm="1">
        <f t="array" ref="W22:AD22">TRANSPOSE(U21:U28)</f>
        <v>3E</v>
      </c>
      <c r="X22" t="str">
        <v>3E</v>
      </c>
      <c r="Y22" t="str">
        <v>3E</v>
      </c>
      <c r="Z22" t="str">
        <v>00</v>
      </c>
      <c r="AA22" t="str">
        <v>37</v>
      </c>
      <c r="AB22" t="str">
        <v>37</v>
      </c>
      <c r="AC22" t="str">
        <v>37</v>
      </c>
      <c r="AD22" t="str">
        <v>00</v>
      </c>
      <c r="AF22" t="str">
        <f t="shared" ref="AF22:AF24" si="11">LOWER(".byt $"&amp;W22&amp;", $"&amp;X22&amp;", $"&amp;Y22&amp;", $"&amp;Z22&amp;", $"&amp;AA22&amp;", $"&amp;AB22&amp;", $"&amp;AC22&amp;", $"&amp;AD22)</f>
        <v>.byt $3e, $3e, $3e, $00, $37, $37, $37, $00</v>
      </c>
    </row>
    <row r="23" spans="1:32" x14ac:dyDescent="0.3">
      <c r="A23" s="6">
        <v>0</v>
      </c>
      <c r="B23" s="6">
        <v>0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0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0</v>
      </c>
      <c r="O23" s="6">
        <v>0</v>
      </c>
      <c r="P23" s="6">
        <v>0</v>
      </c>
      <c r="Q23" s="6" t="str">
        <f t="shared" si="6"/>
        <v>0011111011111000</v>
      </c>
      <c r="R23" s="11" t="str">
        <f t="shared" si="7"/>
        <v>00111110</v>
      </c>
      <c r="S23" s="11" t="str">
        <f t="shared" si="8"/>
        <v>00111110</v>
      </c>
      <c r="T23" s="11" t="str">
        <f t="shared" si="9"/>
        <v>3E</v>
      </c>
      <c r="U23" s="11" t="str">
        <f t="shared" si="10"/>
        <v>3E</v>
      </c>
      <c r="W23" t="str" cm="1">
        <f t="array" ref="W23:AD23">TRANSPOSE(T29:T36)</f>
        <v>3E</v>
      </c>
      <c r="X23" t="str">
        <v>3E</v>
      </c>
      <c r="Y23" t="str">
        <v>3E</v>
      </c>
      <c r="Z23" t="str">
        <v>00</v>
      </c>
      <c r="AA23" t="str">
        <v>37</v>
      </c>
      <c r="AB23" t="str">
        <v>37</v>
      </c>
      <c r="AC23" t="str">
        <v>37</v>
      </c>
      <c r="AD23" t="str">
        <v>00</v>
      </c>
      <c r="AF23" t="str">
        <f t="shared" si="11"/>
        <v>.byt $3e, $3e, $3e, $00, $37, $37, $37, $00</v>
      </c>
    </row>
    <row r="24" spans="1:32" x14ac:dyDescent="0.3">
      <c r="A24" s="6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 t="str">
        <f t="shared" si="6"/>
        <v>0000000000000000</v>
      </c>
      <c r="R24" s="11" t="str">
        <f t="shared" si="7"/>
        <v>00000000</v>
      </c>
      <c r="S24" s="11" t="str">
        <f t="shared" si="8"/>
        <v>00000000</v>
      </c>
      <c r="T24" s="11" t="str">
        <f t="shared" si="9"/>
        <v>00</v>
      </c>
      <c r="U24" s="11" t="str">
        <f t="shared" si="10"/>
        <v>00</v>
      </c>
      <c r="W24" t="str" cm="1">
        <f t="array" ref="W24:AD24">TRANSPOSE(U29:U36)</f>
        <v>3E</v>
      </c>
      <c r="X24" t="str">
        <v>3E</v>
      </c>
      <c r="Y24" t="str">
        <v>3E</v>
      </c>
      <c r="Z24" t="str">
        <v>00</v>
      </c>
      <c r="AA24" t="str">
        <v>37</v>
      </c>
      <c r="AB24" t="str">
        <v>37</v>
      </c>
      <c r="AC24" t="str">
        <v>37</v>
      </c>
      <c r="AD24" t="str">
        <v>00</v>
      </c>
      <c r="AF24" t="str">
        <f t="shared" si="11"/>
        <v>.byt $3e, $3e, $3e, $00, $37, $37, $37, $00</v>
      </c>
    </row>
    <row r="25" spans="1:32" x14ac:dyDescent="0.3">
      <c r="A25" s="6">
        <v>0</v>
      </c>
      <c r="B25" s="6">
        <v>0</v>
      </c>
      <c r="C25" s="6">
        <v>1</v>
      </c>
      <c r="D25" s="6">
        <v>1</v>
      </c>
      <c r="E25" s="6">
        <v>0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0</v>
      </c>
      <c r="L25" s="6">
        <v>1</v>
      </c>
      <c r="M25" s="6">
        <v>1</v>
      </c>
      <c r="N25" s="6">
        <v>1</v>
      </c>
      <c r="O25" s="6">
        <v>0</v>
      </c>
      <c r="P25" s="6">
        <v>0</v>
      </c>
      <c r="Q25" s="6" t="str">
        <f t="shared" si="6"/>
        <v>0011011111011100</v>
      </c>
      <c r="R25" s="11" t="str">
        <f t="shared" si="7"/>
        <v>00110111</v>
      </c>
      <c r="S25" s="11" t="str">
        <f t="shared" si="8"/>
        <v>00110111</v>
      </c>
      <c r="T25" s="11" t="str">
        <f t="shared" si="9"/>
        <v>37</v>
      </c>
      <c r="U25" s="11" t="str">
        <f t="shared" si="10"/>
        <v>37</v>
      </c>
    </row>
    <row r="26" spans="1:32" x14ac:dyDescent="0.3">
      <c r="A26" s="6">
        <v>0</v>
      </c>
      <c r="B26" s="6">
        <v>0</v>
      </c>
      <c r="C26" s="6">
        <v>1</v>
      </c>
      <c r="D26" s="6">
        <v>1</v>
      </c>
      <c r="E26" s="6">
        <v>0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0</v>
      </c>
      <c r="L26" s="6">
        <v>1</v>
      </c>
      <c r="M26" s="6">
        <v>1</v>
      </c>
      <c r="N26" s="6">
        <v>1</v>
      </c>
      <c r="O26" s="6">
        <v>0</v>
      </c>
      <c r="P26" s="6">
        <v>0</v>
      </c>
      <c r="Q26" s="6" t="str">
        <f t="shared" si="6"/>
        <v>0011011111011100</v>
      </c>
      <c r="R26" s="11" t="str">
        <f t="shared" si="7"/>
        <v>00110111</v>
      </c>
      <c r="S26" s="11" t="str">
        <f t="shared" si="8"/>
        <v>00110111</v>
      </c>
      <c r="T26" s="11" t="str">
        <f t="shared" si="9"/>
        <v>37</v>
      </c>
      <c r="U26" s="11" t="str">
        <f t="shared" si="10"/>
        <v>37</v>
      </c>
    </row>
    <row r="27" spans="1:32" x14ac:dyDescent="0.3">
      <c r="A27" s="6">
        <v>0</v>
      </c>
      <c r="B27" s="6">
        <v>0</v>
      </c>
      <c r="C27" s="6">
        <v>1</v>
      </c>
      <c r="D27" s="6">
        <v>1</v>
      </c>
      <c r="E27" s="6">
        <v>0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0</v>
      </c>
      <c r="L27" s="6">
        <v>1</v>
      </c>
      <c r="M27" s="6">
        <v>1</v>
      </c>
      <c r="N27" s="6">
        <v>1</v>
      </c>
      <c r="O27" s="6">
        <v>0</v>
      </c>
      <c r="P27" s="6">
        <v>0</v>
      </c>
      <c r="Q27" s="6" t="str">
        <f t="shared" si="6"/>
        <v>0011011111011100</v>
      </c>
      <c r="R27" s="11" t="str">
        <f t="shared" si="7"/>
        <v>00110111</v>
      </c>
      <c r="S27" s="11" t="str">
        <f t="shared" si="8"/>
        <v>00110111</v>
      </c>
      <c r="T27" s="11" t="str">
        <f t="shared" si="9"/>
        <v>37</v>
      </c>
      <c r="U27" s="11" t="str">
        <f t="shared" si="10"/>
        <v>37</v>
      </c>
    </row>
    <row r="28" spans="1:32" x14ac:dyDescent="0.3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 t="str">
        <f t="shared" si="6"/>
        <v>0000000000000000</v>
      </c>
      <c r="R28" s="12" t="str">
        <f t="shared" si="7"/>
        <v>00000000</v>
      </c>
      <c r="S28" s="12" t="str">
        <f t="shared" si="8"/>
        <v>00000000</v>
      </c>
      <c r="T28" s="12" t="str">
        <f t="shared" si="9"/>
        <v>00</v>
      </c>
      <c r="U28" s="12" t="str">
        <f t="shared" si="10"/>
        <v>00</v>
      </c>
    </row>
    <row r="29" spans="1:32" x14ac:dyDescent="0.3">
      <c r="A29" s="6">
        <v>0</v>
      </c>
      <c r="B29" s="6">
        <v>0</v>
      </c>
      <c r="C29" s="6">
        <v>1</v>
      </c>
      <c r="D29" s="6">
        <v>1</v>
      </c>
      <c r="E29" s="6">
        <v>1</v>
      </c>
      <c r="F29" s="6">
        <v>1</v>
      </c>
      <c r="G29" s="6">
        <v>1</v>
      </c>
      <c r="H29" s="6">
        <v>0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0</v>
      </c>
      <c r="O29" s="6">
        <v>0</v>
      </c>
      <c r="P29" s="6">
        <v>0</v>
      </c>
      <c r="Q29" s="6" t="str">
        <f t="shared" si="6"/>
        <v>0011111011111000</v>
      </c>
      <c r="R29" s="10" t="str">
        <f t="shared" si="7"/>
        <v>00111110</v>
      </c>
      <c r="S29" s="10" t="str">
        <f t="shared" si="8"/>
        <v>00111110</v>
      </c>
      <c r="T29" s="10" t="str">
        <f t="shared" si="9"/>
        <v>3E</v>
      </c>
      <c r="U29" s="10" t="str">
        <f t="shared" si="10"/>
        <v>3E</v>
      </c>
    </row>
    <row r="30" spans="1:32" x14ac:dyDescent="0.3">
      <c r="A30" s="6">
        <v>0</v>
      </c>
      <c r="B30" s="6">
        <v>0</v>
      </c>
      <c r="C30" s="6">
        <v>1</v>
      </c>
      <c r="D30" s="6">
        <v>1</v>
      </c>
      <c r="E30" s="6">
        <v>1</v>
      </c>
      <c r="F30" s="6">
        <v>1</v>
      </c>
      <c r="G30" s="6">
        <v>1</v>
      </c>
      <c r="H30" s="6">
        <v>0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0</v>
      </c>
      <c r="O30" s="6">
        <v>0</v>
      </c>
      <c r="P30" s="6">
        <v>0</v>
      </c>
      <c r="Q30" s="6" t="str">
        <f t="shared" si="6"/>
        <v>0011111011111000</v>
      </c>
      <c r="R30" s="11" t="str">
        <f t="shared" si="7"/>
        <v>00111110</v>
      </c>
      <c r="S30" s="11" t="str">
        <f t="shared" si="8"/>
        <v>00111110</v>
      </c>
      <c r="T30" s="11" t="str">
        <f t="shared" si="9"/>
        <v>3E</v>
      </c>
      <c r="U30" s="11" t="str">
        <f t="shared" si="10"/>
        <v>3E</v>
      </c>
    </row>
    <row r="31" spans="1:32" x14ac:dyDescent="0.3">
      <c r="A31" s="6">
        <v>0</v>
      </c>
      <c r="B31" s="6">
        <v>0</v>
      </c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6">
        <v>0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0</v>
      </c>
      <c r="O31" s="6">
        <v>0</v>
      </c>
      <c r="P31" s="6">
        <v>0</v>
      </c>
      <c r="Q31" s="6" t="str">
        <f t="shared" si="6"/>
        <v>0011111011111000</v>
      </c>
      <c r="R31" s="11" t="str">
        <f t="shared" si="7"/>
        <v>00111110</v>
      </c>
      <c r="S31" s="11" t="str">
        <f t="shared" si="8"/>
        <v>00111110</v>
      </c>
      <c r="T31" s="11" t="str">
        <f t="shared" si="9"/>
        <v>3E</v>
      </c>
      <c r="U31" s="11" t="str">
        <f t="shared" si="10"/>
        <v>3E</v>
      </c>
    </row>
    <row r="32" spans="1:32" x14ac:dyDescent="0.3">
      <c r="A32" s="6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 t="str">
        <f t="shared" si="6"/>
        <v>0000000000000000</v>
      </c>
      <c r="R32" s="11" t="str">
        <f t="shared" si="7"/>
        <v>00000000</v>
      </c>
      <c r="S32" s="11" t="str">
        <f t="shared" si="8"/>
        <v>00000000</v>
      </c>
      <c r="T32" s="11" t="str">
        <f t="shared" si="9"/>
        <v>00</v>
      </c>
      <c r="U32" s="11" t="str">
        <f t="shared" si="10"/>
        <v>00</v>
      </c>
    </row>
    <row r="33" spans="1:32" x14ac:dyDescent="0.3">
      <c r="A33" s="6">
        <v>0</v>
      </c>
      <c r="B33" s="6">
        <v>0</v>
      </c>
      <c r="C33" s="6">
        <v>1</v>
      </c>
      <c r="D33" s="6">
        <v>1</v>
      </c>
      <c r="E33" s="6">
        <v>0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0</v>
      </c>
      <c r="L33" s="6">
        <v>1</v>
      </c>
      <c r="M33" s="6">
        <v>1</v>
      </c>
      <c r="N33" s="6">
        <v>1</v>
      </c>
      <c r="O33" s="6">
        <v>0</v>
      </c>
      <c r="P33" s="6">
        <v>0</v>
      </c>
      <c r="Q33" s="6" t="str">
        <f t="shared" si="6"/>
        <v>0011011111011100</v>
      </c>
      <c r="R33" s="11" t="str">
        <f t="shared" si="7"/>
        <v>00110111</v>
      </c>
      <c r="S33" s="11" t="str">
        <f t="shared" si="8"/>
        <v>00110111</v>
      </c>
      <c r="T33" s="11" t="str">
        <f t="shared" si="9"/>
        <v>37</v>
      </c>
      <c r="U33" s="11" t="str">
        <f t="shared" si="10"/>
        <v>37</v>
      </c>
    </row>
    <row r="34" spans="1:32" x14ac:dyDescent="0.3">
      <c r="A34" s="6">
        <v>0</v>
      </c>
      <c r="B34" s="6">
        <v>0</v>
      </c>
      <c r="C34" s="6">
        <v>1</v>
      </c>
      <c r="D34" s="6">
        <v>1</v>
      </c>
      <c r="E34" s="6">
        <v>0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0</v>
      </c>
      <c r="L34" s="6">
        <v>1</v>
      </c>
      <c r="M34" s="6">
        <v>1</v>
      </c>
      <c r="N34" s="6">
        <v>1</v>
      </c>
      <c r="O34" s="6">
        <v>0</v>
      </c>
      <c r="P34" s="6">
        <v>0</v>
      </c>
      <c r="Q34" s="6" t="str">
        <f t="shared" si="6"/>
        <v>0011011111011100</v>
      </c>
      <c r="R34" s="11" t="str">
        <f t="shared" si="7"/>
        <v>00110111</v>
      </c>
      <c r="S34" s="11" t="str">
        <f t="shared" si="8"/>
        <v>00110111</v>
      </c>
      <c r="T34" s="11" t="str">
        <f t="shared" si="9"/>
        <v>37</v>
      </c>
      <c r="U34" s="11" t="str">
        <f t="shared" si="10"/>
        <v>37</v>
      </c>
    </row>
    <row r="35" spans="1:32" x14ac:dyDescent="0.3">
      <c r="A35" s="6">
        <v>0</v>
      </c>
      <c r="B35" s="6">
        <v>0</v>
      </c>
      <c r="C35" s="6">
        <v>1</v>
      </c>
      <c r="D35" s="6">
        <v>1</v>
      </c>
      <c r="E35" s="6">
        <v>0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0</v>
      </c>
      <c r="L35" s="6">
        <v>1</v>
      </c>
      <c r="M35" s="6">
        <v>1</v>
      </c>
      <c r="N35" s="6">
        <v>1</v>
      </c>
      <c r="O35" s="6">
        <v>0</v>
      </c>
      <c r="P35" s="6">
        <v>0</v>
      </c>
      <c r="Q35" s="6" t="str">
        <f t="shared" si="6"/>
        <v>0011011111011100</v>
      </c>
      <c r="R35" s="11" t="str">
        <f t="shared" si="7"/>
        <v>00110111</v>
      </c>
      <c r="S35" s="11" t="str">
        <f t="shared" si="8"/>
        <v>00110111</v>
      </c>
      <c r="T35" s="11" t="str">
        <f t="shared" si="9"/>
        <v>37</v>
      </c>
      <c r="U35" s="11" t="str">
        <f t="shared" si="10"/>
        <v>37</v>
      </c>
    </row>
    <row r="36" spans="1:32" x14ac:dyDescent="0.3">
      <c r="A36" s="6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 t="str">
        <f t="shared" si="6"/>
        <v>0000000000000000</v>
      </c>
      <c r="R36" s="12" t="str">
        <f t="shared" si="7"/>
        <v>00000000</v>
      </c>
      <c r="S36" s="12" t="str">
        <f t="shared" si="8"/>
        <v>00000000</v>
      </c>
      <c r="T36" s="12" t="str">
        <f t="shared" si="9"/>
        <v>00</v>
      </c>
      <c r="U36" s="12" t="str">
        <f t="shared" si="10"/>
        <v>00</v>
      </c>
    </row>
    <row r="37" spans="1:32" x14ac:dyDescent="0.3">
      <c r="Q37" s="6"/>
      <c r="T37" s="6"/>
      <c r="U37" s="6"/>
    </row>
    <row r="38" spans="1:32" x14ac:dyDescent="0.3">
      <c r="A38" s="2" t="s">
        <v>140</v>
      </c>
      <c r="Q38" s="6"/>
      <c r="AF38" t="str">
        <f>";"&amp;PROPER(A38)</f>
        <v>;Magic Wall</v>
      </c>
    </row>
    <row r="39" spans="1:32" x14ac:dyDescent="0.3">
      <c r="A39" s="6">
        <v>0</v>
      </c>
      <c r="B39" s="6">
        <v>0</v>
      </c>
      <c r="C39" s="6">
        <v>1</v>
      </c>
      <c r="D39" s="6">
        <v>1</v>
      </c>
      <c r="E39" s="6">
        <v>1</v>
      </c>
      <c r="F39" s="6">
        <v>1</v>
      </c>
      <c r="G39" s="6">
        <v>1</v>
      </c>
      <c r="H39" s="6">
        <v>0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0</v>
      </c>
      <c r="O39" s="6">
        <v>0</v>
      </c>
      <c r="P39" s="6">
        <v>0</v>
      </c>
      <c r="Q39" s="6" t="str">
        <f t="shared" ref="Q39:Q54" si="12">A39&amp;B39&amp;C39&amp;D39&amp;E39&amp;F39&amp;G39&amp;H39&amp;I39&amp;J39&amp;K39&amp;L39&amp;M39&amp;N39&amp;O39&amp;P39</f>
        <v>0011111011111000</v>
      </c>
      <c r="R39" s="10" t="str">
        <f>$R$1&amp;MID(Q39,3,6)</f>
        <v>00111110</v>
      </c>
      <c r="S39" s="10" t="str">
        <f>$S$1&amp;MID(Q39,9,6)</f>
        <v>00111110</v>
      </c>
      <c r="T39" s="10" t="str">
        <f>BIN2HEX(R39,2)</f>
        <v>3E</v>
      </c>
      <c r="U39" s="10" t="str">
        <f>BIN2HEX(S39,2)</f>
        <v>3E</v>
      </c>
      <c r="W39" t="str" cm="1">
        <f t="array" ref="W39:AD39">TRANSPOSE(T39:T46)</f>
        <v>3E</v>
      </c>
      <c r="X39" t="str">
        <v>1D</v>
      </c>
      <c r="Y39" t="str">
        <v>3E</v>
      </c>
      <c r="Z39" t="str">
        <v>00</v>
      </c>
      <c r="AA39" t="str">
        <v>37</v>
      </c>
      <c r="AB39" t="str">
        <v>2B</v>
      </c>
      <c r="AC39" t="str">
        <v>37</v>
      </c>
      <c r="AD39" t="str">
        <v>00</v>
      </c>
      <c r="AF39" t="str">
        <f>LOWER(".byt $"&amp;W39&amp;", $"&amp;X39&amp;", $"&amp;Y39&amp;", $"&amp;Z39&amp;", $"&amp;AA39&amp;", $"&amp;AB39&amp;", $"&amp;AC39&amp;", $"&amp;AD39)</f>
        <v>.byt $3e, $1d, $3e, $00, $37, $2b, $37, $00</v>
      </c>
    </row>
    <row r="40" spans="1:32" x14ac:dyDescent="0.3">
      <c r="A40" s="6">
        <v>0</v>
      </c>
      <c r="B40" s="6">
        <v>0</v>
      </c>
      <c r="C40" s="6">
        <v>0</v>
      </c>
      <c r="D40" s="6">
        <v>1</v>
      </c>
      <c r="E40" s="6">
        <v>1</v>
      </c>
      <c r="F40" s="6">
        <v>1</v>
      </c>
      <c r="G40" s="6">
        <v>0</v>
      </c>
      <c r="H40" s="6">
        <v>1</v>
      </c>
      <c r="I40" s="6">
        <v>0</v>
      </c>
      <c r="J40" s="6">
        <v>1</v>
      </c>
      <c r="K40" s="6">
        <v>1</v>
      </c>
      <c r="L40" s="6">
        <v>1</v>
      </c>
      <c r="M40" s="6">
        <v>0</v>
      </c>
      <c r="N40" s="6">
        <v>1</v>
      </c>
      <c r="O40" s="6">
        <v>0</v>
      </c>
      <c r="P40" s="6">
        <v>0</v>
      </c>
      <c r="Q40" s="6" t="str">
        <f t="shared" si="12"/>
        <v>0001110101110100</v>
      </c>
      <c r="R40" s="11" t="str">
        <f t="shared" ref="R40:R54" si="13">$R$1&amp;MID(Q40,3,6)</f>
        <v>00011101</v>
      </c>
      <c r="S40" s="11" t="str">
        <f t="shared" ref="S40:S54" si="14">$S$1&amp;MID(Q40,9,6)</f>
        <v>00011101</v>
      </c>
      <c r="T40" s="11" t="str">
        <f t="shared" ref="T40:T54" si="15">BIN2HEX(R40,2)</f>
        <v>1D</v>
      </c>
      <c r="U40" s="11" t="str">
        <f t="shared" ref="U40:U54" si="16">BIN2HEX(S40,2)</f>
        <v>1D</v>
      </c>
      <c r="W40" t="str" cm="1">
        <f t="array" ref="W40:AD40">TRANSPOSE(U39:U46)</f>
        <v>3E</v>
      </c>
      <c r="X40" t="str">
        <v>1D</v>
      </c>
      <c r="Y40" t="str">
        <v>3E</v>
      </c>
      <c r="Z40" t="str">
        <v>00</v>
      </c>
      <c r="AA40" t="str">
        <v>37</v>
      </c>
      <c r="AB40" t="str">
        <v>2B</v>
      </c>
      <c r="AC40" t="str">
        <v>37</v>
      </c>
      <c r="AD40" t="str">
        <v>00</v>
      </c>
      <c r="AF40" t="str">
        <f t="shared" ref="AF40:AF42" si="17">LOWER(".byt $"&amp;W40&amp;", $"&amp;X40&amp;", $"&amp;Y40&amp;", $"&amp;Z40&amp;", $"&amp;AA40&amp;", $"&amp;AB40&amp;", $"&amp;AC40&amp;", $"&amp;AD40)</f>
        <v>.byt $3e, $1d, $3e, $00, $37, $2b, $37, $00</v>
      </c>
    </row>
    <row r="41" spans="1:32" x14ac:dyDescent="0.3">
      <c r="A41" s="6">
        <v>0</v>
      </c>
      <c r="B41" s="6">
        <v>0</v>
      </c>
      <c r="C41" s="6">
        <v>1</v>
      </c>
      <c r="D41" s="6">
        <v>1</v>
      </c>
      <c r="E41" s="6">
        <v>1</v>
      </c>
      <c r="F41" s="6">
        <v>1</v>
      </c>
      <c r="G41" s="6">
        <v>1</v>
      </c>
      <c r="H41" s="6">
        <v>0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0</v>
      </c>
      <c r="O41" s="6">
        <v>0</v>
      </c>
      <c r="P41" s="6">
        <v>0</v>
      </c>
      <c r="Q41" s="6" t="str">
        <f t="shared" si="12"/>
        <v>0011111011111000</v>
      </c>
      <c r="R41" s="11" t="str">
        <f t="shared" si="13"/>
        <v>00111110</v>
      </c>
      <c r="S41" s="11" t="str">
        <f t="shared" si="14"/>
        <v>00111110</v>
      </c>
      <c r="T41" s="11" t="str">
        <f t="shared" si="15"/>
        <v>3E</v>
      </c>
      <c r="U41" s="11" t="str">
        <f t="shared" si="16"/>
        <v>3E</v>
      </c>
      <c r="W41" t="str" cm="1">
        <f t="array" ref="W41:AD41">TRANSPOSE(T47:T54)</f>
        <v>3E</v>
      </c>
      <c r="X41" t="str">
        <v>1D</v>
      </c>
      <c r="Y41" t="str">
        <v>3E</v>
      </c>
      <c r="Z41" t="str">
        <v>00</v>
      </c>
      <c r="AA41" t="str">
        <v>37</v>
      </c>
      <c r="AB41" t="str">
        <v>2B</v>
      </c>
      <c r="AC41" t="str">
        <v>37</v>
      </c>
      <c r="AD41" t="str">
        <v>00</v>
      </c>
      <c r="AF41" t="str">
        <f t="shared" si="17"/>
        <v>.byt $3e, $1d, $3e, $00, $37, $2b, $37, $00</v>
      </c>
    </row>
    <row r="42" spans="1:32" x14ac:dyDescent="0.3">
      <c r="A42" s="6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 t="str">
        <f t="shared" si="12"/>
        <v>0000000000000000</v>
      </c>
      <c r="R42" s="11" t="str">
        <f t="shared" si="13"/>
        <v>00000000</v>
      </c>
      <c r="S42" s="11" t="str">
        <f t="shared" si="14"/>
        <v>00000000</v>
      </c>
      <c r="T42" s="11" t="str">
        <f t="shared" si="15"/>
        <v>00</v>
      </c>
      <c r="U42" s="11" t="str">
        <f t="shared" si="16"/>
        <v>00</v>
      </c>
      <c r="W42" t="str" cm="1">
        <f t="array" ref="W42:AD42">TRANSPOSE(U47:U54)</f>
        <v>3E</v>
      </c>
      <c r="X42" t="str">
        <v>1D</v>
      </c>
      <c r="Y42" t="str">
        <v>3E</v>
      </c>
      <c r="Z42" t="str">
        <v>00</v>
      </c>
      <c r="AA42" t="str">
        <v>37</v>
      </c>
      <c r="AB42" t="str">
        <v>2B</v>
      </c>
      <c r="AC42" t="str">
        <v>37</v>
      </c>
      <c r="AD42" t="str">
        <v>00</v>
      </c>
      <c r="AF42" t="str">
        <f t="shared" si="17"/>
        <v>.byt $3e, $1d, $3e, $00, $37, $2b, $37, $00</v>
      </c>
    </row>
    <row r="43" spans="1:32" x14ac:dyDescent="0.3">
      <c r="A43" s="6">
        <v>0</v>
      </c>
      <c r="B43" s="6">
        <v>0</v>
      </c>
      <c r="C43" s="6">
        <v>1</v>
      </c>
      <c r="D43" s="6">
        <v>1</v>
      </c>
      <c r="E43" s="6">
        <v>0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0</v>
      </c>
      <c r="L43" s="6">
        <v>1</v>
      </c>
      <c r="M43" s="6">
        <v>1</v>
      </c>
      <c r="N43" s="6">
        <v>1</v>
      </c>
      <c r="O43" s="6">
        <v>0</v>
      </c>
      <c r="P43" s="6">
        <v>0</v>
      </c>
      <c r="Q43" s="6" t="str">
        <f t="shared" si="12"/>
        <v>0011011111011100</v>
      </c>
      <c r="R43" s="11" t="str">
        <f t="shared" si="13"/>
        <v>00110111</v>
      </c>
      <c r="S43" s="11" t="str">
        <f t="shared" si="14"/>
        <v>00110111</v>
      </c>
      <c r="T43" s="11" t="str">
        <f t="shared" si="15"/>
        <v>37</v>
      </c>
      <c r="U43" s="11" t="str">
        <f t="shared" si="16"/>
        <v>37</v>
      </c>
    </row>
    <row r="44" spans="1:32" x14ac:dyDescent="0.3">
      <c r="A44" s="6">
        <v>0</v>
      </c>
      <c r="B44" s="6">
        <v>0</v>
      </c>
      <c r="C44" s="6">
        <v>1</v>
      </c>
      <c r="D44" s="6">
        <v>0</v>
      </c>
      <c r="E44" s="6">
        <v>1</v>
      </c>
      <c r="F44" s="6">
        <v>0</v>
      </c>
      <c r="G44" s="6">
        <v>1</v>
      </c>
      <c r="H44" s="6">
        <v>1</v>
      </c>
      <c r="I44" s="6">
        <v>1</v>
      </c>
      <c r="J44" s="6">
        <v>0</v>
      </c>
      <c r="K44" s="6">
        <v>1</v>
      </c>
      <c r="L44" s="6">
        <v>0</v>
      </c>
      <c r="M44" s="6">
        <v>1</v>
      </c>
      <c r="N44" s="6">
        <v>1</v>
      </c>
      <c r="O44" s="6">
        <v>0</v>
      </c>
      <c r="P44" s="6">
        <v>0</v>
      </c>
      <c r="Q44" s="6" t="str">
        <f t="shared" si="12"/>
        <v>0010101110101100</v>
      </c>
      <c r="R44" s="11" t="str">
        <f t="shared" si="13"/>
        <v>00101011</v>
      </c>
      <c r="S44" s="11" t="str">
        <f t="shared" si="14"/>
        <v>00101011</v>
      </c>
      <c r="T44" s="11" t="str">
        <f t="shared" si="15"/>
        <v>2B</v>
      </c>
      <c r="U44" s="11" t="str">
        <f t="shared" si="16"/>
        <v>2B</v>
      </c>
      <c r="AF44" s="17" t="s">
        <v>141</v>
      </c>
    </row>
    <row r="45" spans="1:32" x14ac:dyDescent="0.3">
      <c r="A45" s="6">
        <v>0</v>
      </c>
      <c r="B45" s="6">
        <v>0</v>
      </c>
      <c r="C45" s="6">
        <v>1</v>
      </c>
      <c r="D45" s="6">
        <v>1</v>
      </c>
      <c r="E45" s="6">
        <v>0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0</v>
      </c>
      <c r="L45" s="6">
        <v>1</v>
      </c>
      <c r="M45" s="6">
        <v>1</v>
      </c>
      <c r="N45" s="6">
        <v>1</v>
      </c>
      <c r="O45" s="6">
        <v>0</v>
      </c>
      <c r="P45" s="6">
        <v>0</v>
      </c>
      <c r="Q45" s="6" t="str">
        <f t="shared" si="12"/>
        <v>0011011111011100</v>
      </c>
      <c r="R45" s="11" t="str">
        <f t="shared" si="13"/>
        <v>00110111</v>
      </c>
      <c r="S45" s="11" t="str">
        <f t="shared" si="14"/>
        <v>00110111</v>
      </c>
      <c r="T45" s="11" t="str">
        <f t="shared" si="15"/>
        <v>37</v>
      </c>
      <c r="U45" s="11" t="str">
        <f t="shared" si="16"/>
        <v>37</v>
      </c>
    </row>
    <row r="46" spans="1:32" x14ac:dyDescent="0.3">
      <c r="A46" s="6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 t="str">
        <f t="shared" si="12"/>
        <v>0000000000000000</v>
      </c>
      <c r="R46" s="12" t="str">
        <f t="shared" si="13"/>
        <v>00000000</v>
      </c>
      <c r="S46" s="12" t="str">
        <f t="shared" si="14"/>
        <v>00000000</v>
      </c>
      <c r="T46" s="12" t="str">
        <f t="shared" si="15"/>
        <v>00</v>
      </c>
      <c r="U46" s="12" t="str">
        <f t="shared" si="16"/>
        <v>00</v>
      </c>
    </row>
    <row r="47" spans="1:32" x14ac:dyDescent="0.3">
      <c r="A47" s="6">
        <v>0</v>
      </c>
      <c r="B47" s="6">
        <v>0</v>
      </c>
      <c r="C47" s="6">
        <v>1</v>
      </c>
      <c r="D47" s="6">
        <v>1</v>
      </c>
      <c r="E47" s="6">
        <v>1</v>
      </c>
      <c r="F47" s="6">
        <v>1</v>
      </c>
      <c r="G47" s="6">
        <v>1</v>
      </c>
      <c r="H47" s="6">
        <v>0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0</v>
      </c>
      <c r="O47" s="6">
        <v>0</v>
      </c>
      <c r="P47" s="6">
        <v>0</v>
      </c>
      <c r="Q47" s="6" t="str">
        <f t="shared" si="12"/>
        <v>0011111011111000</v>
      </c>
      <c r="R47" s="10" t="str">
        <f t="shared" si="13"/>
        <v>00111110</v>
      </c>
      <c r="S47" s="10" t="str">
        <f t="shared" si="14"/>
        <v>00111110</v>
      </c>
      <c r="T47" s="10" t="str">
        <f t="shared" si="15"/>
        <v>3E</v>
      </c>
      <c r="U47" s="10" t="str">
        <f t="shared" si="16"/>
        <v>3E</v>
      </c>
    </row>
    <row r="48" spans="1:32" x14ac:dyDescent="0.3">
      <c r="A48" s="6">
        <v>0</v>
      </c>
      <c r="B48" s="6">
        <v>0</v>
      </c>
      <c r="C48" s="6">
        <v>0</v>
      </c>
      <c r="D48" s="6">
        <v>1</v>
      </c>
      <c r="E48" s="6">
        <v>1</v>
      </c>
      <c r="F48" s="6">
        <v>1</v>
      </c>
      <c r="G48" s="6">
        <v>0</v>
      </c>
      <c r="H48" s="6">
        <v>1</v>
      </c>
      <c r="I48" s="6">
        <v>0</v>
      </c>
      <c r="J48" s="6">
        <v>1</v>
      </c>
      <c r="K48" s="6">
        <v>1</v>
      </c>
      <c r="L48" s="6">
        <v>1</v>
      </c>
      <c r="M48" s="6">
        <v>0</v>
      </c>
      <c r="N48" s="6">
        <v>1</v>
      </c>
      <c r="O48" s="6">
        <v>0</v>
      </c>
      <c r="P48" s="6">
        <v>0</v>
      </c>
      <c r="Q48" s="6" t="str">
        <f t="shared" si="12"/>
        <v>0001110101110100</v>
      </c>
      <c r="R48" s="11" t="str">
        <f t="shared" si="13"/>
        <v>00011101</v>
      </c>
      <c r="S48" s="11" t="str">
        <f t="shared" si="14"/>
        <v>00011101</v>
      </c>
      <c r="T48" s="11" t="str">
        <f t="shared" si="15"/>
        <v>1D</v>
      </c>
      <c r="U48" s="11" t="str">
        <f t="shared" si="16"/>
        <v>1D</v>
      </c>
    </row>
    <row r="49" spans="1:32" x14ac:dyDescent="0.3">
      <c r="A49" s="6">
        <v>0</v>
      </c>
      <c r="B49" s="6">
        <v>0</v>
      </c>
      <c r="C49" s="6">
        <v>1</v>
      </c>
      <c r="D49" s="6">
        <v>1</v>
      </c>
      <c r="E49" s="6">
        <v>1</v>
      </c>
      <c r="F49" s="6">
        <v>1</v>
      </c>
      <c r="G49" s="6">
        <v>1</v>
      </c>
      <c r="H49" s="6">
        <v>0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0</v>
      </c>
      <c r="O49" s="6">
        <v>0</v>
      </c>
      <c r="P49" s="6">
        <v>0</v>
      </c>
      <c r="Q49" s="6" t="str">
        <f t="shared" si="12"/>
        <v>0011111011111000</v>
      </c>
      <c r="R49" s="11" t="str">
        <f t="shared" si="13"/>
        <v>00111110</v>
      </c>
      <c r="S49" s="11" t="str">
        <f t="shared" si="14"/>
        <v>00111110</v>
      </c>
      <c r="T49" s="11" t="str">
        <f t="shared" si="15"/>
        <v>3E</v>
      </c>
      <c r="U49" s="11" t="str">
        <f t="shared" si="16"/>
        <v>3E</v>
      </c>
    </row>
    <row r="50" spans="1:32" x14ac:dyDescent="0.3">
      <c r="A50" s="6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 t="str">
        <f t="shared" si="12"/>
        <v>0000000000000000</v>
      </c>
      <c r="R50" s="11" t="str">
        <f t="shared" si="13"/>
        <v>00000000</v>
      </c>
      <c r="S50" s="11" t="str">
        <f t="shared" si="14"/>
        <v>00000000</v>
      </c>
      <c r="T50" s="11" t="str">
        <f t="shared" si="15"/>
        <v>00</v>
      </c>
      <c r="U50" s="11" t="str">
        <f t="shared" si="16"/>
        <v>00</v>
      </c>
    </row>
    <row r="51" spans="1:32" x14ac:dyDescent="0.3">
      <c r="A51" s="6">
        <v>0</v>
      </c>
      <c r="B51" s="6">
        <v>0</v>
      </c>
      <c r="C51" s="6">
        <v>1</v>
      </c>
      <c r="D51" s="6">
        <v>1</v>
      </c>
      <c r="E51" s="6">
        <v>0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6">
        <v>0</v>
      </c>
      <c r="L51" s="6">
        <v>1</v>
      </c>
      <c r="M51" s="6">
        <v>1</v>
      </c>
      <c r="N51" s="6">
        <v>1</v>
      </c>
      <c r="O51" s="6">
        <v>0</v>
      </c>
      <c r="P51" s="6">
        <v>0</v>
      </c>
      <c r="Q51" s="6" t="str">
        <f t="shared" si="12"/>
        <v>0011011111011100</v>
      </c>
      <c r="R51" s="11" t="str">
        <f t="shared" si="13"/>
        <v>00110111</v>
      </c>
      <c r="S51" s="11" t="str">
        <f t="shared" si="14"/>
        <v>00110111</v>
      </c>
      <c r="T51" s="11" t="str">
        <f t="shared" si="15"/>
        <v>37</v>
      </c>
      <c r="U51" s="11" t="str">
        <f t="shared" si="16"/>
        <v>37</v>
      </c>
    </row>
    <row r="52" spans="1:32" x14ac:dyDescent="0.3">
      <c r="A52" s="6">
        <v>0</v>
      </c>
      <c r="B52" s="6">
        <v>0</v>
      </c>
      <c r="C52" s="6">
        <v>1</v>
      </c>
      <c r="D52" s="6">
        <v>0</v>
      </c>
      <c r="E52" s="6">
        <v>1</v>
      </c>
      <c r="F52" s="6">
        <v>0</v>
      </c>
      <c r="G52" s="6">
        <v>1</v>
      </c>
      <c r="H52" s="6">
        <v>1</v>
      </c>
      <c r="I52" s="6">
        <v>1</v>
      </c>
      <c r="J52" s="6">
        <v>0</v>
      </c>
      <c r="K52" s="6">
        <v>1</v>
      </c>
      <c r="L52" s="6">
        <v>0</v>
      </c>
      <c r="M52" s="6">
        <v>1</v>
      </c>
      <c r="N52" s="6">
        <v>1</v>
      </c>
      <c r="O52" s="6">
        <v>0</v>
      </c>
      <c r="P52" s="6">
        <v>0</v>
      </c>
      <c r="Q52" s="6" t="str">
        <f t="shared" si="12"/>
        <v>0010101110101100</v>
      </c>
      <c r="R52" s="11" t="str">
        <f t="shared" si="13"/>
        <v>00101011</v>
      </c>
      <c r="S52" s="11" t="str">
        <f t="shared" si="14"/>
        <v>00101011</v>
      </c>
      <c r="T52" s="11" t="str">
        <f t="shared" si="15"/>
        <v>2B</v>
      </c>
      <c r="U52" s="11" t="str">
        <f t="shared" si="16"/>
        <v>2B</v>
      </c>
    </row>
    <row r="53" spans="1:32" x14ac:dyDescent="0.3">
      <c r="A53" s="6">
        <v>0</v>
      </c>
      <c r="B53" s="6">
        <v>0</v>
      </c>
      <c r="C53" s="6">
        <v>1</v>
      </c>
      <c r="D53" s="6">
        <v>1</v>
      </c>
      <c r="E53" s="6">
        <v>0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0</v>
      </c>
      <c r="L53" s="6">
        <v>1</v>
      </c>
      <c r="M53" s="6">
        <v>1</v>
      </c>
      <c r="N53" s="6">
        <v>1</v>
      </c>
      <c r="O53" s="6">
        <v>0</v>
      </c>
      <c r="P53" s="6">
        <v>0</v>
      </c>
      <c r="Q53" s="6" t="str">
        <f t="shared" si="12"/>
        <v>0011011111011100</v>
      </c>
      <c r="R53" s="11" t="str">
        <f t="shared" si="13"/>
        <v>00110111</v>
      </c>
      <c r="S53" s="11" t="str">
        <f t="shared" si="14"/>
        <v>00110111</v>
      </c>
      <c r="T53" s="11" t="str">
        <f t="shared" si="15"/>
        <v>37</v>
      </c>
      <c r="U53" s="11" t="str">
        <f t="shared" si="16"/>
        <v>37</v>
      </c>
    </row>
    <row r="54" spans="1:32" x14ac:dyDescent="0.3">
      <c r="A54" s="6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 t="str">
        <f t="shared" si="12"/>
        <v>0000000000000000</v>
      </c>
      <c r="R54" s="12" t="str">
        <f t="shared" si="13"/>
        <v>00000000</v>
      </c>
      <c r="S54" s="12" t="str">
        <f t="shared" si="14"/>
        <v>00000000</v>
      </c>
      <c r="T54" s="12" t="str">
        <f t="shared" si="15"/>
        <v>00</v>
      </c>
      <c r="U54" s="12" t="str">
        <f t="shared" si="16"/>
        <v>00</v>
      </c>
    </row>
    <row r="55" spans="1:32" x14ac:dyDescent="0.3">
      <c r="Q55" s="6" t="str">
        <f t="shared" si="6"/>
        <v/>
      </c>
    </row>
    <row r="56" spans="1:32" x14ac:dyDescent="0.3">
      <c r="A56" s="2" t="s">
        <v>82</v>
      </c>
      <c r="Q56" s="6"/>
      <c r="AF56" t="str">
        <f>";"&amp;PROPER(A56)</f>
        <v>;Steelwall</v>
      </c>
    </row>
    <row r="57" spans="1:32" x14ac:dyDescent="0.3">
      <c r="A57" s="6">
        <v>0</v>
      </c>
      <c r="B57" s="6">
        <v>0</v>
      </c>
      <c r="C57" s="6">
        <v>1</v>
      </c>
      <c r="D57" s="6">
        <v>1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0</v>
      </c>
      <c r="P57" s="6">
        <v>0</v>
      </c>
      <c r="Q57" s="6" t="str">
        <f t="shared" ref="Q57:Q73" si="18">A57&amp;B57&amp;C57&amp;D57&amp;E57&amp;F57&amp;G57&amp;H57&amp;I57&amp;J57&amp;K57&amp;L57&amp;M57&amp;N57&amp;O57&amp;P57</f>
        <v>0011111111111100</v>
      </c>
      <c r="R57" s="10" t="str">
        <f>$R$1&amp;MID(Q57,3,6)</f>
        <v>00111111</v>
      </c>
      <c r="S57" s="10" t="str">
        <f>$S$1&amp;MID(Q57,9,6)</f>
        <v>00111111</v>
      </c>
      <c r="T57" s="10" t="str">
        <f>BIN2HEX(R57,2)</f>
        <v>3F</v>
      </c>
      <c r="U57" s="10" t="str">
        <f>BIN2HEX(S57,2)</f>
        <v>3F</v>
      </c>
      <c r="W57" t="str" cm="1">
        <f t="array" ref="W57:AD57">TRANSPOSE(T57:T64)</f>
        <v>3F</v>
      </c>
      <c r="X57" t="str">
        <v>3F</v>
      </c>
      <c r="Y57" t="str">
        <v>21</v>
      </c>
      <c r="Z57" t="str">
        <v>21</v>
      </c>
      <c r="AA57" t="str">
        <v>39</v>
      </c>
      <c r="AB57" t="str">
        <v>39</v>
      </c>
      <c r="AC57" t="str">
        <v>3F</v>
      </c>
      <c r="AD57" t="str">
        <v>3F</v>
      </c>
      <c r="AF57" t="str">
        <f>LOWER(".byt $"&amp;W57&amp;", $"&amp;X57&amp;", $"&amp;Y57&amp;", $"&amp;Z57&amp;", $"&amp;AA57&amp;", $"&amp;AB57&amp;", $"&amp;AC57&amp;", $"&amp;AD57)</f>
        <v>.byt $3f, $3f, $21, $21, $39, $39, $3f, $3f</v>
      </c>
    </row>
    <row r="58" spans="1:32" x14ac:dyDescent="0.3">
      <c r="A58" s="6">
        <v>0</v>
      </c>
      <c r="B58" s="6">
        <v>0</v>
      </c>
      <c r="C58" s="6">
        <v>1</v>
      </c>
      <c r="D58" s="6">
        <v>1</v>
      </c>
      <c r="E58" s="6">
        <v>1</v>
      </c>
      <c r="F58" s="6">
        <v>1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0</v>
      </c>
      <c r="P58" s="6">
        <v>0</v>
      </c>
      <c r="Q58" s="6" t="str">
        <f t="shared" si="18"/>
        <v>0011111111111100</v>
      </c>
      <c r="R58" s="11" t="str">
        <f t="shared" ref="R58:R72" si="19">$R$1&amp;MID(Q58,3,6)</f>
        <v>00111111</v>
      </c>
      <c r="S58" s="11" t="str">
        <f t="shared" ref="S58:S72" si="20">$S$1&amp;MID(Q58,9,6)</f>
        <v>00111111</v>
      </c>
      <c r="T58" s="11" t="str">
        <f t="shared" ref="T58:T72" si="21">BIN2HEX(R58,2)</f>
        <v>3F</v>
      </c>
      <c r="U58" s="11" t="str">
        <f t="shared" ref="U58:U72" si="22">BIN2HEX(S58,2)</f>
        <v>3F</v>
      </c>
      <c r="W58" t="str" cm="1">
        <f t="array" ref="W58:AD58">TRANSPOSE(U57:U64)</f>
        <v>3F</v>
      </c>
      <c r="X58" t="str">
        <v>3F</v>
      </c>
      <c r="Y58" t="str">
        <v>21</v>
      </c>
      <c r="Z58" t="str">
        <v>21</v>
      </c>
      <c r="AA58" t="str">
        <v>39</v>
      </c>
      <c r="AB58" t="str">
        <v>39</v>
      </c>
      <c r="AC58" t="str">
        <v>3F</v>
      </c>
      <c r="AD58" t="str">
        <v>3F</v>
      </c>
      <c r="AF58" t="str">
        <f t="shared" ref="AF58:AF60" si="23">LOWER(".byt $"&amp;W58&amp;", $"&amp;X58&amp;", $"&amp;Y58&amp;", $"&amp;Z58&amp;", $"&amp;AA58&amp;", $"&amp;AB58&amp;", $"&amp;AC58&amp;", $"&amp;AD58)</f>
        <v>.byt $3f, $3f, $21, $21, $39, $39, $3f, $3f</v>
      </c>
    </row>
    <row r="59" spans="1:32" x14ac:dyDescent="0.3">
      <c r="A59" s="6">
        <v>0</v>
      </c>
      <c r="B59" s="6">
        <v>0</v>
      </c>
      <c r="C59" s="6">
        <v>1</v>
      </c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1</v>
      </c>
      <c r="J59" s="6">
        <v>0</v>
      </c>
      <c r="K59" s="6">
        <v>0</v>
      </c>
      <c r="L59" s="6">
        <v>0</v>
      </c>
      <c r="M59" s="6">
        <v>0</v>
      </c>
      <c r="N59" s="6">
        <v>1</v>
      </c>
      <c r="O59" s="6">
        <v>0</v>
      </c>
      <c r="P59" s="6">
        <v>0</v>
      </c>
      <c r="Q59" s="6" t="str">
        <f t="shared" si="18"/>
        <v>0010000110000100</v>
      </c>
      <c r="R59" s="11" t="str">
        <f t="shared" si="19"/>
        <v>00100001</v>
      </c>
      <c r="S59" s="11" t="str">
        <f t="shared" si="20"/>
        <v>00100001</v>
      </c>
      <c r="T59" s="11" t="str">
        <f t="shared" si="21"/>
        <v>21</v>
      </c>
      <c r="U59" s="11" t="str">
        <f t="shared" si="22"/>
        <v>21</v>
      </c>
      <c r="W59" t="str" cm="1">
        <f t="array" ref="W59:AD59">TRANSPOSE(T65:T72)</f>
        <v>3F</v>
      </c>
      <c r="X59" t="str">
        <v>3F</v>
      </c>
      <c r="Y59" t="str">
        <v>21</v>
      </c>
      <c r="Z59" t="str">
        <v>21</v>
      </c>
      <c r="AA59" t="str">
        <v>39</v>
      </c>
      <c r="AB59" t="str">
        <v>39</v>
      </c>
      <c r="AC59" t="str">
        <v>3F</v>
      </c>
      <c r="AD59" t="str">
        <v>3F</v>
      </c>
      <c r="AF59" t="str">
        <f t="shared" si="23"/>
        <v>.byt $3f, $3f, $21, $21, $39, $39, $3f, $3f</v>
      </c>
    </row>
    <row r="60" spans="1:32" x14ac:dyDescent="0.3">
      <c r="A60" s="6">
        <v>0</v>
      </c>
      <c r="B60" s="6">
        <v>0</v>
      </c>
      <c r="C60" s="6">
        <v>1</v>
      </c>
      <c r="D60" s="6">
        <v>0</v>
      </c>
      <c r="E60" s="6">
        <v>0</v>
      </c>
      <c r="F60" s="6">
        <v>0</v>
      </c>
      <c r="G60" s="6">
        <v>0</v>
      </c>
      <c r="H60" s="6">
        <v>1</v>
      </c>
      <c r="I60" s="6">
        <v>1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  <c r="O60" s="6">
        <v>0</v>
      </c>
      <c r="P60" s="6">
        <v>0</v>
      </c>
      <c r="Q60" s="6" t="str">
        <f t="shared" si="18"/>
        <v>0010000110000100</v>
      </c>
      <c r="R60" s="11" t="str">
        <f t="shared" si="19"/>
        <v>00100001</v>
      </c>
      <c r="S60" s="11" t="str">
        <f t="shared" si="20"/>
        <v>00100001</v>
      </c>
      <c r="T60" s="11" t="str">
        <f t="shared" si="21"/>
        <v>21</v>
      </c>
      <c r="U60" s="11" t="str">
        <f t="shared" si="22"/>
        <v>21</v>
      </c>
      <c r="W60" t="str" cm="1">
        <f t="array" ref="W60:AD60">TRANSPOSE(U65:U72)</f>
        <v>3F</v>
      </c>
      <c r="X60" t="str">
        <v>3F</v>
      </c>
      <c r="Y60" t="str">
        <v>21</v>
      </c>
      <c r="Z60" t="str">
        <v>21</v>
      </c>
      <c r="AA60" t="str">
        <v>39</v>
      </c>
      <c r="AB60" t="str">
        <v>39</v>
      </c>
      <c r="AC60" t="str">
        <v>3F</v>
      </c>
      <c r="AD60" t="str">
        <v>3F</v>
      </c>
      <c r="AF60" t="str">
        <f t="shared" si="23"/>
        <v>.byt $3f, $3f, $21, $21, $39, $39, $3f, $3f</v>
      </c>
    </row>
    <row r="61" spans="1:32" x14ac:dyDescent="0.3">
      <c r="A61" s="6">
        <v>0</v>
      </c>
      <c r="B61" s="6">
        <v>0</v>
      </c>
      <c r="C61" s="6">
        <v>1</v>
      </c>
      <c r="D61" s="6">
        <v>1</v>
      </c>
      <c r="E61" s="6">
        <v>1</v>
      </c>
      <c r="F61" s="6">
        <v>0</v>
      </c>
      <c r="G61" s="6">
        <v>0</v>
      </c>
      <c r="H61" s="6">
        <v>1</v>
      </c>
      <c r="I61" s="6">
        <v>1</v>
      </c>
      <c r="J61" s="6">
        <v>1</v>
      </c>
      <c r="K61" s="6">
        <v>1</v>
      </c>
      <c r="L61" s="6">
        <v>0</v>
      </c>
      <c r="M61" s="6">
        <v>0</v>
      </c>
      <c r="N61" s="6">
        <v>1</v>
      </c>
      <c r="O61" s="6">
        <v>0</v>
      </c>
      <c r="P61" s="6">
        <v>0</v>
      </c>
      <c r="Q61" s="6" t="str">
        <f t="shared" si="18"/>
        <v>0011100111100100</v>
      </c>
      <c r="R61" s="11" t="str">
        <f t="shared" si="19"/>
        <v>00111001</v>
      </c>
      <c r="S61" s="11" t="str">
        <f t="shared" si="20"/>
        <v>00111001</v>
      </c>
      <c r="T61" s="11" t="str">
        <f t="shared" si="21"/>
        <v>39</v>
      </c>
      <c r="U61" s="11" t="str">
        <f t="shared" si="22"/>
        <v>39</v>
      </c>
    </row>
    <row r="62" spans="1:32" x14ac:dyDescent="0.3">
      <c r="A62" s="6">
        <v>0</v>
      </c>
      <c r="B62" s="6">
        <v>0</v>
      </c>
      <c r="C62" s="6">
        <v>1</v>
      </c>
      <c r="D62" s="6">
        <v>1</v>
      </c>
      <c r="E62" s="6">
        <v>1</v>
      </c>
      <c r="F62" s="6">
        <v>0</v>
      </c>
      <c r="G62" s="6">
        <v>0</v>
      </c>
      <c r="H62" s="6">
        <v>1</v>
      </c>
      <c r="I62" s="6">
        <v>1</v>
      </c>
      <c r="J62" s="6">
        <v>1</v>
      </c>
      <c r="K62" s="6">
        <v>1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 t="str">
        <f t="shared" si="18"/>
        <v>0011100111100100</v>
      </c>
      <c r="R62" s="11" t="str">
        <f t="shared" si="19"/>
        <v>00111001</v>
      </c>
      <c r="S62" s="11" t="str">
        <f t="shared" si="20"/>
        <v>00111001</v>
      </c>
      <c r="T62" s="11" t="str">
        <f t="shared" si="21"/>
        <v>39</v>
      </c>
      <c r="U62" s="11" t="str">
        <f t="shared" si="22"/>
        <v>39</v>
      </c>
    </row>
    <row r="63" spans="1:32" x14ac:dyDescent="0.3">
      <c r="A63" s="6">
        <v>0</v>
      </c>
      <c r="B63" s="6">
        <v>0</v>
      </c>
      <c r="C63" s="6">
        <v>1</v>
      </c>
      <c r="D63" s="6">
        <v>1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0</v>
      </c>
      <c r="P63" s="6">
        <v>0</v>
      </c>
      <c r="Q63" s="6" t="str">
        <f t="shared" si="18"/>
        <v>0011111111111100</v>
      </c>
      <c r="R63" s="11" t="str">
        <f t="shared" si="19"/>
        <v>00111111</v>
      </c>
      <c r="S63" s="11" t="str">
        <f t="shared" si="20"/>
        <v>00111111</v>
      </c>
      <c r="T63" s="11" t="str">
        <f t="shared" si="21"/>
        <v>3F</v>
      </c>
      <c r="U63" s="11" t="str">
        <f t="shared" si="22"/>
        <v>3F</v>
      </c>
    </row>
    <row r="64" spans="1:32" x14ac:dyDescent="0.3">
      <c r="A64" s="6">
        <v>0</v>
      </c>
      <c r="B64" s="6">
        <v>0</v>
      </c>
      <c r="C64" s="6">
        <v>1</v>
      </c>
      <c r="D64" s="6">
        <v>1</v>
      </c>
      <c r="E64" s="6">
        <v>1</v>
      </c>
      <c r="F64" s="6">
        <v>1</v>
      </c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0</v>
      </c>
      <c r="P64" s="6">
        <v>0</v>
      </c>
      <c r="Q64" s="6" t="str">
        <f t="shared" si="18"/>
        <v>0011111111111100</v>
      </c>
      <c r="R64" s="12" t="str">
        <f t="shared" si="19"/>
        <v>00111111</v>
      </c>
      <c r="S64" s="12" t="str">
        <f t="shared" si="20"/>
        <v>00111111</v>
      </c>
      <c r="T64" s="12" t="str">
        <f t="shared" si="21"/>
        <v>3F</v>
      </c>
      <c r="U64" s="12" t="str">
        <f t="shared" si="22"/>
        <v>3F</v>
      </c>
    </row>
    <row r="65" spans="1:32" x14ac:dyDescent="0.3">
      <c r="A65" s="6">
        <v>0</v>
      </c>
      <c r="B65" s="6">
        <v>0</v>
      </c>
      <c r="C65" s="6">
        <v>1</v>
      </c>
      <c r="D65" s="6">
        <v>1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0</v>
      </c>
      <c r="P65" s="6">
        <v>0</v>
      </c>
      <c r="Q65" s="6" t="str">
        <f t="shared" si="18"/>
        <v>0011111111111100</v>
      </c>
      <c r="R65" s="10" t="str">
        <f t="shared" si="19"/>
        <v>00111111</v>
      </c>
      <c r="S65" s="10" t="str">
        <f t="shared" si="20"/>
        <v>00111111</v>
      </c>
      <c r="T65" s="10" t="str">
        <f t="shared" si="21"/>
        <v>3F</v>
      </c>
      <c r="U65" s="10" t="str">
        <f t="shared" si="22"/>
        <v>3F</v>
      </c>
    </row>
    <row r="66" spans="1:32" x14ac:dyDescent="0.3">
      <c r="A66" s="6">
        <v>0</v>
      </c>
      <c r="B66" s="6">
        <v>0</v>
      </c>
      <c r="C66" s="6">
        <v>1</v>
      </c>
      <c r="D66" s="6">
        <v>1</v>
      </c>
      <c r="E66" s="6">
        <v>1</v>
      </c>
      <c r="F66" s="6">
        <v>1</v>
      </c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0</v>
      </c>
      <c r="P66" s="6">
        <v>0</v>
      </c>
      <c r="Q66" s="6" t="str">
        <f t="shared" si="18"/>
        <v>0011111111111100</v>
      </c>
      <c r="R66" s="11" t="str">
        <f t="shared" si="19"/>
        <v>00111111</v>
      </c>
      <c r="S66" s="11" t="str">
        <f t="shared" si="20"/>
        <v>00111111</v>
      </c>
      <c r="T66" s="11" t="str">
        <f t="shared" si="21"/>
        <v>3F</v>
      </c>
      <c r="U66" s="11" t="str">
        <f t="shared" si="22"/>
        <v>3F</v>
      </c>
    </row>
    <row r="67" spans="1:32" x14ac:dyDescent="0.3">
      <c r="A67" s="6">
        <v>0</v>
      </c>
      <c r="B67" s="6">
        <v>0</v>
      </c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1</v>
      </c>
      <c r="J67" s="6">
        <v>0</v>
      </c>
      <c r="K67" s="6">
        <v>0</v>
      </c>
      <c r="L67" s="6">
        <v>0</v>
      </c>
      <c r="M67" s="6">
        <v>0</v>
      </c>
      <c r="N67" s="6">
        <v>1</v>
      </c>
      <c r="O67" s="6">
        <v>0</v>
      </c>
      <c r="P67" s="6">
        <v>0</v>
      </c>
      <c r="Q67" s="6" t="str">
        <f t="shared" si="18"/>
        <v>0010000110000100</v>
      </c>
      <c r="R67" s="11" t="str">
        <f t="shared" si="19"/>
        <v>00100001</v>
      </c>
      <c r="S67" s="11" t="str">
        <f t="shared" si="20"/>
        <v>00100001</v>
      </c>
      <c r="T67" s="11" t="str">
        <f t="shared" si="21"/>
        <v>21</v>
      </c>
      <c r="U67" s="11" t="str">
        <f t="shared" si="22"/>
        <v>21</v>
      </c>
    </row>
    <row r="68" spans="1:32" x14ac:dyDescent="0.3">
      <c r="A68" s="6">
        <v>0</v>
      </c>
      <c r="B68" s="6">
        <v>0</v>
      </c>
      <c r="C68" s="6">
        <v>1</v>
      </c>
      <c r="D68" s="6">
        <v>0</v>
      </c>
      <c r="E68" s="6">
        <v>0</v>
      </c>
      <c r="F68" s="6">
        <v>0</v>
      </c>
      <c r="G68" s="6">
        <v>0</v>
      </c>
      <c r="H68" s="6">
        <v>1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 t="str">
        <f t="shared" si="18"/>
        <v>0010000110000100</v>
      </c>
      <c r="R68" s="11" t="str">
        <f t="shared" si="19"/>
        <v>00100001</v>
      </c>
      <c r="S68" s="11" t="str">
        <f t="shared" si="20"/>
        <v>00100001</v>
      </c>
      <c r="T68" s="11" t="str">
        <f t="shared" si="21"/>
        <v>21</v>
      </c>
      <c r="U68" s="11" t="str">
        <f t="shared" si="22"/>
        <v>21</v>
      </c>
    </row>
    <row r="69" spans="1:32" x14ac:dyDescent="0.3">
      <c r="A69" s="6">
        <v>0</v>
      </c>
      <c r="B69" s="6">
        <v>0</v>
      </c>
      <c r="C69" s="6">
        <v>1</v>
      </c>
      <c r="D69" s="6">
        <v>1</v>
      </c>
      <c r="E69" s="6">
        <v>1</v>
      </c>
      <c r="F69" s="6">
        <v>0</v>
      </c>
      <c r="G69" s="6">
        <v>0</v>
      </c>
      <c r="H69" s="6">
        <v>1</v>
      </c>
      <c r="I69" s="6">
        <v>1</v>
      </c>
      <c r="J69" s="6">
        <v>1</v>
      </c>
      <c r="K69" s="6">
        <v>1</v>
      </c>
      <c r="L69" s="6">
        <v>0</v>
      </c>
      <c r="M69" s="6">
        <v>0</v>
      </c>
      <c r="N69" s="6">
        <v>1</v>
      </c>
      <c r="O69" s="6">
        <v>0</v>
      </c>
      <c r="P69" s="6">
        <v>0</v>
      </c>
      <c r="Q69" s="6" t="str">
        <f t="shared" si="18"/>
        <v>0011100111100100</v>
      </c>
      <c r="R69" s="11" t="str">
        <f t="shared" si="19"/>
        <v>00111001</v>
      </c>
      <c r="S69" s="11" t="str">
        <f t="shared" si="20"/>
        <v>00111001</v>
      </c>
      <c r="T69" s="11" t="str">
        <f t="shared" si="21"/>
        <v>39</v>
      </c>
      <c r="U69" s="11" t="str">
        <f t="shared" si="22"/>
        <v>39</v>
      </c>
    </row>
    <row r="70" spans="1:32" x14ac:dyDescent="0.3">
      <c r="A70" s="6">
        <v>0</v>
      </c>
      <c r="B70" s="6">
        <v>0</v>
      </c>
      <c r="C70" s="6">
        <v>1</v>
      </c>
      <c r="D70" s="6">
        <v>1</v>
      </c>
      <c r="E70" s="6">
        <v>1</v>
      </c>
      <c r="F70" s="6">
        <v>0</v>
      </c>
      <c r="G70" s="6">
        <v>0</v>
      </c>
      <c r="H70" s="6">
        <v>1</v>
      </c>
      <c r="I70" s="6">
        <v>1</v>
      </c>
      <c r="J70" s="6">
        <v>1</v>
      </c>
      <c r="K70" s="6">
        <v>1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 t="str">
        <f t="shared" si="18"/>
        <v>0011100111100100</v>
      </c>
      <c r="R70" s="11" t="str">
        <f t="shared" si="19"/>
        <v>00111001</v>
      </c>
      <c r="S70" s="11" t="str">
        <f t="shared" si="20"/>
        <v>00111001</v>
      </c>
      <c r="T70" s="11" t="str">
        <f t="shared" si="21"/>
        <v>39</v>
      </c>
      <c r="U70" s="11" t="str">
        <f t="shared" si="22"/>
        <v>39</v>
      </c>
    </row>
    <row r="71" spans="1:32" x14ac:dyDescent="0.3">
      <c r="A71" s="6">
        <v>0</v>
      </c>
      <c r="B71" s="6">
        <v>0</v>
      </c>
      <c r="C71" s="6">
        <v>1</v>
      </c>
      <c r="D71" s="6">
        <v>1</v>
      </c>
      <c r="E71" s="6">
        <v>1</v>
      </c>
      <c r="F71" s="6">
        <v>1</v>
      </c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0</v>
      </c>
      <c r="P71" s="6">
        <v>0</v>
      </c>
      <c r="Q71" s="6" t="str">
        <f t="shared" si="18"/>
        <v>0011111111111100</v>
      </c>
      <c r="R71" s="11" t="str">
        <f t="shared" si="19"/>
        <v>00111111</v>
      </c>
      <c r="S71" s="11" t="str">
        <f t="shared" si="20"/>
        <v>00111111</v>
      </c>
      <c r="T71" s="11" t="str">
        <f t="shared" si="21"/>
        <v>3F</v>
      </c>
      <c r="U71" s="11" t="str">
        <f t="shared" si="22"/>
        <v>3F</v>
      </c>
    </row>
    <row r="72" spans="1:32" x14ac:dyDescent="0.3">
      <c r="A72" s="6">
        <v>0</v>
      </c>
      <c r="B72" s="6">
        <v>0</v>
      </c>
      <c r="C72" s="6">
        <v>1</v>
      </c>
      <c r="D72" s="6">
        <v>1</v>
      </c>
      <c r="E72" s="6">
        <v>1</v>
      </c>
      <c r="F72" s="6">
        <v>1</v>
      </c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0</v>
      </c>
      <c r="P72" s="6">
        <v>0</v>
      </c>
      <c r="Q72" s="6" t="str">
        <f t="shared" si="18"/>
        <v>0011111111111100</v>
      </c>
      <c r="R72" s="12" t="str">
        <f t="shared" si="19"/>
        <v>00111111</v>
      </c>
      <c r="S72" s="12" t="str">
        <f t="shared" si="20"/>
        <v>00111111</v>
      </c>
      <c r="T72" s="12" t="str">
        <f t="shared" si="21"/>
        <v>3F</v>
      </c>
      <c r="U72" s="12" t="str">
        <f t="shared" si="22"/>
        <v>3F</v>
      </c>
    </row>
    <row r="73" spans="1:32" x14ac:dyDescent="0.3">
      <c r="Q73" s="6" t="str">
        <f t="shared" si="18"/>
        <v/>
      </c>
    </row>
    <row r="74" spans="1:32" x14ac:dyDescent="0.3">
      <c r="A74" s="2" t="s">
        <v>7</v>
      </c>
      <c r="Q74" s="6"/>
      <c r="AF74" t="str">
        <f>";"&amp;PROPER(A74)</f>
        <v>;Diamond 1</v>
      </c>
    </row>
    <row r="75" spans="1:32" x14ac:dyDescent="0.3">
      <c r="A75" s="6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1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 t="str">
        <f t="shared" ref="Q75:Q90" si="24">A75&amp;B75&amp;C75&amp;D75&amp;E75&amp;F75&amp;G75&amp;H75&amp;I75&amp;J75&amp;K75&amp;L75&amp;M75&amp;N75&amp;O75&amp;P75</f>
        <v>0000000110000000</v>
      </c>
      <c r="R75" s="10" t="str">
        <f>$R$1&amp;MID(Q75,3,6)</f>
        <v>00000001</v>
      </c>
      <c r="S75" s="10" t="str">
        <f>$S$1&amp;MID(Q75,9,6)</f>
        <v>00100000</v>
      </c>
      <c r="T75" s="10" t="str">
        <f>BIN2HEX(R75,2)</f>
        <v>01</v>
      </c>
      <c r="U75" s="10" t="str">
        <f>BIN2HEX(S75,2)</f>
        <v>20</v>
      </c>
      <c r="W75" t="str" cm="1">
        <f t="array" ref="W75:AD75">TRANSPOSE(T75:T82)</f>
        <v>01</v>
      </c>
      <c r="X75" t="str">
        <v>03</v>
      </c>
      <c r="Y75" t="str">
        <v>07</v>
      </c>
      <c r="Z75" t="str">
        <v>0F</v>
      </c>
      <c r="AA75" t="str">
        <v>1F</v>
      </c>
      <c r="AB75" t="str">
        <v>3F</v>
      </c>
      <c r="AC75" t="str">
        <v>3F</v>
      </c>
      <c r="AD75" t="str">
        <v>23</v>
      </c>
      <c r="AF75" t="str">
        <f>LOWER(".byt $"&amp;W75&amp;", $"&amp;X75&amp;", $"&amp;Y75&amp;", $"&amp;Z75&amp;", $"&amp;AA75&amp;", $"&amp;AB75&amp;", $"&amp;AC75&amp;", $"&amp;AD75)</f>
        <v>.byt $01, $03, $07, $0f, $1f, $3f, $3f, $23</v>
      </c>
    </row>
    <row r="76" spans="1:32" x14ac:dyDescent="0.3">
      <c r="A76" s="6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1</v>
      </c>
      <c r="H76" s="6">
        <v>1</v>
      </c>
      <c r="I76" s="6">
        <v>1</v>
      </c>
      <c r="J76" s="6">
        <v>1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 t="str">
        <f t="shared" si="24"/>
        <v>0000001111000000</v>
      </c>
      <c r="R76" s="11" t="str">
        <f t="shared" ref="R76:R90" si="25">$R$1&amp;MID(Q76,3,6)</f>
        <v>00000011</v>
      </c>
      <c r="S76" s="11" t="str">
        <f t="shared" ref="S76:S90" si="26">$S$1&amp;MID(Q76,9,6)</f>
        <v>00110000</v>
      </c>
      <c r="T76" s="11" t="str">
        <f t="shared" ref="T76:T90" si="27">BIN2HEX(R76,2)</f>
        <v>03</v>
      </c>
      <c r="U76" s="11" t="str">
        <f t="shared" ref="U76:U90" si="28">BIN2HEX(S76,2)</f>
        <v>30</v>
      </c>
      <c r="W76" t="str" cm="1">
        <f t="array" ref="W76:AD76">TRANSPOSE(U75:U82)</f>
        <v>20</v>
      </c>
      <c r="X76" t="str">
        <v>30</v>
      </c>
      <c r="Y76" t="str">
        <v>38</v>
      </c>
      <c r="Z76" t="str">
        <v>1C</v>
      </c>
      <c r="AA76" t="str">
        <v>1E</v>
      </c>
      <c r="AB76" t="str">
        <v>3F</v>
      </c>
      <c r="AC76" t="str">
        <v>3F</v>
      </c>
      <c r="AD76" t="str">
        <v>19</v>
      </c>
      <c r="AF76" t="str">
        <f t="shared" ref="AF76:AF78" si="29">LOWER(".byt $"&amp;W76&amp;", $"&amp;X76&amp;", $"&amp;Y76&amp;", $"&amp;Z76&amp;", $"&amp;AA76&amp;", $"&amp;AB76&amp;", $"&amp;AC76&amp;", $"&amp;AD76)</f>
        <v>.byt $20, $30, $38, $1c, $1e, $3f, $3f, $19</v>
      </c>
    </row>
    <row r="77" spans="1:32" x14ac:dyDescent="0.3">
      <c r="A77" s="6">
        <v>0</v>
      </c>
      <c r="B77" s="6">
        <v>0</v>
      </c>
      <c r="C77" s="6">
        <v>0</v>
      </c>
      <c r="D77" s="6">
        <v>0</v>
      </c>
      <c r="E77" s="6">
        <v>0</v>
      </c>
      <c r="F77" s="6">
        <v>1</v>
      </c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 t="str">
        <f t="shared" si="24"/>
        <v>0000011111100000</v>
      </c>
      <c r="R77" s="11" t="str">
        <f t="shared" si="25"/>
        <v>00000111</v>
      </c>
      <c r="S77" s="11" t="str">
        <f t="shared" si="26"/>
        <v>00111000</v>
      </c>
      <c r="T77" s="11" t="str">
        <f t="shared" si="27"/>
        <v>07</v>
      </c>
      <c r="U77" s="11" t="str">
        <f t="shared" si="28"/>
        <v>38</v>
      </c>
      <c r="W77" t="str" cm="1">
        <f t="array" ref="W77:AD77">TRANSPOSE(T83:T90)</f>
        <v>3F</v>
      </c>
      <c r="X77" t="str">
        <v>3F</v>
      </c>
      <c r="Y77" t="str">
        <v>3F</v>
      </c>
      <c r="Z77" t="str">
        <v>1F</v>
      </c>
      <c r="AA77" t="str">
        <v>0F</v>
      </c>
      <c r="AB77" t="str">
        <v>07</v>
      </c>
      <c r="AC77" t="str">
        <v>03</v>
      </c>
      <c r="AD77" t="str">
        <v>01</v>
      </c>
      <c r="AF77" t="str">
        <f t="shared" si="29"/>
        <v>.byt $3f, $3f, $3f, $1f, $0f, $07, $03, $01</v>
      </c>
    </row>
    <row r="78" spans="1:32" x14ac:dyDescent="0.3">
      <c r="A78" s="6">
        <v>0</v>
      </c>
      <c r="B78" s="6">
        <v>0</v>
      </c>
      <c r="C78" s="6">
        <v>0</v>
      </c>
      <c r="D78" s="6">
        <v>0</v>
      </c>
      <c r="E78" s="6">
        <v>1</v>
      </c>
      <c r="F78" s="6">
        <v>1</v>
      </c>
      <c r="G78" s="6">
        <v>1</v>
      </c>
      <c r="H78" s="6">
        <v>1</v>
      </c>
      <c r="I78" s="6">
        <v>0</v>
      </c>
      <c r="J78" s="6">
        <v>1</v>
      </c>
      <c r="K78" s="6">
        <v>1</v>
      </c>
      <c r="L78" s="6">
        <v>1</v>
      </c>
      <c r="M78" s="6">
        <v>0</v>
      </c>
      <c r="N78" s="6">
        <v>0</v>
      </c>
      <c r="O78" s="6">
        <v>0</v>
      </c>
      <c r="P78" s="6">
        <v>0</v>
      </c>
      <c r="Q78" s="6" t="str">
        <f t="shared" si="24"/>
        <v>0000111101110000</v>
      </c>
      <c r="R78" s="11" t="str">
        <f t="shared" si="25"/>
        <v>00001111</v>
      </c>
      <c r="S78" s="11" t="str">
        <f t="shared" si="26"/>
        <v>00011100</v>
      </c>
      <c r="T78" s="11" t="str">
        <f t="shared" si="27"/>
        <v>0F</v>
      </c>
      <c r="U78" s="11" t="str">
        <f t="shared" si="28"/>
        <v>1C</v>
      </c>
      <c r="W78" t="str" cm="1">
        <f t="array" ref="W78:AD78">TRANSPOSE(U83:U90)</f>
        <v>3F</v>
      </c>
      <c r="X78" t="str">
        <v>3F</v>
      </c>
      <c r="Y78" t="str">
        <v>1F</v>
      </c>
      <c r="Z78" t="str">
        <v>1E</v>
      </c>
      <c r="AA78" t="str">
        <v>3C</v>
      </c>
      <c r="AB78" t="str">
        <v>38</v>
      </c>
      <c r="AC78" t="str">
        <v>10</v>
      </c>
      <c r="AD78" t="str">
        <v>20</v>
      </c>
      <c r="AF78" t="str">
        <f t="shared" si="29"/>
        <v>.byt $3f, $3f, $1f, $1e, $3c, $38, $10, $20</v>
      </c>
    </row>
    <row r="79" spans="1:32" x14ac:dyDescent="0.3">
      <c r="A79" s="6">
        <v>0</v>
      </c>
      <c r="B79" s="6">
        <v>0</v>
      </c>
      <c r="C79" s="6">
        <v>0</v>
      </c>
      <c r="D79" s="6">
        <v>1</v>
      </c>
      <c r="E79" s="6">
        <v>1</v>
      </c>
      <c r="F79" s="6">
        <v>1</v>
      </c>
      <c r="G79" s="6">
        <v>1</v>
      </c>
      <c r="H79" s="6">
        <v>1</v>
      </c>
      <c r="I79" s="6">
        <v>0</v>
      </c>
      <c r="J79" s="6">
        <v>1</v>
      </c>
      <c r="K79" s="6">
        <v>1</v>
      </c>
      <c r="L79" s="6">
        <v>1</v>
      </c>
      <c r="M79" s="6">
        <v>1</v>
      </c>
      <c r="N79" s="6">
        <v>0</v>
      </c>
      <c r="O79" s="6">
        <v>0</v>
      </c>
      <c r="P79" s="6">
        <v>0</v>
      </c>
      <c r="Q79" s="6" t="str">
        <f t="shared" si="24"/>
        <v>0001111101111000</v>
      </c>
      <c r="R79" s="11" t="str">
        <f t="shared" si="25"/>
        <v>00011111</v>
      </c>
      <c r="S79" s="11" t="str">
        <f t="shared" si="26"/>
        <v>00011110</v>
      </c>
      <c r="T79" s="11" t="str">
        <f t="shared" si="27"/>
        <v>1F</v>
      </c>
      <c r="U79" s="11" t="str">
        <f t="shared" si="28"/>
        <v>1E</v>
      </c>
    </row>
    <row r="80" spans="1:32" x14ac:dyDescent="0.3">
      <c r="A80" s="6">
        <v>0</v>
      </c>
      <c r="B80" s="6">
        <v>0</v>
      </c>
      <c r="C80" s="6">
        <v>1</v>
      </c>
      <c r="D80" s="6">
        <v>1</v>
      </c>
      <c r="E80" s="6">
        <v>1</v>
      </c>
      <c r="F80" s="6">
        <v>1</v>
      </c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0</v>
      </c>
      <c r="P80" s="6">
        <v>0</v>
      </c>
      <c r="Q80" s="6" t="str">
        <f t="shared" si="24"/>
        <v>0011111111111100</v>
      </c>
      <c r="R80" s="11" t="str">
        <f t="shared" si="25"/>
        <v>00111111</v>
      </c>
      <c r="S80" s="11" t="str">
        <f t="shared" si="26"/>
        <v>00111111</v>
      </c>
      <c r="T80" s="11" t="str">
        <f t="shared" si="27"/>
        <v>3F</v>
      </c>
      <c r="U80" s="11" t="str">
        <f t="shared" si="28"/>
        <v>3F</v>
      </c>
    </row>
    <row r="81" spans="1:32" x14ac:dyDescent="0.3">
      <c r="A81" s="6">
        <v>0</v>
      </c>
      <c r="B81" s="6">
        <v>0</v>
      </c>
      <c r="C81" s="6">
        <v>1</v>
      </c>
      <c r="D81" s="6">
        <v>1</v>
      </c>
      <c r="E81" s="6">
        <v>1</v>
      </c>
      <c r="F81" s="6">
        <v>1</v>
      </c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0</v>
      </c>
      <c r="P81" s="6">
        <v>0</v>
      </c>
      <c r="Q81" s="6" t="str">
        <f t="shared" si="24"/>
        <v>0011111111111100</v>
      </c>
      <c r="R81" s="11" t="str">
        <f t="shared" si="25"/>
        <v>00111111</v>
      </c>
      <c r="S81" s="11" t="str">
        <f t="shared" si="26"/>
        <v>00111111</v>
      </c>
      <c r="T81" s="11" t="str">
        <f t="shared" si="27"/>
        <v>3F</v>
      </c>
      <c r="U81" s="11" t="str">
        <f t="shared" si="28"/>
        <v>3F</v>
      </c>
    </row>
    <row r="82" spans="1:32" x14ac:dyDescent="0.3">
      <c r="A82" s="6">
        <v>0</v>
      </c>
      <c r="B82" s="6">
        <v>0</v>
      </c>
      <c r="C82" s="6">
        <v>1</v>
      </c>
      <c r="D82" s="6">
        <v>0</v>
      </c>
      <c r="E82" s="6">
        <v>0</v>
      </c>
      <c r="F82" s="6">
        <v>0</v>
      </c>
      <c r="G82" s="6">
        <v>1</v>
      </c>
      <c r="H82" s="6">
        <v>1</v>
      </c>
      <c r="I82" s="6">
        <v>0</v>
      </c>
      <c r="J82" s="6">
        <v>1</v>
      </c>
      <c r="K82" s="6">
        <v>1</v>
      </c>
      <c r="L82" s="6">
        <v>0</v>
      </c>
      <c r="M82" s="6">
        <v>0</v>
      </c>
      <c r="N82" s="6">
        <v>1</v>
      </c>
      <c r="O82" s="6">
        <v>0</v>
      </c>
      <c r="P82" s="6">
        <v>0</v>
      </c>
      <c r="Q82" s="6" t="str">
        <f t="shared" si="24"/>
        <v>0010001101100100</v>
      </c>
      <c r="R82" s="12" t="str">
        <f t="shared" si="25"/>
        <v>00100011</v>
      </c>
      <c r="S82" s="12" t="str">
        <f t="shared" si="26"/>
        <v>00011001</v>
      </c>
      <c r="T82" s="12" t="str">
        <f t="shared" si="27"/>
        <v>23</v>
      </c>
      <c r="U82" s="12" t="str">
        <f t="shared" si="28"/>
        <v>19</v>
      </c>
    </row>
    <row r="83" spans="1:32" x14ac:dyDescent="0.3">
      <c r="A83" s="6">
        <v>0</v>
      </c>
      <c r="B83" s="6">
        <v>0</v>
      </c>
      <c r="C83" s="6">
        <v>1</v>
      </c>
      <c r="D83" s="6">
        <v>1</v>
      </c>
      <c r="E83" s="6">
        <v>1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0</v>
      </c>
      <c r="P83" s="6">
        <v>0</v>
      </c>
      <c r="Q83" s="6" t="str">
        <f t="shared" si="24"/>
        <v>0011111111111100</v>
      </c>
      <c r="R83" s="10" t="str">
        <f t="shared" si="25"/>
        <v>00111111</v>
      </c>
      <c r="S83" s="10" t="str">
        <f t="shared" si="26"/>
        <v>00111111</v>
      </c>
      <c r="T83" s="10" t="str">
        <f>BIN2HEX(R83,2)</f>
        <v>3F</v>
      </c>
      <c r="U83" s="10" t="str">
        <f t="shared" si="28"/>
        <v>3F</v>
      </c>
    </row>
    <row r="84" spans="1:32" x14ac:dyDescent="0.3">
      <c r="A84" s="6">
        <v>0</v>
      </c>
      <c r="B84" s="6">
        <v>0</v>
      </c>
      <c r="C84" s="6">
        <v>1</v>
      </c>
      <c r="D84" s="6">
        <v>1</v>
      </c>
      <c r="E84" s="6">
        <v>1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0</v>
      </c>
      <c r="P84" s="6">
        <v>0</v>
      </c>
      <c r="Q84" s="6" t="str">
        <f t="shared" si="24"/>
        <v>0011111111111100</v>
      </c>
      <c r="R84" s="11" t="str">
        <f t="shared" si="25"/>
        <v>00111111</v>
      </c>
      <c r="S84" s="11" t="str">
        <f t="shared" si="26"/>
        <v>00111111</v>
      </c>
      <c r="T84" s="11" t="str">
        <f t="shared" si="27"/>
        <v>3F</v>
      </c>
      <c r="U84" s="11" t="str">
        <f t="shared" si="28"/>
        <v>3F</v>
      </c>
    </row>
    <row r="85" spans="1:32" x14ac:dyDescent="0.3">
      <c r="A85" s="6">
        <v>0</v>
      </c>
      <c r="B85" s="6">
        <v>0</v>
      </c>
      <c r="C85" s="6">
        <v>1</v>
      </c>
      <c r="D85" s="6">
        <v>1</v>
      </c>
      <c r="E85" s="6">
        <v>1</v>
      </c>
      <c r="F85" s="6">
        <v>1</v>
      </c>
      <c r="G85" s="6">
        <v>1</v>
      </c>
      <c r="H85" s="6">
        <v>1</v>
      </c>
      <c r="I85" s="6">
        <v>0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0</v>
      </c>
      <c r="P85" s="6">
        <v>0</v>
      </c>
      <c r="Q85" s="6" t="str">
        <f t="shared" si="24"/>
        <v>0011111101111100</v>
      </c>
      <c r="R85" s="11" t="str">
        <f t="shared" si="25"/>
        <v>00111111</v>
      </c>
      <c r="S85" s="11" t="str">
        <f t="shared" si="26"/>
        <v>00011111</v>
      </c>
      <c r="T85" s="11" t="str">
        <f t="shared" si="27"/>
        <v>3F</v>
      </c>
      <c r="U85" s="11" t="str">
        <f t="shared" si="28"/>
        <v>1F</v>
      </c>
    </row>
    <row r="86" spans="1:32" x14ac:dyDescent="0.3">
      <c r="A86" s="6">
        <v>0</v>
      </c>
      <c r="B86" s="6">
        <v>0</v>
      </c>
      <c r="C86" s="6">
        <v>0</v>
      </c>
      <c r="D86" s="6">
        <v>1</v>
      </c>
      <c r="E86" s="6">
        <v>1</v>
      </c>
      <c r="F86" s="6">
        <v>1</v>
      </c>
      <c r="G86" s="6">
        <v>1</v>
      </c>
      <c r="H86" s="6">
        <v>1</v>
      </c>
      <c r="I86" s="6">
        <v>0</v>
      </c>
      <c r="J86" s="6">
        <v>1</v>
      </c>
      <c r="K86" s="6">
        <v>1</v>
      </c>
      <c r="L86" s="6">
        <v>1</v>
      </c>
      <c r="M86" s="6">
        <v>1</v>
      </c>
      <c r="N86" s="6">
        <v>0</v>
      </c>
      <c r="O86" s="6">
        <v>0</v>
      </c>
      <c r="P86" s="6">
        <v>0</v>
      </c>
      <c r="Q86" s="6" t="str">
        <f t="shared" si="24"/>
        <v>0001111101111000</v>
      </c>
      <c r="R86" s="11" t="str">
        <f t="shared" si="25"/>
        <v>00011111</v>
      </c>
      <c r="S86" s="11" t="str">
        <f t="shared" si="26"/>
        <v>00011110</v>
      </c>
      <c r="T86" s="11" t="str">
        <f t="shared" si="27"/>
        <v>1F</v>
      </c>
      <c r="U86" s="11" t="str">
        <f t="shared" si="28"/>
        <v>1E</v>
      </c>
    </row>
    <row r="87" spans="1:32" x14ac:dyDescent="0.3">
      <c r="A87" s="6">
        <v>0</v>
      </c>
      <c r="B87" s="6">
        <v>0</v>
      </c>
      <c r="C87" s="6">
        <v>0</v>
      </c>
      <c r="D87" s="6">
        <v>0</v>
      </c>
      <c r="E87" s="6">
        <v>1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0</v>
      </c>
      <c r="N87" s="6">
        <v>0</v>
      </c>
      <c r="O87" s="6">
        <v>0</v>
      </c>
      <c r="P87" s="6">
        <v>0</v>
      </c>
      <c r="Q87" s="6" t="str">
        <f t="shared" si="24"/>
        <v>0000111111110000</v>
      </c>
      <c r="R87" s="11" t="str">
        <f t="shared" si="25"/>
        <v>00001111</v>
      </c>
      <c r="S87" s="11" t="str">
        <f t="shared" si="26"/>
        <v>00111100</v>
      </c>
      <c r="T87" s="11" t="str">
        <f t="shared" si="27"/>
        <v>0F</v>
      </c>
      <c r="U87" s="11" t="str">
        <f t="shared" si="28"/>
        <v>3C</v>
      </c>
    </row>
    <row r="88" spans="1:32" x14ac:dyDescent="0.3">
      <c r="A88" s="6">
        <v>0</v>
      </c>
      <c r="B88" s="6">
        <v>0</v>
      </c>
      <c r="C88" s="6">
        <v>0</v>
      </c>
      <c r="D88" s="6">
        <v>0</v>
      </c>
      <c r="E88" s="6">
        <v>0</v>
      </c>
      <c r="F88" s="6">
        <v>1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 t="str">
        <f t="shared" si="24"/>
        <v>0000011111100000</v>
      </c>
      <c r="R88" s="11" t="str">
        <f t="shared" si="25"/>
        <v>00000111</v>
      </c>
      <c r="S88" s="11" t="str">
        <f t="shared" si="26"/>
        <v>00111000</v>
      </c>
      <c r="T88" s="11" t="str">
        <f t="shared" si="27"/>
        <v>07</v>
      </c>
      <c r="U88" s="11" t="str">
        <f t="shared" si="28"/>
        <v>38</v>
      </c>
    </row>
    <row r="89" spans="1:32" x14ac:dyDescent="0.3">
      <c r="A89" s="6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1</v>
      </c>
      <c r="H89" s="6">
        <v>1</v>
      </c>
      <c r="I89" s="6">
        <v>0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 t="str">
        <f t="shared" si="24"/>
        <v>0000001101000000</v>
      </c>
      <c r="R89" s="11" t="str">
        <f t="shared" si="25"/>
        <v>00000011</v>
      </c>
      <c r="S89" s="11" t="str">
        <f t="shared" si="26"/>
        <v>00010000</v>
      </c>
      <c r="T89" s="11" t="str">
        <f t="shared" si="27"/>
        <v>03</v>
      </c>
      <c r="U89" s="11" t="str">
        <f t="shared" si="28"/>
        <v>10</v>
      </c>
    </row>
    <row r="90" spans="1:32" x14ac:dyDescent="0.3">
      <c r="A90" s="6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1</v>
      </c>
      <c r="I90" s="6">
        <v>1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 t="str">
        <f t="shared" si="24"/>
        <v>0000000110000000</v>
      </c>
      <c r="R90" s="12" t="str">
        <f t="shared" si="25"/>
        <v>00000001</v>
      </c>
      <c r="S90" s="12" t="str">
        <f t="shared" si="26"/>
        <v>00100000</v>
      </c>
      <c r="T90" s="12" t="str">
        <f t="shared" si="27"/>
        <v>01</v>
      </c>
      <c r="U90" s="12" t="str">
        <f t="shared" si="28"/>
        <v>20</v>
      </c>
    </row>
    <row r="91" spans="1:32" x14ac:dyDescent="0.3">
      <c r="Q91" s="6"/>
      <c r="T91" s="6"/>
      <c r="U91" s="6"/>
    </row>
    <row r="92" spans="1:32" x14ac:dyDescent="0.3">
      <c r="A92" s="2" t="s">
        <v>8</v>
      </c>
      <c r="Q92" s="6"/>
      <c r="AF92" t="str">
        <f>";"&amp;PROPER(A92)</f>
        <v>;Diamond 2</v>
      </c>
    </row>
    <row r="93" spans="1:32" x14ac:dyDescent="0.3">
      <c r="A93" s="6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1</v>
      </c>
      <c r="I93" s="6">
        <v>1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 t="str">
        <f t="shared" ref="Q93:Q108" si="30">A93&amp;B93&amp;C93&amp;D93&amp;E93&amp;F93&amp;G93&amp;H93&amp;I93&amp;J93&amp;K93&amp;L93&amp;M93&amp;N93&amp;O93&amp;P93</f>
        <v>0000000110000000</v>
      </c>
      <c r="R93" s="10" t="str">
        <f>$R$1&amp;MID(Q93,3,6)</f>
        <v>00000001</v>
      </c>
      <c r="S93" s="10" t="str">
        <f>$S$1&amp;MID(Q93,9,6)</f>
        <v>00100000</v>
      </c>
      <c r="T93" s="10" t="str">
        <f>BIN2HEX(R93,2)</f>
        <v>01</v>
      </c>
      <c r="U93" s="10" t="str">
        <f>BIN2HEX(S93,2)</f>
        <v>20</v>
      </c>
      <c r="W93" t="str" cm="1">
        <f t="array" ref="W93:AD93">TRANSPOSE(T93:T100)</f>
        <v>01</v>
      </c>
      <c r="X93" t="str">
        <v>03</v>
      </c>
      <c r="Y93" t="str">
        <v>07</v>
      </c>
      <c r="Z93" t="str">
        <v>0F</v>
      </c>
      <c r="AA93" t="str">
        <v>1F</v>
      </c>
      <c r="AB93" t="str">
        <v>3F</v>
      </c>
      <c r="AC93" t="str">
        <v>3F</v>
      </c>
      <c r="AD93" t="str">
        <v>1C</v>
      </c>
      <c r="AF93" t="str">
        <f>LOWER(".byt $"&amp;W93&amp;", $"&amp;X93&amp;", $"&amp;Y93&amp;", $"&amp;Z93&amp;", $"&amp;AA93&amp;", $"&amp;AB93&amp;", $"&amp;AC93&amp;", $"&amp;AD93)</f>
        <v>.byt $01, $03, $07, $0f, $1f, $3f, $3f, $1c</v>
      </c>
    </row>
    <row r="94" spans="1:32" x14ac:dyDescent="0.3">
      <c r="A94" s="6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1</v>
      </c>
      <c r="H94" s="6">
        <v>1</v>
      </c>
      <c r="I94" s="6">
        <v>0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 t="str">
        <f t="shared" si="30"/>
        <v>0000001101000000</v>
      </c>
      <c r="R94" s="11" t="str">
        <f t="shared" ref="R94:R108" si="31">$R$1&amp;MID(Q94,3,6)</f>
        <v>00000011</v>
      </c>
      <c r="S94" s="11" t="str">
        <f t="shared" ref="S94:S108" si="32">$S$1&amp;MID(Q94,9,6)</f>
        <v>00010000</v>
      </c>
      <c r="T94" s="11" t="str">
        <f t="shared" ref="T94:T108" si="33">BIN2HEX(R94,2)</f>
        <v>03</v>
      </c>
      <c r="U94" s="11" t="str">
        <f t="shared" ref="U94:U108" si="34">BIN2HEX(S94,2)</f>
        <v>10</v>
      </c>
      <c r="W94" t="str" cm="1">
        <f t="array" ref="W94:AD94">TRANSPOSE(U93:U100)</f>
        <v>20</v>
      </c>
      <c r="X94" t="str">
        <v>10</v>
      </c>
      <c r="Y94" t="str">
        <v>38</v>
      </c>
      <c r="Z94" t="str">
        <v>3C</v>
      </c>
      <c r="AA94" t="str">
        <v>3E</v>
      </c>
      <c r="AB94" t="str">
        <v>1F</v>
      </c>
      <c r="AC94" t="str">
        <v>1F</v>
      </c>
      <c r="AD94" t="str">
        <v>07</v>
      </c>
      <c r="AF94" t="str">
        <f t="shared" ref="AF94:AF96" si="35">LOWER(".byt $"&amp;W94&amp;", $"&amp;X94&amp;", $"&amp;Y94&amp;", $"&amp;Z94&amp;", $"&amp;AA94&amp;", $"&amp;AB94&amp;", $"&amp;AC94&amp;", $"&amp;AD94)</f>
        <v>.byt $20, $10, $38, $3c, $3e, $1f, $1f, $07</v>
      </c>
    </row>
    <row r="95" spans="1:32" x14ac:dyDescent="0.3">
      <c r="A95" s="6">
        <v>0</v>
      </c>
      <c r="B95" s="6">
        <v>0</v>
      </c>
      <c r="C95" s="6">
        <v>0</v>
      </c>
      <c r="D95" s="6">
        <v>0</v>
      </c>
      <c r="E95" s="6">
        <v>0</v>
      </c>
      <c r="F95" s="6">
        <v>1</v>
      </c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 t="str">
        <f t="shared" si="30"/>
        <v>0000011111100000</v>
      </c>
      <c r="R95" s="11" t="str">
        <f t="shared" si="31"/>
        <v>00000111</v>
      </c>
      <c r="S95" s="11" t="str">
        <f t="shared" si="32"/>
        <v>00111000</v>
      </c>
      <c r="T95" s="11" t="str">
        <f t="shared" si="33"/>
        <v>07</v>
      </c>
      <c r="U95" s="11" t="str">
        <f t="shared" si="34"/>
        <v>38</v>
      </c>
      <c r="W95" t="str" cm="1">
        <f t="array" ref="W95:AD95">TRANSPOSE(T101:T108)</f>
        <v>3F</v>
      </c>
      <c r="X95" t="str">
        <v>3F</v>
      </c>
      <c r="Y95" t="str">
        <v>3F</v>
      </c>
      <c r="Z95" t="str">
        <v>1F</v>
      </c>
      <c r="AA95" t="str">
        <v>0F</v>
      </c>
      <c r="AB95" t="str">
        <v>07</v>
      </c>
      <c r="AC95" t="str">
        <v>03</v>
      </c>
      <c r="AD95" t="str">
        <v>01</v>
      </c>
      <c r="AF95" t="str">
        <f t="shared" si="35"/>
        <v>.byt $3f, $3f, $3f, $1f, $0f, $07, $03, $01</v>
      </c>
    </row>
    <row r="96" spans="1:32" x14ac:dyDescent="0.3">
      <c r="A96" s="6">
        <v>0</v>
      </c>
      <c r="B96" s="6">
        <v>0</v>
      </c>
      <c r="C96" s="6">
        <v>0</v>
      </c>
      <c r="D96" s="6">
        <v>0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6">
        <v>1</v>
      </c>
      <c r="M96" s="6">
        <v>0</v>
      </c>
      <c r="N96" s="6">
        <v>0</v>
      </c>
      <c r="O96" s="6">
        <v>0</v>
      </c>
      <c r="P96" s="6">
        <v>0</v>
      </c>
      <c r="Q96" s="6" t="str">
        <f t="shared" si="30"/>
        <v>0000111111110000</v>
      </c>
      <c r="R96" s="11" t="str">
        <f t="shared" si="31"/>
        <v>00001111</v>
      </c>
      <c r="S96" s="11" t="str">
        <f t="shared" si="32"/>
        <v>00111100</v>
      </c>
      <c r="T96" s="11" t="str">
        <f t="shared" si="33"/>
        <v>0F</v>
      </c>
      <c r="U96" s="11" t="str">
        <f t="shared" si="34"/>
        <v>3C</v>
      </c>
      <c r="W96" t="str" cm="1">
        <f t="array" ref="W96:AD96">TRANSPOSE(U101:U108)</f>
        <v>1F</v>
      </c>
      <c r="X96" t="str">
        <v>1F</v>
      </c>
      <c r="Y96" t="str">
        <v>3F</v>
      </c>
      <c r="Z96" t="str">
        <v>3E</v>
      </c>
      <c r="AA96" t="str">
        <v>3C</v>
      </c>
      <c r="AB96" t="str">
        <v>18</v>
      </c>
      <c r="AC96" t="str">
        <v>30</v>
      </c>
      <c r="AD96" t="str">
        <v>20</v>
      </c>
      <c r="AF96" t="str">
        <f t="shared" si="35"/>
        <v>.byt $1f, $1f, $3f, $3e, $3c, $18, $30, $20</v>
      </c>
    </row>
    <row r="97" spans="1:37" x14ac:dyDescent="0.3">
      <c r="A97" s="6">
        <v>0</v>
      </c>
      <c r="B97" s="6">
        <v>0</v>
      </c>
      <c r="C97" s="6">
        <v>0</v>
      </c>
      <c r="D97" s="6">
        <v>1</v>
      </c>
      <c r="E97" s="6">
        <v>1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0</v>
      </c>
      <c r="O97" s="6">
        <v>0</v>
      </c>
      <c r="P97" s="6">
        <v>0</v>
      </c>
      <c r="Q97" s="6" t="str">
        <f t="shared" si="30"/>
        <v>0001111111111000</v>
      </c>
      <c r="R97" s="11" t="str">
        <f t="shared" si="31"/>
        <v>00011111</v>
      </c>
      <c r="S97" s="11" t="str">
        <f t="shared" si="32"/>
        <v>00111110</v>
      </c>
      <c r="T97" s="11" t="str">
        <f t="shared" si="33"/>
        <v>1F</v>
      </c>
      <c r="U97" s="11" t="str">
        <f t="shared" si="34"/>
        <v>3E</v>
      </c>
    </row>
    <row r="98" spans="1:37" x14ac:dyDescent="0.3">
      <c r="A98" s="6">
        <v>0</v>
      </c>
      <c r="B98" s="6">
        <v>0</v>
      </c>
      <c r="C98" s="6">
        <v>1</v>
      </c>
      <c r="D98" s="6">
        <v>1</v>
      </c>
      <c r="E98" s="6">
        <v>1</v>
      </c>
      <c r="F98" s="6">
        <v>1</v>
      </c>
      <c r="G98" s="6">
        <v>1</v>
      </c>
      <c r="H98" s="6">
        <v>1</v>
      </c>
      <c r="I98" s="6">
        <v>0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0</v>
      </c>
      <c r="P98" s="6">
        <v>0</v>
      </c>
      <c r="Q98" s="6" t="str">
        <f t="shared" si="30"/>
        <v>0011111101111100</v>
      </c>
      <c r="R98" s="11" t="str">
        <f t="shared" si="31"/>
        <v>00111111</v>
      </c>
      <c r="S98" s="11" t="str">
        <f t="shared" si="32"/>
        <v>00011111</v>
      </c>
      <c r="T98" s="11" t="str">
        <f t="shared" si="33"/>
        <v>3F</v>
      </c>
      <c r="U98" s="11" t="str">
        <f t="shared" si="34"/>
        <v>1F</v>
      </c>
    </row>
    <row r="99" spans="1:37" x14ac:dyDescent="0.3">
      <c r="A99" s="6">
        <v>0</v>
      </c>
      <c r="B99" s="6">
        <v>0</v>
      </c>
      <c r="C99" s="6">
        <v>1</v>
      </c>
      <c r="D99" s="6">
        <v>1</v>
      </c>
      <c r="E99" s="6">
        <v>1</v>
      </c>
      <c r="F99" s="6">
        <v>1</v>
      </c>
      <c r="G99" s="6">
        <v>1</v>
      </c>
      <c r="H99" s="6">
        <v>1</v>
      </c>
      <c r="I99" s="6">
        <v>0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0</v>
      </c>
      <c r="P99" s="6">
        <v>0</v>
      </c>
      <c r="Q99" s="6" t="str">
        <f t="shared" si="30"/>
        <v>0011111101111100</v>
      </c>
      <c r="R99" s="11" t="str">
        <f t="shared" si="31"/>
        <v>00111111</v>
      </c>
      <c r="S99" s="11" t="str">
        <f t="shared" si="32"/>
        <v>00011111</v>
      </c>
      <c r="T99" s="11" t="str">
        <f t="shared" si="33"/>
        <v>3F</v>
      </c>
      <c r="U99" s="11" t="str">
        <f t="shared" si="34"/>
        <v>1F</v>
      </c>
    </row>
    <row r="100" spans="1:37" x14ac:dyDescent="0.3">
      <c r="A100" s="6">
        <v>0</v>
      </c>
      <c r="B100" s="6">
        <v>0</v>
      </c>
      <c r="C100" s="6">
        <v>0</v>
      </c>
      <c r="D100" s="6">
        <v>1</v>
      </c>
      <c r="E100" s="6">
        <v>1</v>
      </c>
      <c r="F100" s="6">
        <v>1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  <c r="M100" s="6">
        <v>1</v>
      </c>
      <c r="N100" s="6">
        <v>1</v>
      </c>
      <c r="O100" s="6">
        <v>0</v>
      </c>
      <c r="P100" s="6">
        <v>0</v>
      </c>
      <c r="Q100" s="6" t="str">
        <f t="shared" si="30"/>
        <v>0001110000011100</v>
      </c>
      <c r="R100" s="12" t="str">
        <f t="shared" si="31"/>
        <v>00011100</v>
      </c>
      <c r="S100" s="12" t="str">
        <f t="shared" si="32"/>
        <v>00000111</v>
      </c>
      <c r="T100" s="12" t="str">
        <f t="shared" si="33"/>
        <v>1C</v>
      </c>
      <c r="U100" s="12" t="str">
        <f t="shared" si="34"/>
        <v>07</v>
      </c>
    </row>
    <row r="101" spans="1:37" x14ac:dyDescent="0.3">
      <c r="A101" s="6">
        <v>0</v>
      </c>
      <c r="B101" s="6">
        <v>0</v>
      </c>
      <c r="C101" s="6">
        <v>1</v>
      </c>
      <c r="D101" s="6">
        <v>1</v>
      </c>
      <c r="E101" s="6">
        <v>1</v>
      </c>
      <c r="F101" s="6">
        <v>1</v>
      </c>
      <c r="G101" s="6">
        <v>1</v>
      </c>
      <c r="H101" s="6">
        <v>1</v>
      </c>
      <c r="I101" s="6">
        <v>0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0</v>
      </c>
      <c r="P101" s="6">
        <v>0</v>
      </c>
      <c r="Q101" s="6" t="str">
        <f t="shared" si="30"/>
        <v>0011111101111100</v>
      </c>
      <c r="R101" s="10" t="str">
        <f t="shared" si="31"/>
        <v>00111111</v>
      </c>
      <c r="S101" s="10" t="str">
        <f t="shared" si="32"/>
        <v>00011111</v>
      </c>
      <c r="T101" s="10" t="str">
        <f t="shared" si="33"/>
        <v>3F</v>
      </c>
      <c r="U101" s="10" t="str">
        <f t="shared" si="34"/>
        <v>1F</v>
      </c>
    </row>
    <row r="102" spans="1:37" x14ac:dyDescent="0.3">
      <c r="A102" s="6">
        <v>0</v>
      </c>
      <c r="B102" s="6">
        <v>0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  <c r="H102" s="6">
        <v>1</v>
      </c>
      <c r="I102" s="6">
        <v>0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0</v>
      </c>
      <c r="P102" s="6">
        <v>0</v>
      </c>
      <c r="Q102" s="6" t="str">
        <f t="shared" si="30"/>
        <v>0011111101111100</v>
      </c>
      <c r="R102" s="11" t="str">
        <f t="shared" si="31"/>
        <v>00111111</v>
      </c>
      <c r="S102" s="11" t="str">
        <f t="shared" si="32"/>
        <v>00011111</v>
      </c>
      <c r="T102" s="11" t="str">
        <f t="shared" si="33"/>
        <v>3F</v>
      </c>
      <c r="U102" s="11" t="str">
        <f t="shared" si="34"/>
        <v>1F</v>
      </c>
    </row>
    <row r="103" spans="1:37" x14ac:dyDescent="0.3">
      <c r="A103" s="6">
        <v>0</v>
      </c>
      <c r="B103" s="6">
        <v>0</v>
      </c>
      <c r="C103" s="6">
        <v>1</v>
      </c>
      <c r="D103" s="6">
        <v>1</v>
      </c>
      <c r="E103" s="6">
        <v>1</v>
      </c>
      <c r="F103" s="6">
        <v>1</v>
      </c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0</v>
      </c>
      <c r="P103" s="6">
        <v>0</v>
      </c>
      <c r="Q103" s="6" t="str">
        <f t="shared" si="30"/>
        <v>0011111111111100</v>
      </c>
      <c r="R103" s="11" t="str">
        <f t="shared" si="31"/>
        <v>00111111</v>
      </c>
      <c r="S103" s="11" t="str">
        <f t="shared" si="32"/>
        <v>00111111</v>
      </c>
      <c r="T103" s="11" t="str">
        <f t="shared" si="33"/>
        <v>3F</v>
      </c>
      <c r="U103" s="11" t="str">
        <f t="shared" si="34"/>
        <v>3F</v>
      </c>
    </row>
    <row r="104" spans="1:37" x14ac:dyDescent="0.3">
      <c r="A104" s="6">
        <v>0</v>
      </c>
      <c r="B104" s="6">
        <v>0</v>
      </c>
      <c r="C104" s="6">
        <v>0</v>
      </c>
      <c r="D104" s="6">
        <v>1</v>
      </c>
      <c r="E104" s="6">
        <v>1</v>
      </c>
      <c r="F104" s="6">
        <v>1</v>
      </c>
      <c r="G104" s="6">
        <v>1</v>
      </c>
      <c r="H104" s="6">
        <v>1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0</v>
      </c>
      <c r="O104" s="6">
        <v>0</v>
      </c>
      <c r="P104" s="6">
        <v>0</v>
      </c>
      <c r="Q104" s="6" t="str">
        <f t="shared" si="30"/>
        <v>0001111111111000</v>
      </c>
      <c r="R104" s="11" t="str">
        <f t="shared" si="31"/>
        <v>00011111</v>
      </c>
      <c r="S104" s="11" t="str">
        <f t="shared" si="32"/>
        <v>00111110</v>
      </c>
      <c r="T104" s="11" t="str">
        <f t="shared" si="33"/>
        <v>1F</v>
      </c>
      <c r="U104" s="11" t="str">
        <f t="shared" si="34"/>
        <v>3E</v>
      </c>
    </row>
    <row r="105" spans="1:37" x14ac:dyDescent="0.3">
      <c r="A105" s="6">
        <v>0</v>
      </c>
      <c r="B105" s="6">
        <v>0</v>
      </c>
      <c r="C105" s="6">
        <v>0</v>
      </c>
      <c r="D105" s="6">
        <v>0</v>
      </c>
      <c r="E105" s="6">
        <v>1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6">
        <v>1</v>
      </c>
      <c r="M105" s="6">
        <v>0</v>
      </c>
      <c r="N105" s="6">
        <v>0</v>
      </c>
      <c r="O105" s="6">
        <v>0</v>
      </c>
      <c r="P105" s="6">
        <v>0</v>
      </c>
      <c r="Q105" s="6" t="str">
        <f t="shared" si="30"/>
        <v>0000111111110000</v>
      </c>
      <c r="R105" s="11" t="str">
        <f t="shared" si="31"/>
        <v>00001111</v>
      </c>
      <c r="S105" s="11" t="str">
        <f t="shared" si="32"/>
        <v>00111100</v>
      </c>
      <c r="T105" s="11" t="str">
        <f t="shared" si="33"/>
        <v>0F</v>
      </c>
      <c r="U105" s="11" t="str">
        <f t="shared" si="34"/>
        <v>3C</v>
      </c>
    </row>
    <row r="106" spans="1:37" x14ac:dyDescent="0.3">
      <c r="A106" s="6">
        <v>0</v>
      </c>
      <c r="B106" s="6">
        <v>0</v>
      </c>
      <c r="C106" s="6">
        <v>0</v>
      </c>
      <c r="D106" s="6">
        <v>0</v>
      </c>
      <c r="E106" s="6">
        <v>0</v>
      </c>
      <c r="F106" s="6">
        <v>1</v>
      </c>
      <c r="G106" s="6">
        <v>1</v>
      </c>
      <c r="H106" s="6">
        <v>1</v>
      </c>
      <c r="I106" s="6">
        <v>0</v>
      </c>
      <c r="J106" s="6">
        <v>1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 t="str">
        <f t="shared" si="30"/>
        <v>0000011101100000</v>
      </c>
      <c r="R106" s="11" t="str">
        <f t="shared" si="31"/>
        <v>00000111</v>
      </c>
      <c r="S106" s="11" t="str">
        <f t="shared" si="32"/>
        <v>00011000</v>
      </c>
      <c r="T106" s="11" t="str">
        <f t="shared" si="33"/>
        <v>07</v>
      </c>
      <c r="U106" s="11" t="str">
        <f t="shared" si="34"/>
        <v>18</v>
      </c>
    </row>
    <row r="107" spans="1:37" x14ac:dyDescent="0.3">
      <c r="A107" s="6">
        <v>0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1</v>
      </c>
      <c r="H107" s="6">
        <v>1</v>
      </c>
      <c r="I107" s="6">
        <v>1</v>
      </c>
      <c r="J107" s="6">
        <v>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 t="str">
        <f t="shared" si="30"/>
        <v>0000001111000000</v>
      </c>
      <c r="R107" s="11" t="str">
        <f t="shared" si="31"/>
        <v>00000011</v>
      </c>
      <c r="S107" s="11" t="str">
        <f t="shared" si="32"/>
        <v>00110000</v>
      </c>
      <c r="T107" s="11" t="str">
        <f t="shared" si="33"/>
        <v>03</v>
      </c>
      <c r="U107" s="11" t="str">
        <f t="shared" si="34"/>
        <v>30</v>
      </c>
    </row>
    <row r="108" spans="1:37" x14ac:dyDescent="0.3">
      <c r="A108" s="6">
        <v>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1</v>
      </c>
      <c r="I108" s="6">
        <v>1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 t="str">
        <f t="shared" si="30"/>
        <v>0000000110000000</v>
      </c>
      <c r="R108" s="12" t="str">
        <f t="shared" si="31"/>
        <v>00000001</v>
      </c>
      <c r="S108" s="12" t="str">
        <f t="shared" si="32"/>
        <v>00100000</v>
      </c>
      <c r="T108" s="12" t="str">
        <f t="shared" si="33"/>
        <v>01</v>
      </c>
      <c r="U108" s="12" t="str">
        <f t="shared" si="34"/>
        <v>20</v>
      </c>
    </row>
    <row r="109" spans="1:37" x14ac:dyDescent="0.3">
      <c r="Q109" s="6"/>
      <c r="T109" s="6"/>
      <c r="U109" s="6"/>
    </row>
    <row r="110" spans="1:37" x14ac:dyDescent="0.3">
      <c r="A110" s="13" t="s">
        <v>83</v>
      </c>
      <c r="Q110" s="6"/>
      <c r="AF110" t="str">
        <f>";"&amp;PROPER(A110)</f>
        <v>;Boulder</v>
      </c>
    </row>
    <row r="111" spans="1:37" x14ac:dyDescent="0.3">
      <c r="A111" s="6">
        <v>0</v>
      </c>
      <c r="B111" s="6">
        <v>0</v>
      </c>
      <c r="C111" s="6">
        <v>0</v>
      </c>
      <c r="D111" s="6">
        <v>0</v>
      </c>
      <c r="E111" s="6">
        <v>0</v>
      </c>
      <c r="F111" s="6">
        <v>1</v>
      </c>
      <c r="G111" s="6">
        <v>1</v>
      </c>
      <c r="H111" s="6">
        <v>1</v>
      </c>
      <c r="I111" s="6">
        <v>1</v>
      </c>
      <c r="J111" s="6">
        <v>1</v>
      </c>
      <c r="K111" s="6">
        <v>1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 t="str">
        <f t="shared" ref="Q111:Q127" si="36">A111&amp;B111&amp;C111&amp;D111&amp;E111&amp;F111&amp;G111&amp;H111&amp;I111&amp;J111&amp;K111&amp;L111&amp;M111&amp;N111&amp;O111&amp;P111</f>
        <v>0000011111100000</v>
      </c>
      <c r="R111" s="10" t="str">
        <f>$R$1&amp;MID(Q111,3,6)</f>
        <v>00000111</v>
      </c>
      <c r="S111" s="10" t="str">
        <f>$S$1&amp;MID(Q111,9,6)</f>
        <v>00111000</v>
      </c>
      <c r="T111" s="10" t="str">
        <f>BIN2HEX(R111,2)</f>
        <v>07</v>
      </c>
      <c r="U111" s="10" t="str">
        <f>BIN2HEX(S111,2)</f>
        <v>38</v>
      </c>
      <c r="W111" t="str" cm="1">
        <f t="array" ref="W111:AD111">TRANSPOSE(T111:T118)</f>
        <v>07</v>
      </c>
      <c r="X111" t="str">
        <v>1F</v>
      </c>
      <c r="Y111" t="str">
        <v>3F</v>
      </c>
      <c r="Z111" t="str">
        <v>3F</v>
      </c>
      <c r="AA111" t="str">
        <v>3F</v>
      </c>
      <c r="AB111" t="str">
        <v>3F</v>
      </c>
      <c r="AC111" t="str">
        <v>3F</v>
      </c>
      <c r="AD111" t="str">
        <v>3F</v>
      </c>
      <c r="AF111" t="str">
        <f>LOWER(".byt $"&amp;W111&amp;", $"&amp;X111&amp;", $"&amp;Y111&amp;", $"&amp;Z111&amp;", $"&amp;AA111&amp;", $"&amp;AB111&amp;", $"&amp;AC111&amp;", $"&amp;AD111)</f>
        <v>.byt $07, $1f, $3f, $3f, $3f, $3f, $3f, $3f</v>
      </c>
      <c r="AG111" s="2"/>
      <c r="AK111" s="2"/>
    </row>
    <row r="112" spans="1:37" x14ac:dyDescent="0.3">
      <c r="A112" s="6">
        <v>0</v>
      </c>
      <c r="B112" s="6">
        <v>0</v>
      </c>
      <c r="C112" s="6">
        <v>0</v>
      </c>
      <c r="D112" s="6">
        <v>1</v>
      </c>
      <c r="E112" s="6">
        <v>1</v>
      </c>
      <c r="F112" s="6">
        <v>1</v>
      </c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6">
        <v>0</v>
      </c>
      <c r="N112" s="6">
        <v>0</v>
      </c>
      <c r="O112" s="6">
        <v>0</v>
      </c>
      <c r="P112" s="6">
        <v>0</v>
      </c>
      <c r="Q112" s="6" t="str">
        <f t="shared" si="36"/>
        <v>0001111111110000</v>
      </c>
      <c r="R112" s="11" t="str">
        <f t="shared" ref="R112:R126" si="37">$R$1&amp;MID(Q112,3,6)</f>
        <v>00011111</v>
      </c>
      <c r="S112" s="11" t="str">
        <f t="shared" ref="S112:S126" si="38">$S$1&amp;MID(Q112,9,6)</f>
        <v>00111100</v>
      </c>
      <c r="T112" s="11" t="str">
        <f t="shared" ref="T112:T126" si="39">BIN2HEX(R112,2)</f>
        <v>1F</v>
      </c>
      <c r="U112" s="11" t="str">
        <f t="shared" ref="U112:U126" si="40">BIN2HEX(S112,2)</f>
        <v>3C</v>
      </c>
      <c r="W112" t="str" cm="1">
        <f t="array" ref="W112:AD112">TRANSPOSE(U111:U118)</f>
        <v>38</v>
      </c>
      <c r="X112" t="str">
        <v>3C</v>
      </c>
      <c r="Y112" t="str">
        <v>0F</v>
      </c>
      <c r="Z112" t="str">
        <v>33</v>
      </c>
      <c r="AA112" t="str">
        <v>3F</v>
      </c>
      <c r="AB112" t="str">
        <v>3F</v>
      </c>
      <c r="AC112" t="str">
        <v>3F</v>
      </c>
      <c r="AD112" t="str">
        <v>3F</v>
      </c>
      <c r="AF112" t="str">
        <f t="shared" ref="AF112:AF114" si="41">LOWER(".byt $"&amp;W112&amp;", $"&amp;X112&amp;", $"&amp;Y112&amp;", $"&amp;Z112&amp;", $"&amp;AA112&amp;", $"&amp;AB112&amp;", $"&amp;AC112&amp;", $"&amp;AD112)</f>
        <v>.byt $38, $3c, $0f, $33, $3f, $3f, $3f, $3f</v>
      </c>
      <c r="AG112" s="2"/>
      <c r="AK112" s="2"/>
    </row>
    <row r="113" spans="1:37" x14ac:dyDescent="0.3">
      <c r="A113" s="6">
        <v>0</v>
      </c>
      <c r="B113" s="6">
        <v>0</v>
      </c>
      <c r="C113" s="6">
        <v>1</v>
      </c>
      <c r="D113" s="6">
        <v>1</v>
      </c>
      <c r="E113" s="6">
        <v>1</v>
      </c>
      <c r="F113" s="6">
        <v>1</v>
      </c>
      <c r="G113" s="6">
        <v>1</v>
      </c>
      <c r="H113" s="6">
        <v>1</v>
      </c>
      <c r="I113" s="6">
        <v>0</v>
      </c>
      <c r="J113" s="6">
        <v>0</v>
      </c>
      <c r="K113" s="6">
        <v>1</v>
      </c>
      <c r="L113" s="6">
        <v>1</v>
      </c>
      <c r="M113" s="6">
        <v>1</v>
      </c>
      <c r="N113" s="6">
        <v>1</v>
      </c>
      <c r="O113" s="6">
        <v>0</v>
      </c>
      <c r="P113" s="6">
        <v>0</v>
      </c>
      <c r="Q113" s="6" t="str">
        <f t="shared" si="36"/>
        <v>0011111100111100</v>
      </c>
      <c r="R113" s="11" t="str">
        <f t="shared" si="37"/>
        <v>00111111</v>
      </c>
      <c r="S113" s="11" t="str">
        <f t="shared" si="38"/>
        <v>00001111</v>
      </c>
      <c r="T113" s="11" t="str">
        <f t="shared" si="39"/>
        <v>3F</v>
      </c>
      <c r="U113" s="11" t="str">
        <f t="shared" si="40"/>
        <v>0F</v>
      </c>
      <c r="W113" t="str" cm="1">
        <f t="array" ref="W113:AD113">TRANSPOSE(T119:T126)</f>
        <v>27</v>
      </c>
      <c r="X113" t="str">
        <v>39</v>
      </c>
      <c r="Y113" t="str">
        <v>27</v>
      </c>
      <c r="Z113" t="str">
        <v>39</v>
      </c>
      <c r="AA113" t="str">
        <v>3E</v>
      </c>
      <c r="AB113" t="str">
        <v>3F</v>
      </c>
      <c r="AC113" t="str">
        <v>1E</v>
      </c>
      <c r="AD113" t="str">
        <v>07</v>
      </c>
      <c r="AF113" t="str">
        <f t="shared" si="41"/>
        <v>.byt $27, $39, $27, $39, $3e, $3f, $1e, $07</v>
      </c>
      <c r="AG113" s="2"/>
      <c r="AK113" s="2"/>
    </row>
    <row r="114" spans="1:37" x14ac:dyDescent="0.3">
      <c r="A114" s="6">
        <v>0</v>
      </c>
      <c r="B114" s="6">
        <v>0</v>
      </c>
      <c r="C114" s="6">
        <v>1</v>
      </c>
      <c r="D114" s="6">
        <v>1</v>
      </c>
      <c r="E114" s="6">
        <v>1</v>
      </c>
      <c r="F114" s="6">
        <v>1</v>
      </c>
      <c r="G114" s="6">
        <v>1</v>
      </c>
      <c r="H114" s="6">
        <v>1</v>
      </c>
      <c r="I114" s="6">
        <v>1</v>
      </c>
      <c r="J114" s="6">
        <v>1</v>
      </c>
      <c r="K114" s="6">
        <v>0</v>
      </c>
      <c r="L114" s="6">
        <v>0</v>
      </c>
      <c r="M114" s="6">
        <v>1</v>
      </c>
      <c r="N114" s="6">
        <v>1</v>
      </c>
      <c r="O114" s="6">
        <v>0</v>
      </c>
      <c r="P114" s="6">
        <v>0</v>
      </c>
      <c r="Q114" s="6" t="str">
        <f t="shared" si="36"/>
        <v>0011111111001100</v>
      </c>
      <c r="R114" s="11" t="str">
        <f t="shared" si="37"/>
        <v>00111111</v>
      </c>
      <c r="S114" s="11" t="str">
        <f t="shared" si="38"/>
        <v>00110011</v>
      </c>
      <c r="T114" s="11" t="str">
        <f t="shared" si="39"/>
        <v>3F</v>
      </c>
      <c r="U114" s="11" t="str">
        <f t="shared" si="40"/>
        <v>33</v>
      </c>
      <c r="W114" t="str" cm="1">
        <f t="array" ref="W114:AD114">TRANSPOSE(U119:U126)</f>
        <v>3F</v>
      </c>
      <c r="X114" t="str">
        <v>3F</v>
      </c>
      <c r="Y114" t="str">
        <v>3F</v>
      </c>
      <c r="Z114" t="str">
        <v>3F</v>
      </c>
      <c r="AA114" t="str">
        <v>1F</v>
      </c>
      <c r="AB114" t="str">
        <v>3F</v>
      </c>
      <c r="AC114" t="str">
        <v>1E</v>
      </c>
      <c r="AD114" t="str">
        <v>38</v>
      </c>
      <c r="AF114" t="str">
        <f t="shared" si="41"/>
        <v>.byt $3f, $3f, $3f, $3f, $1f, $3f, $1e, $38</v>
      </c>
      <c r="AG114" s="2"/>
      <c r="AK114" s="2"/>
    </row>
    <row r="115" spans="1:37" x14ac:dyDescent="0.3">
      <c r="A115" s="6">
        <v>0</v>
      </c>
      <c r="B115" s="6">
        <v>0</v>
      </c>
      <c r="C115" s="6">
        <v>1</v>
      </c>
      <c r="D115" s="6">
        <v>1</v>
      </c>
      <c r="E115" s="6">
        <v>1</v>
      </c>
      <c r="F115" s="6">
        <v>1</v>
      </c>
      <c r="G115" s="6">
        <v>1</v>
      </c>
      <c r="H115" s="6">
        <v>1</v>
      </c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0</v>
      </c>
      <c r="P115" s="6">
        <v>0</v>
      </c>
      <c r="Q115" s="6" t="str">
        <f t="shared" si="36"/>
        <v>0011111111111100</v>
      </c>
      <c r="R115" s="11" t="str">
        <f t="shared" si="37"/>
        <v>00111111</v>
      </c>
      <c r="S115" s="11" t="str">
        <f t="shared" si="38"/>
        <v>00111111</v>
      </c>
      <c r="T115" s="11" t="str">
        <f t="shared" si="39"/>
        <v>3F</v>
      </c>
      <c r="U115" s="11" t="str">
        <f t="shared" si="40"/>
        <v>3F</v>
      </c>
      <c r="AG115" s="2"/>
      <c r="AK115" s="2"/>
    </row>
    <row r="116" spans="1:37" x14ac:dyDescent="0.3">
      <c r="A116" s="6">
        <v>0</v>
      </c>
      <c r="B116" s="6">
        <v>0</v>
      </c>
      <c r="C116" s="6">
        <v>1</v>
      </c>
      <c r="D116" s="6">
        <v>1</v>
      </c>
      <c r="E116" s="6">
        <v>1</v>
      </c>
      <c r="F116" s="6">
        <v>1</v>
      </c>
      <c r="G116" s="6">
        <v>1</v>
      </c>
      <c r="H116" s="6">
        <v>1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0</v>
      </c>
      <c r="P116" s="6">
        <v>0</v>
      </c>
      <c r="Q116" s="6" t="str">
        <f t="shared" si="36"/>
        <v>0011111111111100</v>
      </c>
      <c r="R116" s="11" t="str">
        <f t="shared" si="37"/>
        <v>00111111</v>
      </c>
      <c r="S116" s="11" t="str">
        <f t="shared" si="38"/>
        <v>00111111</v>
      </c>
      <c r="T116" s="11" t="str">
        <f t="shared" si="39"/>
        <v>3F</v>
      </c>
      <c r="U116" s="11" t="str">
        <f t="shared" si="40"/>
        <v>3F</v>
      </c>
      <c r="AG116" s="2"/>
      <c r="AK116" s="2"/>
    </row>
    <row r="117" spans="1:37" x14ac:dyDescent="0.3">
      <c r="A117" s="6">
        <v>0</v>
      </c>
      <c r="B117" s="6">
        <v>0</v>
      </c>
      <c r="C117" s="6">
        <v>1</v>
      </c>
      <c r="D117" s="6">
        <v>1</v>
      </c>
      <c r="E117" s="6">
        <v>1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0</v>
      </c>
      <c r="P117" s="6">
        <v>0</v>
      </c>
      <c r="Q117" s="6" t="str">
        <f t="shared" si="36"/>
        <v>0011111111111100</v>
      </c>
      <c r="R117" s="11" t="str">
        <f t="shared" si="37"/>
        <v>00111111</v>
      </c>
      <c r="S117" s="11" t="str">
        <f t="shared" si="38"/>
        <v>00111111</v>
      </c>
      <c r="T117" s="11" t="str">
        <f t="shared" si="39"/>
        <v>3F</v>
      </c>
      <c r="U117" s="11" t="str">
        <f t="shared" si="40"/>
        <v>3F</v>
      </c>
      <c r="AG117" s="2"/>
      <c r="AK117" s="2"/>
    </row>
    <row r="118" spans="1:37" x14ac:dyDescent="0.3">
      <c r="A118" s="6">
        <v>0</v>
      </c>
      <c r="B118" s="6">
        <v>0</v>
      </c>
      <c r="C118" s="6">
        <v>1</v>
      </c>
      <c r="D118" s="6">
        <v>1</v>
      </c>
      <c r="E118" s="6">
        <v>1</v>
      </c>
      <c r="F118" s="6">
        <v>1</v>
      </c>
      <c r="G118" s="6">
        <v>1</v>
      </c>
      <c r="H118" s="6">
        <v>1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0</v>
      </c>
      <c r="P118" s="6">
        <v>0</v>
      </c>
      <c r="Q118" s="6" t="str">
        <f t="shared" si="36"/>
        <v>0011111111111100</v>
      </c>
      <c r="R118" s="12" t="str">
        <f t="shared" si="37"/>
        <v>00111111</v>
      </c>
      <c r="S118" s="12" t="str">
        <f t="shared" si="38"/>
        <v>00111111</v>
      </c>
      <c r="T118" s="12" t="str">
        <f t="shared" si="39"/>
        <v>3F</v>
      </c>
      <c r="U118" s="12" t="str">
        <f t="shared" si="40"/>
        <v>3F</v>
      </c>
      <c r="AG118" s="2"/>
      <c r="AK118" s="2"/>
    </row>
    <row r="119" spans="1:37" x14ac:dyDescent="0.3">
      <c r="A119" s="6">
        <v>0</v>
      </c>
      <c r="B119" s="6">
        <v>0</v>
      </c>
      <c r="C119" s="6">
        <v>1</v>
      </c>
      <c r="D119" s="6">
        <v>0</v>
      </c>
      <c r="E119" s="6">
        <v>0</v>
      </c>
      <c r="F119" s="6">
        <v>1</v>
      </c>
      <c r="G119" s="6">
        <v>1</v>
      </c>
      <c r="H119" s="6">
        <v>1</v>
      </c>
      <c r="I119" s="6">
        <v>1</v>
      </c>
      <c r="J119" s="6">
        <v>1</v>
      </c>
      <c r="K119" s="6">
        <v>1</v>
      </c>
      <c r="L119" s="6">
        <v>1</v>
      </c>
      <c r="M119" s="6">
        <v>1</v>
      </c>
      <c r="N119" s="6">
        <v>1</v>
      </c>
      <c r="O119" s="6">
        <v>0</v>
      </c>
      <c r="P119" s="6">
        <v>0</v>
      </c>
      <c r="Q119" s="6" t="str">
        <f t="shared" si="36"/>
        <v>0010011111111100</v>
      </c>
      <c r="R119" s="10" t="str">
        <f t="shared" si="37"/>
        <v>00100111</v>
      </c>
      <c r="S119" s="10" t="str">
        <f t="shared" si="38"/>
        <v>00111111</v>
      </c>
      <c r="T119" s="10" t="str">
        <f t="shared" si="39"/>
        <v>27</v>
      </c>
      <c r="U119" s="10" t="str">
        <f t="shared" si="40"/>
        <v>3F</v>
      </c>
      <c r="AG119" s="2"/>
      <c r="AK119" s="2"/>
    </row>
    <row r="120" spans="1:37" x14ac:dyDescent="0.3">
      <c r="A120" s="6">
        <v>0</v>
      </c>
      <c r="B120" s="6">
        <v>0</v>
      </c>
      <c r="C120" s="6">
        <v>1</v>
      </c>
      <c r="D120" s="6">
        <v>1</v>
      </c>
      <c r="E120" s="6">
        <v>1</v>
      </c>
      <c r="F120" s="6">
        <v>0</v>
      </c>
      <c r="G120" s="6">
        <v>0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0</v>
      </c>
      <c r="P120" s="6">
        <v>0</v>
      </c>
      <c r="Q120" s="6" t="str">
        <f t="shared" si="36"/>
        <v>0011100111111100</v>
      </c>
      <c r="R120" s="11" t="str">
        <f t="shared" si="37"/>
        <v>00111001</v>
      </c>
      <c r="S120" s="11" t="str">
        <f t="shared" si="38"/>
        <v>00111111</v>
      </c>
      <c r="T120" s="11" t="str">
        <f t="shared" si="39"/>
        <v>39</v>
      </c>
      <c r="U120" s="11" t="str">
        <f t="shared" si="40"/>
        <v>3F</v>
      </c>
      <c r="AG120" s="2"/>
      <c r="AK120" s="2"/>
    </row>
    <row r="121" spans="1:37" x14ac:dyDescent="0.3">
      <c r="A121" s="6">
        <v>0</v>
      </c>
      <c r="B121" s="6">
        <v>0</v>
      </c>
      <c r="C121" s="6">
        <v>1</v>
      </c>
      <c r="D121" s="6">
        <v>0</v>
      </c>
      <c r="E121" s="6">
        <v>0</v>
      </c>
      <c r="F121" s="6">
        <v>1</v>
      </c>
      <c r="G121" s="6">
        <v>1</v>
      </c>
      <c r="H121" s="6">
        <v>1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0</v>
      </c>
      <c r="P121" s="6">
        <v>0</v>
      </c>
      <c r="Q121" s="6" t="str">
        <f t="shared" si="36"/>
        <v>0010011111111100</v>
      </c>
      <c r="R121" s="11" t="str">
        <f t="shared" si="37"/>
        <v>00100111</v>
      </c>
      <c r="S121" s="11" t="str">
        <f t="shared" si="38"/>
        <v>00111111</v>
      </c>
      <c r="T121" s="11" t="str">
        <f t="shared" si="39"/>
        <v>27</v>
      </c>
      <c r="U121" s="11" t="str">
        <f t="shared" si="40"/>
        <v>3F</v>
      </c>
      <c r="AG121" s="2"/>
      <c r="AK121" s="2"/>
    </row>
    <row r="122" spans="1:37" x14ac:dyDescent="0.3">
      <c r="A122" s="6">
        <v>0</v>
      </c>
      <c r="B122" s="6">
        <v>0</v>
      </c>
      <c r="C122" s="6">
        <v>1</v>
      </c>
      <c r="D122" s="6">
        <v>1</v>
      </c>
      <c r="E122" s="6">
        <v>1</v>
      </c>
      <c r="F122" s="6">
        <v>0</v>
      </c>
      <c r="G122" s="6">
        <v>0</v>
      </c>
      <c r="H122" s="6">
        <v>1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0</v>
      </c>
      <c r="P122" s="6">
        <v>0</v>
      </c>
      <c r="Q122" s="6" t="str">
        <f t="shared" si="36"/>
        <v>0011100111111100</v>
      </c>
      <c r="R122" s="11" t="str">
        <f t="shared" si="37"/>
        <v>00111001</v>
      </c>
      <c r="S122" s="11" t="str">
        <f t="shared" si="38"/>
        <v>00111111</v>
      </c>
      <c r="T122" s="11" t="str">
        <f t="shared" si="39"/>
        <v>39</v>
      </c>
      <c r="U122" s="11" t="str">
        <f t="shared" si="40"/>
        <v>3F</v>
      </c>
      <c r="AG122" s="2"/>
      <c r="AK122" s="2"/>
    </row>
    <row r="123" spans="1:37" x14ac:dyDescent="0.3">
      <c r="A123" s="6">
        <v>0</v>
      </c>
      <c r="B123" s="6">
        <v>0</v>
      </c>
      <c r="C123" s="6">
        <v>1</v>
      </c>
      <c r="D123" s="6">
        <v>1</v>
      </c>
      <c r="E123" s="6">
        <v>1</v>
      </c>
      <c r="F123" s="6">
        <v>1</v>
      </c>
      <c r="G123" s="6">
        <v>1</v>
      </c>
      <c r="H123" s="6">
        <v>0</v>
      </c>
      <c r="I123" s="6">
        <v>0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0</v>
      </c>
      <c r="P123" s="6">
        <v>0</v>
      </c>
      <c r="Q123" s="6" t="str">
        <f t="shared" si="36"/>
        <v>0011111001111100</v>
      </c>
      <c r="R123" s="11" t="str">
        <f t="shared" si="37"/>
        <v>00111110</v>
      </c>
      <c r="S123" s="11" t="str">
        <f t="shared" si="38"/>
        <v>00011111</v>
      </c>
      <c r="T123" s="11" t="str">
        <f t="shared" si="39"/>
        <v>3E</v>
      </c>
      <c r="U123" s="11" t="str">
        <f t="shared" si="40"/>
        <v>1F</v>
      </c>
      <c r="AG123" s="2"/>
      <c r="AK123" s="2"/>
    </row>
    <row r="124" spans="1:37" x14ac:dyDescent="0.3">
      <c r="A124" s="6">
        <v>0</v>
      </c>
      <c r="B124" s="6">
        <v>0</v>
      </c>
      <c r="C124" s="6">
        <v>1</v>
      </c>
      <c r="D124" s="6">
        <v>1</v>
      </c>
      <c r="E124" s="6">
        <v>1</v>
      </c>
      <c r="F124" s="6">
        <v>1</v>
      </c>
      <c r="G124" s="6">
        <v>1</v>
      </c>
      <c r="H124" s="6">
        <v>1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0</v>
      </c>
      <c r="P124" s="6">
        <v>0</v>
      </c>
      <c r="Q124" s="6" t="str">
        <f t="shared" si="36"/>
        <v>0011111111111100</v>
      </c>
      <c r="R124" s="11" t="str">
        <f t="shared" si="37"/>
        <v>00111111</v>
      </c>
      <c r="S124" s="11" t="str">
        <f t="shared" si="38"/>
        <v>00111111</v>
      </c>
      <c r="T124" s="11" t="str">
        <f t="shared" si="39"/>
        <v>3F</v>
      </c>
      <c r="U124" s="11" t="str">
        <f t="shared" si="40"/>
        <v>3F</v>
      </c>
      <c r="AG124" s="2"/>
      <c r="AK124" s="2"/>
    </row>
    <row r="125" spans="1:37" x14ac:dyDescent="0.3">
      <c r="A125" s="6">
        <v>0</v>
      </c>
      <c r="B125" s="6">
        <v>0</v>
      </c>
      <c r="C125" s="6">
        <v>0</v>
      </c>
      <c r="D125" s="6">
        <v>1</v>
      </c>
      <c r="E125" s="6">
        <v>1</v>
      </c>
      <c r="F125" s="6">
        <v>1</v>
      </c>
      <c r="G125" s="6">
        <v>1</v>
      </c>
      <c r="H125" s="6">
        <v>0</v>
      </c>
      <c r="I125" s="6">
        <v>0</v>
      </c>
      <c r="J125" s="6">
        <v>1</v>
      </c>
      <c r="K125" s="6">
        <v>1</v>
      </c>
      <c r="L125" s="6">
        <v>1</v>
      </c>
      <c r="M125" s="6">
        <v>1</v>
      </c>
      <c r="N125" s="6">
        <v>0</v>
      </c>
      <c r="O125" s="6">
        <v>0</v>
      </c>
      <c r="P125" s="6">
        <v>0</v>
      </c>
      <c r="Q125" s="6" t="str">
        <f t="shared" si="36"/>
        <v>0001111001111000</v>
      </c>
      <c r="R125" s="11" t="str">
        <f t="shared" si="37"/>
        <v>00011110</v>
      </c>
      <c r="S125" s="11" t="str">
        <f t="shared" si="38"/>
        <v>00011110</v>
      </c>
      <c r="T125" s="11" t="str">
        <f t="shared" si="39"/>
        <v>1E</v>
      </c>
      <c r="U125" s="11" t="str">
        <f t="shared" si="40"/>
        <v>1E</v>
      </c>
      <c r="AG125" s="2"/>
      <c r="AK125" s="2"/>
    </row>
    <row r="126" spans="1:37" x14ac:dyDescent="0.3">
      <c r="A126" s="6">
        <v>0</v>
      </c>
      <c r="B126" s="6">
        <v>0</v>
      </c>
      <c r="C126" s="6">
        <v>0</v>
      </c>
      <c r="D126" s="6">
        <v>0</v>
      </c>
      <c r="E126" s="6">
        <v>0</v>
      </c>
      <c r="F126" s="6">
        <v>1</v>
      </c>
      <c r="G126" s="6">
        <v>1</v>
      </c>
      <c r="H126" s="6">
        <v>1</v>
      </c>
      <c r="I126" s="6">
        <v>1</v>
      </c>
      <c r="J126" s="6">
        <v>1</v>
      </c>
      <c r="K126" s="6">
        <v>1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 t="str">
        <f t="shared" si="36"/>
        <v>0000011111100000</v>
      </c>
      <c r="R126" s="12" t="str">
        <f t="shared" si="37"/>
        <v>00000111</v>
      </c>
      <c r="S126" s="12" t="str">
        <f t="shared" si="38"/>
        <v>00111000</v>
      </c>
      <c r="T126" s="12" t="str">
        <f t="shared" si="39"/>
        <v>07</v>
      </c>
      <c r="U126" s="12" t="str">
        <f t="shared" si="40"/>
        <v>38</v>
      </c>
      <c r="AG126" s="2"/>
      <c r="AK126" s="2"/>
    </row>
    <row r="127" spans="1:37" x14ac:dyDescent="0.3">
      <c r="Q127" s="6" t="str">
        <f t="shared" si="36"/>
        <v/>
      </c>
    </row>
    <row r="128" spans="1:37" x14ac:dyDescent="0.3">
      <c r="A128" s="13" t="s">
        <v>84</v>
      </c>
      <c r="Q128" s="6"/>
      <c r="AF128" t="str">
        <f>";"&amp;PROPER(A128)</f>
        <v>;Firefly</v>
      </c>
    </row>
    <row r="129" spans="1:32" x14ac:dyDescent="0.3">
      <c r="A129" s="6">
        <v>0</v>
      </c>
      <c r="B129" s="6">
        <v>0</v>
      </c>
      <c r="C129" s="6">
        <v>1</v>
      </c>
      <c r="D129" s="6">
        <v>1</v>
      </c>
      <c r="E129" s="6">
        <v>1</v>
      </c>
      <c r="F129" s="6">
        <v>1</v>
      </c>
      <c r="G129" s="6">
        <v>1</v>
      </c>
      <c r="H129" s="6">
        <v>1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0</v>
      </c>
      <c r="P129" s="6">
        <v>0</v>
      </c>
      <c r="Q129" s="6" t="str">
        <f t="shared" ref="Q129:Q145" si="42">A129&amp;B129&amp;C129&amp;D129&amp;E129&amp;F129&amp;G129&amp;H129&amp;I129&amp;J129&amp;K129&amp;L129&amp;M129&amp;N129&amp;O129&amp;P129</f>
        <v>0011111111111100</v>
      </c>
      <c r="R129" s="10" t="str">
        <f>$R$1&amp;MID(Q129,3,6)</f>
        <v>00111111</v>
      </c>
      <c r="S129" s="10" t="str">
        <f>$S$1&amp;MID(Q129,9,6)</f>
        <v>00111111</v>
      </c>
      <c r="T129" s="10" t="str">
        <f>BIN2HEX(R129,2)</f>
        <v>3F</v>
      </c>
      <c r="U129" s="10" t="str">
        <f>BIN2HEX(S129,2)</f>
        <v>3F</v>
      </c>
      <c r="W129" t="str" cm="1">
        <f t="array" ref="W129:AD129">TRANSPOSE(T129:T136)</f>
        <v>3F</v>
      </c>
      <c r="X129" t="str">
        <v>3F</v>
      </c>
      <c r="Y129" t="str">
        <v>30</v>
      </c>
      <c r="Z129" t="str">
        <v>30</v>
      </c>
      <c r="AA129" t="str">
        <v>33</v>
      </c>
      <c r="AB129" t="str">
        <v>33</v>
      </c>
      <c r="AC129" t="str">
        <v>32</v>
      </c>
      <c r="AD129" t="str">
        <v>32</v>
      </c>
      <c r="AF129" t="str">
        <f>LOWER(".byt $"&amp;W129&amp;", $"&amp;X129&amp;", $"&amp;Y129&amp;", $"&amp;Z129&amp;", $"&amp;AA129&amp;", $"&amp;AB129&amp;", $"&amp;AC129&amp;", $"&amp;AD129)</f>
        <v>.byt $3f, $3f, $30, $30, $33, $33, $32, $32</v>
      </c>
    </row>
    <row r="130" spans="1:32" x14ac:dyDescent="0.3">
      <c r="A130" s="6">
        <v>0</v>
      </c>
      <c r="B130" s="6">
        <v>0</v>
      </c>
      <c r="C130" s="6">
        <v>1</v>
      </c>
      <c r="D130" s="6">
        <v>1</v>
      </c>
      <c r="E130" s="6">
        <v>1</v>
      </c>
      <c r="F130" s="6">
        <v>1</v>
      </c>
      <c r="G130" s="6">
        <v>1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0</v>
      </c>
      <c r="P130" s="6">
        <v>0</v>
      </c>
      <c r="Q130" s="6" t="str">
        <f t="shared" si="42"/>
        <v>0011111111111100</v>
      </c>
      <c r="R130" s="11" t="str">
        <f t="shared" ref="R130:R144" si="43">$R$1&amp;MID(Q130,3,6)</f>
        <v>00111111</v>
      </c>
      <c r="S130" s="11" t="str">
        <f t="shared" ref="S130:S144" si="44">$S$1&amp;MID(Q130,9,6)</f>
        <v>00111111</v>
      </c>
      <c r="T130" s="11" t="str">
        <f t="shared" ref="T130:T144" si="45">BIN2HEX(R130,2)</f>
        <v>3F</v>
      </c>
      <c r="U130" s="11" t="str">
        <f t="shared" ref="U130:U144" si="46">BIN2HEX(S130,2)</f>
        <v>3F</v>
      </c>
      <c r="W130" t="str" cm="1">
        <f t="array" ref="W130:AD130">TRANSPOSE(U129:U136)</f>
        <v>3F</v>
      </c>
      <c r="X130" t="str">
        <v>3F</v>
      </c>
      <c r="Y130" t="str">
        <v>03</v>
      </c>
      <c r="Z130" t="str">
        <v>03</v>
      </c>
      <c r="AA130" t="str">
        <v>33</v>
      </c>
      <c r="AB130" t="str">
        <v>33</v>
      </c>
      <c r="AC130" t="str">
        <v>13</v>
      </c>
      <c r="AD130" t="str">
        <v>13</v>
      </c>
      <c r="AF130" t="str">
        <f t="shared" ref="AF130:AF132" si="47">LOWER(".byt $"&amp;W130&amp;", $"&amp;X130&amp;", $"&amp;Y130&amp;", $"&amp;Z130&amp;", $"&amp;AA130&amp;", $"&amp;AB130&amp;", $"&amp;AC130&amp;", $"&amp;AD130)</f>
        <v>.byt $3f, $3f, $03, $03, $33, $33, $13, $13</v>
      </c>
    </row>
    <row r="131" spans="1:32" x14ac:dyDescent="0.3">
      <c r="A131" s="6">
        <v>0</v>
      </c>
      <c r="B131" s="6">
        <v>0</v>
      </c>
      <c r="C131" s="6">
        <v>1</v>
      </c>
      <c r="D131" s="6">
        <v>1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1</v>
      </c>
      <c r="N131" s="6">
        <v>1</v>
      </c>
      <c r="O131" s="6">
        <v>0</v>
      </c>
      <c r="P131" s="6">
        <v>0</v>
      </c>
      <c r="Q131" s="6" t="str">
        <f t="shared" si="42"/>
        <v>0011000000001100</v>
      </c>
      <c r="R131" s="11" t="str">
        <f t="shared" si="43"/>
        <v>00110000</v>
      </c>
      <c r="S131" s="11" t="str">
        <f t="shared" si="44"/>
        <v>00000011</v>
      </c>
      <c r="T131" s="11" t="str">
        <f t="shared" si="45"/>
        <v>30</v>
      </c>
      <c r="U131" s="11" t="str">
        <f t="shared" si="46"/>
        <v>03</v>
      </c>
      <c r="W131" t="str" cm="1">
        <f t="array" ref="W131:AD131">TRANSPOSE(T137:T144)</f>
        <v>32</v>
      </c>
      <c r="X131" t="str">
        <v>32</v>
      </c>
      <c r="Y131" t="str">
        <v>33</v>
      </c>
      <c r="Z131" t="str">
        <v>33</v>
      </c>
      <c r="AA131" t="str">
        <v>30</v>
      </c>
      <c r="AB131" t="str">
        <v>30</v>
      </c>
      <c r="AC131" t="str">
        <v>3F</v>
      </c>
      <c r="AD131" t="str">
        <v>3F</v>
      </c>
      <c r="AF131" t="str">
        <f t="shared" si="47"/>
        <v>.byt $32, $32, $33, $33, $30, $30, $3f, $3f</v>
      </c>
    </row>
    <row r="132" spans="1:32" x14ac:dyDescent="0.3">
      <c r="A132" s="6">
        <v>0</v>
      </c>
      <c r="B132" s="6">
        <v>0</v>
      </c>
      <c r="C132" s="6">
        <v>1</v>
      </c>
      <c r="D132" s="6">
        <v>1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1</v>
      </c>
      <c r="N132" s="6">
        <v>1</v>
      </c>
      <c r="O132" s="6">
        <v>0</v>
      </c>
      <c r="P132" s="6">
        <v>0</v>
      </c>
      <c r="Q132" s="6" t="str">
        <f t="shared" si="42"/>
        <v>0011000000001100</v>
      </c>
      <c r="R132" s="11" t="str">
        <f t="shared" si="43"/>
        <v>00110000</v>
      </c>
      <c r="S132" s="11" t="str">
        <f t="shared" si="44"/>
        <v>00000011</v>
      </c>
      <c r="T132" s="11" t="str">
        <f t="shared" si="45"/>
        <v>30</v>
      </c>
      <c r="U132" s="11" t="str">
        <f t="shared" si="46"/>
        <v>03</v>
      </c>
      <c r="W132" t="str" cm="1">
        <f t="array" ref="W132:AD132">TRANSPOSE(U137:U144)</f>
        <v>13</v>
      </c>
      <c r="X132" t="str">
        <v>13</v>
      </c>
      <c r="Y132" t="str">
        <v>33</v>
      </c>
      <c r="Z132" t="str">
        <v>33</v>
      </c>
      <c r="AA132" t="str">
        <v>03</v>
      </c>
      <c r="AB132" t="str">
        <v>03</v>
      </c>
      <c r="AC132" t="str">
        <v>3F</v>
      </c>
      <c r="AD132" t="str">
        <v>3F</v>
      </c>
      <c r="AF132" t="str">
        <f t="shared" si="47"/>
        <v>.byt $13, $13, $33, $33, $03, $03, $3f, $3f</v>
      </c>
    </row>
    <row r="133" spans="1:32" x14ac:dyDescent="0.3">
      <c r="A133" s="6">
        <v>0</v>
      </c>
      <c r="B133" s="6">
        <v>0</v>
      </c>
      <c r="C133" s="6">
        <v>1</v>
      </c>
      <c r="D133" s="6">
        <v>1</v>
      </c>
      <c r="E133" s="6">
        <v>0</v>
      </c>
      <c r="F133" s="6">
        <v>0</v>
      </c>
      <c r="G133" s="6">
        <v>1</v>
      </c>
      <c r="H133" s="6">
        <v>1</v>
      </c>
      <c r="I133" s="6">
        <v>1</v>
      </c>
      <c r="J133" s="6">
        <v>1</v>
      </c>
      <c r="K133" s="6">
        <v>0</v>
      </c>
      <c r="L133" s="6">
        <v>0</v>
      </c>
      <c r="M133" s="6">
        <v>1</v>
      </c>
      <c r="N133" s="6">
        <v>1</v>
      </c>
      <c r="O133" s="6">
        <v>0</v>
      </c>
      <c r="P133" s="6">
        <v>0</v>
      </c>
      <c r="Q133" s="6" t="str">
        <f t="shared" si="42"/>
        <v>0011001111001100</v>
      </c>
      <c r="R133" s="11" t="str">
        <f t="shared" si="43"/>
        <v>00110011</v>
      </c>
      <c r="S133" s="11" t="str">
        <f t="shared" si="44"/>
        <v>00110011</v>
      </c>
      <c r="T133" s="11" t="str">
        <f t="shared" si="45"/>
        <v>33</v>
      </c>
      <c r="U133" s="11" t="str">
        <f t="shared" si="46"/>
        <v>33</v>
      </c>
    </row>
    <row r="134" spans="1:32" x14ac:dyDescent="0.3">
      <c r="A134" s="6">
        <v>0</v>
      </c>
      <c r="B134" s="6">
        <v>0</v>
      </c>
      <c r="C134" s="6">
        <v>1</v>
      </c>
      <c r="D134" s="6">
        <v>1</v>
      </c>
      <c r="E134" s="6">
        <v>0</v>
      </c>
      <c r="F134" s="6">
        <v>0</v>
      </c>
      <c r="G134" s="6">
        <v>1</v>
      </c>
      <c r="H134" s="6">
        <v>1</v>
      </c>
      <c r="I134" s="6">
        <v>1</v>
      </c>
      <c r="J134" s="6">
        <v>1</v>
      </c>
      <c r="K134" s="6">
        <v>0</v>
      </c>
      <c r="L134" s="6">
        <v>0</v>
      </c>
      <c r="M134" s="6">
        <v>1</v>
      </c>
      <c r="N134" s="6">
        <v>1</v>
      </c>
      <c r="O134" s="6">
        <v>0</v>
      </c>
      <c r="P134" s="6">
        <v>0</v>
      </c>
      <c r="Q134" s="6" t="str">
        <f t="shared" si="42"/>
        <v>0011001111001100</v>
      </c>
      <c r="R134" s="11" t="str">
        <f t="shared" si="43"/>
        <v>00110011</v>
      </c>
      <c r="S134" s="11" t="str">
        <f t="shared" si="44"/>
        <v>00110011</v>
      </c>
      <c r="T134" s="11" t="str">
        <f t="shared" si="45"/>
        <v>33</v>
      </c>
      <c r="U134" s="11" t="str">
        <f t="shared" si="46"/>
        <v>33</v>
      </c>
    </row>
    <row r="135" spans="1:32" x14ac:dyDescent="0.3">
      <c r="A135" s="6">
        <v>0</v>
      </c>
      <c r="B135" s="6">
        <v>0</v>
      </c>
      <c r="C135" s="6">
        <v>1</v>
      </c>
      <c r="D135" s="6">
        <v>1</v>
      </c>
      <c r="E135" s="6">
        <v>0</v>
      </c>
      <c r="F135" s="6">
        <v>0</v>
      </c>
      <c r="G135" s="6">
        <v>1</v>
      </c>
      <c r="H135" s="6">
        <v>0</v>
      </c>
      <c r="I135" s="6">
        <v>0</v>
      </c>
      <c r="J135" s="6">
        <v>1</v>
      </c>
      <c r="K135" s="6">
        <v>0</v>
      </c>
      <c r="L135" s="6">
        <v>0</v>
      </c>
      <c r="M135" s="6">
        <v>1</v>
      </c>
      <c r="N135" s="6">
        <v>1</v>
      </c>
      <c r="O135" s="6">
        <v>0</v>
      </c>
      <c r="P135" s="6">
        <v>0</v>
      </c>
      <c r="Q135" s="6" t="str">
        <f t="shared" si="42"/>
        <v>0011001001001100</v>
      </c>
      <c r="R135" s="11" t="str">
        <f t="shared" si="43"/>
        <v>00110010</v>
      </c>
      <c r="S135" s="11" t="str">
        <f t="shared" si="44"/>
        <v>00010011</v>
      </c>
      <c r="T135" s="11" t="str">
        <f t="shared" si="45"/>
        <v>32</v>
      </c>
      <c r="U135" s="11" t="str">
        <f t="shared" si="46"/>
        <v>13</v>
      </c>
    </row>
    <row r="136" spans="1:32" x14ac:dyDescent="0.3">
      <c r="A136" s="6">
        <v>0</v>
      </c>
      <c r="B136" s="6">
        <v>0</v>
      </c>
      <c r="C136" s="6">
        <v>1</v>
      </c>
      <c r="D136" s="6">
        <v>1</v>
      </c>
      <c r="E136" s="6">
        <v>0</v>
      </c>
      <c r="F136" s="6">
        <v>0</v>
      </c>
      <c r="G136" s="6">
        <v>1</v>
      </c>
      <c r="H136" s="6">
        <v>0</v>
      </c>
      <c r="I136" s="6">
        <v>0</v>
      </c>
      <c r="J136" s="6">
        <v>1</v>
      </c>
      <c r="K136" s="6">
        <v>0</v>
      </c>
      <c r="L136" s="6">
        <v>0</v>
      </c>
      <c r="M136" s="6">
        <v>1</v>
      </c>
      <c r="N136" s="6">
        <v>1</v>
      </c>
      <c r="O136" s="6">
        <v>0</v>
      </c>
      <c r="P136" s="6">
        <v>0</v>
      </c>
      <c r="Q136" s="6" t="str">
        <f t="shared" si="42"/>
        <v>0011001001001100</v>
      </c>
      <c r="R136" s="12" t="str">
        <f t="shared" si="43"/>
        <v>00110010</v>
      </c>
      <c r="S136" s="12" t="str">
        <f t="shared" si="44"/>
        <v>00010011</v>
      </c>
      <c r="T136" s="12" t="str">
        <f t="shared" si="45"/>
        <v>32</v>
      </c>
      <c r="U136" s="12" t="str">
        <f t="shared" si="46"/>
        <v>13</v>
      </c>
    </row>
    <row r="137" spans="1:32" x14ac:dyDescent="0.3">
      <c r="A137" s="6">
        <v>0</v>
      </c>
      <c r="B137" s="6">
        <v>0</v>
      </c>
      <c r="C137" s="6">
        <v>1</v>
      </c>
      <c r="D137" s="6">
        <v>1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J137" s="6">
        <v>1</v>
      </c>
      <c r="K137" s="6">
        <v>0</v>
      </c>
      <c r="L137" s="6">
        <v>0</v>
      </c>
      <c r="M137" s="6">
        <v>1</v>
      </c>
      <c r="N137" s="6">
        <v>1</v>
      </c>
      <c r="O137" s="6">
        <v>0</v>
      </c>
      <c r="P137" s="6">
        <v>0</v>
      </c>
      <c r="Q137" s="6" t="str">
        <f t="shared" si="42"/>
        <v>0011001001001100</v>
      </c>
      <c r="R137" s="10" t="str">
        <f t="shared" si="43"/>
        <v>00110010</v>
      </c>
      <c r="S137" s="10" t="str">
        <f t="shared" si="44"/>
        <v>00010011</v>
      </c>
      <c r="T137" s="10" t="str">
        <f t="shared" si="45"/>
        <v>32</v>
      </c>
      <c r="U137" s="10" t="str">
        <f t="shared" si="46"/>
        <v>13</v>
      </c>
    </row>
    <row r="138" spans="1:32" x14ac:dyDescent="0.3">
      <c r="A138" s="6">
        <v>0</v>
      </c>
      <c r="B138" s="6">
        <v>0</v>
      </c>
      <c r="C138" s="6">
        <v>1</v>
      </c>
      <c r="D138" s="6">
        <v>1</v>
      </c>
      <c r="E138" s="6">
        <v>0</v>
      </c>
      <c r="F138" s="6">
        <v>0</v>
      </c>
      <c r="G138" s="6">
        <v>1</v>
      </c>
      <c r="H138" s="6">
        <v>0</v>
      </c>
      <c r="I138" s="6">
        <v>0</v>
      </c>
      <c r="J138" s="6">
        <v>1</v>
      </c>
      <c r="K138" s="6">
        <v>0</v>
      </c>
      <c r="L138" s="6">
        <v>0</v>
      </c>
      <c r="M138" s="6">
        <v>1</v>
      </c>
      <c r="N138" s="6">
        <v>1</v>
      </c>
      <c r="O138" s="6">
        <v>0</v>
      </c>
      <c r="P138" s="6">
        <v>0</v>
      </c>
      <c r="Q138" s="6" t="str">
        <f t="shared" si="42"/>
        <v>0011001001001100</v>
      </c>
      <c r="R138" s="11" t="str">
        <f t="shared" si="43"/>
        <v>00110010</v>
      </c>
      <c r="S138" s="11" t="str">
        <f t="shared" si="44"/>
        <v>00010011</v>
      </c>
      <c r="T138" s="11" t="str">
        <f t="shared" si="45"/>
        <v>32</v>
      </c>
      <c r="U138" s="11" t="str">
        <f t="shared" si="46"/>
        <v>13</v>
      </c>
    </row>
    <row r="139" spans="1:32" x14ac:dyDescent="0.3">
      <c r="A139" s="6">
        <v>0</v>
      </c>
      <c r="B139" s="6">
        <v>0</v>
      </c>
      <c r="C139" s="6">
        <v>1</v>
      </c>
      <c r="D139" s="6">
        <v>1</v>
      </c>
      <c r="E139" s="6">
        <v>0</v>
      </c>
      <c r="F139" s="6">
        <v>0</v>
      </c>
      <c r="G139" s="6">
        <v>1</v>
      </c>
      <c r="H139" s="6">
        <v>1</v>
      </c>
      <c r="I139" s="6">
        <v>1</v>
      </c>
      <c r="J139" s="6">
        <v>1</v>
      </c>
      <c r="K139" s="6">
        <v>0</v>
      </c>
      <c r="L139" s="6">
        <v>0</v>
      </c>
      <c r="M139" s="6">
        <v>1</v>
      </c>
      <c r="N139" s="6">
        <v>1</v>
      </c>
      <c r="O139" s="6">
        <v>0</v>
      </c>
      <c r="P139" s="6">
        <v>0</v>
      </c>
      <c r="Q139" s="6" t="str">
        <f t="shared" si="42"/>
        <v>0011001111001100</v>
      </c>
      <c r="R139" s="11" t="str">
        <f t="shared" si="43"/>
        <v>00110011</v>
      </c>
      <c r="S139" s="11" t="str">
        <f t="shared" si="44"/>
        <v>00110011</v>
      </c>
      <c r="T139" s="11" t="str">
        <f t="shared" si="45"/>
        <v>33</v>
      </c>
      <c r="U139" s="11" t="str">
        <f t="shared" si="46"/>
        <v>33</v>
      </c>
    </row>
    <row r="140" spans="1:32" x14ac:dyDescent="0.3">
      <c r="A140" s="6">
        <v>0</v>
      </c>
      <c r="B140" s="6">
        <v>0</v>
      </c>
      <c r="C140" s="6">
        <v>1</v>
      </c>
      <c r="D140" s="6">
        <v>1</v>
      </c>
      <c r="E140" s="6">
        <v>0</v>
      </c>
      <c r="F140" s="6">
        <v>0</v>
      </c>
      <c r="G140" s="6">
        <v>1</v>
      </c>
      <c r="H140" s="6">
        <v>1</v>
      </c>
      <c r="I140" s="6">
        <v>1</v>
      </c>
      <c r="J140" s="6">
        <v>1</v>
      </c>
      <c r="K140" s="6">
        <v>0</v>
      </c>
      <c r="L140" s="6">
        <v>0</v>
      </c>
      <c r="M140" s="6">
        <v>1</v>
      </c>
      <c r="N140" s="6">
        <v>1</v>
      </c>
      <c r="O140" s="6">
        <v>0</v>
      </c>
      <c r="P140" s="6">
        <v>0</v>
      </c>
      <c r="Q140" s="6" t="str">
        <f t="shared" si="42"/>
        <v>0011001111001100</v>
      </c>
      <c r="R140" s="11" t="str">
        <f t="shared" si="43"/>
        <v>00110011</v>
      </c>
      <c r="S140" s="11" t="str">
        <f t="shared" si="44"/>
        <v>00110011</v>
      </c>
      <c r="T140" s="11" t="str">
        <f t="shared" si="45"/>
        <v>33</v>
      </c>
      <c r="U140" s="11" t="str">
        <f t="shared" si="46"/>
        <v>33</v>
      </c>
    </row>
    <row r="141" spans="1:32" x14ac:dyDescent="0.3">
      <c r="A141" s="6">
        <v>0</v>
      </c>
      <c r="B141" s="6">
        <v>0</v>
      </c>
      <c r="C141" s="6">
        <v>1</v>
      </c>
      <c r="D141" s="6">
        <v>1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1</v>
      </c>
      <c r="N141" s="6">
        <v>1</v>
      </c>
      <c r="O141" s="6">
        <v>0</v>
      </c>
      <c r="P141" s="6">
        <v>0</v>
      </c>
      <c r="Q141" s="6" t="str">
        <f t="shared" si="42"/>
        <v>0011000000001100</v>
      </c>
      <c r="R141" s="11" t="str">
        <f t="shared" si="43"/>
        <v>00110000</v>
      </c>
      <c r="S141" s="11" t="str">
        <f t="shared" si="44"/>
        <v>00000011</v>
      </c>
      <c r="T141" s="11" t="str">
        <f t="shared" si="45"/>
        <v>30</v>
      </c>
      <c r="U141" s="11" t="str">
        <f t="shared" si="46"/>
        <v>03</v>
      </c>
    </row>
    <row r="142" spans="1:32" x14ac:dyDescent="0.3">
      <c r="A142" s="6">
        <v>0</v>
      </c>
      <c r="B142" s="6">
        <v>0</v>
      </c>
      <c r="C142" s="6">
        <v>1</v>
      </c>
      <c r="D142" s="6">
        <v>1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1</v>
      </c>
      <c r="N142" s="6">
        <v>1</v>
      </c>
      <c r="O142" s="6">
        <v>0</v>
      </c>
      <c r="P142" s="6">
        <v>0</v>
      </c>
      <c r="Q142" s="6" t="str">
        <f t="shared" si="42"/>
        <v>0011000000001100</v>
      </c>
      <c r="R142" s="11" t="str">
        <f t="shared" si="43"/>
        <v>00110000</v>
      </c>
      <c r="S142" s="11" t="str">
        <f t="shared" si="44"/>
        <v>00000011</v>
      </c>
      <c r="T142" s="11" t="str">
        <f t="shared" si="45"/>
        <v>30</v>
      </c>
      <c r="U142" s="11" t="str">
        <f t="shared" si="46"/>
        <v>03</v>
      </c>
    </row>
    <row r="143" spans="1:32" x14ac:dyDescent="0.3">
      <c r="A143" s="6">
        <v>0</v>
      </c>
      <c r="B143" s="6">
        <v>0</v>
      </c>
      <c r="C143" s="6">
        <v>1</v>
      </c>
      <c r="D143" s="6">
        <v>1</v>
      </c>
      <c r="E143" s="6">
        <v>1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0</v>
      </c>
      <c r="P143" s="6">
        <v>0</v>
      </c>
      <c r="Q143" s="6" t="str">
        <f t="shared" si="42"/>
        <v>0011111111111100</v>
      </c>
      <c r="R143" s="11" t="str">
        <f t="shared" si="43"/>
        <v>00111111</v>
      </c>
      <c r="S143" s="11" t="str">
        <f t="shared" si="44"/>
        <v>00111111</v>
      </c>
      <c r="T143" s="11" t="str">
        <f t="shared" si="45"/>
        <v>3F</v>
      </c>
      <c r="U143" s="11" t="str">
        <f t="shared" si="46"/>
        <v>3F</v>
      </c>
    </row>
    <row r="144" spans="1:32" x14ac:dyDescent="0.3">
      <c r="A144" s="6">
        <v>0</v>
      </c>
      <c r="B144" s="6">
        <v>0</v>
      </c>
      <c r="C144" s="6">
        <v>1</v>
      </c>
      <c r="D144" s="6">
        <v>1</v>
      </c>
      <c r="E144" s="6">
        <v>1</v>
      </c>
      <c r="F144" s="6">
        <v>1</v>
      </c>
      <c r="G144" s="6">
        <v>1</v>
      </c>
      <c r="H144" s="6">
        <v>1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0</v>
      </c>
      <c r="P144" s="6">
        <v>0</v>
      </c>
      <c r="Q144" s="6" t="str">
        <f t="shared" si="42"/>
        <v>0011111111111100</v>
      </c>
      <c r="R144" s="12" t="str">
        <f t="shared" si="43"/>
        <v>00111111</v>
      </c>
      <c r="S144" s="12" t="str">
        <f t="shared" si="44"/>
        <v>00111111</v>
      </c>
      <c r="T144" s="12" t="str">
        <f t="shared" si="45"/>
        <v>3F</v>
      </c>
      <c r="U144" s="12" t="str">
        <f t="shared" si="46"/>
        <v>3F</v>
      </c>
    </row>
    <row r="145" spans="1:32" x14ac:dyDescent="0.3">
      <c r="Q145" s="6" t="str">
        <f t="shared" si="42"/>
        <v/>
      </c>
    </row>
    <row r="146" spans="1:32" x14ac:dyDescent="0.3">
      <c r="A146" s="13" t="s">
        <v>19</v>
      </c>
      <c r="Q146" s="6"/>
      <c r="AF146" t="str">
        <f>";"&amp;PROPER(A146)</f>
        <v>;Amoeba 1</v>
      </c>
    </row>
    <row r="147" spans="1:32" x14ac:dyDescent="0.3">
      <c r="A147" s="6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1</v>
      </c>
      <c r="J147" s="6">
        <v>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 t="str">
        <f t="shared" ref="Q147:Q163" si="48">A147&amp;B147&amp;C147&amp;D147&amp;E147&amp;F147&amp;G147&amp;H147&amp;I147&amp;J147&amp;K147&amp;L147&amp;M147&amp;N147&amp;O147&amp;P147</f>
        <v>0000001111000000</v>
      </c>
      <c r="R147" s="10" t="str">
        <f>$R$1&amp;MID(Q147,3,6)</f>
        <v>00000011</v>
      </c>
      <c r="S147" s="10" t="str">
        <f>$S$1&amp;MID(Q147,9,6)</f>
        <v>00110000</v>
      </c>
      <c r="T147" s="10" t="str">
        <f>BIN2HEX(R147,2)</f>
        <v>03</v>
      </c>
      <c r="U147" s="10" t="str">
        <f>BIN2HEX(S147,2)</f>
        <v>30</v>
      </c>
      <c r="W147" t="str" cm="1">
        <f t="array" ref="W147:AD147">TRANSPOSE(T147:T154)</f>
        <v>03</v>
      </c>
      <c r="X147" t="str">
        <v>01</v>
      </c>
      <c r="Y147" t="str">
        <v>00</v>
      </c>
      <c r="Z147" t="str">
        <v>20</v>
      </c>
      <c r="AA147" t="str">
        <v>30</v>
      </c>
      <c r="AB147" t="str">
        <v>20</v>
      </c>
      <c r="AC147" t="str">
        <v>00</v>
      </c>
      <c r="AD147" t="str">
        <v>00</v>
      </c>
      <c r="AF147" t="str">
        <f>LOWER(".byt $"&amp;W147&amp;", $"&amp;X147&amp;", $"&amp;Y147&amp;", $"&amp;Z147&amp;", $"&amp;AA147&amp;", $"&amp;AB147&amp;", $"&amp;AC147&amp;", $"&amp;AD147)</f>
        <v>.byt $03, $01, $00, $20, $30, $20, $00, $00</v>
      </c>
    </row>
    <row r="148" spans="1:32" x14ac:dyDescent="0.3">
      <c r="A148" s="6">
        <v>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1</v>
      </c>
      <c r="I148" s="6">
        <v>1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 t="str">
        <f t="shared" si="48"/>
        <v>0000000110000000</v>
      </c>
      <c r="R148" s="11" t="str">
        <f t="shared" ref="R148:R162" si="49">$R$1&amp;MID(Q148,3,6)</f>
        <v>00000001</v>
      </c>
      <c r="S148" s="11" t="str">
        <f t="shared" ref="S148:S162" si="50">$S$1&amp;MID(Q148,9,6)</f>
        <v>00100000</v>
      </c>
      <c r="T148" s="11" t="str">
        <f t="shared" ref="T148:T162" si="51">BIN2HEX(R148,2)</f>
        <v>01</v>
      </c>
      <c r="U148" s="11" t="str">
        <f t="shared" ref="U148:U162" si="52">BIN2HEX(S148,2)</f>
        <v>20</v>
      </c>
      <c r="W148" t="str" cm="1">
        <f t="array" ref="W148:AD148">TRANSPOSE(U147:U154)</f>
        <v>30</v>
      </c>
      <c r="X148" t="str">
        <v>20</v>
      </c>
      <c r="Y148" t="str">
        <v>00</v>
      </c>
      <c r="Z148" t="str">
        <v>00</v>
      </c>
      <c r="AA148" t="str">
        <v>01</v>
      </c>
      <c r="AB148" t="str">
        <v>00</v>
      </c>
      <c r="AC148" t="str">
        <v>00</v>
      </c>
      <c r="AD148" t="str">
        <v>00</v>
      </c>
      <c r="AF148" t="str">
        <f t="shared" ref="AF148:AF150" si="53">LOWER(".byt $"&amp;W148&amp;", $"&amp;X148&amp;", $"&amp;Y148&amp;", $"&amp;Z148&amp;", $"&amp;AA148&amp;", $"&amp;AB148&amp;", $"&amp;AC148&amp;", $"&amp;AD148)</f>
        <v>.byt $30, $20, $00, $00, $01, $00, $00, $00</v>
      </c>
    </row>
    <row r="149" spans="1:32" x14ac:dyDescent="0.3">
      <c r="A149" s="6">
        <v>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 t="str">
        <f t="shared" si="48"/>
        <v>0000000000000000</v>
      </c>
      <c r="R149" s="11" t="str">
        <f t="shared" si="49"/>
        <v>00000000</v>
      </c>
      <c r="S149" s="11" t="str">
        <f t="shared" si="50"/>
        <v>00000000</v>
      </c>
      <c r="T149" s="11" t="str">
        <f t="shared" si="51"/>
        <v>00</v>
      </c>
      <c r="U149" s="11" t="str">
        <f t="shared" si="52"/>
        <v>00</v>
      </c>
      <c r="W149" t="str" cm="1">
        <f t="array" ref="W149:AD149">TRANSPOSE(T155:T162)</f>
        <v>00</v>
      </c>
      <c r="X149" t="str">
        <v>20</v>
      </c>
      <c r="Y149" t="str">
        <v>30</v>
      </c>
      <c r="Z149" t="str">
        <v>30</v>
      </c>
      <c r="AA149" t="str">
        <v>20</v>
      </c>
      <c r="AB149" t="str">
        <v>01</v>
      </c>
      <c r="AC149" t="str">
        <v>03</v>
      </c>
      <c r="AD149" t="str">
        <v>03</v>
      </c>
      <c r="AF149" t="str">
        <f t="shared" si="53"/>
        <v>.byt $00, $20, $30, $30, $20, $01, $03, $03</v>
      </c>
    </row>
    <row r="150" spans="1:32" x14ac:dyDescent="0.3">
      <c r="A150" s="6">
        <v>0</v>
      </c>
      <c r="B150" s="6">
        <v>0</v>
      </c>
      <c r="C150" s="6">
        <v>1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 t="str">
        <f t="shared" si="48"/>
        <v>0010000000000000</v>
      </c>
      <c r="R150" s="11" t="str">
        <f t="shared" si="49"/>
        <v>00100000</v>
      </c>
      <c r="S150" s="11" t="str">
        <f t="shared" si="50"/>
        <v>00000000</v>
      </c>
      <c r="T150" s="11" t="str">
        <f t="shared" si="51"/>
        <v>20</v>
      </c>
      <c r="U150" s="11" t="str">
        <f t="shared" si="52"/>
        <v>00</v>
      </c>
      <c r="W150" t="str" cm="1">
        <f t="array" ref="W150:AD150">TRANSPOSE(U155:U162)</f>
        <v>00</v>
      </c>
      <c r="X150" t="str">
        <v>00</v>
      </c>
      <c r="Y150" t="str">
        <v>01</v>
      </c>
      <c r="Z150" t="str">
        <v>01</v>
      </c>
      <c r="AA150" t="str">
        <v>00</v>
      </c>
      <c r="AB150" t="str">
        <v>20</v>
      </c>
      <c r="AC150" t="str">
        <v>30</v>
      </c>
      <c r="AD150" t="str">
        <v>30</v>
      </c>
      <c r="AF150" t="str">
        <f t="shared" si="53"/>
        <v>.byt $00, $00, $01, $01, $00, $20, $30, $30</v>
      </c>
    </row>
    <row r="151" spans="1:32" x14ac:dyDescent="0.3">
      <c r="A151" s="6">
        <v>0</v>
      </c>
      <c r="B151" s="6">
        <v>0</v>
      </c>
      <c r="C151" s="6">
        <v>1</v>
      </c>
      <c r="D151" s="6">
        <v>1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1</v>
      </c>
      <c r="O151" s="6">
        <v>0</v>
      </c>
      <c r="P151" s="6">
        <v>0</v>
      </c>
      <c r="Q151" s="6" t="str">
        <f t="shared" si="48"/>
        <v>0011000000000100</v>
      </c>
      <c r="R151" s="11" t="str">
        <f t="shared" si="49"/>
        <v>00110000</v>
      </c>
      <c r="S151" s="11" t="str">
        <f t="shared" si="50"/>
        <v>00000001</v>
      </c>
      <c r="T151" s="11" t="str">
        <f t="shared" si="51"/>
        <v>30</v>
      </c>
      <c r="U151" s="11" t="str">
        <f t="shared" si="52"/>
        <v>01</v>
      </c>
    </row>
    <row r="152" spans="1:32" x14ac:dyDescent="0.3">
      <c r="A152" s="6">
        <v>0</v>
      </c>
      <c r="B152" s="6">
        <v>0</v>
      </c>
      <c r="C152" s="6">
        <v>1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 t="str">
        <f t="shared" si="48"/>
        <v>0010000000000000</v>
      </c>
      <c r="R152" s="11" t="str">
        <f t="shared" si="49"/>
        <v>00100000</v>
      </c>
      <c r="S152" s="11" t="str">
        <f t="shared" si="50"/>
        <v>00000000</v>
      </c>
      <c r="T152" s="11" t="str">
        <f t="shared" si="51"/>
        <v>20</v>
      </c>
      <c r="U152" s="11" t="str">
        <f t="shared" si="52"/>
        <v>00</v>
      </c>
    </row>
    <row r="153" spans="1:32" x14ac:dyDescent="0.3">
      <c r="A153" s="6">
        <v>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 t="str">
        <f t="shared" si="48"/>
        <v>0000000000000000</v>
      </c>
      <c r="R153" s="11" t="str">
        <f t="shared" si="49"/>
        <v>00000000</v>
      </c>
      <c r="S153" s="11" t="str">
        <f t="shared" si="50"/>
        <v>00000000</v>
      </c>
      <c r="T153" s="11" t="str">
        <f t="shared" si="51"/>
        <v>00</v>
      </c>
      <c r="U153" s="11" t="str">
        <f t="shared" si="52"/>
        <v>00</v>
      </c>
    </row>
    <row r="154" spans="1:32" x14ac:dyDescent="0.3">
      <c r="A154" s="6">
        <v>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 t="str">
        <f t="shared" si="48"/>
        <v>0000000000000000</v>
      </c>
      <c r="R154" s="12" t="str">
        <f t="shared" si="49"/>
        <v>00000000</v>
      </c>
      <c r="S154" s="12" t="str">
        <f t="shared" si="50"/>
        <v>00000000</v>
      </c>
      <c r="T154" s="12" t="str">
        <f t="shared" si="51"/>
        <v>00</v>
      </c>
      <c r="U154" s="12" t="str">
        <f t="shared" si="52"/>
        <v>00</v>
      </c>
    </row>
    <row r="155" spans="1:32" x14ac:dyDescent="0.3">
      <c r="A155" s="6">
        <v>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 t="str">
        <f t="shared" si="48"/>
        <v>0000000000000000</v>
      </c>
      <c r="R155" s="10" t="str">
        <f t="shared" si="49"/>
        <v>00000000</v>
      </c>
      <c r="S155" s="10" t="str">
        <f t="shared" si="50"/>
        <v>00000000</v>
      </c>
      <c r="T155" s="10" t="str">
        <f t="shared" si="51"/>
        <v>00</v>
      </c>
      <c r="U155" s="10" t="str">
        <f t="shared" si="52"/>
        <v>00</v>
      </c>
    </row>
    <row r="156" spans="1:32" x14ac:dyDescent="0.3">
      <c r="A156" s="6">
        <v>0</v>
      </c>
      <c r="B156" s="6">
        <v>0</v>
      </c>
      <c r="C156" s="6">
        <v>1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 t="str">
        <f t="shared" si="48"/>
        <v>0010000000000000</v>
      </c>
      <c r="R156" s="11" t="str">
        <f t="shared" si="49"/>
        <v>00100000</v>
      </c>
      <c r="S156" s="11" t="str">
        <f t="shared" si="50"/>
        <v>00000000</v>
      </c>
      <c r="T156" s="11" t="str">
        <f t="shared" si="51"/>
        <v>20</v>
      </c>
      <c r="U156" s="11" t="str">
        <f t="shared" si="52"/>
        <v>00</v>
      </c>
    </row>
    <row r="157" spans="1:32" x14ac:dyDescent="0.3">
      <c r="A157" s="6">
        <v>0</v>
      </c>
      <c r="B157" s="6">
        <v>0</v>
      </c>
      <c r="C157" s="6">
        <v>1</v>
      </c>
      <c r="D157" s="6">
        <v>1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 t="str">
        <f t="shared" si="48"/>
        <v>0011000000000100</v>
      </c>
      <c r="R157" s="11" t="str">
        <f t="shared" si="49"/>
        <v>00110000</v>
      </c>
      <c r="S157" s="11" t="str">
        <f t="shared" si="50"/>
        <v>00000001</v>
      </c>
      <c r="T157" s="11" t="str">
        <f t="shared" si="51"/>
        <v>30</v>
      </c>
      <c r="U157" s="11" t="str">
        <f t="shared" si="52"/>
        <v>01</v>
      </c>
    </row>
    <row r="158" spans="1:32" x14ac:dyDescent="0.3">
      <c r="A158" s="6">
        <v>0</v>
      </c>
      <c r="B158" s="6">
        <v>0</v>
      </c>
      <c r="C158" s="6">
        <v>1</v>
      </c>
      <c r="D158" s="6">
        <v>1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1</v>
      </c>
      <c r="O158" s="6">
        <v>0</v>
      </c>
      <c r="P158" s="6">
        <v>0</v>
      </c>
      <c r="Q158" s="6" t="str">
        <f t="shared" si="48"/>
        <v>0011000000000100</v>
      </c>
      <c r="R158" s="11" t="str">
        <f t="shared" si="49"/>
        <v>00110000</v>
      </c>
      <c r="S158" s="11" t="str">
        <f t="shared" si="50"/>
        <v>00000001</v>
      </c>
      <c r="T158" s="11" t="str">
        <f t="shared" si="51"/>
        <v>30</v>
      </c>
      <c r="U158" s="11" t="str">
        <f t="shared" si="52"/>
        <v>01</v>
      </c>
    </row>
    <row r="159" spans="1:32" x14ac:dyDescent="0.3">
      <c r="A159" s="6">
        <v>0</v>
      </c>
      <c r="B159" s="6">
        <v>0</v>
      </c>
      <c r="C159" s="6">
        <v>1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 t="str">
        <f t="shared" si="48"/>
        <v>0010000000000000</v>
      </c>
      <c r="R159" s="11" t="str">
        <f t="shared" si="49"/>
        <v>00100000</v>
      </c>
      <c r="S159" s="11" t="str">
        <f t="shared" si="50"/>
        <v>00000000</v>
      </c>
      <c r="T159" s="11" t="str">
        <f t="shared" si="51"/>
        <v>20</v>
      </c>
      <c r="U159" s="11" t="str">
        <f t="shared" si="52"/>
        <v>00</v>
      </c>
    </row>
    <row r="160" spans="1:32" x14ac:dyDescent="0.3">
      <c r="A160" s="6">
        <v>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1</v>
      </c>
      <c r="I160" s="6">
        <v>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 t="str">
        <f t="shared" si="48"/>
        <v>0000000110000000</v>
      </c>
      <c r="R160" s="11" t="str">
        <f t="shared" si="49"/>
        <v>00000001</v>
      </c>
      <c r="S160" s="11" t="str">
        <f t="shared" si="50"/>
        <v>00100000</v>
      </c>
      <c r="T160" s="11" t="str">
        <f t="shared" si="51"/>
        <v>01</v>
      </c>
      <c r="U160" s="11" t="str">
        <f t="shared" si="52"/>
        <v>20</v>
      </c>
    </row>
    <row r="161" spans="1:32" x14ac:dyDescent="0.3">
      <c r="A161" s="6">
        <v>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1</v>
      </c>
      <c r="H161" s="6">
        <v>1</v>
      </c>
      <c r="I161" s="6">
        <v>1</v>
      </c>
      <c r="J161" s="6">
        <v>1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 t="str">
        <f t="shared" si="48"/>
        <v>0000001111000000</v>
      </c>
      <c r="R161" s="11" t="str">
        <f t="shared" si="49"/>
        <v>00000011</v>
      </c>
      <c r="S161" s="11" t="str">
        <f t="shared" si="50"/>
        <v>00110000</v>
      </c>
      <c r="T161" s="11" t="str">
        <f t="shared" si="51"/>
        <v>03</v>
      </c>
      <c r="U161" s="11" t="str">
        <f t="shared" si="52"/>
        <v>30</v>
      </c>
    </row>
    <row r="162" spans="1:32" x14ac:dyDescent="0.3">
      <c r="A162" s="6">
        <v>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1</v>
      </c>
      <c r="H162" s="6">
        <v>1</v>
      </c>
      <c r="I162" s="6">
        <v>1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 t="str">
        <f t="shared" si="48"/>
        <v>0000001111000000</v>
      </c>
      <c r="R162" s="12" t="str">
        <f t="shared" si="49"/>
        <v>00000011</v>
      </c>
      <c r="S162" s="12" t="str">
        <f t="shared" si="50"/>
        <v>00110000</v>
      </c>
      <c r="T162" s="12" t="str">
        <f t="shared" si="51"/>
        <v>03</v>
      </c>
      <c r="U162" s="12" t="str">
        <f t="shared" si="52"/>
        <v>30</v>
      </c>
    </row>
    <row r="163" spans="1:32" x14ac:dyDescent="0.3">
      <c r="Q163" s="6" t="str">
        <f t="shared" si="48"/>
        <v/>
      </c>
    </row>
    <row r="164" spans="1:32" x14ac:dyDescent="0.3">
      <c r="A164" s="13" t="s">
        <v>20</v>
      </c>
      <c r="Q164" s="6"/>
      <c r="AF164" t="str">
        <f>";"&amp;PROPER(A164)</f>
        <v>;Amoeba 2</v>
      </c>
    </row>
    <row r="165" spans="1:32" x14ac:dyDescent="0.3">
      <c r="A165" s="6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1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 t="str">
        <f t="shared" ref="Q165:Q181" si="54">A165&amp;B165&amp;C165&amp;D165&amp;E165&amp;F165&amp;G165&amp;H165&amp;I165&amp;J165&amp;K165&amp;L165&amp;M165&amp;N165&amp;O165&amp;P165</f>
        <v>0000000110000000</v>
      </c>
      <c r="R165" s="10" t="str">
        <f>$R$1&amp;MID(Q165,3,6)</f>
        <v>00000001</v>
      </c>
      <c r="S165" s="10" t="str">
        <f>$S$1&amp;MID(Q165,9,6)</f>
        <v>00100000</v>
      </c>
      <c r="T165" s="10" t="str">
        <f>BIN2HEX(R165,2)</f>
        <v>01</v>
      </c>
      <c r="U165" s="10" t="str">
        <f>BIN2HEX(S165,2)</f>
        <v>20</v>
      </c>
      <c r="W165" t="str" cm="1">
        <f t="array" ref="W165:AD165">TRANSPOSE(T165:T172)</f>
        <v>01</v>
      </c>
      <c r="X165" t="str">
        <v>00</v>
      </c>
      <c r="Y165" t="str">
        <v>00</v>
      </c>
      <c r="Z165" t="str">
        <v>00</v>
      </c>
      <c r="AA165" t="str">
        <v>20</v>
      </c>
      <c r="AB165" t="str">
        <v>00</v>
      </c>
      <c r="AC165" t="str">
        <v>01</v>
      </c>
      <c r="AD165" t="str">
        <v>03</v>
      </c>
      <c r="AF165" t="str">
        <f>LOWER(".byt $"&amp;W165&amp;", $"&amp;X165&amp;", $"&amp;Y165&amp;", $"&amp;Z165&amp;", $"&amp;AA165&amp;", $"&amp;AB165&amp;", $"&amp;AC165&amp;", $"&amp;AD165)</f>
        <v>.byt $01, $00, $00, $00, $20, $00, $01, $03</v>
      </c>
    </row>
    <row r="166" spans="1:32" x14ac:dyDescent="0.3">
      <c r="A166" s="6">
        <v>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 t="str">
        <f t="shared" si="54"/>
        <v>0000000000000000</v>
      </c>
      <c r="R166" s="11" t="str">
        <f t="shared" ref="R166:R180" si="55">$R$1&amp;MID(Q166,3,6)</f>
        <v>00000000</v>
      </c>
      <c r="S166" s="11" t="str">
        <f t="shared" ref="S166:S180" si="56">$S$1&amp;MID(Q166,9,6)</f>
        <v>00000000</v>
      </c>
      <c r="T166" s="11" t="str">
        <f t="shared" ref="T166:T180" si="57">BIN2HEX(R166,2)</f>
        <v>00</v>
      </c>
      <c r="U166" s="11" t="str">
        <f t="shared" ref="U166:U180" si="58">BIN2HEX(S166,2)</f>
        <v>00</v>
      </c>
      <c r="W166" t="str" cm="1">
        <f t="array" ref="W166:AD166">TRANSPOSE(U165:U172)</f>
        <v>20</v>
      </c>
      <c r="X166" t="str">
        <v>00</v>
      </c>
      <c r="Y166" t="str">
        <v>00</v>
      </c>
      <c r="Z166" t="str">
        <v>01</v>
      </c>
      <c r="AA166" t="str">
        <v>03</v>
      </c>
      <c r="AB166" t="str">
        <v>01</v>
      </c>
      <c r="AC166" t="str">
        <v>20</v>
      </c>
      <c r="AD166" t="str">
        <v>30</v>
      </c>
      <c r="AF166" t="str">
        <f t="shared" ref="AF166:AF168" si="59">LOWER(".byt $"&amp;W166&amp;", $"&amp;X166&amp;", $"&amp;Y166&amp;", $"&amp;Z166&amp;", $"&amp;AA166&amp;", $"&amp;AB166&amp;", $"&amp;AC166&amp;", $"&amp;AD166)</f>
        <v>.byt $20, $00, $00, $01, $03, $01, $20, $30</v>
      </c>
    </row>
    <row r="167" spans="1:32" x14ac:dyDescent="0.3">
      <c r="A167" s="6">
        <v>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 t="str">
        <f t="shared" si="54"/>
        <v>0000000000000000</v>
      </c>
      <c r="R167" s="11" t="str">
        <f t="shared" si="55"/>
        <v>00000000</v>
      </c>
      <c r="S167" s="11" t="str">
        <f t="shared" si="56"/>
        <v>00000000</v>
      </c>
      <c r="T167" s="11" t="str">
        <f t="shared" si="57"/>
        <v>00</v>
      </c>
      <c r="U167" s="11" t="str">
        <f t="shared" si="58"/>
        <v>00</v>
      </c>
      <c r="W167" t="str" cm="1">
        <f t="array" ref="W167:AD167">TRANSPOSE(T173:T180)</f>
        <v>03</v>
      </c>
      <c r="X167" t="str">
        <v>01</v>
      </c>
      <c r="Y167" t="str">
        <v>20</v>
      </c>
      <c r="Z167" t="str">
        <v>20</v>
      </c>
      <c r="AA167" t="str">
        <v>00</v>
      </c>
      <c r="AB167" t="str">
        <v>00</v>
      </c>
      <c r="AC167" t="str">
        <v>01</v>
      </c>
      <c r="AD167" t="str">
        <v>03</v>
      </c>
      <c r="AF167" t="str">
        <f t="shared" si="59"/>
        <v>.byt $03, $01, $20, $20, $00, $00, $01, $03</v>
      </c>
    </row>
    <row r="168" spans="1:32" x14ac:dyDescent="0.3">
      <c r="A168" s="6">
        <v>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1</v>
      </c>
      <c r="O168" s="6">
        <v>0</v>
      </c>
      <c r="P168" s="6">
        <v>0</v>
      </c>
      <c r="Q168" s="6" t="str">
        <f t="shared" si="54"/>
        <v>0000000000000100</v>
      </c>
      <c r="R168" s="11" t="str">
        <f t="shared" si="55"/>
        <v>00000000</v>
      </c>
      <c r="S168" s="11" t="str">
        <f t="shared" si="56"/>
        <v>00000001</v>
      </c>
      <c r="T168" s="11" t="str">
        <f t="shared" si="57"/>
        <v>00</v>
      </c>
      <c r="U168" s="11" t="str">
        <f t="shared" si="58"/>
        <v>01</v>
      </c>
      <c r="W168" t="str" cm="1">
        <f t="array" ref="W168:AD168">TRANSPOSE(U173:U180)</f>
        <v>30</v>
      </c>
      <c r="X168" t="str">
        <v>20</v>
      </c>
      <c r="Y168" t="str">
        <v>01</v>
      </c>
      <c r="Z168" t="str">
        <v>01</v>
      </c>
      <c r="AA168" t="str">
        <v>00</v>
      </c>
      <c r="AB168" t="str">
        <v>00</v>
      </c>
      <c r="AC168" t="str">
        <v>20</v>
      </c>
      <c r="AD168" t="str">
        <v>30</v>
      </c>
      <c r="AF168" t="str">
        <f t="shared" si="59"/>
        <v>.byt $30, $20, $01, $01, $00, $00, $20, $30</v>
      </c>
    </row>
    <row r="169" spans="1:32" x14ac:dyDescent="0.3">
      <c r="A169" s="6">
        <v>0</v>
      </c>
      <c r="B169" s="6">
        <v>0</v>
      </c>
      <c r="C169" s="6">
        <v>1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1</v>
      </c>
      <c r="N169" s="6">
        <v>1</v>
      </c>
      <c r="O169" s="6">
        <v>0</v>
      </c>
      <c r="P169" s="6">
        <v>0</v>
      </c>
      <c r="Q169" s="6" t="str">
        <f t="shared" si="54"/>
        <v>0010000000001100</v>
      </c>
      <c r="R169" s="11" t="str">
        <f t="shared" si="55"/>
        <v>00100000</v>
      </c>
      <c r="S169" s="11" t="str">
        <f t="shared" si="56"/>
        <v>00000011</v>
      </c>
      <c r="T169" s="11" t="str">
        <f t="shared" si="57"/>
        <v>20</v>
      </c>
      <c r="U169" s="11" t="str">
        <f t="shared" si="58"/>
        <v>03</v>
      </c>
    </row>
    <row r="170" spans="1:32" x14ac:dyDescent="0.3">
      <c r="A170" s="6">
        <v>0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1</v>
      </c>
      <c r="O170" s="6">
        <v>0</v>
      </c>
      <c r="P170" s="6">
        <v>0</v>
      </c>
      <c r="Q170" s="6" t="str">
        <f t="shared" si="54"/>
        <v>0000000000000100</v>
      </c>
      <c r="R170" s="11" t="str">
        <f t="shared" si="55"/>
        <v>00000000</v>
      </c>
      <c r="S170" s="11" t="str">
        <f t="shared" si="56"/>
        <v>00000001</v>
      </c>
      <c r="T170" s="11" t="str">
        <f t="shared" si="57"/>
        <v>00</v>
      </c>
      <c r="U170" s="11" t="str">
        <f t="shared" si="58"/>
        <v>01</v>
      </c>
    </row>
    <row r="171" spans="1:32" x14ac:dyDescent="0.3">
      <c r="A171" s="6">
        <v>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1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 t="str">
        <f t="shared" si="54"/>
        <v>0000000110000000</v>
      </c>
      <c r="R171" s="11" t="str">
        <f t="shared" si="55"/>
        <v>00000001</v>
      </c>
      <c r="S171" s="11" t="str">
        <f t="shared" si="56"/>
        <v>00100000</v>
      </c>
      <c r="T171" s="11" t="str">
        <f t="shared" si="57"/>
        <v>01</v>
      </c>
      <c r="U171" s="11" t="str">
        <f t="shared" si="58"/>
        <v>20</v>
      </c>
    </row>
    <row r="172" spans="1:32" x14ac:dyDescent="0.3">
      <c r="A172" s="6">
        <v>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1</v>
      </c>
      <c r="H172" s="6">
        <v>1</v>
      </c>
      <c r="I172" s="6">
        <v>1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 t="str">
        <f t="shared" si="54"/>
        <v>0000001111000000</v>
      </c>
      <c r="R172" s="12" t="str">
        <f t="shared" si="55"/>
        <v>00000011</v>
      </c>
      <c r="S172" s="12" t="str">
        <f t="shared" si="56"/>
        <v>00110000</v>
      </c>
      <c r="T172" s="12" t="str">
        <f t="shared" si="57"/>
        <v>03</v>
      </c>
      <c r="U172" s="12" t="str">
        <f t="shared" si="58"/>
        <v>30</v>
      </c>
    </row>
    <row r="173" spans="1:32" x14ac:dyDescent="0.3">
      <c r="A173" s="6">
        <v>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1</v>
      </c>
      <c r="H173" s="6">
        <v>1</v>
      </c>
      <c r="I173" s="6">
        <v>1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 t="str">
        <f t="shared" si="54"/>
        <v>0000001111000000</v>
      </c>
      <c r="R173" s="10" t="str">
        <f t="shared" si="55"/>
        <v>00000011</v>
      </c>
      <c r="S173" s="10" t="str">
        <f t="shared" si="56"/>
        <v>00110000</v>
      </c>
      <c r="T173" s="10" t="str">
        <f t="shared" si="57"/>
        <v>03</v>
      </c>
      <c r="U173" s="10" t="str">
        <f t="shared" si="58"/>
        <v>30</v>
      </c>
    </row>
    <row r="174" spans="1:32" x14ac:dyDescent="0.3">
      <c r="A174" s="6">
        <v>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1</v>
      </c>
      <c r="I174" s="6">
        <v>1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 t="str">
        <f t="shared" si="54"/>
        <v>0000000110000000</v>
      </c>
      <c r="R174" s="11" t="str">
        <f t="shared" si="55"/>
        <v>00000001</v>
      </c>
      <c r="S174" s="11" t="str">
        <f t="shared" si="56"/>
        <v>00100000</v>
      </c>
      <c r="T174" s="11" t="str">
        <f t="shared" si="57"/>
        <v>01</v>
      </c>
      <c r="U174" s="11" t="str">
        <f t="shared" si="58"/>
        <v>20</v>
      </c>
    </row>
    <row r="175" spans="1:32" x14ac:dyDescent="0.3">
      <c r="A175" s="6">
        <v>0</v>
      </c>
      <c r="B175" s="6">
        <v>0</v>
      </c>
      <c r="C175" s="6">
        <v>1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1</v>
      </c>
      <c r="O175" s="6">
        <v>0</v>
      </c>
      <c r="P175" s="6">
        <v>0</v>
      </c>
      <c r="Q175" s="6" t="str">
        <f t="shared" si="54"/>
        <v>0010000000000100</v>
      </c>
      <c r="R175" s="11" t="str">
        <f t="shared" si="55"/>
        <v>00100000</v>
      </c>
      <c r="S175" s="11" t="str">
        <f t="shared" si="56"/>
        <v>00000001</v>
      </c>
      <c r="T175" s="11" t="str">
        <f t="shared" si="57"/>
        <v>20</v>
      </c>
      <c r="U175" s="11" t="str">
        <f t="shared" si="58"/>
        <v>01</v>
      </c>
    </row>
    <row r="176" spans="1:32" x14ac:dyDescent="0.3">
      <c r="A176" s="6">
        <v>0</v>
      </c>
      <c r="B176" s="6">
        <v>0</v>
      </c>
      <c r="C176" s="6">
        <v>1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1</v>
      </c>
      <c r="O176" s="6">
        <v>0</v>
      </c>
      <c r="P176" s="6">
        <v>0</v>
      </c>
      <c r="Q176" s="6" t="str">
        <f t="shared" si="54"/>
        <v>0010000000000100</v>
      </c>
      <c r="R176" s="11" t="str">
        <f t="shared" si="55"/>
        <v>00100000</v>
      </c>
      <c r="S176" s="11" t="str">
        <f t="shared" si="56"/>
        <v>00000001</v>
      </c>
      <c r="T176" s="11" t="str">
        <f t="shared" si="57"/>
        <v>20</v>
      </c>
      <c r="U176" s="11" t="str">
        <f t="shared" si="58"/>
        <v>01</v>
      </c>
    </row>
    <row r="177" spans="1:32" x14ac:dyDescent="0.3">
      <c r="A177" s="6">
        <v>0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 t="str">
        <f t="shared" si="54"/>
        <v>0000000000000000</v>
      </c>
      <c r="R177" s="11" t="str">
        <f t="shared" si="55"/>
        <v>00000000</v>
      </c>
      <c r="S177" s="11" t="str">
        <f t="shared" si="56"/>
        <v>00000000</v>
      </c>
      <c r="T177" s="11" t="str">
        <f t="shared" si="57"/>
        <v>00</v>
      </c>
      <c r="U177" s="11" t="str">
        <f t="shared" si="58"/>
        <v>00</v>
      </c>
    </row>
    <row r="178" spans="1:32" x14ac:dyDescent="0.3">
      <c r="A178" s="6">
        <v>0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 t="str">
        <f t="shared" si="54"/>
        <v>0000000000000000</v>
      </c>
      <c r="R178" s="11" t="str">
        <f t="shared" si="55"/>
        <v>00000000</v>
      </c>
      <c r="S178" s="11" t="str">
        <f t="shared" si="56"/>
        <v>00000000</v>
      </c>
      <c r="T178" s="11" t="str">
        <f t="shared" si="57"/>
        <v>00</v>
      </c>
      <c r="U178" s="11" t="str">
        <f t="shared" si="58"/>
        <v>00</v>
      </c>
    </row>
    <row r="179" spans="1:32" x14ac:dyDescent="0.3">
      <c r="A179" s="6">
        <v>0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1</v>
      </c>
      <c r="I179" s="6">
        <v>1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 t="str">
        <f t="shared" si="54"/>
        <v>0000000110000000</v>
      </c>
      <c r="R179" s="11" t="str">
        <f t="shared" si="55"/>
        <v>00000001</v>
      </c>
      <c r="S179" s="11" t="str">
        <f t="shared" si="56"/>
        <v>00100000</v>
      </c>
      <c r="T179" s="11" t="str">
        <f t="shared" si="57"/>
        <v>01</v>
      </c>
      <c r="U179" s="11" t="str">
        <f t="shared" si="58"/>
        <v>20</v>
      </c>
    </row>
    <row r="180" spans="1:32" x14ac:dyDescent="0.3">
      <c r="A180" s="6">
        <v>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1</v>
      </c>
      <c r="H180" s="6">
        <v>1</v>
      </c>
      <c r="I180" s="6">
        <v>1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 t="str">
        <f t="shared" si="54"/>
        <v>0000001111000000</v>
      </c>
      <c r="R180" s="12" t="str">
        <f t="shared" si="55"/>
        <v>00000011</v>
      </c>
      <c r="S180" s="12" t="str">
        <f t="shared" si="56"/>
        <v>00110000</v>
      </c>
      <c r="T180" s="12" t="str">
        <f t="shared" si="57"/>
        <v>03</v>
      </c>
      <c r="U180" s="12" t="str">
        <f t="shared" si="58"/>
        <v>30</v>
      </c>
    </row>
    <row r="181" spans="1:32" x14ac:dyDescent="0.3">
      <c r="Q181" s="6" t="str">
        <f t="shared" si="54"/>
        <v/>
      </c>
    </row>
    <row r="182" spans="1:32" x14ac:dyDescent="0.3">
      <c r="A182" s="13" t="s">
        <v>11</v>
      </c>
      <c r="Q182" s="6"/>
      <c r="AF182" t="str">
        <f>";"&amp;PROPER(A182)</f>
        <v>;Explosion 1</v>
      </c>
    </row>
    <row r="183" spans="1:32" x14ac:dyDescent="0.3">
      <c r="A183" s="6">
        <v>0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 t="str">
        <f t="shared" ref="Q183:Q199" si="60">A183&amp;B183&amp;C183&amp;D183&amp;E183&amp;F183&amp;G183&amp;H183&amp;I183&amp;J183&amp;K183&amp;L183&amp;M183&amp;N183&amp;O183&amp;P183</f>
        <v>0000000000000000</v>
      </c>
      <c r="R183" s="10" t="str">
        <f>$R$1&amp;MID(Q183,3,6)</f>
        <v>00000000</v>
      </c>
      <c r="S183" s="10" t="str">
        <f>$S$1&amp;MID(Q183,9,6)</f>
        <v>00000000</v>
      </c>
      <c r="T183" s="10" t="str">
        <f>BIN2HEX(R183,2)</f>
        <v>00</v>
      </c>
      <c r="U183" s="10" t="str">
        <f>BIN2HEX(S183,2)</f>
        <v>00</v>
      </c>
      <c r="W183" t="str" cm="1">
        <f t="array" ref="W183:AD183">TRANSPOSE(T183:T190)</f>
        <v>00</v>
      </c>
      <c r="X183" t="str">
        <v>00</v>
      </c>
      <c r="Y183" t="str">
        <v>00</v>
      </c>
      <c r="Z183" t="str">
        <v>00</v>
      </c>
      <c r="AA183" t="str">
        <v>03</v>
      </c>
      <c r="AB183" t="str">
        <v>30</v>
      </c>
      <c r="AC183" t="str">
        <v>03</v>
      </c>
      <c r="AD183" t="str">
        <v>0C</v>
      </c>
      <c r="AF183" t="str">
        <f>LOWER(".byt $"&amp;W183&amp;", $"&amp;X183&amp;", $"&amp;Y183&amp;", $"&amp;Z183&amp;", $"&amp;AA183&amp;", $"&amp;AB183&amp;", $"&amp;AC183&amp;", $"&amp;AD183)</f>
        <v>.byt $00, $00, $00, $00, $03, $30, $03, $0c</v>
      </c>
    </row>
    <row r="184" spans="1:32" x14ac:dyDescent="0.3">
      <c r="A184" s="6">
        <v>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 t="str">
        <f t="shared" si="60"/>
        <v>0000000000000000</v>
      </c>
      <c r="R184" s="11" t="str">
        <f t="shared" ref="R184:R198" si="61">$R$1&amp;MID(Q184,3,6)</f>
        <v>00000000</v>
      </c>
      <c r="S184" s="11" t="str">
        <f t="shared" ref="S184:S198" si="62">$S$1&amp;MID(Q184,9,6)</f>
        <v>00000000</v>
      </c>
      <c r="T184" s="11" t="str">
        <f t="shared" ref="T184:T198" si="63">BIN2HEX(R184,2)</f>
        <v>00</v>
      </c>
      <c r="U184" s="11" t="str">
        <f t="shared" ref="U184:U198" si="64">BIN2HEX(S184,2)</f>
        <v>00</v>
      </c>
      <c r="W184" t="str" cm="1">
        <f t="array" ref="W184:AD184">TRANSPOSE(U183:U190)</f>
        <v>00</v>
      </c>
      <c r="X184" t="str">
        <v>00</v>
      </c>
      <c r="Y184" t="str">
        <v>00</v>
      </c>
      <c r="Z184" t="str">
        <v>00</v>
      </c>
      <c r="AA184" t="str">
        <v>00</v>
      </c>
      <c r="AB184" t="str">
        <v>30</v>
      </c>
      <c r="AC184" t="str">
        <v>00</v>
      </c>
      <c r="AD184" t="str">
        <v>33</v>
      </c>
      <c r="AF184" t="str">
        <f t="shared" ref="AF184:AF186" si="65">LOWER(".byt $"&amp;W184&amp;", $"&amp;X184&amp;", $"&amp;Y184&amp;", $"&amp;Z184&amp;", $"&amp;AA184&amp;", $"&amp;AB184&amp;", $"&amp;AC184&amp;", $"&amp;AD184)</f>
        <v>.byt $00, $00, $00, $00, $00, $30, $00, $33</v>
      </c>
    </row>
    <row r="185" spans="1:32" x14ac:dyDescent="0.3">
      <c r="A185" s="6">
        <v>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 t="str">
        <f t="shared" si="60"/>
        <v>0000000000000000</v>
      </c>
      <c r="R185" s="11" t="str">
        <f t="shared" si="61"/>
        <v>00000000</v>
      </c>
      <c r="S185" s="11" t="str">
        <f t="shared" si="62"/>
        <v>00000000</v>
      </c>
      <c r="T185" s="11" t="str">
        <f t="shared" si="63"/>
        <v>00</v>
      </c>
      <c r="U185" s="11" t="str">
        <f t="shared" si="64"/>
        <v>00</v>
      </c>
      <c r="W185" t="str" cm="1">
        <f t="array" ref="W185:AD185">TRANSPOSE(T191:T198)</f>
        <v>03</v>
      </c>
      <c r="X185" t="str">
        <v>0F</v>
      </c>
      <c r="Y185" t="str">
        <v>0C</v>
      </c>
      <c r="Z185" t="str">
        <v>00</v>
      </c>
      <c r="AA185" t="str">
        <v>03</v>
      </c>
      <c r="AB185" t="str">
        <v>00</v>
      </c>
      <c r="AC185" t="str">
        <v>00</v>
      </c>
      <c r="AD185" t="str">
        <v>00</v>
      </c>
      <c r="AF185" t="str">
        <f t="shared" si="65"/>
        <v>.byt $03, $0f, $0c, $00, $03, $00, $00, $00</v>
      </c>
    </row>
    <row r="186" spans="1:32" x14ac:dyDescent="0.3">
      <c r="A186" s="6">
        <v>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 t="str">
        <f t="shared" si="60"/>
        <v>0000000000000000</v>
      </c>
      <c r="R186" s="11" t="str">
        <f t="shared" si="61"/>
        <v>00000000</v>
      </c>
      <c r="S186" s="11" t="str">
        <f t="shared" si="62"/>
        <v>00000000</v>
      </c>
      <c r="T186" s="11" t="str">
        <f t="shared" si="63"/>
        <v>00</v>
      </c>
      <c r="U186" s="11" t="str">
        <f t="shared" si="64"/>
        <v>00</v>
      </c>
      <c r="W186" t="str" cm="1">
        <f t="array" ref="W186:AD186">TRANSPOSE(U191:U198)</f>
        <v>3C</v>
      </c>
      <c r="X186" t="str">
        <v>3C</v>
      </c>
      <c r="Y186" t="str">
        <v>30</v>
      </c>
      <c r="Z186" t="str">
        <v>00</v>
      </c>
      <c r="AA186" t="str">
        <v>00</v>
      </c>
      <c r="AB186" t="str">
        <v>00</v>
      </c>
      <c r="AC186" t="str">
        <v>00</v>
      </c>
      <c r="AD186" t="str">
        <v>00</v>
      </c>
      <c r="AF186" t="str">
        <f t="shared" si="65"/>
        <v>.byt $3c, $3c, $30, $00, $00, $00, $00, $00</v>
      </c>
    </row>
    <row r="187" spans="1:32" x14ac:dyDescent="0.3">
      <c r="A187" s="6">
        <v>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1</v>
      </c>
      <c r="H187" s="6">
        <v>1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 t="str">
        <f t="shared" si="60"/>
        <v>0000001100000000</v>
      </c>
      <c r="R187" s="11" t="str">
        <f t="shared" si="61"/>
        <v>00000011</v>
      </c>
      <c r="S187" s="11" t="str">
        <f t="shared" si="62"/>
        <v>00000000</v>
      </c>
      <c r="T187" s="11" t="str">
        <f t="shared" si="63"/>
        <v>03</v>
      </c>
      <c r="U187" s="11" t="str">
        <f t="shared" si="64"/>
        <v>00</v>
      </c>
    </row>
    <row r="188" spans="1:32" x14ac:dyDescent="0.3">
      <c r="A188" s="6">
        <v>0</v>
      </c>
      <c r="B188" s="6">
        <v>0</v>
      </c>
      <c r="C188" s="6">
        <v>1</v>
      </c>
      <c r="D188" s="6">
        <v>1</v>
      </c>
      <c r="E188" s="6">
        <v>0</v>
      </c>
      <c r="F188" s="6">
        <v>0</v>
      </c>
      <c r="G188" s="6">
        <v>0</v>
      </c>
      <c r="H188" s="6">
        <v>0</v>
      </c>
      <c r="I188" s="6">
        <v>1</v>
      </c>
      <c r="J188" s="6">
        <v>1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 t="str">
        <f t="shared" si="60"/>
        <v>0011000011000000</v>
      </c>
      <c r="R188" s="11" t="str">
        <f t="shared" si="61"/>
        <v>00110000</v>
      </c>
      <c r="S188" s="11" t="str">
        <f t="shared" si="62"/>
        <v>00110000</v>
      </c>
      <c r="T188" s="11" t="str">
        <f t="shared" si="63"/>
        <v>30</v>
      </c>
      <c r="U188" s="11" t="str">
        <f t="shared" si="64"/>
        <v>30</v>
      </c>
    </row>
    <row r="189" spans="1:32" x14ac:dyDescent="0.3">
      <c r="A189" s="6">
        <v>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1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 t="str">
        <f t="shared" si="60"/>
        <v>0000001100000000</v>
      </c>
      <c r="R189" s="11" t="str">
        <f t="shared" si="61"/>
        <v>00000011</v>
      </c>
      <c r="S189" s="11" t="str">
        <f t="shared" si="62"/>
        <v>00000000</v>
      </c>
      <c r="T189" s="11" t="str">
        <f t="shared" si="63"/>
        <v>03</v>
      </c>
      <c r="U189" s="11" t="str">
        <f t="shared" si="64"/>
        <v>00</v>
      </c>
    </row>
    <row r="190" spans="1:32" x14ac:dyDescent="0.3">
      <c r="A190" s="6">
        <v>0</v>
      </c>
      <c r="B190" s="6">
        <v>0</v>
      </c>
      <c r="C190" s="6">
        <v>0</v>
      </c>
      <c r="D190" s="6">
        <v>0</v>
      </c>
      <c r="E190" s="6">
        <v>1</v>
      </c>
      <c r="F190" s="6">
        <v>1</v>
      </c>
      <c r="G190" s="6">
        <v>0</v>
      </c>
      <c r="H190" s="6">
        <v>0</v>
      </c>
      <c r="I190" s="6">
        <v>1</v>
      </c>
      <c r="J190" s="6">
        <v>1</v>
      </c>
      <c r="K190" s="6">
        <v>0</v>
      </c>
      <c r="L190" s="6">
        <v>0</v>
      </c>
      <c r="M190" s="6">
        <v>1</v>
      </c>
      <c r="N190" s="6">
        <v>1</v>
      </c>
      <c r="O190" s="6">
        <v>0</v>
      </c>
      <c r="P190" s="6">
        <v>0</v>
      </c>
      <c r="Q190" s="6" t="str">
        <f t="shared" si="60"/>
        <v>0000110011001100</v>
      </c>
      <c r="R190" s="12" t="str">
        <f t="shared" si="61"/>
        <v>00001100</v>
      </c>
      <c r="S190" s="12" t="str">
        <f t="shared" si="62"/>
        <v>00110011</v>
      </c>
      <c r="T190" s="12" t="str">
        <f t="shared" si="63"/>
        <v>0C</v>
      </c>
      <c r="U190" s="12" t="str">
        <f t="shared" si="64"/>
        <v>33</v>
      </c>
    </row>
    <row r="191" spans="1:32" x14ac:dyDescent="0.3">
      <c r="A191" s="6">
        <v>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1</v>
      </c>
      <c r="H191" s="6">
        <v>1</v>
      </c>
      <c r="I191" s="6">
        <v>1</v>
      </c>
      <c r="J191" s="6">
        <v>1</v>
      </c>
      <c r="K191" s="6">
        <v>1</v>
      </c>
      <c r="L191" s="6">
        <v>1</v>
      </c>
      <c r="M191" s="6">
        <v>0</v>
      </c>
      <c r="N191" s="6">
        <v>0</v>
      </c>
      <c r="O191" s="6">
        <v>0</v>
      </c>
      <c r="P191" s="6">
        <v>0</v>
      </c>
      <c r="Q191" s="6" t="str">
        <f t="shared" si="60"/>
        <v>0000001111110000</v>
      </c>
      <c r="R191" s="10" t="str">
        <f t="shared" si="61"/>
        <v>00000011</v>
      </c>
      <c r="S191" s="10" t="str">
        <f t="shared" si="62"/>
        <v>00111100</v>
      </c>
      <c r="T191" s="10" t="str">
        <f t="shared" si="63"/>
        <v>03</v>
      </c>
      <c r="U191" s="10" t="str">
        <f t="shared" si="64"/>
        <v>3C</v>
      </c>
    </row>
    <row r="192" spans="1:32" x14ac:dyDescent="0.3">
      <c r="A192" s="6">
        <v>0</v>
      </c>
      <c r="B192" s="6">
        <v>0</v>
      </c>
      <c r="C192" s="6">
        <v>0</v>
      </c>
      <c r="D192" s="6">
        <v>0</v>
      </c>
      <c r="E192" s="6">
        <v>1</v>
      </c>
      <c r="F192" s="6">
        <v>1</v>
      </c>
      <c r="G192" s="6">
        <v>1</v>
      </c>
      <c r="H192" s="6">
        <v>1</v>
      </c>
      <c r="I192" s="6">
        <v>1</v>
      </c>
      <c r="J192" s="6">
        <v>1</v>
      </c>
      <c r="K192" s="6">
        <v>1</v>
      </c>
      <c r="L192" s="6">
        <v>1</v>
      </c>
      <c r="M192" s="6">
        <v>0</v>
      </c>
      <c r="N192" s="6">
        <v>0</v>
      </c>
      <c r="O192" s="6">
        <v>0</v>
      </c>
      <c r="P192" s="6">
        <v>0</v>
      </c>
      <c r="Q192" s="6" t="str">
        <f t="shared" si="60"/>
        <v>0000111111110000</v>
      </c>
      <c r="R192" s="11" t="str">
        <f t="shared" si="61"/>
        <v>00001111</v>
      </c>
      <c r="S192" s="11" t="str">
        <f t="shared" si="62"/>
        <v>00111100</v>
      </c>
      <c r="T192" s="11" t="str">
        <f t="shared" si="63"/>
        <v>0F</v>
      </c>
      <c r="U192" s="11" t="str">
        <f t="shared" si="64"/>
        <v>3C</v>
      </c>
    </row>
    <row r="193" spans="1:32" x14ac:dyDescent="0.3">
      <c r="A193" s="6">
        <v>0</v>
      </c>
      <c r="B193" s="6">
        <v>0</v>
      </c>
      <c r="C193" s="6">
        <v>0</v>
      </c>
      <c r="D193" s="6">
        <v>0</v>
      </c>
      <c r="E193" s="6">
        <v>1</v>
      </c>
      <c r="F193" s="6">
        <v>1</v>
      </c>
      <c r="G193" s="6">
        <v>0</v>
      </c>
      <c r="H193" s="6">
        <v>0</v>
      </c>
      <c r="I193" s="6">
        <v>1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 t="str">
        <f t="shared" si="60"/>
        <v>0000110011000000</v>
      </c>
      <c r="R193" s="11" t="str">
        <f t="shared" si="61"/>
        <v>00001100</v>
      </c>
      <c r="S193" s="11" t="str">
        <f t="shared" si="62"/>
        <v>00110000</v>
      </c>
      <c r="T193" s="11" t="str">
        <f t="shared" si="63"/>
        <v>0C</v>
      </c>
      <c r="U193" s="11" t="str">
        <f t="shared" si="64"/>
        <v>30</v>
      </c>
    </row>
    <row r="194" spans="1:32" x14ac:dyDescent="0.3">
      <c r="A194" s="6">
        <v>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 t="str">
        <f t="shared" si="60"/>
        <v>0000000000000000</v>
      </c>
      <c r="R194" s="11" t="str">
        <f t="shared" si="61"/>
        <v>00000000</v>
      </c>
      <c r="S194" s="11" t="str">
        <f t="shared" si="62"/>
        <v>00000000</v>
      </c>
      <c r="T194" s="11" t="str">
        <f t="shared" si="63"/>
        <v>00</v>
      </c>
      <c r="U194" s="11" t="str">
        <f t="shared" si="64"/>
        <v>00</v>
      </c>
    </row>
    <row r="195" spans="1:32" x14ac:dyDescent="0.3">
      <c r="A195" s="6">
        <v>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1</v>
      </c>
      <c r="H195" s="6">
        <v>1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 t="str">
        <f t="shared" si="60"/>
        <v>0000001100000000</v>
      </c>
      <c r="R195" s="11" t="str">
        <f t="shared" si="61"/>
        <v>00000011</v>
      </c>
      <c r="S195" s="11" t="str">
        <f t="shared" si="62"/>
        <v>00000000</v>
      </c>
      <c r="T195" s="11" t="str">
        <f t="shared" si="63"/>
        <v>03</v>
      </c>
      <c r="U195" s="11" t="str">
        <f t="shared" si="64"/>
        <v>00</v>
      </c>
    </row>
    <row r="196" spans="1:32" x14ac:dyDescent="0.3">
      <c r="A196" s="6">
        <v>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 t="str">
        <f t="shared" si="60"/>
        <v>0000000000000000</v>
      </c>
      <c r="R196" s="11" t="str">
        <f t="shared" si="61"/>
        <v>00000000</v>
      </c>
      <c r="S196" s="11" t="str">
        <f t="shared" si="62"/>
        <v>00000000</v>
      </c>
      <c r="T196" s="11" t="str">
        <f t="shared" si="63"/>
        <v>00</v>
      </c>
      <c r="U196" s="11" t="str">
        <f t="shared" si="64"/>
        <v>00</v>
      </c>
    </row>
    <row r="197" spans="1:32" x14ac:dyDescent="0.3">
      <c r="A197" s="6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 t="str">
        <f t="shared" si="60"/>
        <v>0000000000000000</v>
      </c>
      <c r="R197" s="11" t="str">
        <f t="shared" si="61"/>
        <v>00000000</v>
      </c>
      <c r="S197" s="11" t="str">
        <f t="shared" si="62"/>
        <v>00000000</v>
      </c>
      <c r="T197" s="11" t="str">
        <f t="shared" si="63"/>
        <v>00</v>
      </c>
      <c r="U197" s="11" t="str">
        <f t="shared" si="64"/>
        <v>00</v>
      </c>
    </row>
    <row r="198" spans="1:32" x14ac:dyDescent="0.3">
      <c r="A198" s="6">
        <v>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 t="str">
        <f t="shared" si="60"/>
        <v>0000000000000000</v>
      </c>
      <c r="R198" s="12" t="str">
        <f t="shared" si="61"/>
        <v>00000000</v>
      </c>
      <c r="S198" s="12" t="str">
        <f t="shared" si="62"/>
        <v>00000000</v>
      </c>
      <c r="T198" s="12" t="str">
        <f t="shared" si="63"/>
        <v>00</v>
      </c>
      <c r="U198" s="12" t="str">
        <f t="shared" si="64"/>
        <v>00</v>
      </c>
    </row>
    <row r="199" spans="1:32" x14ac:dyDescent="0.3">
      <c r="Q199" s="6" t="str">
        <f t="shared" si="60"/>
        <v/>
      </c>
    </row>
    <row r="200" spans="1:32" x14ac:dyDescent="0.3">
      <c r="A200" s="13" t="s">
        <v>13</v>
      </c>
      <c r="Q200" s="6"/>
      <c r="AF200" t="str">
        <f>";"&amp;PROPER(A200)</f>
        <v>;Explosion 2</v>
      </c>
    </row>
    <row r="201" spans="1:32" x14ac:dyDescent="0.3">
      <c r="A201" s="6">
        <v>0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 t="str">
        <f t="shared" ref="Q201:Q217" si="66">A201&amp;B201&amp;C201&amp;D201&amp;E201&amp;F201&amp;G201&amp;H201&amp;I201&amp;J201&amp;K201&amp;L201&amp;M201&amp;N201&amp;O201&amp;P201</f>
        <v>0000000000000000</v>
      </c>
      <c r="R201" s="10" t="str">
        <f>$R$1&amp;MID(Q201,3,6)</f>
        <v>00000000</v>
      </c>
      <c r="S201" s="10" t="str">
        <f>$S$1&amp;MID(Q201,9,6)</f>
        <v>00000000</v>
      </c>
      <c r="T201" s="10" t="str">
        <f>BIN2HEX(R201,2)</f>
        <v>00</v>
      </c>
      <c r="U201" s="10" t="str">
        <f>BIN2HEX(S201,2)</f>
        <v>00</v>
      </c>
      <c r="W201" t="str" cm="1">
        <f t="array" ref="W201:AD201">TRANSPOSE(T201:T208)</f>
        <v>00</v>
      </c>
      <c r="X201" t="str">
        <v>00</v>
      </c>
      <c r="Y201" t="str">
        <v>00</v>
      </c>
      <c r="Z201" t="str">
        <v>03</v>
      </c>
      <c r="AA201" t="str">
        <v>00</v>
      </c>
      <c r="AB201" t="str">
        <v>03</v>
      </c>
      <c r="AC201" t="str">
        <v>00</v>
      </c>
      <c r="AD201" t="str">
        <v>30</v>
      </c>
      <c r="AF201" t="str">
        <f>LOWER(".byt $"&amp;W201&amp;", $"&amp;X201&amp;", $"&amp;Y201&amp;", $"&amp;Z201&amp;", $"&amp;AA201&amp;", $"&amp;AB201&amp;", $"&amp;AC201&amp;", $"&amp;AD201)</f>
        <v>.byt $00, $00, $00, $03, $00, $03, $00, $30</v>
      </c>
    </row>
    <row r="202" spans="1:32" x14ac:dyDescent="0.3">
      <c r="A202" s="6">
        <v>0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 t="str">
        <f t="shared" si="66"/>
        <v>0000000000000000</v>
      </c>
      <c r="R202" s="11" t="str">
        <f t="shared" ref="R202:R216" si="67">$R$1&amp;MID(Q202,3,6)</f>
        <v>00000000</v>
      </c>
      <c r="S202" s="11" t="str">
        <f t="shared" ref="S202:S216" si="68">$S$1&amp;MID(Q202,9,6)</f>
        <v>00000000</v>
      </c>
      <c r="T202" s="11" t="str">
        <f t="shared" ref="T202:T216" si="69">BIN2HEX(R202,2)</f>
        <v>00</v>
      </c>
      <c r="U202" s="11" t="str">
        <f t="shared" ref="U202:U216" si="70">BIN2HEX(S202,2)</f>
        <v>00</v>
      </c>
      <c r="W202" t="str" cm="1">
        <f t="array" ref="W202:AD202">TRANSPOSE(U201:U208)</f>
        <v>00</v>
      </c>
      <c r="X202" t="str">
        <v>00</v>
      </c>
      <c r="Y202" t="str">
        <v>00</v>
      </c>
      <c r="Z202" t="str">
        <v>00</v>
      </c>
      <c r="AA202" t="str">
        <v>30</v>
      </c>
      <c r="AB202" t="str">
        <v>00</v>
      </c>
      <c r="AC202" t="str">
        <v>0C</v>
      </c>
      <c r="AD202" t="str">
        <v>0C</v>
      </c>
      <c r="AF202" t="str">
        <f t="shared" ref="AF202:AF204" si="71">LOWER(".byt $"&amp;W202&amp;", $"&amp;X202&amp;", $"&amp;Y202&amp;", $"&amp;Z202&amp;", $"&amp;AA202&amp;", $"&amp;AB202&amp;", $"&amp;AC202&amp;", $"&amp;AD202)</f>
        <v>.byt $00, $00, $00, $00, $30, $00, $0c, $0c</v>
      </c>
    </row>
    <row r="203" spans="1:32" x14ac:dyDescent="0.3">
      <c r="A203" s="6">
        <v>0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 t="str">
        <f t="shared" si="66"/>
        <v>0000000000000000</v>
      </c>
      <c r="R203" s="11" t="str">
        <f t="shared" si="67"/>
        <v>00000000</v>
      </c>
      <c r="S203" s="11" t="str">
        <f t="shared" si="68"/>
        <v>00000000</v>
      </c>
      <c r="T203" s="11" t="str">
        <f t="shared" si="69"/>
        <v>00</v>
      </c>
      <c r="U203" s="11" t="str">
        <f t="shared" si="70"/>
        <v>00</v>
      </c>
      <c r="W203" t="str" cm="1">
        <f t="array" ref="W203:AD203">TRANSPOSE(T209:T216)</f>
        <v>0C</v>
      </c>
      <c r="X203" t="str">
        <v>00</v>
      </c>
      <c r="Y203" t="str">
        <v>30</v>
      </c>
      <c r="Z203" t="str">
        <v>0C</v>
      </c>
      <c r="AA203" t="str">
        <v>00</v>
      </c>
      <c r="AB203" t="str">
        <v>03</v>
      </c>
      <c r="AC203" t="str">
        <v>00</v>
      </c>
      <c r="AD203" t="str">
        <v>00</v>
      </c>
      <c r="AF203" t="str">
        <f t="shared" si="71"/>
        <v>.byt $0c, $00, $30, $0c, $00, $03, $00, $00</v>
      </c>
    </row>
    <row r="204" spans="1:32" x14ac:dyDescent="0.3">
      <c r="A204" s="6">
        <v>0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1</v>
      </c>
      <c r="H204" s="6">
        <v>1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 t="str">
        <f t="shared" si="66"/>
        <v>0000001100000000</v>
      </c>
      <c r="R204" s="11" t="str">
        <f t="shared" si="67"/>
        <v>00000011</v>
      </c>
      <c r="S204" s="11" t="str">
        <f t="shared" si="68"/>
        <v>00000000</v>
      </c>
      <c r="T204" s="11" t="str">
        <f t="shared" si="69"/>
        <v>03</v>
      </c>
      <c r="U204" s="11" t="str">
        <f t="shared" si="70"/>
        <v>00</v>
      </c>
      <c r="W204" t="str" cm="1">
        <f t="array" ref="W204:AD204">TRANSPOSE(U209:U216)</f>
        <v>03</v>
      </c>
      <c r="X204" t="str">
        <v>00</v>
      </c>
      <c r="Y204" t="str">
        <v>33</v>
      </c>
      <c r="Z204" t="str">
        <v>30</v>
      </c>
      <c r="AA204" t="str">
        <v>00</v>
      </c>
      <c r="AB204" t="str">
        <v>00</v>
      </c>
      <c r="AC204" t="str">
        <v>00</v>
      </c>
      <c r="AD204" t="str">
        <v>00</v>
      </c>
      <c r="AF204" t="str">
        <f t="shared" si="71"/>
        <v>.byt $03, $00, $33, $30, $00, $00, $00, $00</v>
      </c>
    </row>
    <row r="205" spans="1:32" x14ac:dyDescent="0.3">
      <c r="A205" s="6">
        <v>0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1</v>
      </c>
      <c r="J205" s="6">
        <v>1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 t="str">
        <f t="shared" si="66"/>
        <v>0000000011000000</v>
      </c>
      <c r="R205" s="11" t="str">
        <f t="shared" si="67"/>
        <v>00000000</v>
      </c>
      <c r="S205" s="11" t="str">
        <f t="shared" si="68"/>
        <v>00110000</v>
      </c>
      <c r="T205" s="11" t="str">
        <f t="shared" si="69"/>
        <v>00</v>
      </c>
      <c r="U205" s="11" t="str">
        <f t="shared" si="70"/>
        <v>30</v>
      </c>
    </row>
    <row r="206" spans="1:32" x14ac:dyDescent="0.3">
      <c r="A206" s="6">
        <v>0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1</v>
      </c>
      <c r="H206" s="6">
        <v>1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 t="str">
        <f t="shared" si="66"/>
        <v>0000001100000000</v>
      </c>
      <c r="R206" s="11" t="str">
        <f t="shared" si="67"/>
        <v>00000011</v>
      </c>
      <c r="S206" s="11" t="str">
        <f t="shared" si="68"/>
        <v>00000000</v>
      </c>
      <c r="T206" s="11" t="str">
        <f t="shared" si="69"/>
        <v>03</v>
      </c>
      <c r="U206" s="11" t="str">
        <f t="shared" si="70"/>
        <v>00</v>
      </c>
    </row>
    <row r="207" spans="1:32" x14ac:dyDescent="0.3">
      <c r="A207" s="6">
        <v>0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1</v>
      </c>
      <c r="L207" s="6">
        <v>1</v>
      </c>
      <c r="M207" s="6">
        <v>0</v>
      </c>
      <c r="N207" s="6">
        <v>0</v>
      </c>
      <c r="O207" s="6">
        <v>0</v>
      </c>
      <c r="P207" s="6">
        <v>0</v>
      </c>
      <c r="Q207" s="6" t="str">
        <f t="shared" si="66"/>
        <v>0000000000110000</v>
      </c>
      <c r="R207" s="11" t="str">
        <f t="shared" si="67"/>
        <v>00000000</v>
      </c>
      <c r="S207" s="11" t="str">
        <f t="shared" si="68"/>
        <v>00001100</v>
      </c>
      <c r="T207" s="11" t="str">
        <f t="shared" si="69"/>
        <v>00</v>
      </c>
      <c r="U207" s="11" t="str">
        <f t="shared" si="70"/>
        <v>0C</v>
      </c>
    </row>
    <row r="208" spans="1:32" x14ac:dyDescent="0.3">
      <c r="A208" s="6">
        <v>0</v>
      </c>
      <c r="B208" s="6">
        <v>0</v>
      </c>
      <c r="C208" s="6">
        <v>1</v>
      </c>
      <c r="D208" s="6">
        <v>1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1</v>
      </c>
      <c r="L208" s="6">
        <v>1</v>
      </c>
      <c r="M208" s="6">
        <v>0</v>
      </c>
      <c r="N208" s="6">
        <v>0</v>
      </c>
      <c r="O208" s="6">
        <v>0</v>
      </c>
      <c r="P208" s="6">
        <v>0</v>
      </c>
      <c r="Q208" s="6" t="str">
        <f t="shared" si="66"/>
        <v>0011000000110000</v>
      </c>
      <c r="R208" s="12" t="str">
        <f t="shared" si="67"/>
        <v>00110000</v>
      </c>
      <c r="S208" s="12" t="str">
        <f t="shared" si="68"/>
        <v>00001100</v>
      </c>
      <c r="T208" s="12" t="str">
        <f t="shared" si="69"/>
        <v>30</v>
      </c>
      <c r="U208" s="12" t="str">
        <f t="shared" si="70"/>
        <v>0C</v>
      </c>
    </row>
    <row r="209" spans="1:32" x14ac:dyDescent="0.3">
      <c r="A209" s="6">
        <v>0</v>
      </c>
      <c r="B209" s="6">
        <v>0</v>
      </c>
      <c r="C209" s="6">
        <v>0</v>
      </c>
      <c r="D209" s="6">
        <v>0</v>
      </c>
      <c r="E209" s="6">
        <v>1</v>
      </c>
      <c r="F209" s="6">
        <v>1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1</v>
      </c>
      <c r="N209" s="6">
        <v>1</v>
      </c>
      <c r="O209" s="6">
        <v>0</v>
      </c>
      <c r="P209" s="6">
        <v>0</v>
      </c>
      <c r="Q209" s="6" t="str">
        <f t="shared" si="66"/>
        <v>0000110000001100</v>
      </c>
      <c r="R209" s="10" t="str">
        <f t="shared" si="67"/>
        <v>00001100</v>
      </c>
      <c r="S209" s="10" t="str">
        <f t="shared" si="68"/>
        <v>00000011</v>
      </c>
      <c r="T209" s="10" t="str">
        <f t="shared" si="69"/>
        <v>0C</v>
      </c>
      <c r="U209" s="10" t="str">
        <f t="shared" si="70"/>
        <v>03</v>
      </c>
    </row>
    <row r="210" spans="1:32" x14ac:dyDescent="0.3">
      <c r="A210" s="6">
        <v>0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 t="str">
        <f t="shared" si="66"/>
        <v>0000000000000000</v>
      </c>
      <c r="R210" s="11" t="str">
        <f t="shared" si="67"/>
        <v>00000000</v>
      </c>
      <c r="S210" s="11" t="str">
        <f t="shared" si="68"/>
        <v>00000000</v>
      </c>
      <c r="T210" s="11" t="str">
        <f t="shared" si="69"/>
        <v>00</v>
      </c>
      <c r="U210" s="11" t="str">
        <f t="shared" si="70"/>
        <v>00</v>
      </c>
    </row>
    <row r="211" spans="1:32" x14ac:dyDescent="0.3">
      <c r="A211" s="6">
        <v>0</v>
      </c>
      <c r="B211" s="6">
        <v>0</v>
      </c>
      <c r="C211" s="6">
        <v>1</v>
      </c>
      <c r="D211" s="6">
        <v>1</v>
      </c>
      <c r="E211" s="6">
        <v>0</v>
      </c>
      <c r="F211" s="6">
        <v>0</v>
      </c>
      <c r="G211" s="6">
        <v>0</v>
      </c>
      <c r="H211" s="6">
        <v>0</v>
      </c>
      <c r="I211" s="6">
        <v>1</v>
      </c>
      <c r="J211" s="6">
        <v>1</v>
      </c>
      <c r="K211" s="6">
        <v>0</v>
      </c>
      <c r="L211" s="6">
        <v>0</v>
      </c>
      <c r="M211" s="6">
        <v>1</v>
      </c>
      <c r="N211" s="6">
        <v>1</v>
      </c>
      <c r="O211" s="6">
        <v>0</v>
      </c>
      <c r="P211" s="6">
        <v>0</v>
      </c>
      <c r="Q211" s="6" t="str">
        <f t="shared" si="66"/>
        <v>0011000011001100</v>
      </c>
      <c r="R211" s="11" t="str">
        <f t="shared" si="67"/>
        <v>00110000</v>
      </c>
      <c r="S211" s="11" t="str">
        <f t="shared" si="68"/>
        <v>00110011</v>
      </c>
      <c r="T211" s="11" t="str">
        <f t="shared" si="69"/>
        <v>30</v>
      </c>
      <c r="U211" s="11" t="str">
        <f t="shared" si="70"/>
        <v>33</v>
      </c>
    </row>
    <row r="212" spans="1:32" x14ac:dyDescent="0.3">
      <c r="A212" s="6">
        <v>0</v>
      </c>
      <c r="B212" s="6">
        <v>0</v>
      </c>
      <c r="C212" s="6">
        <v>0</v>
      </c>
      <c r="D212" s="6">
        <v>0</v>
      </c>
      <c r="E212" s="6">
        <v>1</v>
      </c>
      <c r="F212" s="6">
        <v>1</v>
      </c>
      <c r="G212" s="6">
        <v>0</v>
      </c>
      <c r="H212" s="6">
        <v>0</v>
      </c>
      <c r="I212" s="6">
        <v>1</v>
      </c>
      <c r="J212" s="6">
        <v>1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 t="str">
        <f t="shared" si="66"/>
        <v>0000110011000000</v>
      </c>
      <c r="R212" s="11" t="str">
        <f t="shared" si="67"/>
        <v>00001100</v>
      </c>
      <c r="S212" s="11" t="str">
        <f t="shared" si="68"/>
        <v>00110000</v>
      </c>
      <c r="T212" s="11" t="str">
        <f t="shared" si="69"/>
        <v>0C</v>
      </c>
      <c r="U212" s="11" t="str">
        <f t="shared" si="70"/>
        <v>30</v>
      </c>
    </row>
    <row r="213" spans="1:32" x14ac:dyDescent="0.3">
      <c r="A213" s="6">
        <v>0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 t="str">
        <f t="shared" si="66"/>
        <v>0000000000000000</v>
      </c>
      <c r="R213" s="11" t="str">
        <f t="shared" si="67"/>
        <v>00000000</v>
      </c>
      <c r="S213" s="11" t="str">
        <f t="shared" si="68"/>
        <v>00000000</v>
      </c>
      <c r="T213" s="11" t="str">
        <f t="shared" si="69"/>
        <v>00</v>
      </c>
      <c r="U213" s="11" t="str">
        <f t="shared" si="70"/>
        <v>00</v>
      </c>
    </row>
    <row r="214" spans="1:32" x14ac:dyDescent="0.3">
      <c r="A214" s="6">
        <v>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1</v>
      </c>
      <c r="H214" s="6">
        <v>1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 t="str">
        <f t="shared" si="66"/>
        <v>0000001100000000</v>
      </c>
      <c r="R214" s="11" t="str">
        <f t="shared" si="67"/>
        <v>00000011</v>
      </c>
      <c r="S214" s="11" t="str">
        <f t="shared" si="68"/>
        <v>00000000</v>
      </c>
      <c r="T214" s="11" t="str">
        <f t="shared" si="69"/>
        <v>03</v>
      </c>
      <c r="U214" s="11" t="str">
        <f t="shared" si="70"/>
        <v>00</v>
      </c>
    </row>
    <row r="215" spans="1:32" x14ac:dyDescent="0.3">
      <c r="A215" s="6">
        <v>0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 t="str">
        <f t="shared" si="66"/>
        <v>0000000000000000</v>
      </c>
      <c r="R215" s="11" t="str">
        <f t="shared" si="67"/>
        <v>00000000</v>
      </c>
      <c r="S215" s="11" t="str">
        <f t="shared" si="68"/>
        <v>00000000</v>
      </c>
      <c r="T215" s="11" t="str">
        <f t="shared" si="69"/>
        <v>00</v>
      </c>
      <c r="U215" s="11" t="str">
        <f t="shared" si="70"/>
        <v>00</v>
      </c>
    </row>
    <row r="216" spans="1:32" x14ac:dyDescent="0.3">
      <c r="A216" s="6">
        <v>0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 t="str">
        <f t="shared" si="66"/>
        <v>0000000000000000</v>
      </c>
      <c r="R216" s="12" t="str">
        <f t="shared" si="67"/>
        <v>00000000</v>
      </c>
      <c r="S216" s="12" t="str">
        <f t="shared" si="68"/>
        <v>00000000</v>
      </c>
      <c r="T216" s="12" t="str">
        <f t="shared" si="69"/>
        <v>00</v>
      </c>
      <c r="U216" s="12" t="str">
        <f t="shared" si="70"/>
        <v>00</v>
      </c>
    </row>
    <row r="217" spans="1:32" x14ac:dyDescent="0.3">
      <c r="Q217" s="6" t="str">
        <f t="shared" si="66"/>
        <v/>
      </c>
    </row>
    <row r="218" spans="1:32" x14ac:dyDescent="0.3">
      <c r="A218" s="13" t="s">
        <v>12</v>
      </c>
      <c r="Q218" s="6"/>
      <c r="AF218" t="str">
        <f>";"&amp;PROPER(A218)</f>
        <v>;Explosion 3</v>
      </c>
    </row>
    <row r="219" spans="1:32" x14ac:dyDescent="0.3">
      <c r="A219" s="6">
        <v>0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 t="str">
        <f t="shared" ref="Q219:Q235" si="72">A219&amp;B219&amp;C219&amp;D219&amp;E219&amp;F219&amp;G219&amp;H219&amp;I219&amp;J219&amp;K219&amp;L219&amp;M219&amp;N219&amp;O219&amp;P219</f>
        <v>0000000000000000</v>
      </c>
      <c r="R219" s="10" t="str">
        <f>$R$1&amp;MID(Q219,3,6)</f>
        <v>00000000</v>
      </c>
      <c r="S219" s="10" t="str">
        <f>$S$1&amp;MID(Q219,9,6)</f>
        <v>00000000</v>
      </c>
      <c r="T219" s="10" t="str">
        <f>BIN2HEX(R219,2)</f>
        <v>00</v>
      </c>
      <c r="U219" s="10" t="str">
        <f>BIN2HEX(S219,2)</f>
        <v>00</v>
      </c>
      <c r="W219" t="str" cm="1">
        <f t="array" ref="W219:AD219">TRANSPOSE(T219:T226)</f>
        <v>00</v>
      </c>
      <c r="X219" t="str">
        <v>00</v>
      </c>
      <c r="Y219" t="str">
        <v>03</v>
      </c>
      <c r="Z219" t="str">
        <v>00</v>
      </c>
      <c r="AA219" t="str">
        <v>0C</v>
      </c>
      <c r="AB219" t="str">
        <v>00</v>
      </c>
      <c r="AC219" t="str">
        <v>00</v>
      </c>
      <c r="AD219" t="str">
        <v>00</v>
      </c>
      <c r="AF219" t="str">
        <f>LOWER(".byt $"&amp;W219&amp;", $"&amp;X219&amp;", $"&amp;Y219&amp;", $"&amp;Z219&amp;", $"&amp;AA219&amp;", $"&amp;AB219&amp;", $"&amp;AC219&amp;", $"&amp;AD219)</f>
        <v>.byt $00, $00, $03, $00, $0c, $00, $00, $00</v>
      </c>
    </row>
    <row r="220" spans="1:32" x14ac:dyDescent="0.3">
      <c r="A220" s="6">
        <v>0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 t="str">
        <f t="shared" si="72"/>
        <v>0000000000000000</v>
      </c>
      <c r="R220" s="11" t="str">
        <f t="shared" ref="R220:R234" si="73">$R$1&amp;MID(Q220,3,6)</f>
        <v>00000000</v>
      </c>
      <c r="S220" s="11" t="str">
        <f t="shared" ref="S220:S234" si="74">$S$1&amp;MID(Q220,9,6)</f>
        <v>00000000</v>
      </c>
      <c r="T220" s="11" t="str">
        <f t="shared" ref="T220:T234" si="75">BIN2HEX(R220,2)</f>
        <v>00</v>
      </c>
      <c r="U220" s="11" t="str">
        <f t="shared" ref="U220:U234" si="76">BIN2HEX(S220,2)</f>
        <v>00</v>
      </c>
      <c r="W220" t="str" cm="1">
        <f t="array" ref="W220:AD220">TRANSPOSE(U219:U226)</f>
        <v>00</v>
      </c>
      <c r="X220" t="str">
        <v>00</v>
      </c>
      <c r="Y220" t="str">
        <v>00</v>
      </c>
      <c r="Z220" t="str">
        <v>0C</v>
      </c>
      <c r="AA220" t="str">
        <v>00</v>
      </c>
      <c r="AB220" t="str">
        <v>03</v>
      </c>
      <c r="AC220" t="str">
        <v>00</v>
      </c>
      <c r="AD220" t="str">
        <v>03</v>
      </c>
      <c r="AF220" t="str">
        <f t="shared" ref="AF220:AF222" si="77">LOWER(".byt $"&amp;W220&amp;", $"&amp;X220&amp;", $"&amp;Y220&amp;", $"&amp;Z220&amp;", $"&amp;AA220&amp;", $"&amp;AB220&amp;", $"&amp;AC220&amp;", $"&amp;AD220)</f>
        <v>.byt $00, $00, $00, $0c, $00, $03, $00, $03</v>
      </c>
    </row>
    <row r="221" spans="1:32" x14ac:dyDescent="0.3">
      <c r="A221" s="6">
        <v>0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1</v>
      </c>
      <c r="H221" s="6">
        <v>1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 t="str">
        <f t="shared" si="72"/>
        <v>0000001100000000</v>
      </c>
      <c r="R221" s="11" t="str">
        <f t="shared" si="73"/>
        <v>00000011</v>
      </c>
      <c r="S221" s="11" t="str">
        <f t="shared" si="74"/>
        <v>00000000</v>
      </c>
      <c r="T221" s="11" t="str">
        <f t="shared" si="75"/>
        <v>03</v>
      </c>
      <c r="U221" s="11" t="str">
        <f t="shared" si="76"/>
        <v>00</v>
      </c>
      <c r="W221" t="str" cm="1">
        <f t="array" ref="W221:AD221">TRANSPOSE(T227:T234)</f>
        <v>00</v>
      </c>
      <c r="X221" t="str">
        <v>30</v>
      </c>
      <c r="Y221" t="str">
        <v>00</v>
      </c>
      <c r="Z221" t="str">
        <v>00</v>
      </c>
      <c r="AA221" t="str">
        <v>0C</v>
      </c>
      <c r="AB221" t="str">
        <v>00</v>
      </c>
      <c r="AC221" t="str">
        <v>03</v>
      </c>
      <c r="AD221" t="str">
        <v>00</v>
      </c>
      <c r="AF221" t="str">
        <f t="shared" si="77"/>
        <v>.byt $00, $30, $00, $00, $0c, $00, $03, $00</v>
      </c>
    </row>
    <row r="222" spans="1:32" x14ac:dyDescent="0.3">
      <c r="A222" s="6">
        <v>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1</v>
      </c>
      <c r="L222" s="6">
        <v>1</v>
      </c>
      <c r="M222" s="6">
        <v>0</v>
      </c>
      <c r="N222" s="6">
        <v>0</v>
      </c>
      <c r="O222" s="6">
        <v>0</v>
      </c>
      <c r="P222" s="6">
        <v>0</v>
      </c>
      <c r="Q222" s="6" t="str">
        <f t="shared" si="72"/>
        <v>0000000000110000</v>
      </c>
      <c r="R222" s="11" t="str">
        <f t="shared" si="73"/>
        <v>00000000</v>
      </c>
      <c r="S222" s="11" t="str">
        <f t="shared" si="74"/>
        <v>00001100</v>
      </c>
      <c r="T222" s="11" t="str">
        <f t="shared" si="75"/>
        <v>00</v>
      </c>
      <c r="U222" s="11" t="str">
        <f t="shared" si="76"/>
        <v>0C</v>
      </c>
      <c r="W222" t="str" cm="1">
        <f t="array" ref="W222:AD222">TRANSPOSE(U227:U234)</f>
        <v>00</v>
      </c>
      <c r="X222" t="str">
        <v>00</v>
      </c>
      <c r="Y222" t="str">
        <v>00</v>
      </c>
      <c r="Z222" t="str">
        <v>30</v>
      </c>
      <c r="AA222" t="str">
        <v>0C</v>
      </c>
      <c r="AB222" t="str">
        <v>00</v>
      </c>
      <c r="AC222" t="str">
        <v>00</v>
      </c>
      <c r="AD222" t="str">
        <v>00</v>
      </c>
      <c r="AF222" t="str">
        <f t="shared" si="77"/>
        <v>.byt $00, $00, $00, $30, $0c, $00, $00, $00</v>
      </c>
    </row>
    <row r="223" spans="1:32" x14ac:dyDescent="0.3">
      <c r="A223" s="6">
        <v>0</v>
      </c>
      <c r="B223" s="6">
        <v>0</v>
      </c>
      <c r="C223" s="6">
        <v>0</v>
      </c>
      <c r="D223" s="6">
        <v>0</v>
      </c>
      <c r="E223" s="6">
        <v>1</v>
      </c>
      <c r="F223" s="6">
        <v>1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 t="str">
        <f t="shared" si="72"/>
        <v>0000110000000000</v>
      </c>
      <c r="R223" s="11" t="str">
        <f t="shared" si="73"/>
        <v>00001100</v>
      </c>
      <c r="S223" s="11" t="str">
        <f t="shared" si="74"/>
        <v>00000000</v>
      </c>
      <c r="T223" s="11" t="str">
        <f t="shared" si="75"/>
        <v>0C</v>
      </c>
      <c r="U223" s="11" t="str">
        <f t="shared" si="76"/>
        <v>00</v>
      </c>
    </row>
    <row r="224" spans="1:32" x14ac:dyDescent="0.3">
      <c r="A224" s="6">
        <v>0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1</v>
      </c>
      <c r="N224" s="6">
        <v>1</v>
      </c>
      <c r="O224" s="6">
        <v>0</v>
      </c>
      <c r="P224" s="6">
        <v>0</v>
      </c>
      <c r="Q224" s="6" t="str">
        <f t="shared" si="72"/>
        <v>0000000000001100</v>
      </c>
      <c r="R224" s="11" t="str">
        <f t="shared" si="73"/>
        <v>00000000</v>
      </c>
      <c r="S224" s="11" t="str">
        <f t="shared" si="74"/>
        <v>00000011</v>
      </c>
      <c r="T224" s="11" t="str">
        <f t="shared" si="75"/>
        <v>00</v>
      </c>
      <c r="U224" s="11" t="str">
        <f t="shared" si="76"/>
        <v>03</v>
      </c>
    </row>
    <row r="225" spans="1:32" x14ac:dyDescent="0.3">
      <c r="A225" s="6">
        <v>0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 t="str">
        <f t="shared" si="72"/>
        <v>0000000000000000</v>
      </c>
      <c r="R225" s="11" t="str">
        <f t="shared" si="73"/>
        <v>00000000</v>
      </c>
      <c r="S225" s="11" t="str">
        <f t="shared" si="74"/>
        <v>00000000</v>
      </c>
      <c r="T225" s="11" t="str">
        <f t="shared" si="75"/>
        <v>00</v>
      </c>
      <c r="U225" s="11" t="str">
        <f t="shared" si="76"/>
        <v>00</v>
      </c>
    </row>
    <row r="226" spans="1:32" x14ac:dyDescent="0.3">
      <c r="A226" s="6">
        <v>0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1</v>
      </c>
      <c r="N226" s="6">
        <v>1</v>
      </c>
      <c r="O226" s="6">
        <v>0</v>
      </c>
      <c r="P226" s="6">
        <v>0</v>
      </c>
      <c r="Q226" s="6" t="str">
        <f t="shared" si="72"/>
        <v>0000000000001100</v>
      </c>
      <c r="R226" s="12" t="str">
        <f t="shared" si="73"/>
        <v>00000000</v>
      </c>
      <c r="S226" s="12" t="str">
        <f t="shared" si="74"/>
        <v>00000011</v>
      </c>
      <c r="T226" s="12" t="str">
        <f t="shared" si="75"/>
        <v>00</v>
      </c>
      <c r="U226" s="12" t="str">
        <f t="shared" si="76"/>
        <v>03</v>
      </c>
    </row>
    <row r="227" spans="1:32" x14ac:dyDescent="0.3">
      <c r="A227" s="6">
        <v>0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 t="str">
        <f t="shared" si="72"/>
        <v>0000000000000000</v>
      </c>
      <c r="R227" s="10" t="str">
        <f t="shared" si="73"/>
        <v>00000000</v>
      </c>
      <c r="S227" s="10" t="str">
        <f t="shared" si="74"/>
        <v>00000000</v>
      </c>
      <c r="T227" s="10" t="str">
        <f t="shared" si="75"/>
        <v>00</v>
      </c>
      <c r="U227" s="10" t="str">
        <f t="shared" si="76"/>
        <v>00</v>
      </c>
    </row>
    <row r="228" spans="1:32" x14ac:dyDescent="0.3">
      <c r="A228" s="6">
        <v>0</v>
      </c>
      <c r="B228" s="6">
        <v>0</v>
      </c>
      <c r="C228" s="6">
        <v>1</v>
      </c>
      <c r="D228" s="6">
        <v>1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 t="str">
        <f t="shared" si="72"/>
        <v>0011000000000000</v>
      </c>
      <c r="R228" s="11" t="str">
        <f t="shared" si="73"/>
        <v>00110000</v>
      </c>
      <c r="S228" s="11" t="str">
        <f t="shared" si="74"/>
        <v>00000000</v>
      </c>
      <c r="T228" s="11" t="str">
        <f t="shared" si="75"/>
        <v>30</v>
      </c>
      <c r="U228" s="11" t="str">
        <f t="shared" si="76"/>
        <v>00</v>
      </c>
    </row>
    <row r="229" spans="1:32" x14ac:dyDescent="0.3">
      <c r="A229" s="6">
        <v>0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 t="str">
        <f t="shared" si="72"/>
        <v>0000000000000000</v>
      </c>
      <c r="R229" s="11" t="str">
        <f t="shared" si="73"/>
        <v>00000000</v>
      </c>
      <c r="S229" s="11" t="str">
        <f t="shared" si="74"/>
        <v>00000000</v>
      </c>
      <c r="T229" s="11" t="str">
        <f t="shared" si="75"/>
        <v>00</v>
      </c>
      <c r="U229" s="11" t="str">
        <f t="shared" si="76"/>
        <v>00</v>
      </c>
    </row>
    <row r="230" spans="1:32" x14ac:dyDescent="0.3">
      <c r="A230" s="6">
        <v>0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1</v>
      </c>
      <c r="J230" s="6">
        <v>1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 t="str">
        <f t="shared" si="72"/>
        <v>0000000011000000</v>
      </c>
      <c r="R230" s="11" t="str">
        <f t="shared" si="73"/>
        <v>00000000</v>
      </c>
      <c r="S230" s="11" t="str">
        <f t="shared" si="74"/>
        <v>00110000</v>
      </c>
      <c r="T230" s="11" t="str">
        <f t="shared" si="75"/>
        <v>00</v>
      </c>
      <c r="U230" s="11" t="str">
        <f t="shared" si="76"/>
        <v>30</v>
      </c>
    </row>
    <row r="231" spans="1:32" x14ac:dyDescent="0.3">
      <c r="A231" s="6">
        <v>0</v>
      </c>
      <c r="B231" s="6">
        <v>0</v>
      </c>
      <c r="C231" s="6">
        <v>0</v>
      </c>
      <c r="D231" s="6">
        <v>0</v>
      </c>
      <c r="E231" s="6">
        <v>1</v>
      </c>
      <c r="F231" s="6">
        <v>1</v>
      </c>
      <c r="G231" s="6">
        <v>0</v>
      </c>
      <c r="H231" s="6">
        <v>0</v>
      </c>
      <c r="I231" s="6">
        <v>0</v>
      </c>
      <c r="J231" s="6">
        <v>0</v>
      </c>
      <c r="K231" s="6">
        <v>1</v>
      </c>
      <c r="L231" s="6">
        <v>1</v>
      </c>
      <c r="M231" s="6">
        <v>0</v>
      </c>
      <c r="N231" s="6">
        <v>0</v>
      </c>
      <c r="O231" s="6">
        <v>0</v>
      </c>
      <c r="P231" s="6">
        <v>0</v>
      </c>
      <c r="Q231" s="6" t="str">
        <f t="shared" si="72"/>
        <v>0000110000110000</v>
      </c>
      <c r="R231" s="11" t="str">
        <f t="shared" si="73"/>
        <v>00001100</v>
      </c>
      <c r="S231" s="11" t="str">
        <f t="shared" si="74"/>
        <v>00001100</v>
      </c>
      <c r="T231" s="11" t="str">
        <f t="shared" si="75"/>
        <v>0C</v>
      </c>
      <c r="U231" s="11" t="str">
        <f t="shared" si="76"/>
        <v>0C</v>
      </c>
    </row>
    <row r="232" spans="1:32" x14ac:dyDescent="0.3">
      <c r="A232" s="6">
        <v>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 t="str">
        <f t="shared" si="72"/>
        <v>0000000000000000</v>
      </c>
      <c r="R232" s="11" t="str">
        <f t="shared" si="73"/>
        <v>00000000</v>
      </c>
      <c r="S232" s="11" t="str">
        <f t="shared" si="74"/>
        <v>00000000</v>
      </c>
      <c r="T232" s="11" t="str">
        <f t="shared" si="75"/>
        <v>00</v>
      </c>
      <c r="U232" s="11" t="str">
        <f t="shared" si="76"/>
        <v>00</v>
      </c>
    </row>
    <row r="233" spans="1:32" x14ac:dyDescent="0.3">
      <c r="A233" s="6">
        <v>0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1</v>
      </c>
      <c r="H233" s="6">
        <v>1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 t="str">
        <f t="shared" si="72"/>
        <v>0000001100000000</v>
      </c>
      <c r="R233" s="11" t="str">
        <f t="shared" si="73"/>
        <v>00000011</v>
      </c>
      <c r="S233" s="11" t="str">
        <f t="shared" si="74"/>
        <v>00000000</v>
      </c>
      <c r="T233" s="11" t="str">
        <f t="shared" si="75"/>
        <v>03</v>
      </c>
      <c r="U233" s="11" t="str">
        <f t="shared" si="76"/>
        <v>00</v>
      </c>
    </row>
    <row r="234" spans="1:32" x14ac:dyDescent="0.3">
      <c r="A234" s="6">
        <v>0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 t="str">
        <f t="shared" si="72"/>
        <v>0000000000000000</v>
      </c>
      <c r="R234" s="12" t="str">
        <f t="shared" si="73"/>
        <v>00000000</v>
      </c>
      <c r="S234" s="12" t="str">
        <f t="shared" si="74"/>
        <v>00000000</v>
      </c>
      <c r="T234" s="12" t="str">
        <f t="shared" si="75"/>
        <v>00</v>
      </c>
      <c r="U234" s="12" t="str">
        <f t="shared" si="76"/>
        <v>00</v>
      </c>
    </row>
    <row r="235" spans="1:32" x14ac:dyDescent="0.3">
      <c r="Q235" s="6" t="str">
        <f t="shared" si="72"/>
        <v/>
      </c>
    </row>
    <row r="236" spans="1:32" x14ac:dyDescent="0.3">
      <c r="A236" s="13" t="s">
        <v>14</v>
      </c>
      <c r="Q236" s="6"/>
      <c r="AF236" t="str">
        <f>";"&amp;PROPER(A236)</f>
        <v>;Explosion 4</v>
      </c>
    </row>
    <row r="237" spans="1:32" x14ac:dyDescent="0.3">
      <c r="A237" s="6">
        <v>0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 t="str">
        <f t="shared" ref="Q237:Q252" si="78">A237&amp;B237&amp;C237&amp;D237&amp;E237&amp;F237&amp;G237&amp;H237&amp;I237&amp;J237&amp;K237&amp;L237&amp;M237&amp;N237&amp;O237&amp;P237</f>
        <v>0000000000000000</v>
      </c>
      <c r="R237" s="10" t="str">
        <f>$R$1&amp;MID(Q237,3,6)</f>
        <v>00000000</v>
      </c>
      <c r="S237" s="10" t="str">
        <f>$S$1&amp;MID(Q237,9,6)</f>
        <v>00000000</v>
      </c>
      <c r="T237" s="10" t="str">
        <f>BIN2HEX(R237,2)</f>
        <v>00</v>
      </c>
      <c r="U237" s="10" t="str">
        <f>BIN2HEX(S237,2)</f>
        <v>00</v>
      </c>
      <c r="W237" t="str" cm="1">
        <f t="array" ref="W237:AD237">TRANSPOSE(T237:T244)</f>
        <v>00</v>
      </c>
      <c r="X237" t="str">
        <v>03</v>
      </c>
      <c r="Y237" t="str">
        <v>00</v>
      </c>
      <c r="Z237" t="str">
        <v>30</v>
      </c>
      <c r="AA237" t="str">
        <v>00</v>
      </c>
      <c r="AB237" t="str">
        <v>00</v>
      </c>
      <c r="AC237" t="str">
        <v>00</v>
      </c>
      <c r="AD237" t="str">
        <v>00</v>
      </c>
      <c r="AF237" t="str">
        <f>LOWER(".byt $"&amp;W237&amp;", $"&amp;X237&amp;", $"&amp;Y237&amp;", $"&amp;Z237&amp;", $"&amp;AA237&amp;", $"&amp;AB237&amp;", $"&amp;AC237&amp;", $"&amp;AD237)</f>
        <v>.byt $00, $03, $00, $30, $00, $00, $00, $00</v>
      </c>
    </row>
    <row r="238" spans="1:32" x14ac:dyDescent="0.3">
      <c r="A238" s="6">
        <v>0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1</v>
      </c>
      <c r="H238" s="6">
        <v>1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 t="str">
        <f t="shared" si="78"/>
        <v>0000001100000000</v>
      </c>
      <c r="R238" s="11" t="str">
        <f t="shared" ref="R238:R252" si="79">$R$1&amp;MID(Q238,3,6)</f>
        <v>00000011</v>
      </c>
      <c r="S238" s="11" t="str">
        <f t="shared" ref="S238:S252" si="80">$S$1&amp;MID(Q238,9,6)</f>
        <v>00000000</v>
      </c>
      <c r="T238" s="11" t="str">
        <f t="shared" ref="T238:T252" si="81">BIN2HEX(R238,2)</f>
        <v>03</v>
      </c>
      <c r="U238" s="11" t="str">
        <f t="shared" ref="U238:U252" si="82">BIN2HEX(S238,2)</f>
        <v>00</v>
      </c>
      <c r="W238" t="str" cm="1">
        <f t="array" ref="W238:AD238">TRANSPOSE(U237:U244)</f>
        <v>00</v>
      </c>
      <c r="X238" t="str">
        <v>00</v>
      </c>
      <c r="Y238" t="str">
        <v>03</v>
      </c>
      <c r="Z238" t="str">
        <v>00</v>
      </c>
      <c r="AA238" t="str">
        <v>00</v>
      </c>
      <c r="AB238" t="str">
        <v>00</v>
      </c>
      <c r="AC238" t="str">
        <v>00</v>
      </c>
      <c r="AD238" t="str">
        <v>00</v>
      </c>
      <c r="AF238" t="str">
        <f t="shared" ref="AF238:AF240" si="83">LOWER(".byt $"&amp;W238&amp;", $"&amp;X238&amp;", $"&amp;Y238&amp;", $"&amp;Z238&amp;", $"&amp;AA238&amp;", $"&amp;AB238&amp;", $"&amp;AC238&amp;", $"&amp;AD238)</f>
        <v>.byt $00, $00, $03, $00, $00, $00, $00, $00</v>
      </c>
    </row>
    <row r="239" spans="1:32" x14ac:dyDescent="0.3">
      <c r="A239" s="6">
        <v>0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1</v>
      </c>
      <c r="N239" s="6">
        <v>1</v>
      </c>
      <c r="O239" s="6">
        <v>0</v>
      </c>
      <c r="P239" s="6">
        <v>0</v>
      </c>
      <c r="Q239" s="6" t="str">
        <f t="shared" si="78"/>
        <v>0000000000001100</v>
      </c>
      <c r="R239" s="11" t="str">
        <f t="shared" si="79"/>
        <v>00000000</v>
      </c>
      <c r="S239" s="11" t="str">
        <f t="shared" si="80"/>
        <v>00000011</v>
      </c>
      <c r="T239" s="11" t="str">
        <f t="shared" si="81"/>
        <v>00</v>
      </c>
      <c r="U239" s="11" t="str">
        <f t="shared" si="82"/>
        <v>03</v>
      </c>
      <c r="W239" t="str" cm="1">
        <f t="array" ref="W239:AD239">TRANSPOSE(T245:T252)</f>
        <v>00</v>
      </c>
      <c r="X239" t="str">
        <v>00</v>
      </c>
      <c r="Y239" t="str">
        <v>00</v>
      </c>
      <c r="Z239" t="str">
        <v>00</v>
      </c>
      <c r="AA239" t="str">
        <v>0C</v>
      </c>
      <c r="AB239" t="str">
        <v>00</v>
      </c>
      <c r="AC239" t="str">
        <v>00</v>
      </c>
      <c r="AD239" t="str">
        <v>03</v>
      </c>
      <c r="AF239" t="str">
        <f t="shared" si="83"/>
        <v>.byt $00, $00, $00, $00, $0c, $00, $00, $03</v>
      </c>
    </row>
    <row r="240" spans="1:32" x14ac:dyDescent="0.3">
      <c r="A240" s="6">
        <v>0</v>
      </c>
      <c r="B240" s="6">
        <v>0</v>
      </c>
      <c r="C240" s="6">
        <v>1</v>
      </c>
      <c r="D240" s="6">
        <v>1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 t="str">
        <f t="shared" si="78"/>
        <v>0011000000000000</v>
      </c>
      <c r="R240" s="11" t="str">
        <f t="shared" si="79"/>
        <v>00110000</v>
      </c>
      <c r="S240" s="11" t="str">
        <f t="shared" si="80"/>
        <v>00000000</v>
      </c>
      <c r="T240" s="11" t="str">
        <f t="shared" si="81"/>
        <v>30</v>
      </c>
      <c r="U240" s="11" t="str">
        <f t="shared" si="82"/>
        <v>00</v>
      </c>
      <c r="W240" t="str" cm="1">
        <f t="array" ref="W240:AD240">TRANSPOSE(U245:U252)</f>
        <v>00</v>
      </c>
      <c r="X240" t="str">
        <v>00</v>
      </c>
      <c r="Y240" t="str">
        <v>00</v>
      </c>
      <c r="Z240" t="str">
        <v>00</v>
      </c>
      <c r="AA240" t="str">
        <v>18</v>
      </c>
      <c r="AB240" t="str">
        <v>06</v>
      </c>
      <c r="AC240" t="str">
        <v>00</v>
      </c>
      <c r="AD240" t="str">
        <v>00</v>
      </c>
      <c r="AF240" t="str">
        <f t="shared" si="83"/>
        <v>.byt $00, $00, $00, $00, $18, $06, $00, $00</v>
      </c>
    </row>
    <row r="241" spans="1:32" x14ac:dyDescent="0.3">
      <c r="A241" s="6">
        <v>0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 t="str">
        <f t="shared" si="78"/>
        <v>0000000000000000</v>
      </c>
      <c r="R241" s="11" t="str">
        <f t="shared" si="79"/>
        <v>00000000</v>
      </c>
      <c r="S241" s="11" t="str">
        <f t="shared" si="80"/>
        <v>00000000</v>
      </c>
      <c r="T241" s="11" t="str">
        <f t="shared" si="81"/>
        <v>00</v>
      </c>
      <c r="U241" s="11" t="str">
        <f t="shared" si="82"/>
        <v>00</v>
      </c>
    </row>
    <row r="242" spans="1:32" x14ac:dyDescent="0.3">
      <c r="A242" s="6">
        <v>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 t="str">
        <f t="shared" si="78"/>
        <v>0000000000000000</v>
      </c>
      <c r="R242" s="11" t="str">
        <f t="shared" si="79"/>
        <v>00000000</v>
      </c>
      <c r="S242" s="11" t="str">
        <f t="shared" si="80"/>
        <v>00000000</v>
      </c>
      <c r="T242" s="11" t="str">
        <f t="shared" si="81"/>
        <v>00</v>
      </c>
      <c r="U242" s="11" t="str">
        <f t="shared" si="82"/>
        <v>00</v>
      </c>
    </row>
    <row r="243" spans="1:32" x14ac:dyDescent="0.3">
      <c r="A243" s="6">
        <v>0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 t="str">
        <f t="shared" si="78"/>
        <v>0000000000000000</v>
      </c>
      <c r="R243" s="11" t="str">
        <f t="shared" si="79"/>
        <v>00000000</v>
      </c>
      <c r="S243" s="11" t="str">
        <f t="shared" si="80"/>
        <v>00000000</v>
      </c>
      <c r="T243" s="11" t="str">
        <f t="shared" si="81"/>
        <v>00</v>
      </c>
      <c r="U243" s="11" t="str">
        <f t="shared" si="82"/>
        <v>00</v>
      </c>
    </row>
    <row r="244" spans="1:32" x14ac:dyDescent="0.3">
      <c r="A244" s="6">
        <v>0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 t="str">
        <f t="shared" si="78"/>
        <v>0000000000000000</v>
      </c>
      <c r="R244" s="12" t="str">
        <f t="shared" si="79"/>
        <v>00000000</v>
      </c>
      <c r="S244" s="12" t="str">
        <f t="shared" si="80"/>
        <v>00000000</v>
      </c>
      <c r="T244" s="12" t="str">
        <f t="shared" si="81"/>
        <v>00</v>
      </c>
      <c r="U244" s="12" t="str">
        <f t="shared" si="82"/>
        <v>00</v>
      </c>
    </row>
    <row r="245" spans="1:32" x14ac:dyDescent="0.3">
      <c r="A245" s="6">
        <v>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 t="str">
        <f t="shared" si="78"/>
        <v>0000000000000000</v>
      </c>
      <c r="R245" s="10" t="str">
        <f t="shared" si="79"/>
        <v>00000000</v>
      </c>
      <c r="S245" s="10" t="str">
        <f t="shared" si="80"/>
        <v>00000000</v>
      </c>
      <c r="T245" s="10" t="str">
        <f t="shared" si="81"/>
        <v>00</v>
      </c>
      <c r="U245" s="10" t="str">
        <f t="shared" si="82"/>
        <v>00</v>
      </c>
    </row>
    <row r="246" spans="1:32" x14ac:dyDescent="0.3">
      <c r="A246" s="6">
        <v>0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 t="str">
        <f t="shared" si="78"/>
        <v>0000000000000000</v>
      </c>
      <c r="R246" s="11" t="str">
        <f t="shared" si="79"/>
        <v>00000000</v>
      </c>
      <c r="S246" s="11" t="str">
        <f t="shared" si="80"/>
        <v>00000000</v>
      </c>
      <c r="T246" s="11" t="str">
        <f t="shared" si="81"/>
        <v>00</v>
      </c>
      <c r="U246" s="11" t="str">
        <f t="shared" si="82"/>
        <v>00</v>
      </c>
    </row>
    <row r="247" spans="1:32" x14ac:dyDescent="0.3">
      <c r="A247" s="6">
        <v>0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 t="str">
        <f t="shared" si="78"/>
        <v>0000000000000000</v>
      </c>
      <c r="R247" s="11" t="str">
        <f t="shared" si="79"/>
        <v>00000000</v>
      </c>
      <c r="S247" s="11" t="str">
        <f t="shared" si="80"/>
        <v>00000000</v>
      </c>
      <c r="T247" s="11" t="str">
        <f t="shared" si="81"/>
        <v>00</v>
      </c>
      <c r="U247" s="11" t="str">
        <f t="shared" si="82"/>
        <v>00</v>
      </c>
    </row>
    <row r="248" spans="1:32" x14ac:dyDescent="0.3">
      <c r="A248" s="6">
        <v>0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 t="str">
        <f t="shared" si="78"/>
        <v>0000000000000000</v>
      </c>
      <c r="R248" s="11" t="str">
        <f t="shared" si="79"/>
        <v>00000000</v>
      </c>
      <c r="S248" s="11" t="str">
        <f t="shared" si="80"/>
        <v>00000000</v>
      </c>
      <c r="T248" s="11" t="str">
        <f t="shared" si="81"/>
        <v>00</v>
      </c>
      <c r="U248" s="11" t="str">
        <f t="shared" si="82"/>
        <v>00</v>
      </c>
    </row>
    <row r="249" spans="1:32" x14ac:dyDescent="0.3">
      <c r="A249" s="6">
        <v>0</v>
      </c>
      <c r="B249" s="6">
        <v>0</v>
      </c>
      <c r="C249" s="6">
        <v>0</v>
      </c>
      <c r="D249" s="6">
        <v>0</v>
      </c>
      <c r="E249" s="6">
        <v>1</v>
      </c>
      <c r="F249" s="6">
        <v>1</v>
      </c>
      <c r="G249" s="6">
        <v>0</v>
      </c>
      <c r="H249" s="6">
        <v>0</v>
      </c>
      <c r="I249" s="6">
        <v>0</v>
      </c>
      <c r="J249" s="6">
        <v>1</v>
      </c>
      <c r="K249" s="6">
        <v>1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 t="str">
        <f t="shared" si="78"/>
        <v>0000110001100000</v>
      </c>
      <c r="R249" s="11" t="str">
        <f t="shared" si="79"/>
        <v>00001100</v>
      </c>
      <c r="S249" s="11" t="str">
        <f t="shared" si="80"/>
        <v>00011000</v>
      </c>
      <c r="T249" s="11" t="str">
        <f t="shared" si="81"/>
        <v>0C</v>
      </c>
      <c r="U249" s="11" t="str">
        <f t="shared" si="82"/>
        <v>18</v>
      </c>
    </row>
    <row r="250" spans="1:32" x14ac:dyDescent="0.3">
      <c r="A250" s="6">
        <v>0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1</v>
      </c>
      <c r="M250" s="6">
        <v>1</v>
      </c>
      <c r="N250" s="6">
        <v>0</v>
      </c>
      <c r="O250" s="6">
        <v>0</v>
      </c>
      <c r="P250" s="6">
        <v>0</v>
      </c>
      <c r="Q250" s="6" t="str">
        <f t="shared" si="78"/>
        <v>0000000000011000</v>
      </c>
      <c r="R250" s="11" t="str">
        <f t="shared" si="79"/>
        <v>00000000</v>
      </c>
      <c r="S250" s="11" t="str">
        <f t="shared" si="80"/>
        <v>00000110</v>
      </c>
      <c r="T250" s="11" t="str">
        <f t="shared" si="81"/>
        <v>00</v>
      </c>
      <c r="U250" s="11" t="str">
        <f t="shared" si="82"/>
        <v>06</v>
      </c>
    </row>
    <row r="251" spans="1:32" x14ac:dyDescent="0.3">
      <c r="A251" s="6">
        <v>0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 t="str">
        <f t="shared" si="78"/>
        <v>0000000000000000</v>
      </c>
      <c r="R251" s="11" t="str">
        <f t="shared" si="79"/>
        <v>00000000</v>
      </c>
      <c r="S251" s="11" t="str">
        <f t="shared" si="80"/>
        <v>00000000</v>
      </c>
      <c r="T251" s="11" t="str">
        <f t="shared" si="81"/>
        <v>00</v>
      </c>
      <c r="U251" s="11" t="str">
        <f t="shared" si="82"/>
        <v>00</v>
      </c>
    </row>
    <row r="252" spans="1:32" x14ac:dyDescent="0.3">
      <c r="A252" s="6">
        <v>0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1</v>
      </c>
      <c r="H252" s="6">
        <v>1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 t="str">
        <f t="shared" si="78"/>
        <v>0000001100000000</v>
      </c>
      <c r="R252" s="12" t="str">
        <f t="shared" si="79"/>
        <v>00000011</v>
      </c>
      <c r="S252" s="12" t="str">
        <f t="shared" si="80"/>
        <v>00000000</v>
      </c>
      <c r="T252" s="12" t="str">
        <f t="shared" si="81"/>
        <v>03</v>
      </c>
      <c r="U252" s="12" t="str">
        <f t="shared" si="82"/>
        <v>00</v>
      </c>
    </row>
    <row r="253" spans="1:32" x14ac:dyDescent="0.3">
      <c r="Q253" s="6" t="str">
        <f t="shared" ref="Q253" si="84">A253&amp;B253&amp;C253&amp;D253&amp;E253&amp;F253&amp;G253&amp;H253&amp;I253&amp;J253&amp;K253&amp;L253&amp;M253&amp;N253&amp;O253&amp;P253</f>
        <v/>
      </c>
    </row>
    <row r="254" spans="1:32" x14ac:dyDescent="0.3">
      <c r="A254" s="13" t="s">
        <v>21</v>
      </c>
      <c r="Q254" s="6"/>
      <c r="AF254" t="str">
        <f>";"&amp;PROPER(A254)</f>
        <v>;Butterfly 1</v>
      </c>
    </row>
    <row r="255" spans="1:32" x14ac:dyDescent="0.3">
      <c r="A255" s="6">
        <v>0</v>
      </c>
      <c r="B255" s="6">
        <v>0</v>
      </c>
      <c r="C255" s="6">
        <v>1</v>
      </c>
      <c r="D255" s="6">
        <v>1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1</v>
      </c>
      <c r="N255" s="6">
        <v>1</v>
      </c>
      <c r="O255" s="6">
        <v>0</v>
      </c>
      <c r="P255" s="6">
        <v>0</v>
      </c>
      <c r="Q255" s="6" t="str">
        <f t="shared" ref="Q255:Q271" si="85">A255&amp;B255&amp;C255&amp;D255&amp;E255&amp;F255&amp;G255&amp;H255&amp;I255&amp;J255&amp;K255&amp;L255&amp;M255&amp;N255&amp;O255&amp;P255</f>
        <v>0011000000001100</v>
      </c>
      <c r="R255" s="10" t="str">
        <f>$R$1&amp;MID(Q255,3,6)</f>
        <v>00110000</v>
      </c>
      <c r="S255" s="10" t="str">
        <f>$S$1&amp;MID(Q255,9,6)</f>
        <v>00000011</v>
      </c>
      <c r="T255" s="10" t="str">
        <f>BIN2HEX(R255,2)</f>
        <v>30</v>
      </c>
      <c r="U255" s="10" t="str">
        <f>BIN2HEX(S255,2)</f>
        <v>03</v>
      </c>
      <c r="W255" t="str" cm="1">
        <f t="array" ref="W255:AD255">TRANSPOSE(T255:T262)</f>
        <v>30</v>
      </c>
      <c r="X255" t="str">
        <v>30</v>
      </c>
      <c r="Y255" t="str">
        <v>38</v>
      </c>
      <c r="Z255" t="str">
        <v>38</v>
      </c>
      <c r="AA255" t="str">
        <v>3C</v>
      </c>
      <c r="AB255" t="str">
        <v>3C</v>
      </c>
      <c r="AC255" t="str">
        <v>3F</v>
      </c>
      <c r="AD255" t="str">
        <v>02</v>
      </c>
      <c r="AF255" t="str">
        <f>LOWER(".byt $"&amp;W255&amp;", $"&amp;X255&amp;", $"&amp;Y255&amp;", $"&amp;Z255&amp;", $"&amp;AA255&amp;", $"&amp;AB255&amp;", $"&amp;AC255&amp;", $"&amp;AD255)</f>
        <v>.byt $30, $30, $38, $38, $3c, $3c, $3f, $02</v>
      </c>
    </row>
    <row r="256" spans="1:32" x14ac:dyDescent="0.3">
      <c r="A256" s="6">
        <v>0</v>
      </c>
      <c r="B256" s="6">
        <v>0</v>
      </c>
      <c r="C256" s="6">
        <v>1</v>
      </c>
      <c r="D256" s="6">
        <v>1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1</v>
      </c>
      <c r="N256" s="6">
        <v>1</v>
      </c>
      <c r="O256" s="6">
        <v>0</v>
      </c>
      <c r="P256" s="6">
        <v>0</v>
      </c>
      <c r="Q256" s="6" t="str">
        <f t="shared" si="85"/>
        <v>0011000000001100</v>
      </c>
      <c r="R256" s="11" t="str">
        <f t="shared" ref="R256:R270" si="86">$R$1&amp;MID(Q256,3,6)</f>
        <v>00110000</v>
      </c>
      <c r="S256" s="11" t="str">
        <f t="shared" ref="S256:S270" si="87">$S$1&amp;MID(Q256,9,6)</f>
        <v>00000011</v>
      </c>
      <c r="T256" s="11" t="str">
        <f t="shared" ref="T256:T270" si="88">BIN2HEX(R256,2)</f>
        <v>30</v>
      </c>
      <c r="U256" s="11" t="str">
        <f t="shared" ref="U256:U270" si="89">BIN2HEX(S256,2)</f>
        <v>03</v>
      </c>
      <c r="W256" t="str" cm="1">
        <f t="array" ref="W256:AD256">TRANSPOSE(U255:U262)</f>
        <v>03</v>
      </c>
      <c r="X256" t="str">
        <v>03</v>
      </c>
      <c r="Y256" t="str">
        <v>07</v>
      </c>
      <c r="Z256" t="str">
        <v>07</v>
      </c>
      <c r="AA256" t="str">
        <v>0F</v>
      </c>
      <c r="AB256" t="str">
        <v>0F</v>
      </c>
      <c r="AC256" t="str">
        <v>3F</v>
      </c>
      <c r="AD256" t="str">
        <v>10</v>
      </c>
      <c r="AF256" t="str">
        <f t="shared" ref="AF256:AF258" si="90">LOWER(".byt $"&amp;W256&amp;", $"&amp;X256&amp;", $"&amp;Y256&amp;", $"&amp;Z256&amp;", $"&amp;AA256&amp;", $"&amp;AB256&amp;", $"&amp;AC256&amp;", $"&amp;AD256)</f>
        <v>.byt $03, $03, $07, $07, $0f, $0f, $3f, $10</v>
      </c>
    </row>
    <row r="257" spans="1:32" x14ac:dyDescent="0.3">
      <c r="A257" s="6">
        <v>0</v>
      </c>
      <c r="B257" s="6">
        <v>0</v>
      </c>
      <c r="C257" s="6">
        <v>1</v>
      </c>
      <c r="D257" s="6">
        <v>1</v>
      </c>
      <c r="E257" s="6">
        <v>1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1</v>
      </c>
      <c r="M257" s="6">
        <v>1</v>
      </c>
      <c r="N257" s="6">
        <v>1</v>
      </c>
      <c r="O257" s="6">
        <v>0</v>
      </c>
      <c r="P257" s="6">
        <v>0</v>
      </c>
      <c r="Q257" s="6" t="str">
        <f t="shared" si="85"/>
        <v>0011100000011100</v>
      </c>
      <c r="R257" s="11" t="str">
        <f t="shared" si="86"/>
        <v>00111000</v>
      </c>
      <c r="S257" s="11" t="str">
        <f t="shared" si="87"/>
        <v>00000111</v>
      </c>
      <c r="T257" s="11" t="str">
        <f t="shared" si="88"/>
        <v>38</v>
      </c>
      <c r="U257" s="11" t="str">
        <f t="shared" si="89"/>
        <v>07</v>
      </c>
      <c r="W257" t="str" cm="1">
        <f t="array" ref="W257:AD257">TRANSPOSE(T263:T270)</f>
        <v>02</v>
      </c>
      <c r="X257" t="str">
        <v>3F</v>
      </c>
      <c r="Y257" t="str">
        <v>3C</v>
      </c>
      <c r="Z257" t="str">
        <v>3C</v>
      </c>
      <c r="AA257" t="str">
        <v>38</v>
      </c>
      <c r="AB257" t="str">
        <v>38</v>
      </c>
      <c r="AC257" t="str">
        <v>30</v>
      </c>
      <c r="AD257" t="str">
        <v>30</v>
      </c>
      <c r="AF257" t="str">
        <f t="shared" si="90"/>
        <v>.byt $02, $3f, $3c, $3c, $38, $38, $30, $30</v>
      </c>
    </row>
    <row r="258" spans="1:32" x14ac:dyDescent="0.3">
      <c r="A258" s="6">
        <v>0</v>
      </c>
      <c r="B258" s="6">
        <v>0</v>
      </c>
      <c r="C258" s="6">
        <v>1</v>
      </c>
      <c r="D258" s="6">
        <v>1</v>
      </c>
      <c r="E258" s="6">
        <v>1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1</v>
      </c>
      <c r="M258" s="6">
        <v>1</v>
      </c>
      <c r="N258" s="6">
        <v>1</v>
      </c>
      <c r="O258" s="6">
        <v>0</v>
      </c>
      <c r="P258" s="6">
        <v>0</v>
      </c>
      <c r="Q258" s="6" t="str">
        <f t="shared" si="85"/>
        <v>0011100000011100</v>
      </c>
      <c r="R258" s="11" t="str">
        <f t="shared" si="86"/>
        <v>00111000</v>
      </c>
      <c r="S258" s="11" t="str">
        <f t="shared" si="87"/>
        <v>00000111</v>
      </c>
      <c r="T258" s="11" t="str">
        <f t="shared" si="88"/>
        <v>38</v>
      </c>
      <c r="U258" s="11" t="str">
        <f t="shared" si="89"/>
        <v>07</v>
      </c>
      <c r="W258" t="str" cm="1">
        <f t="array" ref="W258:AD258">TRANSPOSE(U263:U270)</f>
        <v>10</v>
      </c>
      <c r="X258" t="str">
        <v>3F</v>
      </c>
      <c r="Y258" t="str">
        <v>0F</v>
      </c>
      <c r="Z258" t="str">
        <v>0F</v>
      </c>
      <c r="AA258" t="str">
        <v>07</v>
      </c>
      <c r="AB258" t="str">
        <v>07</v>
      </c>
      <c r="AC258" t="str">
        <v>03</v>
      </c>
      <c r="AD258" t="str">
        <v>03</v>
      </c>
      <c r="AF258" t="str">
        <f t="shared" si="90"/>
        <v>.byt $10, $3f, $0f, $0f, $07, $07, $03, $03</v>
      </c>
    </row>
    <row r="259" spans="1:32" x14ac:dyDescent="0.3">
      <c r="A259" s="6">
        <v>0</v>
      </c>
      <c r="B259" s="6">
        <v>0</v>
      </c>
      <c r="C259" s="6">
        <v>1</v>
      </c>
      <c r="D259" s="6">
        <v>1</v>
      </c>
      <c r="E259" s="6">
        <v>1</v>
      </c>
      <c r="F259" s="6">
        <v>1</v>
      </c>
      <c r="G259" s="6">
        <v>0</v>
      </c>
      <c r="H259" s="6">
        <v>0</v>
      </c>
      <c r="I259" s="6">
        <v>0</v>
      </c>
      <c r="J259" s="6">
        <v>0</v>
      </c>
      <c r="K259" s="6">
        <v>1</v>
      </c>
      <c r="L259" s="6">
        <v>1</v>
      </c>
      <c r="M259" s="6">
        <v>1</v>
      </c>
      <c r="N259" s="6">
        <v>1</v>
      </c>
      <c r="O259" s="6">
        <v>0</v>
      </c>
      <c r="P259" s="6">
        <v>0</v>
      </c>
      <c r="Q259" s="6" t="str">
        <f t="shared" si="85"/>
        <v>0011110000111100</v>
      </c>
      <c r="R259" s="11" t="str">
        <f t="shared" si="86"/>
        <v>00111100</v>
      </c>
      <c r="S259" s="11" t="str">
        <f t="shared" si="87"/>
        <v>00001111</v>
      </c>
      <c r="T259" s="11" t="str">
        <f t="shared" si="88"/>
        <v>3C</v>
      </c>
      <c r="U259" s="11" t="str">
        <f t="shared" si="89"/>
        <v>0F</v>
      </c>
    </row>
    <row r="260" spans="1:32" x14ac:dyDescent="0.3">
      <c r="A260" s="6">
        <v>0</v>
      </c>
      <c r="B260" s="6">
        <v>0</v>
      </c>
      <c r="C260" s="6">
        <v>1</v>
      </c>
      <c r="D260" s="6">
        <v>1</v>
      </c>
      <c r="E260" s="6">
        <v>1</v>
      </c>
      <c r="F260" s="6">
        <v>1</v>
      </c>
      <c r="G260" s="6">
        <v>0</v>
      </c>
      <c r="H260" s="6">
        <v>0</v>
      </c>
      <c r="I260" s="6">
        <v>0</v>
      </c>
      <c r="J260" s="6">
        <v>0</v>
      </c>
      <c r="K260" s="6">
        <v>1</v>
      </c>
      <c r="L260" s="6">
        <v>1</v>
      </c>
      <c r="M260" s="6">
        <v>1</v>
      </c>
      <c r="N260" s="6">
        <v>1</v>
      </c>
      <c r="O260" s="6">
        <v>0</v>
      </c>
      <c r="P260" s="6">
        <v>0</v>
      </c>
      <c r="Q260" s="6" t="str">
        <f t="shared" si="85"/>
        <v>0011110000111100</v>
      </c>
      <c r="R260" s="11" t="str">
        <f t="shared" si="86"/>
        <v>00111100</v>
      </c>
      <c r="S260" s="11" t="str">
        <f t="shared" si="87"/>
        <v>00001111</v>
      </c>
      <c r="T260" s="11" t="str">
        <f t="shared" si="88"/>
        <v>3C</v>
      </c>
      <c r="U260" s="11" t="str">
        <f t="shared" si="89"/>
        <v>0F</v>
      </c>
    </row>
    <row r="261" spans="1:32" x14ac:dyDescent="0.3">
      <c r="A261" s="6">
        <v>0</v>
      </c>
      <c r="B261" s="6">
        <v>0</v>
      </c>
      <c r="C261" s="6">
        <v>1</v>
      </c>
      <c r="D261" s="6">
        <v>1</v>
      </c>
      <c r="E261" s="6">
        <v>1</v>
      </c>
      <c r="F261" s="6">
        <v>1</v>
      </c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0</v>
      </c>
      <c r="P261" s="6">
        <v>0</v>
      </c>
      <c r="Q261" s="6" t="str">
        <f t="shared" si="85"/>
        <v>0011111111111100</v>
      </c>
      <c r="R261" s="11" t="str">
        <f t="shared" si="86"/>
        <v>00111111</v>
      </c>
      <c r="S261" s="11" t="str">
        <f t="shared" si="87"/>
        <v>00111111</v>
      </c>
      <c r="T261" s="11" t="str">
        <f t="shared" si="88"/>
        <v>3F</v>
      </c>
      <c r="U261" s="11" t="str">
        <f t="shared" si="89"/>
        <v>3F</v>
      </c>
    </row>
    <row r="262" spans="1:32" x14ac:dyDescent="0.3">
      <c r="A262" s="6">
        <v>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1</v>
      </c>
      <c r="H262" s="6">
        <v>0</v>
      </c>
      <c r="I262" s="6">
        <v>0</v>
      </c>
      <c r="J262" s="6">
        <v>1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 t="str">
        <f t="shared" si="85"/>
        <v>0000001001000000</v>
      </c>
      <c r="R262" s="12" t="str">
        <f t="shared" si="86"/>
        <v>00000010</v>
      </c>
      <c r="S262" s="12" t="str">
        <f t="shared" si="87"/>
        <v>00010000</v>
      </c>
      <c r="T262" s="12" t="str">
        <f t="shared" si="88"/>
        <v>02</v>
      </c>
      <c r="U262" s="12" t="str">
        <f t="shared" si="89"/>
        <v>10</v>
      </c>
    </row>
    <row r="263" spans="1:32" x14ac:dyDescent="0.3">
      <c r="A263" s="6">
        <v>0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1</v>
      </c>
      <c r="H263" s="6">
        <v>0</v>
      </c>
      <c r="I263" s="6">
        <v>0</v>
      </c>
      <c r="J263" s="6">
        <v>1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 t="str">
        <f t="shared" si="85"/>
        <v>0000001001000000</v>
      </c>
      <c r="R263" s="10" t="str">
        <f t="shared" si="86"/>
        <v>00000010</v>
      </c>
      <c r="S263" s="10" t="str">
        <f t="shared" si="87"/>
        <v>00010000</v>
      </c>
      <c r="T263" s="10" t="str">
        <f t="shared" si="88"/>
        <v>02</v>
      </c>
      <c r="U263" s="10" t="str">
        <f t="shared" si="89"/>
        <v>10</v>
      </c>
    </row>
    <row r="264" spans="1:32" x14ac:dyDescent="0.3">
      <c r="A264" s="6">
        <v>0</v>
      </c>
      <c r="B264" s="6">
        <v>0</v>
      </c>
      <c r="C264" s="6">
        <v>1</v>
      </c>
      <c r="D264" s="6">
        <v>1</v>
      </c>
      <c r="E264" s="6">
        <v>1</v>
      </c>
      <c r="F264" s="6">
        <v>1</v>
      </c>
      <c r="G264" s="6">
        <v>1</v>
      </c>
      <c r="H264" s="6">
        <v>1</v>
      </c>
      <c r="I264" s="6">
        <v>1</v>
      </c>
      <c r="J264" s="6">
        <v>1</v>
      </c>
      <c r="K264" s="6">
        <v>1</v>
      </c>
      <c r="L264" s="6">
        <v>1</v>
      </c>
      <c r="M264" s="6">
        <v>1</v>
      </c>
      <c r="N264" s="6">
        <v>1</v>
      </c>
      <c r="O264" s="6">
        <v>0</v>
      </c>
      <c r="P264" s="6">
        <v>0</v>
      </c>
      <c r="Q264" s="6" t="str">
        <f t="shared" si="85"/>
        <v>0011111111111100</v>
      </c>
      <c r="R264" s="11" t="str">
        <f t="shared" si="86"/>
        <v>00111111</v>
      </c>
      <c r="S264" s="11" t="str">
        <f t="shared" si="87"/>
        <v>00111111</v>
      </c>
      <c r="T264" s="11" t="str">
        <f t="shared" si="88"/>
        <v>3F</v>
      </c>
      <c r="U264" s="11" t="str">
        <f t="shared" si="89"/>
        <v>3F</v>
      </c>
    </row>
    <row r="265" spans="1:32" x14ac:dyDescent="0.3">
      <c r="A265" s="6">
        <v>0</v>
      </c>
      <c r="B265" s="6">
        <v>0</v>
      </c>
      <c r="C265" s="6">
        <v>1</v>
      </c>
      <c r="D265" s="6">
        <v>1</v>
      </c>
      <c r="E265" s="6">
        <v>1</v>
      </c>
      <c r="F265" s="6">
        <v>1</v>
      </c>
      <c r="G265" s="6">
        <v>0</v>
      </c>
      <c r="H265" s="6">
        <v>0</v>
      </c>
      <c r="I265" s="6">
        <v>0</v>
      </c>
      <c r="J265" s="6">
        <v>0</v>
      </c>
      <c r="K265" s="6">
        <v>1</v>
      </c>
      <c r="L265" s="6">
        <v>1</v>
      </c>
      <c r="M265" s="6">
        <v>1</v>
      </c>
      <c r="N265" s="6">
        <v>1</v>
      </c>
      <c r="O265" s="6">
        <v>0</v>
      </c>
      <c r="P265" s="6">
        <v>0</v>
      </c>
      <c r="Q265" s="6" t="str">
        <f t="shared" si="85"/>
        <v>0011110000111100</v>
      </c>
      <c r="R265" s="11" t="str">
        <f t="shared" si="86"/>
        <v>00111100</v>
      </c>
      <c r="S265" s="11" t="str">
        <f t="shared" si="87"/>
        <v>00001111</v>
      </c>
      <c r="T265" s="11" t="str">
        <f t="shared" si="88"/>
        <v>3C</v>
      </c>
      <c r="U265" s="11" t="str">
        <f t="shared" si="89"/>
        <v>0F</v>
      </c>
    </row>
    <row r="266" spans="1:32" x14ac:dyDescent="0.3">
      <c r="A266" s="6">
        <v>0</v>
      </c>
      <c r="B266" s="6">
        <v>0</v>
      </c>
      <c r="C266" s="6">
        <v>1</v>
      </c>
      <c r="D266" s="6">
        <v>1</v>
      </c>
      <c r="E266" s="6">
        <v>1</v>
      </c>
      <c r="F266" s="6">
        <v>1</v>
      </c>
      <c r="G266" s="6">
        <v>0</v>
      </c>
      <c r="H266" s="6">
        <v>0</v>
      </c>
      <c r="I266" s="6">
        <v>0</v>
      </c>
      <c r="J266" s="6">
        <v>0</v>
      </c>
      <c r="K266" s="6">
        <v>1</v>
      </c>
      <c r="L266" s="6">
        <v>1</v>
      </c>
      <c r="M266" s="6">
        <v>1</v>
      </c>
      <c r="N266" s="6">
        <v>1</v>
      </c>
      <c r="O266" s="6">
        <v>0</v>
      </c>
      <c r="P266" s="6">
        <v>0</v>
      </c>
      <c r="Q266" s="6" t="str">
        <f t="shared" si="85"/>
        <v>0011110000111100</v>
      </c>
      <c r="R266" s="11" t="str">
        <f t="shared" si="86"/>
        <v>00111100</v>
      </c>
      <c r="S266" s="11" t="str">
        <f t="shared" si="87"/>
        <v>00001111</v>
      </c>
      <c r="T266" s="11" t="str">
        <f t="shared" si="88"/>
        <v>3C</v>
      </c>
      <c r="U266" s="11" t="str">
        <f t="shared" si="89"/>
        <v>0F</v>
      </c>
    </row>
    <row r="267" spans="1:32" x14ac:dyDescent="0.3">
      <c r="A267" s="6">
        <v>0</v>
      </c>
      <c r="B267" s="6">
        <v>0</v>
      </c>
      <c r="C267" s="6">
        <v>1</v>
      </c>
      <c r="D267" s="6">
        <v>1</v>
      </c>
      <c r="E267" s="6">
        <v>1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1</v>
      </c>
      <c r="M267" s="6">
        <v>1</v>
      </c>
      <c r="N267" s="6">
        <v>1</v>
      </c>
      <c r="O267" s="6">
        <v>0</v>
      </c>
      <c r="P267" s="6">
        <v>0</v>
      </c>
      <c r="Q267" s="6" t="str">
        <f t="shared" si="85"/>
        <v>0011100000011100</v>
      </c>
      <c r="R267" s="11" t="str">
        <f t="shared" si="86"/>
        <v>00111000</v>
      </c>
      <c r="S267" s="11" t="str">
        <f t="shared" si="87"/>
        <v>00000111</v>
      </c>
      <c r="T267" s="11" t="str">
        <f t="shared" si="88"/>
        <v>38</v>
      </c>
      <c r="U267" s="11" t="str">
        <f t="shared" si="89"/>
        <v>07</v>
      </c>
    </row>
    <row r="268" spans="1:32" x14ac:dyDescent="0.3">
      <c r="A268" s="6">
        <v>0</v>
      </c>
      <c r="B268" s="6">
        <v>0</v>
      </c>
      <c r="C268" s="6">
        <v>1</v>
      </c>
      <c r="D268" s="6">
        <v>1</v>
      </c>
      <c r="E268" s="6">
        <v>1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1</v>
      </c>
      <c r="M268" s="6">
        <v>1</v>
      </c>
      <c r="N268" s="6">
        <v>1</v>
      </c>
      <c r="O268" s="6">
        <v>0</v>
      </c>
      <c r="P268" s="6">
        <v>0</v>
      </c>
      <c r="Q268" s="6" t="str">
        <f t="shared" si="85"/>
        <v>0011100000011100</v>
      </c>
      <c r="R268" s="11" t="str">
        <f t="shared" si="86"/>
        <v>00111000</v>
      </c>
      <c r="S268" s="11" t="str">
        <f t="shared" si="87"/>
        <v>00000111</v>
      </c>
      <c r="T268" s="11" t="str">
        <f t="shared" si="88"/>
        <v>38</v>
      </c>
      <c r="U268" s="11" t="str">
        <f t="shared" si="89"/>
        <v>07</v>
      </c>
    </row>
    <row r="269" spans="1:32" x14ac:dyDescent="0.3">
      <c r="A269" s="6">
        <v>0</v>
      </c>
      <c r="B269" s="6">
        <v>0</v>
      </c>
      <c r="C269" s="6">
        <v>1</v>
      </c>
      <c r="D269" s="6">
        <v>1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1</v>
      </c>
      <c r="N269" s="6">
        <v>1</v>
      </c>
      <c r="O269" s="6">
        <v>0</v>
      </c>
      <c r="P269" s="6">
        <v>0</v>
      </c>
      <c r="Q269" s="6" t="str">
        <f t="shared" si="85"/>
        <v>0011000000001100</v>
      </c>
      <c r="R269" s="11" t="str">
        <f t="shared" si="86"/>
        <v>00110000</v>
      </c>
      <c r="S269" s="11" t="str">
        <f t="shared" si="87"/>
        <v>00000011</v>
      </c>
      <c r="T269" s="11" t="str">
        <f t="shared" si="88"/>
        <v>30</v>
      </c>
      <c r="U269" s="11" t="str">
        <f t="shared" si="89"/>
        <v>03</v>
      </c>
    </row>
    <row r="270" spans="1:32" x14ac:dyDescent="0.3">
      <c r="A270" s="6">
        <v>0</v>
      </c>
      <c r="B270" s="6">
        <v>0</v>
      </c>
      <c r="C270" s="6">
        <v>1</v>
      </c>
      <c r="D270" s="6">
        <v>1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1</v>
      </c>
      <c r="N270" s="6">
        <v>1</v>
      </c>
      <c r="O270" s="6">
        <v>0</v>
      </c>
      <c r="P270" s="6">
        <v>0</v>
      </c>
      <c r="Q270" s="6" t="str">
        <f t="shared" si="85"/>
        <v>0011000000001100</v>
      </c>
      <c r="R270" s="12" t="str">
        <f t="shared" si="86"/>
        <v>00110000</v>
      </c>
      <c r="S270" s="12" t="str">
        <f t="shared" si="87"/>
        <v>00000011</v>
      </c>
      <c r="T270" s="12" t="str">
        <f t="shared" si="88"/>
        <v>30</v>
      </c>
      <c r="U270" s="12" t="str">
        <f t="shared" si="89"/>
        <v>03</v>
      </c>
    </row>
    <row r="271" spans="1:32" x14ac:dyDescent="0.3">
      <c r="Q271" s="6" t="str">
        <f t="shared" si="85"/>
        <v/>
      </c>
    </row>
    <row r="272" spans="1:32" x14ac:dyDescent="0.3">
      <c r="A272" s="13" t="s">
        <v>22</v>
      </c>
      <c r="Q272" s="6"/>
      <c r="AF272" t="str">
        <f>";"&amp;PROPER(A272)</f>
        <v>;Butterfly 2</v>
      </c>
    </row>
    <row r="273" spans="1:32" x14ac:dyDescent="0.3">
      <c r="A273" s="6">
        <v>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M273" s="6">
        <v>0</v>
      </c>
      <c r="N273" s="6">
        <v>0</v>
      </c>
      <c r="O273" s="6">
        <v>0</v>
      </c>
      <c r="P273" s="6">
        <v>0</v>
      </c>
      <c r="Q273" s="6" t="str">
        <f t="shared" ref="Q273:Q289" si="91">A273&amp;B273&amp;C273&amp;D273&amp;E273&amp;F273&amp;G273&amp;H273&amp;I273&amp;J273&amp;K273&amp;L273&amp;M273&amp;N273&amp;O273&amp;P273</f>
        <v>000000000000000</v>
      </c>
      <c r="R273" s="10" t="str">
        <f>$R$1&amp;MID(Q273,3,6)</f>
        <v>00000000</v>
      </c>
      <c r="S273" s="10" t="str">
        <f>$S$1&amp;MID(Q273,9,6)</f>
        <v>00000000</v>
      </c>
      <c r="T273" s="10" t="str">
        <f>BIN2HEX(R273,2)</f>
        <v>00</v>
      </c>
      <c r="U273" s="10" t="str">
        <f>BIN2HEX(S273,2)</f>
        <v>00</v>
      </c>
      <c r="W273" t="str" cm="1">
        <f t="array" ref="W273:AD273">TRANSPOSE(T273:T280)</f>
        <v>00</v>
      </c>
      <c r="X273" t="str">
        <v>0C</v>
      </c>
      <c r="Y273" t="str">
        <v>0C</v>
      </c>
      <c r="Z273" t="str">
        <v>0E</v>
      </c>
      <c r="AA273" t="str">
        <v>0E</v>
      </c>
      <c r="AB273" t="str">
        <v>0E</v>
      </c>
      <c r="AC273" t="str">
        <v>0F</v>
      </c>
      <c r="AD273" t="str">
        <v>02</v>
      </c>
      <c r="AF273" t="str">
        <f>LOWER(".byt $"&amp;W273&amp;", $"&amp;X273&amp;", $"&amp;Y273&amp;", $"&amp;Z273&amp;", $"&amp;AA273&amp;", $"&amp;AB273&amp;", $"&amp;AC273&amp;", $"&amp;AD273)</f>
        <v>.byt $00, $0c, $0c, $0e, $0e, $0e, $0f, $02</v>
      </c>
    </row>
    <row r="274" spans="1:32" x14ac:dyDescent="0.3">
      <c r="A274" s="6">
        <v>0</v>
      </c>
      <c r="B274" s="6">
        <v>0</v>
      </c>
      <c r="C274" s="6">
        <v>0</v>
      </c>
      <c r="D274" s="6">
        <v>0</v>
      </c>
      <c r="E274" s="6">
        <v>1</v>
      </c>
      <c r="F274" s="6">
        <v>1</v>
      </c>
      <c r="G274" s="6">
        <v>0</v>
      </c>
      <c r="H274" s="6">
        <v>0</v>
      </c>
      <c r="I274" s="6">
        <v>0</v>
      </c>
      <c r="J274" s="6">
        <v>0</v>
      </c>
      <c r="K274" s="6">
        <v>1</v>
      </c>
      <c r="L274" s="6">
        <v>1</v>
      </c>
      <c r="M274" s="6">
        <v>0</v>
      </c>
      <c r="N274" s="6">
        <v>0</v>
      </c>
      <c r="O274" s="6">
        <v>0</v>
      </c>
      <c r="P274" s="6">
        <v>0</v>
      </c>
      <c r="Q274" s="6" t="str">
        <f t="shared" si="91"/>
        <v>0000110000110000</v>
      </c>
      <c r="R274" s="11" t="str">
        <f t="shared" ref="R274:R288" si="92">$R$1&amp;MID(Q274,3,6)</f>
        <v>00001100</v>
      </c>
      <c r="S274" s="11" t="str">
        <f t="shared" ref="S274:S288" si="93">$S$1&amp;MID(Q274,9,6)</f>
        <v>00001100</v>
      </c>
      <c r="T274" s="11" t="str">
        <f t="shared" ref="T274:T288" si="94">BIN2HEX(R274,2)</f>
        <v>0C</v>
      </c>
      <c r="U274" s="11" t="str">
        <f t="shared" ref="U274:U288" si="95">BIN2HEX(S274,2)</f>
        <v>0C</v>
      </c>
      <c r="W274" t="str" cm="1">
        <f t="array" ref="W274:AD274">TRANSPOSE(U273:U280)</f>
        <v>00</v>
      </c>
      <c r="X274" t="str">
        <v>0C</v>
      </c>
      <c r="Y274" t="str">
        <v>0C</v>
      </c>
      <c r="Z274" t="str">
        <v>1C</v>
      </c>
      <c r="AA274" t="str">
        <v>1C</v>
      </c>
      <c r="AB274" t="str">
        <v>1C</v>
      </c>
      <c r="AC274" t="str">
        <v>3C</v>
      </c>
      <c r="AD274" t="str">
        <v>10</v>
      </c>
      <c r="AF274" t="str">
        <f t="shared" ref="AF274:AF276" si="96">LOWER(".byt $"&amp;W274&amp;", $"&amp;X274&amp;", $"&amp;Y274&amp;", $"&amp;Z274&amp;", $"&amp;AA274&amp;", $"&amp;AB274&amp;", $"&amp;AC274&amp;", $"&amp;AD274)</f>
        <v>.byt $00, $0c, $0c, $1c, $1c, $1c, $3c, $10</v>
      </c>
    </row>
    <row r="275" spans="1:32" x14ac:dyDescent="0.3">
      <c r="A275" s="6">
        <v>0</v>
      </c>
      <c r="B275" s="6">
        <v>0</v>
      </c>
      <c r="C275" s="6">
        <v>0</v>
      </c>
      <c r="D275" s="6">
        <v>0</v>
      </c>
      <c r="E275" s="6">
        <v>1</v>
      </c>
      <c r="F275" s="6">
        <v>1</v>
      </c>
      <c r="G275" s="6">
        <v>0</v>
      </c>
      <c r="H275" s="6">
        <v>0</v>
      </c>
      <c r="I275" s="6">
        <v>0</v>
      </c>
      <c r="J275" s="6">
        <v>0</v>
      </c>
      <c r="K275" s="6">
        <v>1</v>
      </c>
      <c r="L275" s="6">
        <v>1</v>
      </c>
      <c r="M275" s="6">
        <v>0</v>
      </c>
      <c r="N275" s="6">
        <v>0</v>
      </c>
      <c r="O275" s="6">
        <v>0</v>
      </c>
      <c r="P275" s="6">
        <v>0</v>
      </c>
      <c r="Q275" s="6" t="str">
        <f t="shared" si="91"/>
        <v>0000110000110000</v>
      </c>
      <c r="R275" s="11" t="str">
        <f t="shared" si="92"/>
        <v>00001100</v>
      </c>
      <c r="S275" s="11" t="str">
        <f t="shared" si="93"/>
        <v>00001100</v>
      </c>
      <c r="T275" s="11" t="str">
        <f t="shared" si="94"/>
        <v>0C</v>
      </c>
      <c r="U275" s="11" t="str">
        <f t="shared" si="95"/>
        <v>0C</v>
      </c>
      <c r="W275" t="str" cm="1">
        <f t="array" ref="W275:AD275">TRANSPOSE(T281:T288)</f>
        <v>02</v>
      </c>
      <c r="X275" t="str">
        <v>0F</v>
      </c>
      <c r="Y275" t="str">
        <v>0E</v>
      </c>
      <c r="Z275" t="str">
        <v>0E</v>
      </c>
      <c r="AA275" t="str">
        <v>0E</v>
      </c>
      <c r="AB275" t="str">
        <v>0C</v>
      </c>
      <c r="AC275" t="str">
        <v>0C</v>
      </c>
      <c r="AD275" t="str">
        <v>00</v>
      </c>
      <c r="AF275" t="str">
        <f t="shared" si="96"/>
        <v>.byt $02, $0f, $0e, $0e, $0e, $0c, $0c, $00</v>
      </c>
    </row>
    <row r="276" spans="1:32" x14ac:dyDescent="0.3">
      <c r="A276" s="6">
        <v>0</v>
      </c>
      <c r="B276" s="6">
        <v>0</v>
      </c>
      <c r="C276" s="6">
        <v>0</v>
      </c>
      <c r="D276" s="6">
        <v>0</v>
      </c>
      <c r="E276" s="6">
        <v>1</v>
      </c>
      <c r="F276" s="6">
        <v>1</v>
      </c>
      <c r="G276" s="6">
        <v>1</v>
      </c>
      <c r="H276" s="6">
        <v>0</v>
      </c>
      <c r="I276" s="6">
        <v>0</v>
      </c>
      <c r="J276" s="6">
        <v>1</v>
      </c>
      <c r="K276" s="6">
        <v>1</v>
      </c>
      <c r="L276" s="6">
        <v>1</v>
      </c>
      <c r="M276" s="6">
        <v>0</v>
      </c>
      <c r="N276" s="6">
        <v>0</v>
      </c>
      <c r="O276" s="6">
        <v>0</v>
      </c>
      <c r="P276" s="6">
        <v>0</v>
      </c>
      <c r="Q276" s="6" t="str">
        <f t="shared" si="91"/>
        <v>0000111001110000</v>
      </c>
      <c r="R276" s="11" t="str">
        <f t="shared" si="92"/>
        <v>00001110</v>
      </c>
      <c r="S276" s="11" t="str">
        <f t="shared" si="93"/>
        <v>00011100</v>
      </c>
      <c r="T276" s="11" t="str">
        <f t="shared" si="94"/>
        <v>0E</v>
      </c>
      <c r="U276" s="11" t="str">
        <f t="shared" si="95"/>
        <v>1C</v>
      </c>
      <c r="W276" t="str" cm="1">
        <f t="array" ref="W276:AD276">TRANSPOSE(U281:U288)</f>
        <v>10</v>
      </c>
      <c r="X276" t="str">
        <v>3C</v>
      </c>
      <c r="Y276" t="str">
        <v>1C</v>
      </c>
      <c r="Z276" t="str">
        <v>1C</v>
      </c>
      <c r="AA276" t="str">
        <v>1C</v>
      </c>
      <c r="AB276" t="str">
        <v>0C</v>
      </c>
      <c r="AC276" t="str">
        <v>0C</v>
      </c>
      <c r="AD276" t="str">
        <v>00</v>
      </c>
      <c r="AF276" t="str">
        <f t="shared" si="96"/>
        <v>.byt $10, $3c, $1c, $1c, $1c, $0c, $0c, $00</v>
      </c>
    </row>
    <row r="277" spans="1:32" x14ac:dyDescent="0.3">
      <c r="A277" s="6">
        <v>0</v>
      </c>
      <c r="B277" s="6">
        <v>0</v>
      </c>
      <c r="C277" s="6">
        <v>0</v>
      </c>
      <c r="D277" s="6">
        <v>0</v>
      </c>
      <c r="E277" s="6">
        <v>1</v>
      </c>
      <c r="F277" s="6">
        <v>1</v>
      </c>
      <c r="G277" s="6">
        <v>1</v>
      </c>
      <c r="H277" s="6">
        <v>0</v>
      </c>
      <c r="I277" s="6">
        <v>0</v>
      </c>
      <c r="J277" s="6">
        <v>1</v>
      </c>
      <c r="K277" s="6">
        <v>1</v>
      </c>
      <c r="L277" s="6">
        <v>1</v>
      </c>
      <c r="M277" s="6">
        <v>0</v>
      </c>
      <c r="N277" s="6">
        <v>0</v>
      </c>
      <c r="O277" s="6">
        <v>0</v>
      </c>
      <c r="P277" s="6">
        <v>0</v>
      </c>
      <c r="Q277" s="6" t="str">
        <f t="shared" si="91"/>
        <v>0000111001110000</v>
      </c>
      <c r="R277" s="11" t="str">
        <f t="shared" si="92"/>
        <v>00001110</v>
      </c>
      <c r="S277" s="11" t="str">
        <f t="shared" si="93"/>
        <v>00011100</v>
      </c>
      <c r="T277" s="11" t="str">
        <f t="shared" si="94"/>
        <v>0E</v>
      </c>
      <c r="U277" s="11" t="str">
        <f t="shared" si="95"/>
        <v>1C</v>
      </c>
    </row>
    <row r="278" spans="1:32" x14ac:dyDescent="0.3">
      <c r="A278" s="6">
        <v>0</v>
      </c>
      <c r="B278" s="6">
        <v>0</v>
      </c>
      <c r="C278" s="6">
        <v>0</v>
      </c>
      <c r="D278" s="6">
        <v>0</v>
      </c>
      <c r="E278" s="6">
        <v>1</v>
      </c>
      <c r="F278" s="6">
        <v>1</v>
      </c>
      <c r="G278" s="6">
        <v>1</v>
      </c>
      <c r="H278" s="6">
        <v>0</v>
      </c>
      <c r="I278" s="6">
        <v>0</v>
      </c>
      <c r="J278" s="6">
        <v>1</v>
      </c>
      <c r="K278" s="6">
        <v>1</v>
      </c>
      <c r="L278" s="6">
        <v>1</v>
      </c>
      <c r="M278" s="6">
        <v>0</v>
      </c>
      <c r="N278" s="6">
        <v>0</v>
      </c>
      <c r="O278" s="6">
        <v>0</v>
      </c>
      <c r="P278" s="6">
        <v>0</v>
      </c>
      <c r="Q278" s="6" t="str">
        <f t="shared" si="91"/>
        <v>0000111001110000</v>
      </c>
      <c r="R278" s="11" t="str">
        <f t="shared" si="92"/>
        <v>00001110</v>
      </c>
      <c r="S278" s="11" t="str">
        <f t="shared" si="93"/>
        <v>00011100</v>
      </c>
      <c r="T278" s="11" t="str">
        <f t="shared" si="94"/>
        <v>0E</v>
      </c>
      <c r="U278" s="11" t="str">
        <f t="shared" si="95"/>
        <v>1C</v>
      </c>
    </row>
    <row r="279" spans="1:32" x14ac:dyDescent="0.3">
      <c r="A279" s="6">
        <v>0</v>
      </c>
      <c r="B279" s="6">
        <v>0</v>
      </c>
      <c r="C279" s="6">
        <v>0</v>
      </c>
      <c r="D279" s="6">
        <v>0</v>
      </c>
      <c r="E279" s="6">
        <v>1</v>
      </c>
      <c r="F279" s="6">
        <v>1</v>
      </c>
      <c r="G279" s="6">
        <v>1</v>
      </c>
      <c r="H279" s="6">
        <v>1</v>
      </c>
      <c r="I279" s="6">
        <v>1</v>
      </c>
      <c r="J279" s="6">
        <v>1</v>
      </c>
      <c r="K279" s="6">
        <v>1</v>
      </c>
      <c r="L279" s="6">
        <v>1</v>
      </c>
      <c r="M279" s="6">
        <v>0</v>
      </c>
      <c r="N279" s="6">
        <v>0</v>
      </c>
      <c r="O279" s="6">
        <v>0</v>
      </c>
      <c r="P279" s="6">
        <v>0</v>
      </c>
      <c r="Q279" s="6" t="str">
        <f t="shared" si="91"/>
        <v>0000111111110000</v>
      </c>
      <c r="R279" s="11" t="str">
        <f t="shared" si="92"/>
        <v>00001111</v>
      </c>
      <c r="S279" s="11" t="str">
        <f t="shared" si="93"/>
        <v>00111100</v>
      </c>
      <c r="T279" s="11" t="str">
        <f t="shared" si="94"/>
        <v>0F</v>
      </c>
      <c r="U279" s="11" t="str">
        <f t="shared" si="95"/>
        <v>3C</v>
      </c>
    </row>
    <row r="280" spans="1:32" x14ac:dyDescent="0.3">
      <c r="A280" s="6">
        <v>0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1</v>
      </c>
      <c r="H280" s="6">
        <v>0</v>
      </c>
      <c r="I280" s="6">
        <v>0</v>
      </c>
      <c r="J280" s="6">
        <v>1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 t="str">
        <f t="shared" si="91"/>
        <v>0000001001000000</v>
      </c>
      <c r="R280" s="12" t="str">
        <f t="shared" si="92"/>
        <v>00000010</v>
      </c>
      <c r="S280" s="12" t="str">
        <f t="shared" si="93"/>
        <v>00010000</v>
      </c>
      <c r="T280" s="12" t="str">
        <f t="shared" si="94"/>
        <v>02</v>
      </c>
      <c r="U280" s="12" t="str">
        <f t="shared" si="95"/>
        <v>10</v>
      </c>
    </row>
    <row r="281" spans="1:32" x14ac:dyDescent="0.3">
      <c r="A281" s="6">
        <v>0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1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 t="str">
        <f t="shared" si="91"/>
        <v>0000001001000000</v>
      </c>
      <c r="R281" s="10" t="str">
        <f t="shared" si="92"/>
        <v>00000010</v>
      </c>
      <c r="S281" s="10" t="str">
        <f t="shared" si="93"/>
        <v>00010000</v>
      </c>
      <c r="T281" s="10" t="str">
        <f t="shared" si="94"/>
        <v>02</v>
      </c>
      <c r="U281" s="10" t="str">
        <f t="shared" si="95"/>
        <v>10</v>
      </c>
    </row>
    <row r="282" spans="1:32" x14ac:dyDescent="0.3">
      <c r="A282" s="6">
        <v>0</v>
      </c>
      <c r="B282" s="6">
        <v>0</v>
      </c>
      <c r="C282" s="6">
        <v>0</v>
      </c>
      <c r="D282" s="6">
        <v>0</v>
      </c>
      <c r="E282" s="6">
        <v>1</v>
      </c>
      <c r="F282" s="6">
        <v>1</v>
      </c>
      <c r="G282" s="6">
        <v>1</v>
      </c>
      <c r="H282" s="6">
        <v>1</v>
      </c>
      <c r="I282" s="6">
        <v>1</v>
      </c>
      <c r="J282" s="6">
        <v>1</v>
      </c>
      <c r="K282" s="6">
        <v>1</v>
      </c>
      <c r="L282" s="6">
        <v>1</v>
      </c>
      <c r="M282" s="6">
        <v>0</v>
      </c>
      <c r="N282" s="6">
        <v>0</v>
      </c>
      <c r="O282" s="6">
        <v>0</v>
      </c>
      <c r="P282" s="6">
        <v>0</v>
      </c>
      <c r="Q282" s="6" t="str">
        <f t="shared" si="91"/>
        <v>0000111111110000</v>
      </c>
      <c r="R282" s="11" t="str">
        <f t="shared" si="92"/>
        <v>00001111</v>
      </c>
      <c r="S282" s="11" t="str">
        <f t="shared" si="93"/>
        <v>00111100</v>
      </c>
      <c r="T282" s="11" t="str">
        <f t="shared" si="94"/>
        <v>0F</v>
      </c>
      <c r="U282" s="11" t="str">
        <f t="shared" si="95"/>
        <v>3C</v>
      </c>
    </row>
    <row r="283" spans="1:32" x14ac:dyDescent="0.3">
      <c r="A283" s="6">
        <v>0</v>
      </c>
      <c r="B283" s="6">
        <v>0</v>
      </c>
      <c r="C283" s="6">
        <v>0</v>
      </c>
      <c r="D283" s="6">
        <v>0</v>
      </c>
      <c r="E283" s="6">
        <v>1</v>
      </c>
      <c r="F283" s="6">
        <v>1</v>
      </c>
      <c r="G283" s="6">
        <v>1</v>
      </c>
      <c r="H283" s="6">
        <v>0</v>
      </c>
      <c r="I283" s="6">
        <v>0</v>
      </c>
      <c r="J283" s="6">
        <v>1</v>
      </c>
      <c r="K283" s="6">
        <v>1</v>
      </c>
      <c r="L283" s="6">
        <v>1</v>
      </c>
      <c r="M283" s="6">
        <v>0</v>
      </c>
      <c r="N283" s="6">
        <v>0</v>
      </c>
      <c r="O283" s="6">
        <v>0</v>
      </c>
      <c r="P283" s="6">
        <v>0</v>
      </c>
      <c r="Q283" s="6" t="str">
        <f t="shared" si="91"/>
        <v>0000111001110000</v>
      </c>
      <c r="R283" s="11" t="str">
        <f t="shared" si="92"/>
        <v>00001110</v>
      </c>
      <c r="S283" s="11" t="str">
        <f t="shared" si="93"/>
        <v>00011100</v>
      </c>
      <c r="T283" s="11" t="str">
        <f t="shared" si="94"/>
        <v>0E</v>
      </c>
      <c r="U283" s="11" t="str">
        <f t="shared" si="95"/>
        <v>1C</v>
      </c>
    </row>
    <row r="284" spans="1:32" x14ac:dyDescent="0.3">
      <c r="A284" s="6">
        <v>0</v>
      </c>
      <c r="B284" s="6">
        <v>0</v>
      </c>
      <c r="C284" s="6">
        <v>0</v>
      </c>
      <c r="D284" s="6">
        <v>0</v>
      </c>
      <c r="E284" s="6">
        <v>1</v>
      </c>
      <c r="F284" s="6">
        <v>1</v>
      </c>
      <c r="G284" s="6">
        <v>1</v>
      </c>
      <c r="H284" s="6">
        <v>0</v>
      </c>
      <c r="I284" s="6">
        <v>0</v>
      </c>
      <c r="J284" s="6">
        <v>1</v>
      </c>
      <c r="K284" s="6">
        <v>1</v>
      </c>
      <c r="L284" s="6">
        <v>1</v>
      </c>
      <c r="M284" s="6">
        <v>0</v>
      </c>
      <c r="N284" s="6">
        <v>0</v>
      </c>
      <c r="O284" s="6">
        <v>0</v>
      </c>
      <c r="P284" s="6">
        <v>0</v>
      </c>
      <c r="Q284" s="6" t="str">
        <f t="shared" si="91"/>
        <v>0000111001110000</v>
      </c>
      <c r="R284" s="11" t="str">
        <f t="shared" si="92"/>
        <v>00001110</v>
      </c>
      <c r="S284" s="11" t="str">
        <f t="shared" si="93"/>
        <v>00011100</v>
      </c>
      <c r="T284" s="11" t="str">
        <f t="shared" si="94"/>
        <v>0E</v>
      </c>
      <c r="U284" s="11" t="str">
        <f t="shared" si="95"/>
        <v>1C</v>
      </c>
    </row>
    <row r="285" spans="1:32" x14ac:dyDescent="0.3">
      <c r="A285" s="6">
        <v>0</v>
      </c>
      <c r="B285" s="6">
        <v>0</v>
      </c>
      <c r="C285" s="6">
        <v>0</v>
      </c>
      <c r="D285" s="6">
        <v>0</v>
      </c>
      <c r="E285" s="6">
        <v>1</v>
      </c>
      <c r="F285" s="6">
        <v>1</v>
      </c>
      <c r="G285" s="6">
        <v>1</v>
      </c>
      <c r="H285" s="6">
        <v>0</v>
      </c>
      <c r="I285" s="6">
        <v>0</v>
      </c>
      <c r="J285" s="6">
        <v>1</v>
      </c>
      <c r="K285" s="6">
        <v>1</v>
      </c>
      <c r="L285" s="6">
        <v>1</v>
      </c>
      <c r="M285" s="6">
        <v>0</v>
      </c>
      <c r="N285" s="6">
        <v>0</v>
      </c>
      <c r="O285" s="6">
        <v>0</v>
      </c>
      <c r="P285" s="6">
        <v>0</v>
      </c>
      <c r="Q285" s="6" t="str">
        <f t="shared" si="91"/>
        <v>0000111001110000</v>
      </c>
      <c r="R285" s="11" t="str">
        <f t="shared" si="92"/>
        <v>00001110</v>
      </c>
      <c r="S285" s="11" t="str">
        <f t="shared" si="93"/>
        <v>00011100</v>
      </c>
      <c r="T285" s="11" t="str">
        <f t="shared" si="94"/>
        <v>0E</v>
      </c>
      <c r="U285" s="11" t="str">
        <f t="shared" si="95"/>
        <v>1C</v>
      </c>
    </row>
    <row r="286" spans="1:32" x14ac:dyDescent="0.3">
      <c r="A286" s="6">
        <v>0</v>
      </c>
      <c r="B286" s="6">
        <v>0</v>
      </c>
      <c r="C286" s="6">
        <v>0</v>
      </c>
      <c r="D286" s="6">
        <v>0</v>
      </c>
      <c r="E286" s="6">
        <v>1</v>
      </c>
      <c r="F286" s="6">
        <v>1</v>
      </c>
      <c r="G286" s="6">
        <v>0</v>
      </c>
      <c r="H286" s="6">
        <v>0</v>
      </c>
      <c r="I286" s="6">
        <v>0</v>
      </c>
      <c r="J286" s="6">
        <v>0</v>
      </c>
      <c r="K286" s="6">
        <v>1</v>
      </c>
      <c r="L286" s="6">
        <v>1</v>
      </c>
      <c r="M286" s="6">
        <v>0</v>
      </c>
      <c r="N286" s="6">
        <v>0</v>
      </c>
      <c r="O286" s="6">
        <v>0</v>
      </c>
      <c r="P286" s="6">
        <v>0</v>
      </c>
      <c r="Q286" s="6" t="str">
        <f t="shared" si="91"/>
        <v>0000110000110000</v>
      </c>
      <c r="R286" s="11" t="str">
        <f t="shared" si="92"/>
        <v>00001100</v>
      </c>
      <c r="S286" s="11" t="str">
        <f t="shared" si="93"/>
        <v>00001100</v>
      </c>
      <c r="T286" s="11" t="str">
        <f t="shared" si="94"/>
        <v>0C</v>
      </c>
      <c r="U286" s="11" t="str">
        <f t="shared" si="95"/>
        <v>0C</v>
      </c>
    </row>
    <row r="287" spans="1:32" x14ac:dyDescent="0.3">
      <c r="A287" s="6">
        <v>0</v>
      </c>
      <c r="B287" s="6">
        <v>0</v>
      </c>
      <c r="C287" s="6">
        <v>0</v>
      </c>
      <c r="D287" s="6">
        <v>0</v>
      </c>
      <c r="E287" s="6">
        <v>1</v>
      </c>
      <c r="F287" s="6">
        <v>1</v>
      </c>
      <c r="G287" s="6">
        <v>0</v>
      </c>
      <c r="H287" s="6">
        <v>0</v>
      </c>
      <c r="I287" s="6">
        <v>0</v>
      </c>
      <c r="J287" s="6">
        <v>0</v>
      </c>
      <c r="K287" s="6">
        <v>1</v>
      </c>
      <c r="L287" s="6">
        <v>1</v>
      </c>
      <c r="M287" s="6">
        <v>0</v>
      </c>
      <c r="N287" s="6">
        <v>0</v>
      </c>
      <c r="O287" s="6">
        <v>0</v>
      </c>
      <c r="P287" s="6">
        <v>0</v>
      </c>
      <c r="Q287" s="6" t="str">
        <f t="shared" si="91"/>
        <v>0000110000110000</v>
      </c>
      <c r="R287" s="11" t="str">
        <f t="shared" si="92"/>
        <v>00001100</v>
      </c>
      <c r="S287" s="11" t="str">
        <f t="shared" si="93"/>
        <v>00001100</v>
      </c>
      <c r="T287" s="11" t="str">
        <f t="shared" si="94"/>
        <v>0C</v>
      </c>
      <c r="U287" s="11" t="str">
        <f t="shared" si="95"/>
        <v>0C</v>
      </c>
    </row>
    <row r="288" spans="1:32" x14ac:dyDescent="0.3">
      <c r="A288" s="6">
        <v>0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 t="str">
        <f t="shared" si="91"/>
        <v>0000000000000000</v>
      </c>
      <c r="R288" s="12" t="str">
        <f t="shared" si="92"/>
        <v>00000000</v>
      </c>
      <c r="S288" s="12" t="str">
        <f t="shared" si="93"/>
        <v>00000000</v>
      </c>
      <c r="T288" s="12" t="str">
        <f t="shared" si="94"/>
        <v>00</v>
      </c>
      <c r="U288" s="12" t="str">
        <f t="shared" si="95"/>
        <v>00</v>
      </c>
    </row>
    <row r="289" spans="1:32" x14ac:dyDescent="0.3">
      <c r="Q289" s="6" t="str">
        <f t="shared" si="91"/>
        <v/>
      </c>
    </row>
    <row r="290" spans="1:32" x14ac:dyDescent="0.3">
      <c r="A290" s="13" t="s">
        <v>23</v>
      </c>
      <c r="Q290" s="6"/>
      <c r="AF290" t="str">
        <f>";"&amp;PROPER(A290)</f>
        <v>;Butterfly 3</v>
      </c>
    </row>
    <row r="291" spans="1:32" x14ac:dyDescent="0.3">
      <c r="A291" s="6">
        <v>0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 t="str">
        <f t="shared" ref="Q291:Q307" si="97">A291&amp;B291&amp;C291&amp;D291&amp;E291&amp;F291&amp;G291&amp;H291&amp;I291&amp;J291&amp;K291&amp;L291&amp;M291&amp;N291&amp;O291&amp;P291</f>
        <v>0000000000000000</v>
      </c>
      <c r="R291" s="10" t="str">
        <f>$R$1&amp;MID(Q291,3,6)</f>
        <v>00000000</v>
      </c>
      <c r="S291" s="10" t="str">
        <f>$S$1&amp;MID(Q291,9,6)</f>
        <v>00000000</v>
      </c>
      <c r="T291" s="10" t="str">
        <f>BIN2HEX(R291,2)</f>
        <v>00</v>
      </c>
      <c r="U291" s="10" t="str">
        <f>BIN2HEX(S291,2)</f>
        <v>00</v>
      </c>
      <c r="W291" t="str" cm="1">
        <f t="array" ref="W291:AD291">TRANSPOSE(T291:T298)</f>
        <v>00</v>
      </c>
      <c r="X291" t="str">
        <v>00</v>
      </c>
      <c r="Y291" t="str">
        <v>04</v>
      </c>
      <c r="Z291" t="str">
        <v>04</v>
      </c>
      <c r="AA291" t="str">
        <v>06</v>
      </c>
      <c r="AB291" t="str">
        <v>06</v>
      </c>
      <c r="AC291" t="str">
        <v>07</v>
      </c>
      <c r="AD291" t="str">
        <v>02</v>
      </c>
      <c r="AF291" t="str">
        <f>LOWER(".byt $"&amp;W291&amp;", $"&amp;X291&amp;", $"&amp;Y291&amp;", $"&amp;Z291&amp;", $"&amp;AA291&amp;", $"&amp;AB291&amp;", $"&amp;AC291&amp;", $"&amp;AD291)</f>
        <v>.byt $00, $00, $04, $04, $06, $06, $07, $02</v>
      </c>
    </row>
    <row r="292" spans="1:32" x14ac:dyDescent="0.3">
      <c r="A292" s="6">
        <v>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 t="str">
        <f t="shared" si="97"/>
        <v>0000000000000000</v>
      </c>
      <c r="R292" s="11" t="str">
        <f t="shared" ref="R292:R306" si="98">$R$1&amp;MID(Q292,3,6)</f>
        <v>00000000</v>
      </c>
      <c r="S292" s="11" t="str">
        <f t="shared" ref="S292:S306" si="99">$S$1&amp;MID(Q292,9,6)</f>
        <v>00000000</v>
      </c>
      <c r="T292" s="11" t="str">
        <f t="shared" ref="T292:T306" si="100">BIN2HEX(R292,2)</f>
        <v>00</v>
      </c>
      <c r="U292" s="11" t="str">
        <f t="shared" ref="U292:U306" si="101">BIN2HEX(S292,2)</f>
        <v>00</v>
      </c>
      <c r="W292" t="str" cm="1">
        <f t="array" ref="W292:AD292">TRANSPOSE(U291:U298)</f>
        <v>00</v>
      </c>
      <c r="X292" t="str">
        <v>00</v>
      </c>
      <c r="Y292" t="str">
        <v>08</v>
      </c>
      <c r="Z292" t="str">
        <v>08</v>
      </c>
      <c r="AA292" t="str">
        <v>18</v>
      </c>
      <c r="AB292" t="str">
        <v>18</v>
      </c>
      <c r="AC292" t="str">
        <v>38</v>
      </c>
      <c r="AD292" t="str">
        <v>10</v>
      </c>
      <c r="AF292" t="str">
        <f t="shared" ref="AF292:AF294" si="102">LOWER(".byt $"&amp;W292&amp;", $"&amp;X292&amp;", $"&amp;Y292&amp;", $"&amp;Z292&amp;", $"&amp;AA292&amp;", $"&amp;AB292&amp;", $"&amp;AC292&amp;", $"&amp;AD292)</f>
        <v>.byt $00, $00, $08, $08, $18, $18, $38, $10</v>
      </c>
    </row>
    <row r="293" spans="1:32" x14ac:dyDescent="0.3">
      <c r="A293" s="6">
        <v>0</v>
      </c>
      <c r="B293" s="6">
        <v>0</v>
      </c>
      <c r="C293" s="6">
        <v>0</v>
      </c>
      <c r="D293" s="6">
        <v>0</v>
      </c>
      <c r="E293" s="6">
        <v>0</v>
      </c>
      <c r="F293" s="6">
        <v>1</v>
      </c>
      <c r="G293" s="6">
        <v>0</v>
      </c>
      <c r="H293" s="6">
        <v>0</v>
      </c>
      <c r="I293" s="6">
        <v>0</v>
      </c>
      <c r="J293" s="6">
        <v>0</v>
      </c>
      <c r="K293" s="6">
        <v>1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 t="str">
        <f t="shared" si="97"/>
        <v>0000010000100000</v>
      </c>
      <c r="R293" s="11" t="str">
        <f t="shared" si="98"/>
        <v>00000100</v>
      </c>
      <c r="S293" s="11" t="str">
        <f t="shared" si="99"/>
        <v>00001000</v>
      </c>
      <c r="T293" s="11" t="str">
        <f t="shared" si="100"/>
        <v>04</v>
      </c>
      <c r="U293" s="11" t="str">
        <f t="shared" si="101"/>
        <v>08</v>
      </c>
      <c r="W293" t="str" cm="1">
        <f t="array" ref="W293:AD293">TRANSPOSE(T299:T306)</f>
        <v>02</v>
      </c>
      <c r="X293" t="str">
        <v>07</v>
      </c>
      <c r="Y293" t="str">
        <v>06</v>
      </c>
      <c r="Z293" t="str">
        <v>06</v>
      </c>
      <c r="AA293" t="str">
        <v>04</v>
      </c>
      <c r="AB293" t="str">
        <v>04</v>
      </c>
      <c r="AC293" t="str">
        <v>00</v>
      </c>
      <c r="AD293" t="str">
        <v>00</v>
      </c>
      <c r="AF293" t="str">
        <f t="shared" si="102"/>
        <v>.byt $02, $07, $06, $06, $04, $04, $00, $00</v>
      </c>
    </row>
    <row r="294" spans="1:32" x14ac:dyDescent="0.3">
      <c r="A294" s="6">
        <v>0</v>
      </c>
      <c r="B294" s="6">
        <v>0</v>
      </c>
      <c r="C294" s="6">
        <v>0</v>
      </c>
      <c r="D294" s="6">
        <v>0</v>
      </c>
      <c r="E294" s="6">
        <v>0</v>
      </c>
      <c r="F294" s="6">
        <v>1</v>
      </c>
      <c r="G294" s="6">
        <v>0</v>
      </c>
      <c r="H294" s="6">
        <v>0</v>
      </c>
      <c r="I294" s="6">
        <v>0</v>
      </c>
      <c r="J294" s="6">
        <v>0</v>
      </c>
      <c r="K294" s="6">
        <v>1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 t="str">
        <f t="shared" si="97"/>
        <v>0000010000100000</v>
      </c>
      <c r="R294" s="11" t="str">
        <f t="shared" si="98"/>
        <v>00000100</v>
      </c>
      <c r="S294" s="11" t="str">
        <f t="shared" si="99"/>
        <v>00001000</v>
      </c>
      <c r="T294" s="11" t="str">
        <f t="shared" si="100"/>
        <v>04</v>
      </c>
      <c r="U294" s="11" t="str">
        <f t="shared" si="101"/>
        <v>08</v>
      </c>
      <c r="W294" t="str" cm="1">
        <f t="array" ref="W294:AD294">TRANSPOSE(U299:U306)</f>
        <v>10</v>
      </c>
      <c r="X294" t="str">
        <v>38</v>
      </c>
      <c r="Y294" t="str">
        <v>18</v>
      </c>
      <c r="Z294" t="str">
        <v>18</v>
      </c>
      <c r="AA294" t="str">
        <v>08</v>
      </c>
      <c r="AB294" t="str">
        <v>08</v>
      </c>
      <c r="AC294" t="str">
        <v>00</v>
      </c>
      <c r="AD294" t="str">
        <v>00</v>
      </c>
      <c r="AF294" t="str">
        <f t="shared" si="102"/>
        <v>.byt $10, $38, $18, $18, $08, $08, $00, $00</v>
      </c>
    </row>
    <row r="295" spans="1:32" x14ac:dyDescent="0.3">
      <c r="A295" s="6">
        <v>0</v>
      </c>
      <c r="B295" s="6">
        <v>0</v>
      </c>
      <c r="C295" s="6">
        <v>0</v>
      </c>
      <c r="D295" s="6">
        <v>0</v>
      </c>
      <c r="E295" s="6">
        <v>0</v>
      </c>
      <c r="F295" s="6">
        <v>1</v>
      </c>
      <c r="G295" s="6">
        <v>1</v>
      </c>
      <c r="H295" s="6">
        <v>0</v>
      </c>
      <c r="I295" s="6">
        <v>0</v>
      </c>
      <c r="J295" s="6">
        <v>1</v>
      </c>
      <c r="K295" s="6">
        <v>1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 t="str">
        <f t="shared" si="97"/>
        <v>0000011001100000</v>
      </c>
      <c r="R295" s="11" t="str">
        <f t="shared" si="98"/>
        <v>00000110</v>
      </c>
      <c r="S295" s="11" t="str">
        <f t="shared" si="99"/>
        <v>00011000</v>
      </c>
      <c r="T295" s="11" t="str">
        <f t="shared" si="100"/>
        <v>06</v>
      </c>
      <c r="U295" s="11" t="str">
        <f t="shared" si="101"/>
        <v>18</v>
      </c>
    </row>
    <row r="296" spans="1:32" x14ac:dyDescent="0.3">
      <c r="A296" s="6">
        <v>0</v>
      </c>
      <c r="B296" s="6">
        <v>0</v>
      </c>
      <c r="C296" s="6">
        <v>0</v>
      </c>
      <c r="D296" s="6">
        <v>0</v>
      </c>
      <c r="E296" s="6">
        <v>0</v>
      </c>
      <c r="F296" s="6">
        <v>1</v>
      </c>
      <c r="G296" s="6">
        <v>1</v>
      </c>
      <c r="H296" s="6">
        <v>0</v>
      </c>
      <c r="I296" s="6">
        <v>0</v>
      </c>
      <c r="J296" s="6">
        <v>1</v>
      </c>
      <c r="K296" s="6">
        <v>1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 t="str">
        <f t="shared" si="97"/>
        <v>0000011001100000</v>
      </c>
      <c r="R296" s="11" t="str">
        <f t="shared" si="98"/>
        <v>00000110</v>
      </c>
      <c r="S296" s="11" t="str">
        <f t="shared" si="99"/>
        <v>00011000</v>
      </c>
      <c r="T296" s="11" t="str">
        <f t="shared" si="100"/>
        <v>06</v>
      </c>
      <c r="U296" s="11" t="str">
        <f t="shared" si="101"/>
        <v>18</v>
      </c>
    </row>
    <row r="297" spans="1:32" x14ac:dyDescent="0.3">
      <c r="A297" s="6">
        <v>0</v>
      </c>
      <c r="B297" s="6">
        <v>0</v>
      </c>
      <c r="C297" s="6">
        <v>0</v>
      </c>
      <c r="D297" s="6">
        <v>0</v>
      </c>
      <c r="E297" s="6">
        <v>0</v>
      </c>
      <c r="F297" s="6">
        <v>1</v>
      </c>
      <c r="G297" s="6">
        <v>1</v>
      </c>
      <c r="H297" s="6">
        <v>1</v>
      </c>
      <c r="I297" s="6">
        <v>1</v>
      </c>
      <c r="J297" s="6">
        <v>1</v>
      </c>
      <c r="K297" s="6">
        <v>1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 t="str">
        <f t="shared" si="97"/>
        <v>0000011111100000</v>
      </c>
      <c r="R297" s="11" t="str">
        <f t="shared" si="98"/>
        <v>00000111</v>
      </c>
      <c r="S297" s="11" t="str">
        <f t="shared" si="99"/>
        <v>00111000</v>
      </c>
      <c r="T297" s="11" t="str">
        <f t="shared" si="100"/>
        <v>07</v>
      </c>
      <c r="U297" s="11" t="str">
        <f t="shared" si="101"/>
        <v>38</v>
      </c>
    </row>
    <row r="298" spans="1:32" x14ac:dyDescent="0.3">
      <c r="A298" s="6">
        <v>0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1</v>
      </c>
      <c r="H298" s="6">
        <v>0</v>
      </c>
      <c r="I298" s="6">
        <v>0</v>
      </c>
      <c r="J298" s="6">
        <v>1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 t="str">
        <f t="shared" si="97"/>
        <v>0000001001000000</v>
      </c>
      <c r="R298" s="12" t="str">
        <f t="shared" si="98"/>
        <v>00000010</v>
      </c>
      <c r="S298" s="12" t="str">
        <f t="shared" si="99"/>
        <v>00010000</v>
      </c>
      <c r="T298" s="12" t="str">
        <f t="shared" si="100"/>
        <v>02</v>
      </c>
      <c r="U298" s="12" t="str">
        <f t="shared" si="101"/>
        <v>10</v>
      </c>
    </row>
    <row r="299" spans="1:32" x14ac:dyDescent="0.3">
      <c r="A299" s="6">
        <v>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1</v>
      </c>
      <c r="H299" s="6">
        <v>0</v>
      </c>
      <c r="I299" s="6">
        <v>0</v>
      </c>
      <c r="J299" s="6">
        <v>1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 t="str">
        <f t="shared" si="97"/>
        <v>0000001001000000</v>
      </c>
      <c r="R299" s="10" t="str">
        <f t="shared" si="98"/>
        <v>00000010</v>
      </c>
      <c r="S299" s="10" t="str">
        <f t="shared" si="99"/>
        <v>00010000</v>
      </c>
      <c r="T299" s="10" t="str">
        <f t="shared" si="100"/>
        <v>02</v>
      </c>
      <c r="U299" s="10" t="str">
        <f t="shared" si="101"/>
        <v>10</v>
      </c>
    </row>
    <row r="300" spans="1:32" x14ac:dyDescent="0.3">
      <c r="A300" s="6">
        <v>0</v>
      </c>
      <c r="B300" s="6">
        <v>0</v>
      </c>
      <c r="C300" s="6">
        <v>0</v>
      </c>
      <c r="D300" s="6">
        <v>0</v>
      </c>
      <c r="E300" s="6">
        <v>0</v>
      </c>
      <c r="F300" s="6">
        <v>1</v>
      </c>
      <c r="G300" s="6">
        <v>1</v>
      </c>
      <c r="H300" s="6">
        <v>1</v>
      </c>
      <c r="I300" s="6">
        <v>1</v>
      </c>
      <c r="J300" s="6">
        <v>1</v>
      </c>
      <c r="K300" s="6">
        <v>1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 t="str">
        <f t="shared" si="97"/>
        <v>0000011111100000</v>
      </c>
      <c r="R300" s="11" t="str">
        <f t="shared" si="98"/>
        <v>00000111</v>
      </c>
      <c r="S300" s="11" t="str">
        <f t="shared" si="99"/>
        <v>00111000</v>
      </c>
      <c r="T300" s="11" t="str">
        <f t="shared" si="100"/>
        <v>07</v>
      </c>
      <c r="U300" s="11" t="str">
        <f t="shared" si="101"/>
        <v>38</v>
      </c>
    </row>
    <row r="301" spans="1:32" x14ac:dyDescent="0.3">
      <c r="A301" s="6">
        <v>0</v>
      </c>
      <c r="B301" s="6">
        <v>0</v>
      </c>
      <c r="C301" s="6">
        <v>0</v>
      </c>
      <c r="D301" s="6">
        <v>0</v>
      </c>
      <c r="E301" s="6">
        <v>0</v>
      </c>
      <c r="F301" s="6">
        <v>1</v>
      </c>
      <c r="G301" s="6">
        <v>1</v>
      </c>
      <c r="H301" s="6">
        <v>0</v>
      </c>
      <c r="I301" s="6">
        <v>0</v>
      </c>
      <c r="J301" s="6">
        <v>1</v>
      </c>
      <c r="K301" s="6">
        <v>1</v>
      </c>
      <c r="L301" s="6">
        <v>0</v>
      </c>
      <c r="M301" s="14">
        <v>0</v>
      </c>
      <c r="N301" s="6">
        <v>0</v>
      </c>
      <c r="O301" s="6">
        <v>0</v>
      </c>
      <c r="P301" s="6">
        <v>0</v>
      </c>
      <c r="Q301" s="6" t="str">
        <f t="shared" si="97"/>
        <v>0000011001100000</v>
      </c>
      <c r="R301" s="11" t="str">
        <f t="shared" si="98"/>
        <v>00000110</v>
      </c>
      <c r="S301" s="11" t="str">
        <f t="shared" si="99"/>
        <v>00011000</v>
      </c>
      <c r="T301" s="11" t="str">
        <f t="shared" si="100"/>
        <v>06</v>
      </c>
      <c r="U301" s="11" t="str">
        <f t="shared" si="101"/>
        <v>18</v>
      </c>
    </row>
    <row r="302" spans="1:32" x14ac:dyDescent="0.3">
      <c r="A302" s="6">
        <v>0</v>
      </c>
      <c r="B302" s="6">
        <v>0</v>
      </c>
      <c r="C302" s="6">
        <v>0</v>
      </c>
      <c r="D302" s="6">
        <v>0</v>
      </c>
      <c r="E302" s="6">
        <v>0</v>
      </c>
      <c r="F302" s="6">
        <v>1</v>
      </c>
      <c r="G302" s="6">
        <v>1</v>
      </c>
      <c r="H302" s="6">
        <v>0</v>
      </c>
      <c r="I302" s="6">
        <v>0</v>
      </c>
      <c r="J302" s="6">
        <v>1</v>
      </c>
      <c r="K302" s="6">
        <v>1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 t="str">
        <f t="shared" si="97"/>
        <v>0000011001100000</v>
      </c>
      <c r="R302" s="11" t="str">
        <f t="shared" si="98"/>
        <v>00000110</v>
      </c>
      <c r="S302" s="11" t="str">
        <f t="shared" si="99"/>
        <v>00011000</v>
      </c>
      <c r="T302" s="11" t="str">
        <f t="shared" si="100"/>
        <v>06</v>
      </c>
      <c r="U302" s="11" t="str">
        <f t="shared" si="101"/>
        <v>18</v>
      </c>
    </row>
    <row r="303" spans="1:32" x14ac:dyDescent="0.3">
      <c r="A303" s="6">
        <v>0</v>
      </c>
      <c r="B303" s="6">
        <v>0</v>
      </c>
      <c r="C303" s="6">
        <v>0</v>
      </c>
      <c r="D303" s="6">
        <v>0</v>
      </c>
      <c r="E303" s="6">
        <v>0</v>
      </c>
      <c r="F303" s="6">
        <v>1</v>
      </c>
      <c r="G303" s="6">
        <v>0</v>
      </c>
      <c r="H303" s="6">
        <v>0</v>
      </c>
      <c r="I303" s="6">
        <v>0</v>
      </c>
      <c r="J303" s="6">
        <v>0</v>
      </c>
      <c r="K303" s="6">
        <v>1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 t="str">
        <f t="shared" si="97"/>
        <v>0000010000100000</v>
      </c>
      <c r="R303" s="11" t="str">
        <f t="shared" si="98"/>
        <v>00000100</v>
      </c>
      <c r="S303" s="11" t="str">
        <f t="shared" si="99"/>
        <v>00001000</v>
      </c>
      <c r="T303" s="11" t="str">
        <f t="shared" si="100"/>
        <v>04</v>
      </c>
      <c r="U303" s="11" t="str">
        <f t="shared" si="101"/>
        <v>08</v>
      </c>
    </row>
    <row r="304" spans="1:32" x14ac:dyDescent="0.3">
      <c r="A304" s="6">
        <v>0</v>
      </c>
      <c r="B304" s="6">
        <v>0</v>
      </c>
      <c r="C304" s="6">
        <v>0</v>
      </c>
      <c r="D304" s="6">
        <v>0</v>
      </c>
      <c r="E304" s="6">
        <v>0</v>
      </c>
      <c r="F304" s="6">
        <v>1</v>
      </c>
      <c r="G304" s="6">
        <v>0</v>
      </c>
      <c r="H304" s="6">
        <v>0</v>
      </c>
      <c r="I304" s="6">
        <v>0</v>
      </c>
      <c r="J304" s="6">
        <v>0</v>
      </c>
      <c r="K304" s="6">
        <v>1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 t="str">
        <f t="shared" si="97"/>
        <v>0000010000100000</v>
      </c>
      <c r="R304" s="11" t="str">
        <f t="shared" si="98"/>
        <v>00000100</v>
      </c>
      <c r="S304" s="11" t="str">
        <f t="shared" si="99"/>
        <v>00001000</v>
      </c>
      <c r="T304" s="11" t="str">
        <f t="shared" si="100"/>
        <v>04</v>
      </c>
      <c r="U304" s="11" t="str">
        <f t="shared" si="101"/>
        <v>08</v>
      </c>
    </row>
    <row r="305" spans="1:32" x14ac:dyDescent="0.3">
      <c r="A305" s="6">
        <v>0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 t="str">
        <f t="shared" si="97"/>
        <v>0000000000000000</v>
      </c>
      <c r="R305" s="11" t="str">
        <f t="shared" si="98"/>
        <v>00000000</v>
      </c>
      <c r="S305" s="11" t="str">
        <f t="shared" si="99"/>
        <v>00000000</v>
      </c>
      <c r="T305" s="11" t="str">
        <f t="shared" si="100"/>
        <v>00</v>
      </c>
      <c r="U305" s="11" t="str">
        <f t="shared" si="101"/>
        <v>00</v>
      </c>
    </row>
    <row r="306" spans="1:32" x14ac:dyDescent="0.3">
      <c r="A306" s="6">
        <v>0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 t="str">
        <f t="shared" si="97"/>
        <v>0000000000000000</v>
      </c>
      <c r="R306" s="12" t="str">
        <f t="shared" si="98"/>
        <v>00000000</v>
      </c>
      <c r="S306" s="12" t="str">
        <f t="shared" si="99"/>
        <v>00000000</v>
      </c>
      <c r="T306" s="12" t="str">
        <f t="shared" si="100"/>
        <v>00</v>
      </c>
      <c r="U306" s="12" t="str">
        <f t="shared" si="101"/>
        <v>00</v>
      </c>
    </row>
    <row r="307" spans="1:32" x14ac:dyDescent="0.3">
      <c r="Q307" s="6" t="str">
        <f t="shared" si="97"/>
        <v/>
      </c>
    </row>
    <row r="308" spans="1:32" x14ac:dyDescent="0.3">
      <c r="A308" s="13" t="s">
        <v>86</v>
      </c>
      <c r="Q308" s="6"/>
      <c r="AF308" t="str">
        <f>";"&amp;PROPER(A308)</f>
        <v>;Bubble</v>
      </c>
    </row>
    <row r="309" spans="1:32" x14ac:dyDescent="0.3">
      <c r="A309" s="6">
        <v>0</v>
      </c>
      <c r="B309" s="6">
        <v>0</v>
      </c>
      <c r="C309" s="6">
        <v>0</v>
      </c>
      <c r="D309" s="6">
        <v>0</v>
      </c>
      <c r="E309" s="6">
        <v>0</v>
      </c>
      <c r="F309" s="6">
        <v>1</v>
      </c>
      <c r="G309" s="6">
        <v>1</v>
      </c>
      <c r="H309" s="6">
        <v>1</v>
      </c>
      <c r="I309" s="6">
        <v>1</v>
      </c>
      <c r="J309" s="6">
        <v>1</v>
      </c>
      <c r="K309" s="6">
        <v>1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 t="str">
        <f t="shared" ref="Q309:Q324" si="103">A309&amp;B309&amp;C309&amp;D309&amp;E309&amp;F309&amp;G309&amp;H309&amp;I309&amp;J309&amp;K309&amp;L309&amp;M309&amp;N309&amp;O309&amp;P309</f>
        <v>0000011111100000</v>
      </c>
      <c r="R309" s="10" t="str">
        <f>$R$1&amp;MID(Q309,3,6)</f>
        <v>00000111</v>
      </c>
      <c r="S309" s="10" t="str">
        <f>$S$1&amp;MID(Q309,9,6)</f>
        <v>00111000</v>
      </c>
      <c r="T309" s="10" t="str">
        <f>BIN2HEX(R309,2)</f>
        <v>07</v>
      </c>
      <c r="U309" s="10" t="str">
        <f>BIN2HEX(S309,2)</f>
        <v>38</v>
      </c>
      <c r="W309" t="str" cm="1">
        <f t="array" ref="W309:AD309">TRANSPOSE(T309:T316)</f>
        <v>07</v>
      </c>
      <c r="X309" t="str">
        <v>0C</v>
      </c>
      <c r="Y309" t="str">
        <v>18</v>
      </c>
      <c r="Z309" t="str">
        <v>30</v>
      </c>
      <c r="AA309" t="str">
        <v>20</v>
      </c>
      <c r="AB309" t="str">
        <v>20</v>
      </c>
      <c r="AC309" t="str">
        <v>20</v>
      </c>
      <c r="AD309" t="str">
        <v>21</v>
      </c>
      <c r="AF309" t="str">
        <f>LOWER(".byt $"&amp;W309&amp;", $"&amp;X309&amp;", $"&amp;Y309&amp;", $"&amp;Z309&amp;", $"&amp;AA309&amp;", $"&amp;AB309&amp;", $"&amp;AC309&amp;", $"&amp;AD309)</f>
        <v>.byt $07, $0c, $18, $30, $20, $20, $20, $21</v>
      </c>
    </row>
    <row r="310" spans="1:32" x14ac:dyDescent="0.3">
      <c r="A310" s="6">
        <v>0</v>
      </c>
      <c r="B310" s="6">
        <v>0</v>
      </c>
      <c r="C310" s="6">
        <v>0</v>
      </c>
      <c r="D310" s="6">
        <v>0</v>
      </c>
      <c r="E310" s="6">
        <v>1</v>
      </c>
      <c r="F310" s="6">
        <v>1</v>
      </c>
      <c r="G310" s="6">
        <v>0</v>
      </c>
      <c r="H310" s="6">
        <v>0</v>
      </c>
      <c r="I310" s="6">
        <v>0</v>
      </c>
      <c r="J310" s="6">
        <v>0</v>
      </c>
      <c r="K310" s="6">
        <v>1</v>
      </c>
      <c r="L310" s="6">
        <v>1</v>
      </c>
      <c r="M310" s="6">
        <v>0</v>
      </c>
      <c r="N310" s="6">
        <v>0</v>
      </c>
      <c r="O310" s="6">
        <v>0</v>
      </c>
      <c r="P310" s="6">
        <v>0</v>
      </c>
      <c r="Q310" s="6" t="str">
        <f t="shared" si="103"/>
        <v>0000110000110000</v>
      </c>
      <c r="R310" s="11" t="str">
        <f t="shared" ref="R310:R324" si="104">$R$1&amp;MID(Q310,3,6)</f>
        <v>00001100</v>
      </c>
      <c r="S310" s="11" t="str">
        <f t="shared" ref="S310:S324" si="105">$S$1&amp;MID(Q310,9,6)</f>
        <v>00001100</v>
      </c>
      <c r="T310" s="11" t="str">
        <f t="shared" ref="T310:T324" si="106">BIN2HEX(R310,2)</f>
        <v>0C</v>
      </c>
      <c r="U310" s="11" t="str">
        <f t="shared" ref="U310:U324" si="107">BIN2HEX(S310,2)</f>
        <v>0C</v>
      </c>
      <c r="W310" t="str" cm="1">
        <f t="array" ref="W310:AD310">TRANSPOSE(U309:U316)</f>
        <v>38</v>
      </c>
      <c r="X310" t="str">
        <v>0C</v>
      </c>
      <c r="Y310" t="str">
        <v>06</v>
      </c>
      <c r="Z310" t="str">
        <v>03</v>
      </c>
      <c r="AA310" t="str">
        <v>01</v>
      </c>
      <c r="AB310" t="str">
        <v>01</v>
      </c>
      <c r="AC310" t="str">
        <v>01</v>
      </c>
      <c r="AD310" t="str">
        <v>31</v>
      </c>
      <c r="AF310" t="str">
        <f t="shared" ref="AF310:AF312" si="108">LOWER(".byt $"&amp;W310&amp;", $"&amp;X310&amp;", $"&amp;Y310&amp;", $"&amp;Z310&amp;", $"&amp;AA310&amp;", $"&amp;AB310&amp;", $"&amp;AC310&amp;", $"&amp;AD310)</f>
        <v>.byt $38, $0c, $06, $03, $01, $01, $01, $31</v>
      </c>
    </row>
    <row r="311" spans="1:32" x14ac:dyDescent="0.3">
      <c r="A311" s="6">
        <v>0</v>
      </c>
      <c r="B311" s="6">
        <v>0</v>
      </c>
      <c r="C311" s="6">
        <v>0</v>
      </c>
      <c r="D311" s="6">
        <v>1</v>
      </c>
      <c r="E311" s="6">
        <v>1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1</v>
      </c>
      <c r="M311" s="6">
        <v>1</v>
      </c>
      <c r="N311" s="6">
        <v>0</v>
      </c>
      <c r="O311" s="6">
        <v>0</v>
      </c>
      <c r="P311" s="6">
        <v>0</v>
      </c>
      <c r="Q311" s="6" t="str">
        <f t="shared" si="103"/>
        <v>0001100000011000</v>
      </c>
      <c r="R311" s="11" t="str">
        <f t="shared" si="104"/>
        <v>00011000</v>
      </c>
      <c r="S311" s="11" t="str">
        <f t="shared" si="105"/>
        <v>00000110</v>
      </c>
      <c r="T311" s="11" t="str">
        <f t="shared" si="106"/>
        <v>18</v>
      </c>
      <c r="U311" s="11" t="str">
        <f t="shared" si="107"/>
        <v>06</v>
      </c>
      <c r="W311" t="str" cm="1">
        <f t="array" ref="W311:AD311">TRANSPOSE(T317:T324)</f>
        <v>21</v>
      </c>
      <c r="X311" t="str">
        <v>21</v>
      </c>
      <c r="Y311" t="str">
        <v>20</v>
      </c>
      <c r="Z311" t="str">
        <v>20</v>
      </c>
      <c r="AA311" t="str">
        <v>30</v>
      </c>
      <c r="AB311" t="str">
        <v>18</v>
      </c>
      <c r="AC311" t="str">
        <v>0C</v>
      </c>
      <c r="AD311" t="str">
        <v>07</v>
      </c>
      <c r="AF311" t="str">
        <f t="shared" si="108"/>
        <v>.byt $21, $21, $20, $20, $30, $18, $0c, $07</v>
      </c>
    </row>
    <row r="312" spans="1:32" x14ac:dyDescent="0.3">
      <c r="A312" s="6">
        <v>0</v>
      </c>
      <c r="B312" s="6">
        <v>0</v>
      </c>
      <c r="C312" s="6">
        <v>1</v>
      </c>
      <c r="D312" s="6">
        <v>1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1</v>
      </c>
      <c r="N312" s="6">
        <v>1</v>
      </c>
      <c r="O312" s="6">
        <v>0</v>
      </c>
      <c r="P312" s="6">
        <v>0</v>
      </c>
      <c r="Q312" s="6" t="str">
        <f t="shared" si="103"/>
        <v>0011000000001100</v>
      </c>
      <c r="R312" s="11" t="str">
        <f t="shared" si="104"/>
        <v>00110000</v>
      </c>
      <c r="S312" s="11" t="str">
        <f t="shared" si="105"/>
        <v>00000011</v>
      </c>
      <c r="T312" s="11" t="str">
        <f t="shared" si="106"/>
        <v>30</v>
      </c>
      <c r="U312" s="11" t="str">
        <f t="shared" si="107"/>
        <v>03</v>
      </c>
      <c r="W312" t="str" cm="1">
        <f t="array" ref="W312:AD312">TRANSPOSE(U317:U324)</f>
        <v>11</v>
      </c>
      <c r="X312" t="str">
        <v>39</v>
      </c>
      <c r="Y312" t="str">
        <v>29</v>
      </c>
      <c r="Z312" t="str">
        <v>39</v>
      </c>
      <c r="AA312" t="str">
        <v>03</v>
      </c>
      <c r="AB312" t="str">
        <v>06</v>
      </c>
      <c r="AC312" t="str">
        <v>0C</v>
      </c>
      <c r="AD312" t="str">
        <v>38</v>
      </c>
      <c r="AF312" t="str">
        <f t="shared" si="108"/>
        <v>.byt $11, $39, $29, $39, $03, $06, $0c, $38</v>
      </c>
    </row>
    <row r="313" spans="1:32" x14ac:dyDescent="0.3">
      <c r="A313" s="6">
        <v>0</v>
      </c>
      <c r="B313" s="6">
        <v>0</v>
      </c>
      <c r="C313" s="6">
        <v>1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1</v>
      </c>
      <c r="O313" s="6">
        <v>0</v>
      </c>
      <c r="P313" s="6">
        <v>0</v>
      </c>
      <c r="Q313" s="6" t="str">
        <f t="shared" si="103"/>
        <v>0010000000000100</v>
      </c>
      <c r="R313" s="11" t="str">
        <f t="shared" si="104"/>
        <v>00100000</v>
      </c>
      <c r="S313" s="11" t="str">
        <f t="shared" si="105"/>
        <v>00000001</v>
      </c>
      <c r="T313" s="11" t="str">
        <f t="shared" si="106"/>
        <v>20</v>
      </c>
      <c r="U313" s="11" t="str">
        <f t="shared" si="107"/>
        <v>01</v>
      </c>
    </row>
    <row r="314" spans="1:32" x14ac:dyDescent="0.3">
      <c r="A314" s="6">
        <v>0</v>
      </c>
      <c r="B314" s="6">
        <v>0</v>
      </c>
      <c r="C314" s="6">
        <v>1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1</v>
      </c>
      <c r="O314" s="6">
        <v>0</v>
      </c>
      <c r="P314" s="6">
        <v>0</v>
      </c>
      <c r="Q314" s="6" t="str">
        <f t="shared" si="103"/>
        <v>0010000000000100</v>
      </c>
      <c r="R314" s="11" t="str">
        <f t="shared" si="104"/>
        <v>00100000</v>
      </c>
      <c r="S314" s="11" t="str">
        <f t="shared" si="105"/>
        <v>00000001</v>
      </c>
      <c r="T314" s="11" t="str">
        <f t="shared" si="106"/>
        <v>20</v>
      </c>
      <c r="U314" s="11" t="str">
        <f t="shared" si="107"/>
        <v>01</v>
      </c>
    </row>
    <row r="315" spans="1:32" x14ac:dyDescent="0.3">
      <c r="A315" s="6">
        <v>0</v>
      </c>
      <c r="B315" s="6">
        <v>0</v>
      </c>
      <c r="C315" s="6">
        <v>1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1</v>
      </c>
      <c r="O315" s="6">
        <v>0</v>
      </c>
      <c r="P315" s="6">
        <v>0</v>
      </c>
      <c r="Q315" s="6" t="str">
        <f t="shared" si="103"/>
        <v>0010000000000100</v>
      </c>
      <c r="R315" s="11" t="str">
        <f t="shared" si="104"/>
        <v>00100000</v>
      </c>
      <c r="S315" s="11" t="str">
        <f t="shared" si="105"/>
        <v>00000001</v>
      </c>
      <c r="T315" s="11" t="str">
        <f t="shared" si="106"/>
        <v>20</v>
      </c>
      <c r="U315" s="11" t="str">
        <f t="shared" si="107"/>
        <v>01</v>
      </c>
    </row>
    <row r="316" spans="1:32" x14ac:dyDescent="0.3">
      <c r="A316" s="6">
        <v>0</v>
      </c>
      <c r="B316" s="6">
        <v>0</v>
      </c>
      <c r="C316" s="6">
        <v>1</v>
      </c>
      <c r="D316" s="6">
        <v>0</v>
      </c>
      <c r="E316" s="6">
        <v>0</v>
      </c>
      <c r="F316" s="6">
        <v>0</v>
      </c>
      <c r="G316" s="6">
        <v>0</v>
      </c>
      <c r="H316" s="6">
        <v>1</v>
      </c>
      <c r="I316" s="6">
        <v>1</v>
      </c>
      <c r="J316" s="6">
        <v>1</v>
      </c>
      <c r="K316" s="6">
        <v>0</v>
      </c>
      <c r="L316" s="6">
        <v>0</v>
      </c>
      <c r="M316" s="6">
        <v>0</v>
      </c>
      <c r="N316" s="6">
        <v>1</v>
      </c>
      <c r="O316" s="6">
        <v>0</v>
      </c>
      <c r="P316" s="6">
        <v>0</v>
      </c>
      <c r="Q316" s="6" t="str">
        <f t="shared" si="103"/>
        <v>0010000111000100</v>
      </c>
      <c r="R316" s="12" t="str">
        <f t="shared" si="104"/>
        <v>00100001</v>
      </c>
      <c r="S316" s="12" t="str">
        <f t="shared" si="105"/>
        <v>00110001</v>
      </c>
      <c r="T316" s="12" t="str">
        <f t="shared" si="106"/>
        <v>21</v>
      </c>
      <c r="U316" s="12" t="str">
        <f t="shared" si="107"/>
        <v>31</v>
      </c>
    </row>
    <row r="317" spans="1:32" x14ac:dyDescent="0.3">
      <c r="A317" s="6">
        <v>0</v>
      </c>
      <c r="B317" s="6">
        <v>0</v>
      </c>
      <c r="C317" s="6">
        <v>1</v>
      </c>
      <c r="D317" s="6">
        <v>0</v>
      </c>
      <c r="E317" s="6">
        <v>0</v>
      </c>
      <c r="F317" s="6">
        <v>0</v>
      </c>
      <c r="G317" s="6">
        <v>0</v>
      </c>
      <c r="H317" s="6">
        <v>1</v>
      </c>
      <c r="I317" s="6">
        <v>0</v>
      </c>
      <c r="J317" s="6">
        <v>1</v>
      </c>
      <c r="K317" s="6">
        <v>0</v>
      </c>
      <c r="L317" s="6">
        <v>0</v>
      </c>
      <c r="M317" s="6">
        <v>0</v>
      </c>
      <c r="N317" s="6">
        <v>1</v>
      </c>
      <c r="O317" s="6">
        <v>0</v>
      </c>
      <c r="P317" s="6">
        <v>0</v>
      </c>
      <c r="Q317" s="6" t="str">
        <f t="shared" si="103"/>
        <v>0010000101000100</v>
      </c>
      <c r="R317" s="10" t="str">
        <f t="shared" si="104"/>
        <v>00100001</v>
      </c>
      <c r="S317" s="10" t="str">
        <f t="shared" si="105"/>
        <v>00010001</v>
      </c>
      <c r="T317" s="10" t="str">
        <f t="shared" si="106"/>
        <v>21</v>
      </c>
      <c r="U317" s="10" t="str">
        <f t="shared" si="107"/>
        <v>11</v>
      </c>
    </row>
    <row r="318" spans="1:32" x14ac:dyDescent="0.3">
      <c r="A318" s="6">
        <v>0</v>
      </c>
      <c r="B318" s="6">
        <v>0</v>
      </c>
      <c r="C318" s="6">
        <v>1</v>
      </c>
      <c r="D318" s="6">
        <v>0</v>
      </c>
      <c r="E318" s="6">
        <v>0</v>
      </c>
      <c r="F318" s="6">
        <v>0</v>
      </c>
      <c r="G318" s="6">
        <v>0</v>
      </c>
      <c r="H318" s="6">
        <v>1</v>
      </c>
      <c r="I318" s="6">
        <v>1</v>
      </c>
      <c r="J318" s="6">
        <v>1</v>
      </c>
      <c r="K318" s="6">
        <v>1</v>
      </c>
      <c r="L318" s="6">
        <v>0</v>
      </c>
      <c r="M318" s="6">
        <v>0</v>
      </c>
      <c r="N318" s="6">
        <v>1</v>
      </c>
      <c r="O318" s="6">
        <v>0</v>
      </c>
      <c r="P318" s="6">
        <v>0</v>
      </c>
      <c r="Q318" s="6" t="str">
        <f t="shared" si="103"/>
        <v>0010000111100100</v>
      </c>
      <c r="R318" s="11" t="str">
        <f t="shared" si="104"/>
        <v>00100001</v>
      </c>
      <c r="S318" s="11" t="str">
        <f t="shared" si="105"/>
        <v>00111001</v>
      </c>
      <c r="T318" s="11" t="str">
        <f t="shared" si="106"/>
        <v>21</v>
      </c>
      <c r="U318" s="11" t="str">
        <f t="shared" si="107"/>
        <v>39</v>
      </c>
    </row>
    <row r="319" spans="1:32" x14ac:dyDescent="0.3">
      <c r="A319" s="6">
        <v>0</v>
      </c>
      <c r="B319" s="6">
        <v>0</v>
      </c>
      <c r="C319" s="6">
        <v>1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1</v>
      </c>
      <c r="J319" s="6">
        <v>0</v>
      </c>
      <c r="K319" s="6">
        <v>1</v>
      </c>
      <c r="L319" s="6">
        <v>0</v>
      </c>
      <c r="M319" s="6">
        <v>0</v>
      </c>
      <c r="N319" s="6">
        <v>1</v>
      </c>
      <c r="O319" s="6">
        <v>0</v>
      </c>
      <c r="P319" s="6">
        <v>0</v>
      </c>
      <c r="Q319" s="6" t="str">
        <f t="shared" si="103"/>
        <v>0010000010100100</v>
      </c>
      <c r="R319" s="11" t="str">
        <f t="shared" si="104"/>
        <v>00100000</v>
      </c>
      <c r="S319" s="11" t="str">
        <f t="shared" si="105"/>
        <v>00101001</v>
      </c>
      <c r="T319" s="11" t="str">
        <f t="shared" si="106"/>
        <v>20</v>
      </c>
      <c r="U319" s="11" t="str">
        <f t="shared" si="107"/>
        <v>29</v>
      </c>
    </row>
    <row r="320" spans="1:32" x14ac:dyDescent="0.3">
      <c r="A320" s="6">
        <v>0</v>
      </c>
      <c r="B320" s="6">
        <v>0</v>
      </c>
      <c r="C320" s="6">
        <v>1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1</v>
      </c>
      <c r="J320" s="6">
        <v>1</v>
      </c>
      <c r="K320" s="6">
        <v>1</v>
      </c>
      <c r="L320" s="6">
        <v>0</v>
      </c>
      <c r="M320" s="6">
        <v>0</v>
      </c>
      <c r="N320" s="6">
        <v>1</v>
      </c>
      <c r="O320" s="6">
        <v>0</v>
      </c>
      <c r="P320" s="6">
        <v>0</v>
      </c>
      <c r="Q320" s="6" t="str">
        <f t="shared" si="103"/>
        <v>0010000011100100</v>
      </c>
      <c r="R320" s="11" t="str">
        <f t="shared" si="104"/>
        <v>00100000</v>
      </c>
      <c r="S320" s="11" t="str">
        <f t="shared" si="105"/>
        <v>00111001</v>
      </c>
      <c r="T320" s="11" t="str">
        <f t="shared" si="106"/>
        <v>20</v>
      </c>
      <c r="U320" s="11" t="str">
        <f t="shared" si="107"/>
        <v>39</v>
      </c>
    </row>
    <row r="321" spans="1:32" x14ac:dyDescent="0.3">
      <c r="A321" s="6">
        <v>0</v>
      </c>
      <c r="B321" s="6">
        <v>0</v>
      </c>
      <c r="C321" s="6">
        <v>1</v>
      </c>
      <c r="D321" s="6">
        <v>1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1</v>
      </c>
      <c r="N321" s="6">
        <v>1</v>
      </c>
      <c r="O321" s="6">
        <v>0</v>
      </c>
      <c r="P321" s="6">
        <v>0</v>
      </c>
      <c r="Q321" s="6" t="str">
        <f t="shared" si="103"/>
        <v>0011000000001100</v>
      </c>
      <c r="R321" s="11" t="str">
        <f t="shared" si="104"/>
        <v>00110000</v>
      </c>
      <c r="S321" s="11" t="str">
        <f t="shared" si="105"/>
        <v>00000011</v>
      </c>
      <c r="T321" s="11" t="str">
        <f t="shared" si="106"/>
        <v>30</v>
      </c>
      <c r="U321" s="11" t="str">
        <f t="shared" si="107"/>
        <v>03</v>
      </c>
    </row>
    <row r="322" spans="1:32" x14ac:dyDescent="0.3">
      <c r="A322" s="6">
        <v>0</v>
      </c>
      <c r="B322" s="6">
        <v>0</v>
      </c>
      <c r="C322" s="6">
        <v>0</v>
      </c>
      <c r="D322" s="6">
        <v>1</v>
      </c>
      <c r="E322" s="6">
        <v>1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1</v>
      </c>
      <c r="M322" s="6">
        <v>1</v>
      </c>
      <c r="N322" s="6">
        <v>0</v>
      </c>
      <c r="O322" s="6">
        <v>0</v>
      </c>
      <c r="P322" s="6">
        <v>0</v>
      </c>
      <c r="Q322" s="6" t="str">
        <f t="shared" si="103"/>
        <v>0001100000011000</v>
      </c>
      <c r="R322" s="11" t="str">
        <f t="shared" si="104"/>
        <v>00011000</v>
      </c>
      <c r="S322" s="11" t="str">
        <f t="shared" si="105"/>
        <v>00000110</v>
      </c>
      <c r="T322" s="11" t="str">
        <f t="shared" si="106"/>
        <v>18</v>
      </c>
      <c r="U322" s="11" t="str">
        <f t="shared" si="107"/>
        <v>06</v>
      </c>
    </row>
    <row r="323" spans="1:32" x14ac:dyDescent="0.3">
      <c r="A323" s="6">
        <v>0</v>
      </c>
      <c r="B323" s="6">
        <v>0</v>
      </c>
      <c r="C323" s="6">
        <v>0</v>
      </c>
      <c r="D323" s="6">
        <v>0</v>
      </c>
      <c r="E323" s="6">
        <v>1</v>
      </c>
      <c r="F323" s="6">
        <v>1</v>
      </c>
      <c r="G323" s="6">
        <v>0</v>
      </c>
      <c r="H323" s="6">
        <v>0</v>
      </c>
      <c r="I323" s="6">
        <v>0</v>
      </c>
      <c r="J323" s="6">
        <v>0</v>
      </c>
      <c r="K323" s="6">
        <v>1</v>
      </c>
      <c r="L323" s="6">
        <v>1</v>
      </c>
      <c r="M323" s="6">
        <v>0</v>
      </c>
      <c r="N323" s="6">
        <v>0</v>
      </c>
      <c r="O323" s="6">
        <v>0</v>
      </c>
      <c r="P323" s="6">
        <v>0</v>
      </c>
      <c r="Q323" s="6" t="str">
        <f t="shared" si="103"/>
        <v>0000110000110000</v>
      </c>
      <c r="R323" s="11" t="str">
        <f t="shared" si="104"/>
        <v>00001100</v>
      </c>
      <c r="S323" s="11" t="str">
        <f t="shared" si="105"/>
        <v>00001100</v>
      </c>
      <c r="T323" s="11" t="str">
        <f t="shared" si="106"/>
        <v>0C</v>
      </c>
      <c r="U323" s="11" t="str">
        <f t="shared" si="107"/>
        <v>0C</v>
      </c>
    </row>
    <row r="324" spans="1:32" x14ac:dyDescent="0.3">
      <c r="A324" s="6">
        <v>0</v>
      </c>
      <c r="B324" s="6">
        <v>0</v>
      </c>
      <c r="C324" s="6">
        <v>0</v>
      </c>
      <c r="D324" s="6">
        <v>0</v>
      </c>
      <c r="E324" s="6">
        <v>0</v>
      </c>
      <c r="F324" s="6">
        <v>1</v>
      </c>
      <c r="G324" s="6">
        <v>1</v>
      </c>
      <c r="H324" s="6">
        <v>1</v>
      </c>
      <c r="I324" s="6">
        <v>1</v>
      </c>
      <c r="J324" s="6">
        <v>1</v>
      </c>
      <c r="K324" s="6">
        <v>1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 t="str">
        <f t="shared" si="103"/>
        <v>0000011111100000</v>
      </c>
      <c r="R324" s="12" t="str">
        <f t="shared" si="104"/>
        <v>00000111</v>
      </c>
      <c r="S324" s="12" t="str">
        <f t="shared" si="105"/>
        <v>00111000</v>
      </c>
      <c r="T324" s="12" t="str">
        <f t="shared" si="106"/>
        <v>07</v>
      </c>
      <c r="U324" s="12" t="str">
        <f t="shared" si="107"/>
        <v>38</v>
      </c>
    </row>
    <row r="325" spans="1:32" x14ac:dyDescent="0.3">
      <c r="Q325" s="6"/>
    </row>
    <row r="326" spans="1:32" x14ac:dyDescent="0.3">
      <c r="A326" s="13" t="s">
        <v>29</v>
      </c>
      <c r="Q326" s="6"/>
      <c r="AF326" t="str">
        <f>";"&amp;PROPER(A326)</f>
        <v>;Rockford 1</v>
      </c>
    </row>
    <row r="327" spans="1:32" x14ac:dyDescent="0.3">
      <c r="A327" s="6">
        <v>0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 t="str">
        <f t="shared" ref="Q327:Q343" si="109">A327&amp;B327&amp;C327&amp;D327&amp;E327&amp;F327&amp;G327&amp;H327&amp;I327&amp;J327&amp;K327&amp;L327&amp;M327&amp;N327&amp;O327&amp;P327</f>
        <v>0000000000000000</v>
      </c>
      <c r="R327" s="10" t="str">
        <f>$R$1&amp;MID(Q327,3,6)</f>
        <v>00000000</v>
      </c>
      <c r="S327" s="10" t="str">
        <f>$S$1&amp;MID(Q327,9,6)</f>
        <v>00000000</v>
      </c>
      <c r="T327" s="10" t="str">
        <f>BIN2HEX(R327,2)</f>
        <v>00</v>
      </c>
      <c r="U327" s="10" t="str">
        <f>BIN2HEX(S327,2)</f>
        <v>00</v>
      </c>
      <c r="W327" t="str" cm="1">
        <f t="array" ref="W327:AD327">TRANSPOSE(T327:T334)</f>
        <v>00</v>
      </c>
      <c r="X327" t="str">
        <v>0C</v>
      </c>
      <c r="Y327" t="str">
        <v>0F</v>
      </c>
      <c r="Z327" t="str">
        <v>33</v>
      </c>
      <c r="AA327" t="str">
        <v>33</v>
      </c>
      <c r="AB327" t="str">
        <v>0F</v>
      </c>
      <c r="AC327" t="str">
        <v>03</v>
      </c>
      <c r="AD327" t="str">
        <v>0F</v>
      </c>
      <c r="AF327" t="str">
        <f>LOWER(".byt $"&amp;W327&amp;", $"&amp;X327&amp;", $"&amp;Y327&amp;", $"&amp;Z327&amp;", $"&amp;AA327&amp;", $"&amp;AB327&amp;", $"&amp;AC327&amp;", $"&amp;AD327)</f>
        <v>.byt $00, $0c, $0f, $33, $33, $0f, $03, $0f</v>
      </c>
    </row>
    <row r="328" spans="1:32" x14ac:dyDescent="0.3">
      <c r="A328" s="6">
        <v>0</v>
      </c>
      <c r="B328" s="6">
        <v>0</v>
      </c>
      <c r="C328" s="6">
        <v>0</v>
      </c>
      <c r="D328" s="6">
        <v>0</v>
      </c>
      <c r="E328" s="6">
        <v>1</v>
      </c>
      <c r="F328" s="6">
        <v>1</v>
      </c>
      <c r="G328" s="6">
        <v>0</v>
      </c>
      <c r="H328" s="6">
        <v>0</v>
      </c>
      <c r="I328" s="6">
        <v>0</v>
      </c>
      <c r="J328" s="6">
        <v>0</v>
      </c>
      <c r="K328" s="6">
        <v>1</v>
      </c>
      <c r="L328" s="6">
        <v>1</v>
      </c>
      <c r="M328" s="6">
        <v>0</v>
      </c>
      <c r="N328" s="6">
        <v>0</v>
      </c>
      <c r="O328" s="6">
        <v>0</v>
      </c>
      <c r="P328" s="6">
        <v>0</v>
      </c>
      <c r="Q328" s="6" t="str">
        <f t="shared" si="109"/>
        <v>0000110000110000</v>
      </c>
      <c r="R328" s="11" t="str">
        <f t="shared" ref="R328:R342" si="110">$R$1&amp;MID(Q328,3,6)</f>
        <v>00001100</v>
      </c>
      <c r="S328" s="11" t="str">
        <f t="shared" ref="S328:S342" si="111">$S$1&amp;MID(Q328,9,6)</f>
        <v>00001100</v>
      </c>
      <c r="T328" s="11" t="str">
        <f t="shared" ref="T328:T342" si="112">BIN2HEX(R328,2)</f>
        <v>0C</v>
      </c>
      <c r="U328" s="11" t="str">
        <f t="shared" ref="U328:U342" si="113">BIN2HEX(S328,2)</f>
        <v>0C</v>
      </c>
      <c r="W328" t="str" cm="1">
        <f t="array" ref="W328:AD328">TRANSPOSE(U327:U334)</f>
        <v>00</v>
      </c>
      <c r="X328" t="str">
        <v>0C</v>
      </c>
      <c r="Y328" t="str">
        <v>3C</v>
      </c>
      <c r="Z328" t="str">
        <v>33</v>
      </c>
      <c r="AA328" t="str">
        <v>33</v>
      </c>
      <c r="AB328" t="str">
        <v>3C</v>
      </c>
      <c r="AC328" t="str">
        <v>30</v>
      </c>
      <c r="AD328" t="str">
        <v>3C</v>
      </c>
      <c r="AF328" t="str">
        <f t="shared" ref="AF328:AF330" si="114">LOWER(".byt $"&amp;W328&amp;", $"&amp;X328&amp;", $"&amp;Y328&amp;", $"&amp;Z328&amp;", $"&amp;AA328&amp;", $"&amp;AB328&amp;", $"&amp;AC328&amp;", $"&amp;AD328)</f>
        <v>.byt $00, $0c, $3c, $33, $33, $3c, $30, $3c</v>
      </c>
    </row>
    <row r="329" spans="1:32" x14ac:dyDescent="0.3">
      <c r="A329" s="6">
        <v>0</v>
      </c>
      <c r="B329" s="6">
        <v>0</v>
      </c>
      <c r="C329" s="6">
        <v>0</v>
      </c>
      <c r="D329" s="6">
        <v>0</v>
      </c>
      <c r="E329" s="6">
        <v>1</v>
      </c>
      <c r="F329" s="6">
        <v>1</v>
      </c>
      <c r="G329" s="6">
        <v>1</v>
      </c>
      <c r="H329" s="6">
        <v>1</v>
      </c>
      <c r="I329" s="6">
        <v>1</v>
      </c>
      <c r="J329" s="6">
        <v>1</v>
      </c>
      <c r="K329" s="6">
        <v>1</v>
      </c>
      <c r="L329" s="6">
        <v>1</v>
      </c>
      <c r="M329" s="6">
        <v>0</v>
      </c>
      <c r="N329" s="6">
        <v>0</v>
      </c>
      <c r="O329" s="6">
        <v>0</v>
      </c>
      <c r="P329" s="6">
        <v>0</v>
      </c>
      <c r="Q329" s="6" t="str">
        <f t="shared" si="109"/>
        <v>0000111111110000</v>
      </c>
      <c r="R329" s="11" t="str">
        <f t="shared" si="110"/>
        <v>00001111</v>
      </c>
      <c r="S329" s="11" t="str">
        <f t="shared" si="111"/>
        <v>00111100</v>
      </c>
      <c r="T329" s="11" t="str">
        <f t="shared" si="112"/>
        <v>0F</v>
      </c>
      <c r="U329" s="11" t="str">
        <f t="shared" si="113"/>
        <v>3C</v>
      </c>
      <c r="W329" t="str" cm="1">
        <f t="array" ref="W329:AD329">TRANSPOSE(T335:T342)</f>
        <v>33</v>
      </c>
      <c r="X329" t="str">
        <v>33</v>
      </c>
      <c r="Y329" t="str">
        <v>03</v>
      </c>
      <c r="Z329" t="str">
        <v>03</v>
      </c>
      <c r="AA329" t="str">
        <v>0F</v>
      </c>
      <c r="AB329" t="str">
        <v>0C</v>
      </c>
      <c r="AC329" t="str">
        <v>0C</v>
      </c>
      <c r="AD329" t="str">
        <v>3C</v>
      </c>
      <c r="AF329" t="str">
        <f t="shared" si="114"/>
        <v>.byt $33, $33, $03, $03, $0f, $0c, $0c, $3c</v>
      </c>
    </row>
    <row r="330" spans="1:32" x14ac:dyDescent="0.3">
      <c r="A330" s="6">
        <v>0</v>
      </c>
      <c r="B330" s="6">
        <v>0</v>
      </c>
      <c r="C330" s="6">
        <v>1</v>
      </c>
      <c r="D330" s="6">
        <v>1</v>
      </c>
      <c r="E330" s="6">
        <v>0</v>
      </c>
      <c r="F330" s="6">
        <v>0</v>
      </c>
      <c r="G330" s="6">
        <v>1</v>
      </c>
      <c r="H330" s="6">
        <v>1</v>
      </c>
      <c r="I330" s="6">
        <v>1</v>
      </c>
      <c r="J330" s="6">
        <v>1</v>
      </c>
      <c r="K330" s="6">
        <v>0</v>
      </c>
      <c r="L330" s="6">
        <v>0</v>
      </c>
      <c r="M330" s="6">
        <v>1</v>
      </c>
      <c r="N330" s="6">
        <v>1</v>
      </c>
      <c r="O330" s="6">
        <v>0</v>
      </c>
      <c r="P330" s="6">
        <v>0</v>
      </c>
      <c r="Q330" s="6" t="str">
        <f t="shared" si="109"/>
        <v>0011001111001100</v>
      </c>
      <c r="R330" s="11" t="str">
        <f t="shared" si="110"/>
        <v>00110011</v>
      </c>
      <c r="S330" s="11" t="str">
        <f t="shared" si="111"/>
        <v>00110011</v>
      </c>
      <c r="T330" s="11" t="str">
        <f t="shared" si="112"/>
        <v>33</v>
      </c>
      <c r="U330" s="11" t="str">
        <f t="shared" si="113"/>
        <v>33</v>
      </c>
      <c r="W330" t="str" cm="1">
        <f t="array" ref="W330:AD330">TRANSPOSE(U335:U342)</f>
        <v>33</v>
      </c>
      <c r="X330" t="str">
        <v>33</v>
      </c>
      <c r="Y330" t="str">
        <v>30</v>
      </c>
      <c r="Z330" t="str">
        <v>30</v>
      </c>
      <c r="AA330" t="str">
        <v>3C</v>
      </c>
      <c r="AB330" t="str">
        <v>0C</v>
      </c>
      <c r="AC330" t="str">
        <v>0C</v>
      </c>
      <c r="AD330" t="str">
        <v>0F</v>
      </c>
      <c r="AF330" t="str">
        <f t="shared" si="114"/>
        <v>.byt $33, $33, $30, $30, $3c, $0c, $0c, $0f</v>
      </c>
    </row>
    <row r="331" spans="1:32" x14ac:dyDescent="0.3">
      <c r="A331" s="6">
        <v>0</v>
      </c>
      <c r="B331" s="6">
        <v>0</v>
      </c>
      <c r="C331" s="6">
        <v>1</v>
      </c>
      <c r="D331" s="6">
        <v>1</v>
      </c>
      <c r="E331" s="6">
        <v>0</v>
      </c>
      <c r="F331" s="6">
        <v>0</v>
      </c>
      <c r="G331" s="6">
        <v>1</v>
      </c>
      <c r="H331" s="6">
        <v>1</v>
      </c>
      <c r="I331" s="6">
        <v>1</v>
      </c>
      <c r="J331" s="6">
        <v>1</v>
      </c>
      <c r="K331" s="6">
        <v>0</v>
      </c>
      <c r="L331" s="6">
        <v>0</v>
      </c>
      <c r="M331" s="6">
        <v>1</v>
      </c>
      <c r="N331" s="6">
        <v>1</v>
      </c>
      <c r="O331" s="6">
        <v>0</v>
      </c>
      <c r="P331" s="6">
        <v>0</v>
      </c>
      <c r="Q331" s="6" t="str">
        <f t="shared" si="109"/>
        <v>0011001111001100</v>
      </c>
      <c r="R331" s="11" t="str">
        <f t="shared" si="110"/>
        <v>00110011</v>
      </c>
      <c r="S331" s="11" t="str">
        <f t="shared" si="111"/>
        <v>00110011</v>
      </c>
      <c r="T331" s="11" t="str">
        <f t="shared" si="112"/>
        <v>33</v>
      </c>
      <c r="U331" s="11" t="str">
        <f t="shared" si="113"/>
        <v>33</v>
      </c>
    </row>
    <row r="332" spans="1:32" x14ac:dyDescent="0.3">
      <c r="A332" s="6">
        <v>0</v>
      </c>
      <c r="B332" s="6">
        <v>0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1</v>
      </c>
      <c r="I332" s="6">
        <v>1</v>
      </c>
      <c r="J332" s="6">
        <v>1</v>
      </c>
      <c r="K332" s="6">
        <v>1</v>
      </c>
      <c r="L332" s="6">
        <v>1</v>
      </c>
      <c r="M332" s="6">
        <v>0</v>
      </c>
      <c r="N332" s="6">
        <v>0</v>
      </c>
      <c r="O332" s="6">
        <v>0</v>
      </c>
      <c r="P332" s="6">
        <v>0</v>
      </c>
      <c r="Q332" s="6" t="str">
        <f t="shared" si="109"/>
        <v>0000111111110000</v>
      </c>
      <c r="R332" s="11" t="str">
        <f t="shared" si="110"/>
        <v>00001111</v>
      </c>
      <c r="S332" s="11" t="str">
        <f t="shared" si="111"/>
        <v>00111100</v>
      </c>
      <c r="T332" s="11" t="str">
        <f t="shared" si="112"/>
        <v>0F</v>
      </c>
      <c r="U332" s="11" t="str">
        <f t="shared" si="113"/>
        <v>3C</v>
      </c>
    </row>
    <row r="333" spans="1:32" x14ac:dyDescent="0.3">
      <c r="A333" s="6">
        <v>0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1</v>
      </c>
      <c r="H333" s="6">
        <v>1</v>
      </c>
      <c r="I333" s="6">
        <v>1</v>
      </c>
      <c r="J333" s="6">
        <v>1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 t="str">
        <f t="shared" si="109"/>
        <v>0000001111000000</v>
      </c>
      <c r="R333" s="11" t="str">
        <f t="shared" si="110"/>
        <v>00000011</v>
      </c>
      <c r="S333" s="11" t="str">
        <f t="shared" si="111"/>
        <v>00110000</v>
      </c>
      <c r="T333" s="11" t="str">
        <f t="shared" si="112"/>
        <v>03</v>
      </c>
      <c r="U333" s="11" t="str">
        <f t="shared" si="113"/>
        <v>30</v>
      </c>
    </row>
    <row r="334" spans="1:32" x14ac:dyDescent="0.3">
      <c r="A334" s="6">
        <v>0</v>
      </c>
      <c r="B334" s="6">
        <v>0</v>
      </c>
      <c r="C334" s="6">
        <v>0</v>
      </c>
      <c r="D334" s="6">
        <v>0</v>
      </c>
      <c r="E334" s="6">
        <v>1</v>
      </c>
      <c r="F334" s="6">
        <v>1</v>
      </c>
      <c r="G334" s="6">
        <v>1</v>
      </c>
      <c r="H334" s="6">
        <v>1</v>
      </c>
      <c r="I334" s="6">
        <v>1</v>
      </c>
      <c r="J334" s="6">
        <v>1</v>
      </c>
      <c r="K334" s="6">
        <v>1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 t="str">
        <f t="shared" si="109"/>
        <v>0000111111110000</v>
      </c>
      <c r="R334" s="12" t="str">
        <f t="shared" si="110"/>
        <v>00001111</v>
      </c>
      <c r="S334" s="12" t="str">
        <f t="shared" si="111"/>
        <v>00111100</v>
      </c>
      <c r="T334" s="12" t="str">
        <f t="shared" si="112"/>
        <v>0F</v>
      </c>
      <c r="U334" s="12" t="str">
        <f t="shared" si="113"/>
        <v>3C</v>
      </c>
    </row>
    <row r="335" spans="1:32" x14ac:dyDescent="0.3">
      <c r="A335" s="6">
        <v>0</v>
      </c>
      <c r="B335" s="6">
        <v>0</v>
      </c>
      <c r="C335" s="6">
        <v>1</v>
      </c>
      <c r="D335" s="6">
        <v>1</v>
      </c>
      <c r="E335" s="6">
        <v>0</v>
      </c>
      <c r="F335" s="6">
        <v>0</v>
      </c>
      <c r="G335" s="6">
        <v>1</v>
      </c>
      <c r="H335" s="6">
        <v>1</v>
      </c>
      <c r="I335" s="6">
        <v>1</v>
      </c>
      <c r="J335" s="6">
        <v>1</v>
      </c>
      <c r="K335" s="6">
        <v>0</v>
      </c>
      <c r="L335" s="6">
        <v>0</v>
      </c>
      <c r="M335" s="6">
        <v>1</v>
      </c>
      <c r="N335" s="6">
        <v>1</v>
      </c>
      <c r="O335" s="6">
        <v>0</v>
      </c>
      <c r="P335" s="6">
        <v>0</v>
      </c>
      <c r="Q335" s="6" t="str">
        <f t="shared" si="109"/>
        <v>0011001111001100</v>
      </c>
      <c r="R335" s="10" t="str">
        <f t="shared" si="110"/>
        <v>00110011</v>
      </c>
      <c r="S335" s="10" t="str">
        <f t="shared" si="111"/>
        <v>00110011</v>
      </c>
      <c r="T335" s="10" t="str">
        <f t="shared" si="112"/>
        <v>33</v>
      </c>
      <c r="U335" s="10" t="str">
        <f t="shared" si="113"/>
        <v>33</v>
      </c>
    </row>
    <row r="336" spans="1:32" x14ac:dyDescent="0.3">
      <c r="A336" s="6">
        <v>0</v>
      </c>
      <c r="B336" s="6">
        <v>0</v>
      </c>
      <c r="C336" s="6">
        <v>1</v>
      </c>
      <c r="D336" s="6">
        <v>1</v>
      </c>
      <c r="E336" s="6">
        <v>0</v>
      </c>
      <c r="F336" s="6">
        <v>0</v>
      </c>
      <c r="G336" s="6">
        <v>1</v>
      </c>
      <c r="H336" s="6">
        <v>1</v>
      </c>
      <c r="I336" s="6">
        <v>1</v>
      </c>
      <c r="J336" s="6">
        <v>1</v>
      </c>
      <c r="K336" s="6">
        <v>0</v>
      </c>
      <c r="L336" s="6">
        <v>0</v>
      </c>
      <c r="M336" s="6">
        <v>1</v>
      </c>
      <c r="N336" s="6">
        <v>1</v>
      </c>
      <c r="O336" s="6">
        <v>0</v>
      </c>
      <c r="P336" s="6">
        <v>0</v>
      </c>
      <c r="Q336" s="6" t="str">
        <f t="shared" si="109"/>
        <v>0011001111001100</v>
      </c>
      <c r="R336" s="11" t="str">
        <f t="shared" si="110"/>
        <v>00110011</v>
      </c>
      <c r="S336" s="11" t="str">
        <f t="shared" si="111"/>
        <v>00110011</v>
      </c>
      <c r="T336" s="11" t="str">
        <f t="shared" si="112"/>
        <v>33</v>
      </c>
      <c r="U336" s="11" t="str">
        <f t="shared" si="113"/>
        <v>33</v>
      </c>
    </row>
    <row r="337" spans="1:33" x14ac:dyDescent="0.3">
      <c r="A337" s="6">
        <v>0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1</v>
      </c>
      <c r="H337" s="6">
        <v>1</v>
      </c>
      <c r="I337" s="6">
        <v>1</v>
      </c>
      <c r="J337" s="6">
        <v>1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 t="str">
        <f t="shared" si="109"/>
        <v>0000001111000000</v>
      </c>
      <c r="R337" s="11" t="str">
        <f t="shared" si="110"/>
        <v>00000011</v>
      </c>
      <c r="S337" s="11" t="str">
        <f t="shared" si="111"/>
        <v>00110000</v>
      </c>
      <c r="T337" s="11" t="str">
        <f t="shared" si="112"/>
        <v>03</v>
      </c>
      <c r="U337" s="11" t="str">
        <f t="shared" si="113"/>
        <v>30</v>
      </c>
    </row>
    <row r="338" spans="1:33" x14ac:dyDescent="0.3">
      <c r="A338" s="6">
        <v>0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1</v>
      </c>
      <c r="H338" s="6">
        <v>1</v>
      </c>
      <c r="I338" s="6">
        <v>1</v>
      </c>
      <c r="J338" s="6">
        <v>1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 t="str">
        <f t="shared" si="109"/>
        <v>0000001111000000</v>
      </c>
      <c r="R338" s="11" t="str">
        <f t="shared" si="110"/>
        <v>00000011</v>
      </c>
      <c r="S338" s="11" t="str">
        <f t="shared" si="111"/>
        <v>00110000</v>
      </c>
      <c r="T338" s="11" t="str">
        <f t="shared" si="112"/>
        <v>03</v>
      </c>
      <c r="U338" s="11" t="str">
        <f t="shared" si="113"/>
        <v>30</v>
      </c>
    </row>
    <row r="339" spans="1:33" x14ac:dyDescent="0.3">
      <c r="A339" s="6">
        <v>0</v>
      </c>
      <c r="B339" s="6">
        <v>0</v>
      </c>
      <c r="C339" s="6">
        <v>0</v>
      </c>
      <c r="D339" s="6">
        <v>0</v>
      </c>
      <c r="E339" s="6">
        <v>1</v>
      </c>
      <c r="F339" s="6">
        <v>1</v>
      </c>
      <c r="G339" s="6">
        <v>1</v>
      </c>
      <c r="H339" s="6">
        <v>1</v>
      </c>
      <c r="I339" s="6">
        <v>1</v>
      </c>
      <c r="J339" s="6">
        <v>1</v>
      </c>
      <c r="K339" s="6">
        <v>1</v>
      </c>
      <c r="L339" s="6">
        <v>1</v>
      </c>
      <c r="M339" s="6">
        <v>0</v>
      </c>
      <c r="N339" s="6">
        <v>0</v>
      </c>
      <c r="O339" s="6">
        <v>0</v>
      </c>
      <c r="P339" s="6">
        <v>0</v>
      </c>
      <c r="Q339" s="6" t="str">
        <f t="shared" si="109"/>
        <v>0000111111110000</v>
      </c>
      <c r="R339" s="11" t="str">
        <f t="shared" si="110"/>
        <v>00001111</v>
      </c>
      <c r="S339" s="11" t="str">
        <f t="shared" si="111"/>
        <v>00111100</v>
      </c>
      <c r="T339" s="11" t="str">
        <f t="shared" si="112"/>
        <v>0F</v>
      </c>
      <c r="U339" s="11" t="str">
        <f t="shared" si="113"/>
        <v>3C</v>
      </c>
    </row>
    <row r="340" spans="1:33" x14ac:dyDescent="0.3">
      <c r="A340" s="6">
        <v>0</v>
      </c>
      <c r="B340" s="6">
        <v>0</v>
      </c>
      <c r="C340" s="6">
        <v>0</v>
      </c>
      <c r="D340" s="6">
        <v>0</v>
      </c>
      <c r="E340" s="6">
        <v>1</v>
      </c>
      <c r="F340" s="6">
        <v>1</v>
      </c>
      <c r="G340" s="6">
        <v>0</v>
      </c>
      <c r="H340" s="6">
        <v>0</v>
      </c>
      <c r="I340" s="6">
        <v>0</v>
      </c>
      <c r="J340" s="6">
        <v>0</v>
      </c>
      <c r="K340" s="6">
        <v>1</v>
      </c>
      <c r="L340" s="6">
        <v>1</v>
      </c>
      <c r="M340" s="6">
        <v>0</v>
      </c>
      <c r="N340" s="6">
        <v>0</v>
      </c>
      <c r="O340" s="6">
        <v>0</v>
      </c>
      <c r="P340" s="6">
        <v>0</v>
      </c>
      <c r="Q340" s="6" t="str">
        <f t="shared" si="109"/>
        <v>0000110000110000</v>
      </c>
      <c r="R340" s="11" t="str">
        <f t="shared" si="110"/>
        <v>00001100</v>
      </c>
      <c r="S340" s="11" t="str">
        <f t="shared" si="111"/>
        <v>00001100</v>
      </c>
      <c r="T340" s="11" t="str">
        <f t="shared" si="112"/>
        <v>0C</v>
      </c>
      <c r="U340" s="11" t="str">
        <f t="shared" si="113"/>
        <v>0C</v>
      </c>
    </row>
    <row r="341" spans="1:33" x14ac:dyDescent="0.3">
      <c r="A341" s="6">
        <v>0</v>
      </c>
      <c r="B341" s="6">
        <v>0</v>
      </c>
      <c r="C341" s="6">
        <v>0</v>
      </c>
      <c r="D341" s="6">
        <v>0</v>
      </c>
      <c r="E341" s="6">
        <v>1</v>
      </c>
      <c r="F341" s="6">
        <v>1</v>
      </c>
      <c r="G341" s="6">
        <v>0</v>
      </c>
      <c r="H341" s="6">
        <v>0</v>
      </c>
      <c r="I341" s="6">
        <v>0</v>
      </c>
      <c r="J341" s="6">
        <v>0</v>
      </c>
      <c r="K341" s="6">
        <v>1</v>
      </c>
      <c r="L341" s="6">
        <v>1</v>
      </c>
      <c r="M341" s="6">
        <v>0</v>
      </c>
      <c r="N341" s="6">
        <v>0</v>
      </c>
      <c r="O341" s="6">
        <v>0</v>
      </c>
      <c r="P341" s="6">
        <v>0</v>
      </c>
      <c r="Q341" s="6" t="str">
        <f t="shared" si="109"/>
        <v>0000110000110000</v>
      </c>
      <c r="R341" s="11" t="str">
        <f t="shared" si="110"/>
        <v>00001100</v>
      </c>
      <c r="S341" s="11" t="str">
        <f t="shared" si="111"/>
        <v>00001100</v>
      </c>
      <c r="T341" s="11" t="str">
        <f t="shared" si="112"/>
        <v>0C</v>
      </c>
      <c r="U341" s="11" t="str">
        <f t="shared" si="113"/>
        <v>0C</v>
      </c>
    </row>
    <row r="342" spans="1:33" x14ac:dyDescent="0.3">
      <c r="A342" s="6">
        <v>0</v>
      </c>
      <c r="B342" s="6">
        <v>0</v>
      </c>
      <c r="C342" s="6">
        <v>1</v>
      </c>
      <c r="D342" s="6">
        <v>1</v>
      </c>
      <c r="E342" s="6">
        <v>1</v>
      </c>
      <c r="F342" s="6">
        <v>1</v>
      </c>
      <c r="G342" s="6">
        <v>0</v>
      </c>
      <c r="H342" s="6">
        <v>0</v>
      </c>
      <c r="I342" s="6">
        <v>0</v>
      </c>
      <c r="J342" s="6">
        <v>0</v>
      </c>
      <c r="K342" s="6">
        <v>1</v>
      </c>
      <c r="L342" s="6">
        <v>1</v>
      </c>
      <c r="M342" s="6">
        <v>1</v>
      </c>
      <c r="N342" s="6">
        <v>1</v>
      </c>
      <c r="O342" s="6">
        <v>0</v>
      </c>
      <c r="P342" s="6">
        <v>0</v>
      </c>
      <c r="Q342" s="6" t="str">
        <f t="shared" si="109"/>
        <v>0011110000111100</v>
      </c>
      <c r="R342" s="12" t="str">
        <f t="shared" si="110"/>
        <v>00111100</v>
      </c>
      <c r="S342" s="12" t="str">
        <f t="shared" si="111"/>
        <v>00001111</v>
      </c>
      <c r="T342" s="12" t="str">
        <f t="shared" si="112"/>
        <v>3C</v>
      </c>
      <c r="U342" s="12" t="str">
        <f t="shared" si="113"/>
        <v>0F</v>
      </c>
    </row>
    <row r="343" spans="1:33" x14ac:dyDescent="0.3">
      <c r="Q343" s="6" t="str">
        <f t="shared" si="109"/>
        <v/>
      </c>
    </row>
    <row r="344" spans="1:33" x14ac:dyDescent="0.3">
      <c r="A344" s="13" t="s">
        <v>30</v>
      </c>
      <c r="Q344" s="6"/>
      <c r="AF344" t="str">
        <f>";"&amp;PROPER(A344)</f>
        <v>;Rockford 2 (Blink 1)</v>
      </c>
    </row>
    <row r="345" spans="1:33" x14ac:dyDescent="0.3">
      <c r="A345" s="6">
        <v>0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 t="str">
        <f t="shared" ref="Q345:Q361" si="115">A345&amp;B345&amp;C345&amp;D345&amp;E345&amp;F345&amp;G345&amp;H345&amp;I345&amp;J345&amp;K345&amp;L345&amp;M345&amp;N345&amp;O345&amp;P345</f>
        <v>0000000000000000</v>
      </c>
      <c r="R345" s="10" t="str">
        <f>$R$1&amp;MID(Q345,3,6)</f>
        <v>00000000</v>
      </c>
      <c r="S345" s="10" t="str">
        <f>$S$1&amp;MID(Q345,9,6)</f>
        <v>00000000</v>
      </c>
      <c r="T345" s="10" t="str">
        <f>BIN2HEX(R345,2)</f>
        <v>00</v>
      </c>
      <c r="U345" s="10" t="str">
        <f>BIN2HEX(S345,2)</f>
        <v>00</v>
      </c>
      <c r="W345" t="str" cm="1">
        <f t="array" ref="W345:AD345">TRANSPOSE(T345:T352)</f>
        <v>00</v>
      </c>
      <c r="X345" t="str">
        <v>0C</v>
      </c>
      <c r="Y345" t="str">
        <v>0F</v>
      </c>
      <c r="Z345" t="str">
        <v>3F</v>
      </c>
      <c r="AA345" t="str">
        <v>33</v>
      </c>
      <c r="AB345" t="str">
        <v>0F</v>
      </c>
      <c r="AC345" t="str">
        <v>03</v>
      </c>
      <c r="AD345" t="str">
        <v>0F</v>
      </c>
      <c r="AF345" t="str">
        <f>LOWER(".byt $"&amp;W345&amp;", $"&amp;X345&amp;", $"&amp;Y345&amp;", $"&amp;Z345&amp;", $"&amp;AA345&amp;", $"&amp;AB345&amp;", $"&amp;AC345&amp;", $"&amp;AD345)</f>
        <v>.byt $00, $0c, $0f, $3f, $33, $0f, $03, $0f</v>
      </c>
      <c r="AG345" t="b">
        <f>AF345=AF327</f>
        <v>0</v>
      </c>
    </row>
    <row r="346" spans="1:33" x14ac:dyDescent="0.3">
      <c r="A346" s="6">
        <v>0</v>
      </c>
      <c r="B346" s="6">
        <v>0</v>
      </c>
      <c r="C346" s="6">
        <v>0</v>
      </c>
      <c r="D346" s="6">
        <v>0</v>
      </c>
      <c r="E346" s="6">
        <v>1</v>
      </c>
      <c r="F346" s="6">
        <v>1</v>
      </c>
      <c r="G346" s="6">
        <v>0</v>
      </c>
      <c r="H346" s="6">
        <v>0</v>
      </c>
      <c r="I346" s="6">
        <v>0</v>
      </c>
      <c r="J346" s="6">
        <v>0</v>
      </c>
      <c r="K346" s="6">
        <v>1</v>
      </c>
      <c r="L346" s="6">
        <v>1</v>
      </c>
      <c r="M346" s="6">
        <v>0</v>
      </c>
      <c r="N346" s="6">
        <v>0</v>
      </c>
      <c r="O346" s="6">
        <v>0</v>
      </c>
      <c r="P346" s="6">
        <v>0</v>
      </c>
      <c r="Q346" s="6" t="str">
        <f t="shared" si="115"/>
        <v>0000110000110000</v>
      </c>
      <c r="R346" s="11" t="str">
        <f t="shared" ref="R346:R360" si="116">$R$1&amp;MID(Q346,3,6)</f>
        <v>00001100</v>
      </c>
      <c r="S346" s="11" t="str">
        <f t="shared" ref="S346:S360" si="117">$S$1&amp;MID(Q346,9,6)</f>
        <v>00001100</v>
      </c>
      <c r="T346" s="11" t="str">
        <f t="shared" ref="T346:T360" si="118">BIN2HEX(R346,2)</f>
        <v>0C</v>
      </c>
      <c r="U346" s="11" t="str">
        <f t="shared" ref="U346:U360" si="119">BIN2HEX(S346,2)</f>
        <v>0C</v>
      </c>
      <c r="W346" t="str" cm="1">
        <f t="array" ref="W346:AD346">TRANSPOSE(U345:U352)</f>
        <v>00</v>
      </c>
      <c r="X346" t="str">
        <v>0C</v>
      </c>
      <c r="Y346" t="str">
        <v>3C</v>
      </c>
      <c r="Z346" t="str">
        <v>3F</v>
      </c>
      <c r="AA346" t="str">
        <v>33</v>
      </c>
      <c r="AB346" t="str">
        <v>3C</v>
      </c>
      <c r="AC346" t="str">
        <v>30</v>
      </c>
      <c r="AD346" t="str">
        <v>3C</v>
      </c>
      <c r="AF346" t="str">
        <f t="shared" ref="AF346:AF348" si="120">LOWER(".byt $"&amp;W346&amp;", $"&amp;X346&amp;", $"&amp;Y346&amp;", $"&amp;Z346&amp;", $"&amp;AA346&amp;", $"&amp;AB346&amp;", $"&amp;AC346&amp;", $"&amp;AD346)</f>
        <v>.byt $00, $0c, $3c, $3f, $33, $3c, $30, $3c</v>
      </c>
      <c r="AG346" t="b">
        <f t="shared" ref="AG346:AG348" si="121">AF346=AF328</f>
        <v>0</v>
      </c>
    </row>
    <row r="347" spans="1:33" x14ac:dyDescent="0.3">
      <c r="A347" s="6">
        <v>0</v>
      </c>
      <c r="B347" s="6">
        <v>0</v>
      </c>
      <c r="C347" s="6">
        <v>0</v>
      </c>
      <c r="D347" s="6">
        <v>0</v>
      </c>
      <c r="E347" s="6">
        <v>1</v>
      </c>
      <c r="F347" s="6">
        <v>1</v>
      </c>
      <c r="G347" s="6">
        <v>1</v>
      </c>
      <c r="H347" s="6">
        <v>1</v>
      </c>
      <c r="I347" s="6">
        <v>1</v>
      </c>
      <c r="J347" s="6">
        <v>1</v>
      </c>
      <c r="K347" s="6">
        <v>1</v>
      </c>
      <c r="L347" s="6">
        <v>1</v>
      </c>
      <c r="M347" s="6">
        <v>0</v>
      </c>
      <c r="N347" s="6">
        <v>0</v>
      </c>
      <c r="O347" s="6">
        <v>0</v>
      </c>
      <c r="P347" s="6">
        <v>0</v>
      </c>
      <c r="Q347" s="6" t="str">
        <f t="shared" si="115"/>
        <v>0000111111110000</v>
      </c>
      <c r="R347" s="11" t="str">
        <f t="shared" si="116"/>
        <v>00001111</v>
      </c>
      <c r="S347" s="11" t="str">
        <f t="shared" si="117"/>
        <v>00111100</v>
      </c>
      <c r="T347" s="11" t="str">
        <f t="shared" si="118"/>
        <v>0F</v>
      </c>
      <c r="U347" s="11" t="str">
        <f t="shared" si="119"/>
        <v>3C</v>
      </c>
      <c r="W347" t="str" cm="1">
        <f t="array" ref="W347:AD347">TRANSPOSE(T353:T360)</f>
        <v>33</v>
      </c>
      <c r="X347" t="str">
        <v>33</v>
      </c>
      <c r="Y347" t="str">
        <v>03</v>
      </c>
      <c r="Z347" t="str">
        <v>03</v>
      </c>
      <c r="AA347" t="str">
        <v>0F</v>
      </c>
      <c r="AB347" t="str">
        <v>0C</v>
      </c>
      <c r="AC347" t="str">
        <v>0C</v>
      </c>
      <c r="AD347" t="str">
        <v>3C</v>
      </c>
      <c r="AF347" t="str">
        <f t="shared" si="120"/>
        <v>.byt $33, $33, $03, $03, $0f, $0c, $0c, $3c</v>
      </c>
      <c r="AG347" t="b">
        <f t="shared" si="121"/>
        <v>1</v>
      </c>
    </row>
    <row r="348" spans="1:33" x14ac:dyDescent="0.3">
      <c r="A348" s="6">
        <v>0</v>
      </c>
      <c r="B348" s="6">
        <v>0</v>
      </c>
      <c r="C348" s="6">
        <v>1</v>
      </c>
      <c r="D348" s="6">
        <v>1</v>
      </c>
      <c r="E348" s="6">
        <v>1</v>
      </c>
      <c r="F348" s="6">
        <v>1</v>
      </c>
      <c r="G348" s="6">
        <v>1</v>
      </c>
      <c r="H348" s="6">
        <v>1</v>
      </c>
      <c r="I348" s="6">
        <v>1</v>
      </c>
      <c r="J348" s="6">
        <v>1</v>
      </c>
      <c r="K348" s="6">
        <v>1</v>
      </c>
      <c r="L348" s="6">
        <v>1</v>
      </c>
      <c r="M348" s="6">
        <v>1</v>
      </c>
      <c r="N348" s="6">
        <v>1</v>
      </c>
      <c r="O348" s="6">
        <v>0</v>
      </c>
      <c r="P348" s="6">
        <v>0</v>
      </c>
      <c r="Q348" s="6" t="str">
        <f t="shared" si="115"/>
        <v>0011111111111100</v>
      </c>
      <c r="R348" s="11" t="str">
        <f t="shared" si="116"/>
        <v>00111111</v>
      </c>
      <c r="S348" s="11" t="str">
        <f t="shared" si="117"/>
        <v>00111111</v>
      </c>
      <c r="T348" s="11" t="str">
        <f t="shared" si="118"/>
        <v>3F</v>
      </c>
      <c r="U348" s="11" t="str">
        <f t="shared" si="119"/>
        <v>3F</v>
      </c>
      <c r="W348" t="str" cm="1">
        <f t="array" ref="W348:AD348">TRANSPOSE(U353:U360)</f>
        <v>33</v>
      </c>
      <c r="X348" t="str">
        <v>33</v>
      </c>
      <c r="Y348" t="str">
        <v>30</v>
      </c>
      <c r="Z348" t="str">
        <v>30</v>
      </c>
      <c r="AA348" t="str">
        <v>3C</v>
      </c>
      <c r="AB348" t="str">
        <v>0C</v>
      </c>
      <c r="AC348" t="str">
        <v>0C</v>
      </c>
      <c r="AD348" t="str">
        <v>0F</v>
      </c>
      <c r="AF348" t="str">
        <f t="shared" si="120"/>
        <v>.byt $33, $33, $30, $30, $3c, $0c, $0c, $0f</v>
      </c>
      <c r="AG348" t="b">
        <f t="shared" si="121"/>
        <v>1</v>
      </c>
    </row>
    <row r="349" spans="1:33" x14ac:dyDescent="0.3">
      <c r="A349" s="6">
        <v>0</v>
      </c>
      <c r="B349" s="6">
        <v>0</v>
      </c>
      <c r="C349" s="6">
        <v>1</v>
      </c>
      <c r="D349" s="6">
        <v>1</v>
      </c>
      <c r="E349" s="6">
        <v>0</v>
      </c>
      <c r="F349" s="6">
        <v>0</v>
      </c>
      <c r="G349" s="6">
        <v>1</v>
      </c>
      <c r="H349" s="6">
        <v>1</v>
      </c>
      <c r="I349" s="6">
        <v>1</v>
      </c>
      <c r="J349" s="6">
        <v>1</v>
      </c>
      <c r="K349" s="6">
        <v>0</v>
      </c>
      <c r="L349" s="6">
        <v>0</v>
      </c>
      <c r="M349" s="6">
        <v>1</v>
      </c>
      <c r="N349" s="6">
        <v>1</v>
      </c>
      <c r="O349" s="6">
        <v>0</v>
      </c>
      <c r="P349" s="6">
        <v>0</v>
      </c>
      <c r="Q349" s="6" t="str">
        <f t="shared" si="115"/>
        <v>0011001111001100</v>
      </c>
      <c r="R349" s="11" t="str">
        <f t="shared" si="116"/>
        <v>00110011</v>
      </c>
      <c r="S349" s="11" t="str">
        <f t="shared" si="117"/>
        <v>00110011</v>
      </c>
      <c r="T349" s="11" t="str">
        <f t="shared" si="118"/>
        <v>33</v>
      </c>
      <c r="U349" s="11" t="str">
        <f t="shared" si="119"/>
        <v>33</v>
      </c>
    </row>
    <row r="350" spans="1:33" x14ac:dyDescent="0.3">
      <c r="A350" s="6">
        <v>0</v>
      </c>
      <c r="B350" s="6">
        <v>0</v>
      </c>
      <c r="C350" s="6">
        <v>0</v>
      </c>
      <c r="D350" s="6">
        <v>0</v>
      </c>
      <c r="E350" s="6">
        <v>1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0</v>
      </c>
      <c r="N350" s="6">
        <v>0</v>
      </c>
      <c r="O350" s="6">
        <v>0</v>
      </c>
      <c r="P350" s="6">
        <v>0</v>
      </c>
      <c r="Q350" s="6" t="str">
        <f t="shared" si="115"/>
        <v>0000111111110000</v>
      </c>
      <c r="R350" s="11" t="str">
        <f t="shared" si="116"/>
        <v>00001111</v>
      </c>
      <c r="S350" s="11" t="str">
        <f t="shared" si="117"/>
        <v>00111100</v>
      </c>
      <c r="T350" s="11" t="str">
        <f t="shared" si="118"/>
        <v>0F</v>
      </c>
      <c r="U350" s="11" t="str">
        <f t="shared" si="119"/>
        <v>3C</v>
      </c>
    </row>
    <row r="351" spans="1:33" x14ac:dyDescent="0.3">
      <c r="A351" s="6">
        <v>0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1</v>
      </c>
      <c r="H351" s="6">
        <v>1</v>
      </c>
      <c r="I351" s="6">
        <v>1</v>
      </c>
      <c r="J351" s="6">
        <v>1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 t="str">
        <f t="shared" si="115"/>
        <v>0000001111000000</v>
      </c>
      <c r="R351" s="11" t="str">
        <f t="shared" si="116"/>
        <v>00000011</v>
      </c>
      <c r="S351" s="11" t="str">
        <f t="shared" si="117"/>
        <v>00110000</v>
      </c>
      <c r="T351" s="11" t="str">
        <f t="shared" si="118"/>
        <v>03</v>
      </c>
      <c r="U351" s="11" t="str">
        <f t="shared" si="119"/>
        <v>30</v>
      </c>
    </row>
    <row r="352" spans="1:33" x14ac:dyDescent="0.3">
      <c r="A352" s="6">
        <v>0</v>
      </c>
      <c r="B352" s="6">
        <v>0</v>
      </c>
      <c r="C352" s="6">
        <v>0</v>
      </c>
      <c r="D352" s="6">
        <v>0</v>
      </c>
      <c r="E352" s="6">
        <v>1</v>
      </c>
      <c r="F352" s="6">
        <v>1</v>
      </c>
      <c r="G352" s="6">
        <v>1</v>
      </c>
      <c r="H352" s="6">
        <v>1</v>
      </c>
      <c r="I352" s="6">
        <v>1</v>
      </c>
      <c r="J352" s="6">
        <v>1</v>
      </c>
      <c r="K352" s="6">
        <v>1</v>
      </c>
      <c r="L352" s="6">
        <v>1</v>
      </c>
      <c r="M352" s="6">
        <v>0</v>
      </c>
      <c r="N352" s="6">
        <v>0</v>
      </c>
      <c r="O352" s="6">
        <v>0</v>
      </c>
      <c r="P352" s="6">
        <v>0</v>
      </c>
      <c r="Q352" s="6" t="str">
        <f t="shared" si="115"/>
        <v>0000111111110000</v>
      </c>
      <c r="R352" s="12" t="str">
        <f t="shared" si="116"/>
        <v>00001111</v>
      </c>
      <c r="S352" s="12" t="str">
        <f t="shared" si="117"/>
        <v>00111100</v>
      </c>
      <c r="T352" s="12" t="str">
        <f t="shared" si="118"/>
        <v>0F</v>
      </c>
      <c r="U352" s="12" t="str">
        <f t="shared" si="119"/>
        <v>3C</v>
      </c>
    </row>
    <row r="353" spans="1:33" x14ac:dyDescent="0.3">
      <c r="A353" s="6">
        <v>0</v>
      </c>
      <c r="B353" s="6">
        <v>0</v>
      </c>
      <c r="C353" s="6">
        <v>1</v>
      </c>
      <c r="D353" s="6">
        <v>1</v>
      </c>
      <c r="E353" s="6">
        <v>0</v>
      </c>
      <c r="F353" s="6">
        <v>0</v>
      </c>
      <c r="G353" s="6">
        <v>1</v>
      </c>
      <c r="H353" s="6">
        <v>1</v>
      </c>
      <c r="I353" s="6">
        <v>1</v>
      </c>
      <c r="J353" s="6">
        <v>1</v>
      </c>
      <c r="K353" s="6">
        <v>0</v>
      </c>
      <c r="L353" s="6">
        <v>0</v>
      </c>
      <c r="M353" s="6">
        <v>1</v>
      </c>
      <c r="N353" s="6">
        <v>1</v>
      </c>
      <c r="O353" s="6">
        <v>0</v>
      </c>
      <c r="P353" s="6">
        <v>0</v>
      </c>
      <c r="Q353" s="6" t="str">
        <f t="shared" si="115"/>
        <v>0011001111001100</v>
      </c>
      <c r="R353" s="10" t="str">
        <f t="shared" si="116"/>
        <v>00110011</v>
      </c>
      <c r="S353" s="10" t="str">
        <f t="shared" si="117"/>
        <v>00110011</v>
      </c>
      <c r="T353" s="10" t="str">
        <f t="shared" si="118"/>
        <v>33</v>
      </c>
      <c r="U353" s="10" t="str">
        <f t="shared" si="119"/>
        <v>33</v>
      </c>
    </row>
    <row r="354" spans="1:33" x14ac:dyDescent="0.3">
      <c r="A354" s="6">
        <v>0</v>
      </c>
      <c r="B354" s="6">
        <v>0</v>
      </c>
      <c r="C354" s="6">
        <v>1</v>
      </c>
      <c r="D354" s="6">
        <v>1</v>
      </c>
      <c r="E354" s="6">
        <v>0</v>
      </c>
      <c r="F354" s="6">
        <v>0</v>
      </c>
      <c r="G354" s="6">
        <v>1</v>
      </c>
      <c r="H354" s="6">
        <v>1</v>
      </c>
      <c r="I354" s="6">
        <v>1</v>
      </c>
      <c r="J354" s="6">
        <v>1</v>
      </c>
      <c r="K354" s="6">
        <v>0</v>
      </c>
      <c r="L354" s="6">
        <v>0</v>
      </c>
      <c r="M354" s="6">
        <v>1</v>
      </c>
      <c r="N354" s="6">
        <v>1</v>
      </c>
      <c r="O354" s="6">
        <v>0</v>
      </c>
      <c r="P354" s="6">
        <v>0</v>
      </c>
      <c r="Q354" s="6" t="str">
        <f t="shared" si="115"/>
        <v>0011001111001100</v>
      </c>
      <c r="R354" s="11" t="str">
        <f t="shared" si="116"/>
        <v>00110011</v>
      </c>
      <c r="S354" s="11" t="str">
        <f t="shared" si="117"/>
        <v>00110011</v>
      </c>
      <c r="T354" s="11" t="str">
        <f t="shared" si="118"/>
        <v>33</v>
      </c>
      <c r="U354" s="11" t="str">
        <f t="shared" si="119"/>
        <v>33</v>
      </c>
    </row>
    <row r="355" spans="1:33" x14ac:dyDescent="0.3">
      <c r="A355" s="6">
        <v>0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1</v>
      </c>
      <c r="H355" s="6">
        <v>1</v>
      </c>
      <c r="I355" s="6">
        <v>1</v>
      </c>
      <c r="J355" s="6">
        <v>1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 t="str">
        <f t="shared" si="115"/>
        <v>0000001111000000</v>
      </c>
      <c r="R355" s="11" t="str">
        <f t="shared" si="116"/>
        <v>00000011</v>
      </c>
      <c r="S355" s="11" t="str">
        <f t="shared" si="117"/>
        <v>00110000</v>
      </c>
      <c r="T355" s="11" t="str">
        <f t="shared" si="118"/>
        <v>03</v>
      </c>
      <c r="U355" s="11" t="str">
        <f t="shared" si="119"/>
        <v>30</v>
      </c>
    </row>
    <row r="356" spans="1:33" x14ac:dyDescent="0.3">
      <c r="A356" s="6">
        <v>0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1</v>
      </c>
      <c r="H356" s="6">
        <v>1</v>
      </c>
      <c r="I356" s="6">
        <v>1</v>
      </c>
      <c r="J356" s="6">
        <v>1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 t="str">
        <f t="shared" si="115"/>
        <v>0000001111000000</v>
      </c>
      <c r="R356" s="11" t="str">
        <f t="shared" si="116"/>
        <v>00000011</v>
      </c>
      <c r="S356" s="11" t="str">
        <f t="shared" si="117"/>
        <v>00110000</v>
      </c>
      <c r="T356" s="11" t="str">
        <f t="shared" si="118"/>
        <v>03</v>
      </c>
      <c r="U356" s="11" t="str">
        <f t="shared" si="119"/>
        <v>30</v>
      </c>
    </row>
    <row r="357" spans="1:33" x14ac:dyDescent="0.3">
      <c r="A357" s="6">
        <v>0</v>
      </c>
      <c r="B357" s="6">
        <v>0</v>
      </c>
      <c r="C357" s="6">
        <v>0</v>
      </c>
      <c r="D357" s="6">
        <v>0</v>
      </c>
      <c r="E357" s="6">
        <v>1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0</v>
      </c>
      <c r="N357" s="6">
        <v>0</v>
      </c>
      <c r="O357" s="6">
        <v>0</v>
      </c>
      <c r="P357" s="6">
        <v>0</v>
      </c>
      <c r="Q357" s="6" t="str">
        <f t="shared" si="115"/>
        <v>0000111111110000</v>
      </c>
      <c r="R357" s="11" t="str">
        <f t="shared" si="116"/>
        <v>00001111</v>
      </c>
      <c r="S357" s="11" t="str">
        <f t="shared" si="117"/>
        <v>00111100</v>
      </c>
      <c r="T357" s="11" t="str">
        <f t="shared" si="118"/>
        <v>0F</v>
      </c>
      <c r="U357" s="11" t="str">
        <f t="shared" si="119"/>
        <v>3C</v>
      </c>
    </row>
    <row r="358" spans="1:33" x14ac:dyDescent="0.3">
      <c r="A358" s="6">
        <v>0</v>
      </c>
      <c r="B358" s="6">
        <v>0</v>
      </c>
      <c r="C358" s="6">
        <v>0</v>
      </c>
      <c r="D358" s="6">
        <v>0</v>
      </c>
      <c r="E358" s="6">
        <v>1</v>
      </c>
      <c r="F358" s="6">
        <v>1</v>
      </c>
      <c r="G358" s="6">
        <v>0</v>
      </c>
      <c r="H358" s="6">
        <v>0</v>
      </c>
      <c r="I358" s="6">
        <v>0</v>
      </c>
      <c r="J358" s="6">
        <v>0</v>
      </c>
      <c r="K358" s="6">
        <v>1</v>
      </c>
      <c r="L358" s="6">
        <v>1</v>
      </c>
      <c r="M358" s="6">
        <v>0</v>
      </c>
      <c r="N358" s="6">
        <v>0</v>
      </c>
      <c r="O358" s="6">
        <v>0</v>
      </c>
      <c r="P358" s="6">
        <v>0</v>
      </c>
      <c r="Q358" s="6" t="str">
        <f t="shared" si="115"/>
        <v>0000110000110000</v>
      </c>
      <c r="R358" s="11" t="str">
        <f t="shared" si="116"/>
        <v>00001100</v>
      </c>
      <c r="S358" s="11" t="str">
        <f t="shared" si="117"/>
        <v>00001100</v>
      </c>
      <c r="T358" s="11" t="str">
        <f t="shared" si="118"/>
        <v>0C</v>
      </c>
      <c r="U358" s="11" t="str">
        <f t="shared" si="119"/>
        <v>0C</v>
      </c>
    </row>
    <row r="359" spans="1:33" x14ac:dyDescent="0.3">
      <c r="A359" s="6">
        <v>0</v>
      </c>
      <c r="B359" s="6">
        <v>0</v>
      </c>
      <c r="C359" s="6">
        <v>0</v>
      </c>
      <c r="D359" s="6">
        <v>0</v>
      </c>
      <c r="E359" s="6">
        <v>1</v>
      </c>
      <c r="F359" s="6">
        <v>1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0</v>
      </c>
      <c r="N359" s="6">
        <v>0</v>
      </c>
      <c r="O359" s="6">
        <v>0</v>
      </c>
      <c r="P359" s="6">
        <v>0</v>
      </c>
      <c r="Q359" s="6" t="str">
        <f t="shared" si="115"/>
        <v>0000110000110000</v>
      </c>
      <c r="R359" s="11" t="str">
        <f t="shared" si="116"/>
        <v>00001100</v>
      </c>
      <c r="S359" s="11" t="str">
        <f t="shared" si="117"/>
        <v>00001100</v>
      </c>
      <c r="T359" s="11" t="str">
        <f t="shared" si="118"/>
        <v>0C</v>
      </c>
      <c r="U359" s="11" t="str">
        <f t="shared" si="119"/>
        <v>0C</v>
      </c>
    </row>
    <row r="360" spans="1:33" x14ac:dyDescent="0.3">
      <c r="A360" s="6">
        <v>0</v>
      </c>
      <c r="B360" s="6">
        <v>0</v>
      </c>
      <c r="C360" s="6">
        <v>1</v>
      </c>
      <c r="D360" s="6">
        <v>1</v>
      </c>
      <c r="E360" s="6">
        <v>1</v>
      </c>
      <c r="F360" s="6">
        <v>1</v>
      </c>
      <c r="G360" s="6">
        <v>0</v>
      </c>
      <c r="H360" s="6">
        <v>0</v>
      </c>
      <c r="I360" s="6">
        <v>0</v>
      </c>
      <c r="J360" s="6">
        <v>0</v>
      </c>
      <c r="K360" s="6">
        <v>1</v>
      </c>
      <c r="L360" s="6">
        <v>1</v>
      </c>
      <c r="M360" s="6">
        <v>1</v>
      </c>
      <c r="N360" s="6">
        <v>1</v>
      </c>
      <c r="O360" s="6">
        <v>0</v>
      </c>
      <c r="P360" s="6">
        <v>0</v>
      </c>
      <c r="Q360" s="6" t="str">
        <f t="shared" si="115"/>
        <v>0011110000111100</v>
      </c>
      <c r="R360" s="12" t="str">
        <f t="shared" si="116"/>
        <v>00111100</v>
      </c>
      <c r="S360" s="12" t="str">
        <f t="shared" si="117"/>
        <v>00001111</v>
      </c>
      <c r="T360" s="12" t="str">
        <f t="shared" si="118"/>
        <v>3C</v>
      </c>
      <c r="U360" s="12" t="str">
        <f t="shared" si="119"/>
        <v>0F</v>
      </c>
    </row>
    <row r="361" spans="1:33" x14ac:dyDescent="0.3">
      <c r="Q361" s="6" t="str">
        <f t="shared" si="115"/>
        <v/>
      </c>
    </row>
    <row r="362" spans="1:33" x14ac:dyDescent="0.3">
      <c r="A362" s="13" t="s">
        <v>31</v>
      </c>
      <c r="Q362" s="6"/>
      <c r="AF362" t="str">
        <f>";"&amp;PROPER(A362)</f>
        <v>;Rockford 3 (Blink 2)</v>
      </c>
    </row>
    <row r="363" spans="1:33" x14ac:dyDescent="0.3">
      <c r="A363" s="6">
        <v>0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 t="str">
        <f t="shared" ref="Q363:Q379" si="122">A363&amp;B363&amp;C363&amp;D363&amp;E363&amp;F363&amp;G363&amp;H363&amp;I363&amp;J363&amp;K363&amp;L363&amp;M363&amp;N363&amp;O363&amp;P363</f>
        <v>0000000000000000</v>
      </c>
      <c r="R363" s="10" t="str">
        <f>$R$1&amp;MID(Q363,3,6)</f>
        <v>00000000</v>
      </c>
      <c r="S363" s="10" t="str">
        <f>$S$1&amp;MID(Q363,9,6)</f>
        <v>00000000</v>
      </c>
      <c r="T363" s="10" t="str">
        <f>BIN2HEX(R363,2)</f>
        <v>00</v>
      </c>
      <c r="U363" s="10" t="str">
        <f>BIN2HEX(S363,2)</f>
        <v>00</v>
      </c>
      <c r="W363" t="str" cm="1">
        <f t="array" ref="W363:AD363">TRANSPOSE(T363:T370)</f>
        <v>00</v>
      </c>
      <c r="X363" t="str">
        <v>0C</v>
      </c>
      <c r="Y363" t="str">
        <v>0F</v>
      </c>
      <c r="Z363" t="str">
        <v>3F</v>
      </c>
      <c r="AA363" t="str">
        <v>3F</v>
      </c>
      <c r="AB363" t="str">
        <v>0F</v>
      </c>
      <c r="AC363" t="str">
        <v>03</v>
      </c>
      <c r="AD363" t="str">
        <v>0F</v>
      </c>
      <c r="AF363" t="str">
        <f>LOWER(".byt $"&amp;W363&amp;", $"&amp;X363&amp;", $"&amp;Y363&amp;", $"&amp;Z363&amp;", $"&amp;AA363&amp;", $"&amp;AB363&amp;", $"&amp;AC363&amp;", $"&amp;AD363)</f>
        <v>.byt $00, $0c, $0f, $3f, $3f, $0f, $03, $0f</v>
      </c>
      <c r="AG363" t="b">
        <f>AF363=AF345</f>
        <v>0</v>
      </c>
    </row>
    <row r="364" spans="1:33" x14ac:dyDescent="0.3">
      <c r="A364" s="6">
        <v>0</v>
      </c>
      <c r="B364" s="6">
        <v>0</v>
      </c>
      <c r="C364" s="6">
        <v>0</v>
      </c>
      <c r="D364" s="6">
        <v>0</v>
      </c>
      <c r="E364" s="6">
        <v>1</v>
      </c>
      <c r="F364" s="6">
        <v>1</v>
      </c>
      <c r="G364" s="6">
        <v>0</v>
      </c>
      <c r="H364" s="6">
        <v>0</v>
      </c>
      <c r="I364" s="6">
        <v>0</v>
      </c>
      <c r="J364" s="6">
        <v>0</v>
      </c>
      <c r="K364" s="6">
        <v>1</v>
      </c>
      <c r="L364" s="6">
        <v>1</v>
      </c>
      <c r="M364" s="6">
        <v>0</v>
      </c>
      <c r="N364" s="6">
        <v>0</v>
      </c>
      <c r="O364" s="6">
        <v>0</v>
      </c>
      <c r="P364" s="6">
        <v>0</v>
      </c>
      <c r="Q364" s="6" t="str">
        <f t="shared" si="122"/>
        <v>0000110000110000</v>
      </c>
      <c r="R364" s="11" t="str">
        <f t="shared" ref="R364:R378" si="123">$R$1&amp;MID(Q364,3,6)</f>
        <v>00001100</v>
      </c>
      <c r="S364" s="11" t="str">
        <f t="shared" ref="S364:S378" si="124">$S$1&amp;MID(Q364,9,6)</f>
        <v>00001100</v>
      </c>
      <c r="T364" s="11" t="str">
        <f t="shared" ref="T364:T378" si="125">BIN2HEX(R364,2)</f>
        <v>0C</v>
      </c>
      <c r="U364" s="11" t="str">
        <f t="shared" ref="U364:U378" si="126">BIN2HEX(S364,2)</f>
        <v>0C</v>
      </c>
      <c r="W364" t="str" cm="1">
        <f t="array" ref="W364:AD364">TRANSPOSE(U363:U370)</f>
        <v>00</v>
      </c>
      <c r="X364" t="str">
        <v>0C</v>
      </c>
      <c r="Y364" t="str">
        <v>3C</v>
      </c>
      <c r="Z364" t="str">
        <v>3F</v>
      </c>
      <c r="AA364" t="str">
        <v>3F</v>
      </c>
      <c r="AB364" t="str">
        <v>3C</v>
      </c>
      <c r="AC364" t="str">
        <v>30</v>
      </c>
      <c r="AD364" t="str">
        <v>3C</v>
      </c>
      <c r="AF364" t="str">
        <f t="shared" ref="AF364:AF366" si="127">LOWER(".byt $"&amp;W364&amp;", $"&amp;X364&amp;", $"&amp;Y364&amp;", $"&amp;Z364&amp;", $"&amp;AA364&amp;", $"&amp;AB364&amp;", $"&amp;AC364&amp;", $"&amp;AD364)</f>
        <v>.byt $00, $0c, $3c, $3f, $3f, $3c, $30, $3c</v>
      </c>
      <c r="AG364" t="b">
        <f t="shared" ref="AG364:AG366" si="128">AF364=AF346</f>
        <v>0</v>
      </c>
    </row>
    <row r="365" spans="1:33" x14ac:dyDescent="0.3">
      <c r="A365" s="6">
        <v>0</v>
      </c>
      <c r="B365" s="6">
        <v>0</v>
      </c>
      <c r="C365" s="6">
        <v>0</v>
      </c>
      <c r="D365" s="6">
        <v>0</v>
      </c>
      <c r="E365" s="6">
        <v>1</v>
      </c>
      <c r="F365" s="6">
        <v>1</v>
      </c>
      <c r="G365" s="6">
        <v>1</v>
      </c>
      <c r="H365" s="6">
        <v>1</v>
      </c>
      <c r="I365" s="6">
        <v>1</v>
      </c>
      <c r="J365" s="6">
        <v>1</v>
      </c>
      <c r="K365" s="6">
        <v>1</v>
      </c>
      <c r="L365" s="6">
        <v>1</v>
      </c>
      <c r="M365" s="6">
        <v>0</v>
      </c>
      <c r="N365" s="6">
        <v>0</v>
      </c>
      <c r="O365" s="6">
        <v>0</v>
      </c>
      <c r="P365" s="6">
        <v>0</v>
      </c>
      <c r="Q365" s="6" t="str">
        <f t="shared" si="122"/>
        <v>0000111111110000</v>
      </c>
      <c r="R365" s="11" t="str">
        <f t="shared" si="123"/>
        <v>00001111</v>
      </c>
      <c r="S365" s="11" t="str">
        <f t="shared" si="124"/>
        <v>00111100</v>
      </c>
      <c r="T365" s="11" t="str">
        <f t="shared" si="125"/>
        <v>0F</v>
      </c>
      <c r="U365" s="11" t="str">
        <f t="shared" si="126"/>
        <v>3C</v>
      </c>
      <c r="W365" t="str" cm="1">
        <f t="array" ref="W365:AD365">TRANSPOSE(T371:T378)</f>
        <v>33</v>
      </c>
      <c r="X365" t="str">
        <v>33</v>
      </c>
      <c r="Y365" t="str">
        <v>03</v>
      </c>
      <c r="Z365" t="str">
        <v>03</v>
      </c>
      <c r="AA365" t="str">
        <v>0F</v>
      </c>
      <c r="AB365" t="str">
        <v>0C</v>
      </c>
      <c r="AC365" t="str">
        <v>0C</v>
      </c>
      <c r="AD365" t="str">
        <v>3C</v>
      </c>
      <c r="AF365" t="str">
        <f t="shared" si="127"/>
        <v>.byt $33, $33, $03, $03, $0f, $0c, $0c, $3c</v>
      </c>
      <c r="AG365" t="b">
        <f t="shared" si="128"/>
        <v>1</v>
      </c>
    </row>
    <row r="366" spans="1:33" x14ac:dyDescent="0.3">
      <c r="A366" s="6">
        <v>0</v>
      </c>
      <c r="B366" s="6">
        <v>0</v>
      </c>
      <c r="C366" s="6">
        <v>1</v>
      </c>
      <c r="D366" s="6">
        <v>1</v>
      </c>
      <c r="E366" s="6">
        <v>1</v>
      </c>
      <c r="F366" s="6">
        <v>1</v>
      </c>
      <c r="G366" s="6">
        <v>1</v>
      </c>
      <c r="H366" s="6">
        <v>1</v>
      </c>
      <c r="I366" s="6">
        <v>1</v>
      </c>
      <c r="J366" s="6">
        <v>1</v>
      </c>
      <c r="K366" s="6">
        <v>1</v>
      </c>
      <c r="L366" s="6">
        <v>1</v>
      </c>
      <c r="M366" s="6">
        <v>1</v>
      </c>
      <c r="N366" s="6">
        <v>1</v>
      </c>
      <c r="O366" s="6">
        <v>0</v>
      </c>
      <c r="P366" s="6">
        <v>0</v>
      </c>
      <c r="Q366" s="6" t="str">
        <f t="shared" si="122"/>
        <v>0011111111111100</v>
      </c>
      <c r="R366" s="11" t="str">
        <f t="shared" si="123"/>
        <v>00111111</v>
      </c>
      <c r="S366" s="11" t="str">
        <f t="shared" si="124"/>
        <v>00111111</v>
      </c>
      <c r="T366" s="11" t="str">
        <f t="shared" si="125"/>
        <v>3F</v>
      </c>
      <c r="U366" s="11" t="str">
        <f t="shared" si="126"/>
        <v>3F</v>
      </c>
      <c r="W366" t="str" cm="1">
        <f t="array" ref="W366:AD366">TRANSPOSE(U371:U378)</f>
        <v>33</v>
      </c>
      <c r="X366" t="str">
        <v>33</v>
      </c>
      <c r="Y366" t="str">
        <v>30</v>
      </c>
      <c r="Z366" t="str">
        <v>30</v>
      </c>
      <c r="AA366" t="str">
        <v>3C</v>
      </c>
      <c r="AB366" t="str">
        <v>0C</v>
      </c>
      <c r="AC366" t="str">
        <v>0C</v>
      </c>
      <c r="AD366" t="str">
        <v>0F</v>
      </c>
      <c r="AF366" t="str">
        <f t="shared" si="127"/>
        <v>.byt $33, $33, $30, $30, $3c, $0c, $0c, $0f</v>
      </c>
      <c r="AG366" t="b">
        <f t="shared" si="128"/>
        <v>1</v>
      </c>
    </row>
    <row r="367" spans="1:33" x14ac:dyDescent="0.3">
      <c r="A367" s="6">
        <v>0</v>
      </c>
      <c r="B367" s="6">
        <v>0</v>
      </c>
      <c r="C367" s="6">
        <v>1</v>
      </c>
      <c r="D367" s="6">
        <v>1</v>
      </c>
      <c r="E367" s="6">
        <v>1</v>
      </c>
      <c r="F367" s="6">
        <v>1</v>
      </c>
      <c r="G367" s="6">
        <v>1</v>
      </c>
      <c r="H367" s="6">
        <v>1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0</v>
      </c>
      <c r="P367" s="6">
        <v>0</v>
      </c>
      <c r="Q367" s="6" t="str">
        <f t="shared" si="122"/>
        <v>0011111111111100</v>
      </c>
      <c r="R367" s="11" t="str">
        <f t="shared" si="123"/>
        <v>00111111</v>
      </c>
      <c r="S367" s="11" t="str">
        <f t="shared" si="124"/>
        <v>00111111</v>
      </c>
      <c r="T367" s="11" t="str">
        <f t="shared" si="125"/>
        <v>3F</v>
      </c>
      <c r="U367" s="11" t="str">
        <f t="shared" si="126"/>
        <v>3F</v>
      </c>
    </row>
    <row r="368" spans="1:33" x14ac:dyDescent="0.3">
      <c r="A368" s="6">
        <v>0</v>
      </c>
      <c r="B368" s="6">
        <v>0</v>
      </c>
      <c r="C368" s="6">
        <v>0</v>
      </c>
      <c r="D368" s="6">
        <v>0</v>
      </c>
      <c r="E368" s="6">
        <v>1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0</v>
      </c>
      <c r="N368" s="6">
        <v>0</v>
      </c>
      <c r="O368" s="6">
        <v>0</v>
      </c>
      <c r="P368" s="6">
        <v>0</v>
      </c>
      <c r="Q368" s="6" t="str">
        <f t="shared" si="122"/>
        <v>0000111111110000</v>
      </c>
      <c r="R368" s="11" t="str">
        <f t="shared" si="123"/>
        <v>00001111</v>
      </c>
      <c r="S368" s="11" t="str">
        <f t="shared" si="124"/>
        <v>00111100</v>
      </c>
      <c r="T368" s="11" t="str">
        <f t="shared" si="125"/>
        <v>0F</v>
      </c>
      <c r="U368" s="11" t="str">
        <f t="shared" si="126"/>
        <v>3C</v>
      </c>
    </row>
    <row r="369" spans="1:33" x14ac:dyDescent="0.3">
      <c r="A369" s="6">
        <v>0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1</v>
      </c>
      <c r="H369" s="6">
        <v>1</v>
      </c>
      <c r="I369" s="6">
        <v>1</v>
      </c>
      <c r="J369" s="6">
        <v>1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 t="str">
        <f t="shared" si="122"/>
        <v>0000001111000000</v>
      </c>
      <c r="R369" s="11" t="str">
        <f t="shared" si="123"/>
        <v>00000011</v>
      </c>
      <c r="S369" s="11" t="str">
        <f t="shared" si="124"/>
        <v>00110000</v>
      </c>
      <c r="T369" s="11" t="str">
        <f t="shared" si="125"/>
        <v>03</v>
      </c>
      <c r="U369" s="11" t="str">
        <f t="shared" si="126"/>
        <v>30</v>
      </c>
    </row>
    <row r="370" spans="1:33" x14ac:dyDescent="0.3">
      <c r="A370" s="6">
        <v>0</v>
      </c>
      <c r="B370" s="6">
        <v>0</v>
      </c>
      <c r="C370" s="6">
        <v>0</v>
      </c>
      <c r="D370" s="6">
        <v>0</v>
      </c>
      <c r="E370" s="6">
        <v>1</v>
      </c>
      <c r="F370" s="6">
        <v>1</v>
      </c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0</v>
      </c>
      <c r="N370" s="6">
        <v>0</v>
      </c>
      <c r="O370" s="6">
        <v>0</v>
      </c>
      <c r="P370" s="6">
        <v>0</v>
      </c>
      <c r="Q370" s="6" t="str">
        <f t="shared" si="122"/>
        <v>0000111111110000</v>
      </c>
      <c r="R370" s="12" t="str">
        <f t="shared" si="123"/>
        <v>00001111</v>
      </c>
      <c r="S370" s="12" t="str">
        <f t="shared" si="124"/>
        <v>00111100</v>
      </c>
      <c r="T370" s="12" t="str">
        <f t="shared" si="125"/>
        <v>0F</v>
      </c>
      <c r="U370" s="12" t="str">
        <f t="shared" si="126"/>
        <v>3C</v>
      </c>
    </row>
    <row r="371" spans="1:33" x14ac:dyDescent="0.3">
      <c r="A371" s="6">
        <v>0</v>
      </c>
      <c r="B371" s="6">
        <v>0</v>
      </c>
      <c r="C371" s="6">
        <v>1</v>
      </c>
      <c r="D371" s="6">
        <v>1</v>
      </c>
      <c r="E371" s="6">
        <v>0</v>
      </c>
      <c r="F371" s="6">
        <v>0</v>
      </c>
      <c r="G371" s="6">
        <v>1</v>
      </c>
      <c r="H371" s="6">
        <v>1</v>
      </c>
      <c r="I371" s="6">
        <v>1</v>
      </c>
      <c r="J371" s="6">
        <v>1</v>
      </c>
      <c r="K371" s="6">
        <v>0</v>
      </c>
      <c r="L371" s="6">
        <v>0</v>
      </c>
      <c r="M371" s="6">
        <v>1</v>
      </c>
      <c r="N371" s="6">
        <v>1</v>
      </c>
      <c r="O371" s="6">
        <v>0</v>
      </c>
      <c r="P371" s="6">
        <v>0</v>
      </c>
      <c r="Q371" s="6" t="str">
        <f t="shared" si="122"/>
        <v>0011001111001100</v>
      </c>
      <c r="R371" s="10" t="str">
        <f t="shared" si="123"/>
        <v>00110011</v>
      </c>
      <c r="S371" s="10" t="str">
        <f t="shared" si="124"/>
        <v>00110011</v>
      </c>
      <c r="T371" s="10" t="str">
        <f t="shared" si="125"/>
        <v>33</v>
      </c>
      <c r="U371" s="10" t="str">
        <f t="shared" si="126"/>
        <v>33</v>
      </c>
    </row>
    <row r="372" spans="1:33" x14ac:dyDescent="0.3">
      <c r="A372" s="6">
        <v>0</v>
      </c>
      <c r="B372" s="6">
        <v>0</v>
      </c>
      <c r="C372" s="6">
        <v>1</v>
      </c>
      <c r="D372" s="6">
        <v>1</v>
      </c>
      <c r="E372" s="6">
        <v>0</v>
      </c>
      <c r="F372" s="6">
        <v>0</v>
      </c>
      <c r="G372" s="6">
        <v>1</v>
      </c>
      <c r="H372" s="6">
        <v>1</v>
      </c>
      <c r="I372" s="6">
        <v>1</v>
      </c>
      <c r="J372" s="6">
        <v>1</v>
      </c>
      <c r="K372" s="6">
        <v>0</v>
      </c>
      <c r="L372" s="6">
        <v>0</v>
      </c>
      <c r="M372" s="6">
        <v>1</v>
      </c>
      <c r="N372" s="6">
        <v>1</v>
      </c>
      <c r="O372" s="6">
        <v>0</v>
      </c>
      <c r="P372" s="6">
        <v>0</v>
      </c>
      <c r="Q372" s="6" t="str">
        <f t="shared" si="122"/>
        <v>0011001111001100</v>
      </c>
      <c r="R372" s="11" t="str">
        <f t="shared" si="123"/>
        <v>00110011</v>
      </c>
      <c r="S372" s="11" t="str">
        <f t="shared" si="124"/>
        <v>00110011</v>
      </c>
      <c r="T372" s="11" t="str">
        <f t="shared" si="125"/>
        <v>33</v>
      </c>
      <c r="U372" s="11" t="str">
        <f t="shared" si="126"/>
        <v>33</v>
      </c>
    </row>
    <row r="373" spans="1:33" x14ac:dyDescent="0.3">
      <c r="A373" s="6">
        <v>0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1</v>
      </c>
      <c r="H373" s="6">
        <v>1</v>
      </c>
      <c r="I373" s="6">
        <v>1</v>
      </c>
      <c r="J373" s="6">
        <v>1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 t="str">
        <f t="shared" si="122"/>
        <v>0000001111000000</v>
      </c>
      <c r="R373" s="11" t="str">
        <f t="shared" si="123"/>
        <v>00000011</v>
      </c>
      <c r="S373" s="11" t="str">
        <f t="shared" si="124"/>
        <v>00110000</v>
      </c>
      <c r="T373" s="11" t="str">
        <f t="shared" si="125"/>
        <v>03</v>
      </c>
      <c r="U373" s="11" t="str">
        <f t="shared" si="126"/>
        <v>30</v>
      </c>
    </row>
    <row r="374" spans="1:33" x14ac:dyDescent="0.3">
      <c r="A374" s="6">
        <v>0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1</v>
      </c>
      <c r="H374" s="6">
        <v>1</v>
      </c>
      <c r="I374" s="6">
        <v>1</v>
      </c>
      <c r="J374" s="6">
        <v>1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 t="str">
        <f t="shared" si="122"/>
        <v>0000001111000000</v>
      </c>
      <c r="R374" s="11" t="str">
        <f t="shared" si="123"/>
        <v>00000011</v>
      </c>
      <c r="S374" s="11" t="str">
        <f t="shared" si="124"/>
        <v>00110000</v>
      </c>
      <c r="T374" s="11" t="str">
        <f t="shared" si="125"/>
        <v>03</v>
      </c>
      <c r="U374" s="11" t="str">
        <f t="shared" si="126"/>
        <v>30</v>
      </c>
    </row>
    <row r="375" spans="1:33" x14ac:dyDescent="0.3">
      <c r="A375" s="6">
        <v>0</v>
      </c>
      <c r="B375" s="6">
        <v>0</v>
      </c>
      <c r="C375" s="6">
        <v>0</v>
      </c>
      <c r="D375" s="6">
        <v>0</v>
      </c>
      <c r="E375" s="6">
        <v>1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0</v>
      </c>
      <c r="N375" s="6">
        <v>0</v>
      </c>
      <c r="O375" s="6">
        <v>0</v>
      </c>
      <c r="P375" s="6">
        <v>0</v>
      </c>
      <c r="Q375" s="6" t="str">
        <f t="shared" si="122"/>
        <v>0000111111110000</v>
      </c>
      <c r="R375" s="11" t="str">
        <f t="shared" si="123"/>
        <v>00001111</v>
      </c>
      <c r="S375" s="11" t="str">
        <f t="shared" si="124"/>
        <v>00111100</v>
      </c>
      <c r="T375" s="11" t="str">
        <f t="shared" si="125"/>
        <v>0F</v>
      </c>
      <c r="U375" s="11" t="str">
        <f t="shared" si="126"/>
        <v>3C</v>
      </c>
    </row>
    <row r="376" spans="1:33" x14ac:dyDescent="0.3">
      <c r="A376" s="6">
        <v>0</v>
      </c>
      <c r="B376" s="6">
        <v>0</v>
      </c>
      <c r="C376" s="6">
        <v>0</v>
      </c>
      <c r="D376" s="6">
        <v>0</v>
      </c>
      <c r="E376" s="6">
        <v>1</v>
      </c>
      <c r="F376" s="6">
        <v>1</v>
      </c>
      <c r="G376" s="6">
        <v>0</v>
      </c>
      <c r="H376" s="6">
        <v>0</v>
      </c>
      <c r="I376" s="6">
        <v>0</v>
      </c>
      <c r="J376" s="6">
        <v>0</v>
      </c>
      <c r="K376" s="6">
        <v>1</v>
      </c>
      <c r="L376" s="6">
        <v>1</v>
      </c>
      <c r="M376" s="6">
        <v>0</v>
      </c>
      <c r="N376" s="6">
        <v>0</v>
      </c>
      <c r="O376" s="6">
        <v>0</v>
      </c>
      <c r="P376" s="6">
        <v>0</v>
      </c>
      <c r="Q376" s="6" t="str">
        <f t="shared" si="122"/>
        <v>0000110000110000</v>
      </c>
      <c r="R376" s="11" t="str">
        <f t="shared" si="123"/>
        <v>00001100</v>
      </c>
      <c r="S376" s="11" t="str">
        <f t="shared" si="124"/>
        <v>00001100</v>
      </c>
      <c r="T376" s="11" t="str">
        <f t="shared" si="125"/>
        <v>0C</v>
      </c>
      <c r="U376" s="11" t="str">
        <f t="shared" si="126"/>
        <v>0C</v>
      </c>
    </row>
    <row r="377" spans="1:33" x14ac:dyDescent="0.3">
      <c r="A377" s="6">
        <v>0</v>
      </c>
      <c r="B377" s="6">
        <v>0</v>
      </c>
      <c r="C377" s="6">
        <v>0</v>
      </c>
      <c r="D377" s="6">
        <v>0</v>
      </c>
      <c r="E377" s="6">
        <v>1</v>
      </c>
      <c r="F377" s="6">
        <v>1</v>
      </c>
      <c r="G377" s="6">
        <v>0</v>
      </c>
      <c r="H377" s="6">
        <v>0</v>
      </c>
      <c r="I377" s="6">
        <v>0</v>
      </c>
      <c r="J377" s="6">
        <v>0</v>
      </c>
      <c r="K377" s="6">
        <v>1</v>
      </c>
      <c r="L377" s="6">
        <v>1</v>
      </c>
      <c r="M377" s="6">
        <v>0</v>
      </c>
      <c r="N377" s="6">
        <v>0</v>
      </c>
      <c r="O377" s="6">
        <v>0</v>
      </c>
      <c r="P377" s="6">
        <v>0</v>
      </c>
      <c r="Q377" s="6" t="str">
        <f t="shared" si="122"/>
        <v>0000110000110000</v>
      </c>
      <c r="R377" s="11" t="str">
        <f t="shared" si="123"/>
        <v>00001100</v>
      </c>
      <c r="S377" s="11" t="str">
        <f t="shared" si="124"/>
        <v>00001100</v>
      </c>
      <c r="T377" s="11" t="str">
        <f t="shared" si="125"/>
        <v>0C</v>
      </c>
      <c r="U377" s="11" t="str">
        <f t="shared" si="126"/>
        <v>0C</v>
      </c>
    </row>
    <row r="378" spans="1:33" x14ac:dyDescent="0.3">
      <c r="A378" s="6">
        <v>0</v>
      </c>
      <c r="B378" s="6">
        <v>0</v>
      </c>
      <c r="C378" s="6">
        <v>1</v>
      </c>
      <c r="D378" s="6">
        <v>1</v>
      </c>
      <c r="E378" s="6">
        <v>1</v>
      </c>
      <c r="F378" s="6">
        <v>1</v>
      </c>
      <c r="G378" s="6">
        <v>0</v>
      </c>
      <c r="H378" s="6">
        <v>0</v>
      </c>
      <c r="I378" s="6">
        <v>0</v>
      </c>
      <c r="J378" s="6">
        <v>0</v>
      </c>
      <c r="K378" s="6">
        <v>1</v>
      </c>
      <c r="L378" s="6">
        <v>1</v>
      </c>
      <c r="M378" s="6">
        <v>1</v>
      </c>
      <c r="N378" s="6">
        <v>1</v>
      </c>
      <c r="O378" s="6">
        <v>0</v>
      </c>
      <c r="P378" s="6">
        <v>0</v>
      </c>
      <c r="Q378" s="6" t="str">
        <f t="shared" si="122"/>
        <v>0011110000111100</v>
      </c>
      <c r="R378" s="12" t="str">
        <f t="shared" si="123"/>
        <v>00111100</v>
      </c>
      <c r="S378" s="12" t="str">
        <f t="shared" si="124"/>
        <v>00001111</v>
      </c>
      <c r="T378" s="12" t="str">
        <f t="shared" si="125"/>
        <v>3C</v>
      </c>
      <c r="U378" s="12" t="str">
        <f t="shared" si="126"/>
        <v>0F</v>
      </c>
    </row>
    <row r="379" spans="1:33" x14ac:dyDescent="0.3">
      <c r="Q379" s="6" t="str">
        <f t="shared" si="122"/>
        <v/>
      </c>
    </row>
    <row r="380" spans="1:33" x14ac:dyDescent="0.3">
      <c r="A380" s="13" t="s">
        <v>32</v>
      </c>
      <c r="Q380" s="6"/>
      <c r="AF380" t="str">
        <f>";"&amp;PROPER(A380)</f>
        <v>;Rockford 4 (Wink 1)</v>
      </c>
    </row>
    <row r="381" spans="1:33" x14ac:dyDescent="0.3">
      <c r="A381" s="6">
        <v>0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 t="str">
        <f t="shared" ref="Q381:Q397" si="129">A381&amp;B381&amp;C381&amp;D381&amp;E381&amp;F381&amp;G381&amp;H381&amp;I381&amp;J381&amp;K381&amp;L381&amp;M381&amp;N381&amp;O381&amp;P381</f>
        <v>0000000000000000</v>
      </c>
      <c r="R381" s="10" t="str">
        <f>$R$1&amp;MID(Q381,3,6)</f>
        <v>00000000</v>
      </c>
      <c r="S381" s="10" t="str">
        <f>$S$1&amp;MID(Q381,9,6)</f>
        <v>00000000</v>
      </c>
      <c r="T381" s="10" t="str">
        <f>BIN2HEX(R381,2)</f>
        <v>00</v>
      </c>
      <c r="U381" s="10" t="str">
        <f>BIN2HEX(S381,2)</f>
        <v>00</v>
      </c>
      <c r="W381" t="str" cm="1">
        <f t="array" ref="W381:AD381">TRANSPOSE(T381:T388)</f>
        <v>00</v>
      </c>
      <c r="X381" t="str">
        <v>0C</v>
      </c>
      <c r="Y381" t="str">
        <v>0F</v>
      </c>
      <c r="Z381" t="str">
        <v>33</v>
      </c>
      <c r="AA381" t="str">
        <v>33</v>
      </c>
      <c r="AB381" t="str">
        <v>0F</v>
      </c>
      <c r="AC381" t="str">
        <v>03</v>
      </c>
      <c r="AD381" t="str">
        <v>0F</v>
      </c>
      <c r="AF381" t="str">
        <f>LOWER(".byt $"&amp;W381&amp;", $"&amp;X381&amp;", $"&amp;Y381&amp;", $"&amp;Z381&amp;", $"&amp;AA381&amp;", $"&amp;AB381&amp;", $"&amp;AC381&amp;", $"&amp;AD381)</f>
        <v>.byt $00, $0c, $0f, $33, $33, $0f, $03, $0f</v>
      </c>
      <c r="AG381" t="b">
        <f>AF381=AF327</f>
        <v>1</v>
      </c>
    </row>
    <row r="382" spans="1:33" x14ac:dyDescent="0.3">
      <c r="A382" s="6">
        <v>0</v>
      </c>
      <c r="B382" s="6">
        <v>0</v>
      </c>
      <c r="C382" s="6">
        <v>0</v>
      </c>
      <c r="D382" s="6">
        <v>0</v>
      </c>
      <c r="E382" s="6">
        <v>1</v>
      </c>
      <c r="F382" s="6">
        <v>1</v>
      </c>
      <c r="G382" s="6">
        <v>0</v>
      </c>
      <c r="H382" s="6">
        <v>0</v>
      </c>
      <c r="I382" s="6">
        <v>0</v>
      </c>
      <c r="J382" s="6">
        <v>0</v>
      </c>
      <c r="K382" s="6">
        <v>1</v>
      </c>
      <c r="L382" s="6">
        <v>1</v>
      </c>
      <c r="M382" s="6">
        <v>0</v>
      </c>
      <c r="N382" s="6">
        <v>0</v>
      </c>
      <c r="O382" s="6">
        <v>0</v>
      </c>
      <c r="P382" s="6">
        <v>0</v>
      </c>
      <c r="Q382" s="6" t="str">
        <f t="shared" si="129"/>
        <v>0000110000110000</v>
      </c>
      <c r="R382" s="11" t="str">
        <f t="shared" ref="R382:R396" si="130">$R$1&amp;MID(Q382,3,6)</f>
        <v>00001100</v>
      </c>
      <c r="S382" s="11" t="str">
        <f t="shared" ref="S382:S396" si="131">$S$1&amp;MID(Q382,9,6)</f>
        <v>00001100</v>
      </c>
      <c r="T382" s="11" t="str">
        <f t="shared" ref="T382:T396" si="132">BIN2HEX(R382,2)</f>
        <v>0C</v>
      </c>
      <c r="U382" s="11" t="str">
        <f t="shared" ref="U382:U396" si="133">BIN2HEX(S382,2)</f>
        <v>0C</v>
      </c>
      <c r="W382" t="str" cm="1">
        <f t="array" ref="W382:AD382">TRANSPOSE(U381:U388)</f>
        <v>00</v>
      </c>
      <c r="X382" t="str">
        <v>0C</v>
      </c>
      <c r="Y382" t="str">
        <v>3C</v>
      </c>
      <c r="Z382" t="str">
        <v>3F</v>
      </c>
      <c r="AA382" t="str">
        <v>33</v>
      </c>
      <c r="AB382" t="str">
        <v>3C</v>
      </c>
      <c r="AC382" t="str">
        <v>30</v>
      </c>
      <c r="AD382" t="str">
        <v>3C</v>
      </c>
      <c r="AF382" t="str">
        <f t="shared" ref="AF382:AF384" si="134">LOWER(".byt $"&amp;W382&amp;", $"&amp;X382&amp;", $"&amp;Y382&amp;", $"&amp;Z382&amp;", $"&amp;AA382&amp;", $"&amp;AB382&amp;", $"&amp;AC382&amp;", $"&amp;AD382)</f>
        <v>.byt $00, $0c, $3c, $3f, $33, $3c, $30, $3c</v>
      </c>
      <c r="AG382" t="b">
        <f t="shared" ref="AG382:AG384" si="135">AF382=AF328</f>
        <v>0</v>
      </c>
    </row>
    <row r="383" spans="1:33" x14ac:dyDescent="0.3">
      <c r="A383" s="6">
        <v>0</v>
      </c>
      <c r="B383" s="6">
        <v>0</v>
      </c>
      <c r="C383" s="6">
        <v>0</v>
      </c>
      <c r="D383" s="6">
        <v>0</v>
      </c>
      <c r="E383" s="6">
        <v>1</v>
      </c>
      <c r="F383" s="6">
        <v>1</v>
      </c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0</v>
      </c>
      <c r="N383" s="6">
        <v>0</v>
      </c>
      <c r="O383" s="6">
        <v>0</v>
      </c>
      <c r="P383" s="6">
        <v>0</v>
      </c>
      <c r="Q383" s="6" t="str">
        <f t="shared" si="129"/>
        <v>0000111111110000</v>
      </c>
      <c r="R383" s="11" t="str">
        <f t="shared" si="130"/>
        <v>00001111</v>
      </c>
      <c r="S383" s="11" t="str">
        <f t="shared" si="131"/>
        <v>00111100</v>
      </c>
      <c r="T383" s="11" t="str">
        <f t="shared" si="132"/>
        <v>0F</v>
      </c>
      <c r="U383" s="11" t="str">
        <f t="shared" si="133"/>
        <v>3C</v>
      </c>
      <c r="W383" t="str" cm="1">
        <f t="array" ref="W383:AD383">TRANSPOSE(T389:T396)</f>
        <v>33</v>
      </c>
      <c r="X383" t="str">
        <v>33</v>
      </c>
      <c r="Y383" t="str">
        <v>03</v>
      </c>
      <c r="Z383" t="str">
        <v>03</v>
      </c>
      <c r="AA383" t="str">
        <v>0F</v>
      </c>
      <c r="AB383" t="str">
        <v>0C</v>
      </c>
      <c r="AC383" t="str">
        <v>0C</v>
      </c>
      <c r="AD383" t="str">
        <v>3C</v>
      </c>
      <c r="AF383" t="str">
        <f t="shared" si="134"/>
        <v>.byt $33, $33, $03, $03, $0f, $0c, $0c, $3c</v>
      </c>
      <c r="AG383" t="b">
        <f t="shared" si="135"/>
        <v>1</v>
      </c>
    </row>
    <row r="384" spans="1:33" x14ac:dyDescent="0.3">
      <c r="A384" s="6">
        <v>0</v>
      </c>
      <c r="B384" s="6">
        <v>0</v>
      </c>
      <c r="C384" s="6">
        <v>1</v>
      </c>
      <c r="D384" s="6">
        <v>1</v>
      </c>
      <c r="E384" s="6">
        <v>0</v>
      </c>
      <c r="F384" s="6">
        <v>0</v>
      </c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  <c r="M384" s="6">
        <v>1</v>
      </c>
      <c r="N384" s="6">
        <v>1</v>
      </c>
      <c r="O384" s="6">
        <v>0</v>
      </c>
      <c r="P384" s="6">
        <v>0</v>
      </c>
      <c r="Q384" s="6" t="str">
        <f t="shared" si="129"/>
        <v>0011001111111100</v>
      </c>
      <c r="R384" s="11" t="str">
        <f t="shared" si="130"/>
        <v>00110011</v>
      </c>
      <c r="S384" s="11" t="str">
        <f t="shared" si="131"/>
        <v>00111111</v>
      </c>
      <c r="T384" s="11" t="str">
        <f t="shared" si="132"/>
        <v>33</v>
      </c>
      <c r="U384" s="11" t="str">
        <f t="shared" si="133"/>
        <v>3F</v>
      </c>
      <c r="W384" t="str" cm="1">
        <f t="array" ref="W384:AD384">TRANSPOSE(U389:U396)</f>
        <v>33</v>
      </c>
      <c r="X384" t="str">
        <v>33</v>
      </c>
      <c r="Y384" t="str">
        <v>30</v>
      </c>
      <c r="Z384" t="str">
        <v>30</v>
      </c>
      <c r="AA384" t="str">
        <v>3C</v>
      </c>
      <c r="AB384" t="str">
        <v>0C</v>
      </c>
      <c r="AC384" t="str">
        <v>0C</v>
      </c>
      <c r="AD384" t="str">
        <v>0F</v>
      </c>
      <c r="AF384" t="str">
        <f t="shared" si="134"/>
        <v>.byt $33, $33, $30, $30, $3c, $0c, $0c, $0f</v>
      </c>
      <c r="AG384" t="b">
        <f t="shared" si="135"/>
        <v>1</v>
      </c>
    </row>
    <row r="385" spans="1:33" x14ac:dyDescent="0.3">
      <c r="A385" s="6">
        <v>0</v>
      </c>
      <c r="B385" s="6">
        <v>0</v>
      </c>
      <c r="C385" s="6">
        <v>1</v>
      </c>
      <c r="D385" s="6">
        <v>1</v>
      </c>
      <c r="E385" s="6">
        <v>0</v>
      </c>
      <c r="F385" s="6">
        <v>0</v>
      </c>
      <c r="G385" s="6">
        <v>1</v>
      </c>
      <c r="H385" s="6">
        <v>1</v>
      </c>
      <c r="I385" s="6">
        <v>1</v>
      </c>
      <c r="J385" s="6">
        <v>1</v>
      </c>
      <c r="K385" s="6">
        <v>0</v>
      </c>
      <c r="L385" s="6">
        <v>0</v>
      </c>
      <c r="M385" s="6">
        <v>1</v>
      </c>
      <c r="N385" s="6">
        <v>1</v>
      </c>
      <c r="O385" s="6">
        <v>0</v>
      </c>
      <c r="P385" s="6">
        <v>0</v>
      </c>
      <c r="Q385" s="6" t="str">
        <f t="shared" si="129"/>
        <v>0011001111001100</v>
      </c>
      <c r="R385" s="11" t="str">
        <f t="shared" si="130"/>
        <v>00110011</v>
      </c>
      <c r="S385" s="11" t="str">
        <f t="shared" si="131"/>
        <v>00110011</v>
      </c>
      <c r="T385" s="11" t="str">
        <f t="shared" si="132"/>
        <v>33</v>
      </c>
      <c r="U385" s="11" t="str">
        <f t="shared" si="133"/>
        <v>33</v>
      </c>
    </row>
    <row r="386" spans="1:33" x14ac:dyDescent="0.3">
      <c r="A386" s="6">
        <v>0</v>
      </c>
      <c r="B386" s="6">
        <v>0</v>
      </c>
      <c r="C386" s="6">
        <v>0</v>
      </c>
      <c r="D386" s="6">
        <v>0</v>
      </c>
      <c r="E386" s="6">
        <v>1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0</v>
      </c>
      <c r="N386" s="6">
        <v>0</v>
      </c>
      <c r="O386" s="6">
        <v>0</v>
      </c>
      <c r="P386" s="6">
        <v>0</v>
      </c>
      <c r="Q386" s="6" t="str">
        <f t="shared" si="129"/>
        <v>0000111111110000</v>
      </c>
      <c r="R386" s="11" t="str">
        <f t="shared" si="130"/>
        <v>00001111</v>
      </c>
      <c r="S386" s="11" t="str">
        <f t="shared" si="131"/>
        <v>00111100</v>
      </c>
      <c r="T386" s="11" t="str">
        <f t="shared" si="132"/>
        <v>0F</v>
      </c>
      <c r="U386" s="11" t="str">
        <f t="shared" si="133"/>
        <v>3C</v>
      </c>
    </row>
    <row r="387" spans="1:33" x14ac:dyDescent="0.3">
      <c r="A387" s="6">
        <v>0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1</v>
      </c>
      <c r="H387" s="6">
        <v>1</v>
      </c>
      <c r="I387" s="6">
        <v>1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 t="str">
        <f t="shared" si="129"/>
        <v>0000001111000000</v>
      </c>
      <c r="R387" s="11" t="str">
        <f t="shared" si="130"/>
        <v>00000011</v>
      </c>
      <c r="S387" s="11" t="str">
        <f t="shared" si="131"/>
        <v>00110000</v>
      </c>
      <c r="T387" s="11" t="str">
        <f t="shared" si="132"/>
        <v>03</v>
      </c>
      <c r="U387" s="11" t="str">
        <f t="shared" si="133"/>
        <v>30</v>
      </c>
    </row>
    <row r="388" spans="1:33" x14ac:dyDescent="0.3">
      <c r="A388" s="6">
        <v>0</v>
      </c>
      <c r="B388" s="6">
        <v>0</v>
      </c>
      <c r="C388" s="6">
        <v>0</v>
      </c>
      <c r="D388" s="6">
        <v>0</v>
      </c>
      <c r="E388" s="6">
        <v>1</v>
      </c>
      <c r="F388" s="6">
        <v>1</v>
      </c>
      <c r="G388" s="6">
        <v>1</v>
      </c>
      <c r="H388" s="6">
        <v>1</v>
      </c>
      <c r="I388" s="6">
        <v>1</v>
      </c>
      <c r="J388" s="6">
        <v>1</v>
      </c>
      <c r="K388" s="6">
        <v>1</v>
      </c>
      <c r="L388" s="6">
        <v>1</v>
      </c>
      <c r="M388" s="6">
        <v>0</v>
      </c>
      <c r="N388" s="6">
        <v>0</v>
      </c>
      <c r="O388" s="6">
        <v>0</v>
      </c>
      <c r="P388" s="6">
        <v>0</v>
      </c>
      <c r="Q388" s="6" t="str">
        <f t="shared" si="129"/>
        <v>0000111111110000</v>
      </c>
      <c r="R388" s="12" t="str">
        <f t="shared" si="130"/>
        <v>00001111</v>
      </c>
      <c r="S388" s="12" t="str">
        <f t="shared" si="131"/>
        <v>00111100</v>
      </c>
      <c r="T388" s="12" t="str">
        <f t="shared" si="132"/>
        <v>0F</v>
      </c>
      <c r="U388" s="12" t="str">
        <f t="shared" si="133"/>
        <v>3C</v>
      </c>
    </row>
    <row r="389" spans="1:33" x14ac:dyDescent="0.3">
      <c r="A389" s="6">
        <v>0</v>
      </c>
      <c r="B389" s="6">
        <v>0</v>
      </c>
      <c r="C389" s="6">
        <v>1</v>
      </c>
      <c r="D389" s="6">
        <v>1</v>
      </c>
      <c r="E389" s="6">
        <v>0</v>
      </c>
      <c r="F389" s="6">
        <v>0</v>
      </c>
      <c r="G389" s="6">
        <v>1</v>
      </c>
      <c r="H389" s="6">
        <v>1</v>
      </c>
      <c r="I389" s="6">
        <v>1</v>
      </c>
      <c r="J389" s="6">
        <v>1</v>
      </c>
      <c r="K389" s="6">
        <v>0</v>
      </c>
      <c r="L389" s="6">
        <v>0</v>
      </c>
      <c r="M389" s="6">
        <v>1</v>
      </c>
      <c r="N389" s="6">
        <v>1</v>
      </c>
      <c r="O389" s="6">
        <v>0</v>
      </c>
      <c r="P389" s="6">
        <v>0</v>
      </c>
      <c r="Q389" s="6" t="str">
        <f t="shared" si="129"/>
        <v>0011001111001100</v>
      </c>
      <c r="R389" s="10" t="str">
        <f t="shared" si="130"/>
        <v>00110011</v>
      </c>
      <c r="S389" s="10" t="str">
        <f t="shared" si="131"/>
        <v>00110011</v>
      </c>
      <c r="T389" s="10" t="str">
        <f t="shared" si="132"/>
        <v>33</v>
      </c>
      <c r="U389" s="10" t="str">
        <f t="shared" si="133"/>
        <v>33</v>
      </c>
    </row>
    <row r="390" spans="1:33" x14ac:dyDescent="0.3">
      <c r="A390" s="6">
        <v>0</v>
      </c>
      <c r="B390" s="6">
        <v>0</v>
      </c>
      <c r="C390" s="6">
        <v>1</v>
      </c>
      <c r="D390" s="6">
        <v>1</v>
      </c>
      <c r="E390" s="6">
        <v>0</v>
      </c>
      <c r="F390" s="6">
        <v>0</v>
      </c>
      <c r="G390" s="6">
        <v>1</v>
      </c>
      <c r="H390" s="6">
        <v>1</v>
      </c>
      <c r="I390" s="6">
        <v>1</v>
      </c>
      <c r="J390" s="6">
        <v>1</v>
      </c>
      <c r="K390" s="6">
        <v>0</v>
      </c>
      <c r="L390" s="6">
        <v>0</v>
      </c>
      <c r="M390" s="6">
        <v>1</v>
      </c>
      <c r="N390" s="6">
        <v>1</v>
      </c>
      <c r="O390" s="6">
        <v>0</v>
      </c>
      <c r="P390" s="6">
        <v>0</v>
      </c>
      <c r="Q390" s="6" t="str">
        <f t="shared" si="129"/>
        <v>0011001111001100</v>
      </c>
      <c r="R390" s="11" t="str">
        <f t="shared" si="130"/>
        <v>00110011</v>
      </c>
      <c r="S390" s="11" t="str">
        <f t="shared" si="131"/>
        <v>00110011</v>
      </c>
      <c r="T390" s="11" t="str">
        <f t="shared" si="132"/>
        <v>33</v>
      </c>
      <c r="U390" s="11" t="str">
        <f t="shared" si="133"/>
        <v>33</v>
      </c>
    </row>
    <row r="391" spans="1:33" x14ac:dyDescent="0.3">
      <c r="A391" s="6">
        <v>0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1</v>
      </c>
      <c r="H391" s="6">
        <v>1</v>
      </c>
      <c r="I391" s="6">
        <v>1</v>
      </c>
      <c r="J391" s="6">
        <v>1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 t="str">
        <f t="shared" si="129"/>
        <v>0000001111000000</v>
      </c>
      <c r="R391" s="11" t="str">
        <f t="shared" si="130"/>
        <v>00000011</v>
      </c>
      <c r="S391" s="11" t="str">
        <f t="shared" si="131"/>
        <v>00110000</v>
      </c>
      <c r="T391" s="11" t="str">
        <f t="shared" si="132"/>
        <v>03</v>
      </c>
      <c r="U391" s="11" t="str">
        <f t="shared" si="133"/>
        <v>30</v>
      </c>
    </row>
    <row r="392" spans="1:33" x14ac:dyDescent="0.3">
      <c r="A392" s="6">
        <v>0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 s="6">
        <v>1</v>
      </c>
      <c r="H392" s="6">
        <v>1</v>
      </c>
      <c r="I392" s="6">
        <v>1</v>
      </c>
      <c r="J392" s="6">
        <v>1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 t="str">
        <f t="shared" si="129"/>
        <v>0000001111000000</v>
      </c>
      <c r="R392" s="11" t="str">
        <f t="shared" si="130"/>
        <v>00000011</v>
      </c>
      <c r="S392" s="11" t="str">
        <f t="shared" si="131"/>
        <v>00110000</v>
      </c>
      <c r="T392" s="11" t="str">
        <f t="shared" si="132"/>
        <v>03</v>
      </c>
      <c r="U392" s="11" t="str">
        <f t="shared" si="133"/>
        <v>30</v>
      </c>
    </row>
    <row r="393" spans="1:33" x14ac:dyDescent="0.3">
      <c r="A393" s="6">
        <v>0</v>
      </c>
      <c r="B393" s="6">
        <v>0</v>
      </c>
      <c r="C393" s="6">
        <v>0</v>
      </c>
      <c r="D393" s="6">
        <v>0</v>
      </c>
      <c r="E393" s="6">
        <v>1</v>
      </c>
      <c r="F393" s="6">
        <v>1</v>
      </c>
      <c r="G393" s="6">
        <v>1</v>
      </c>
      <c r="H393" s="6">
        <v>1</v>
      </c>
      <c r="I393" s="6">
        <v>1</v>
      </c>
      <c r="J393" s="6">
        <v>1</v>
      </c>
      <c r="K393" s="6">
        <v>1</v>
      </c>
      <c r="L393" s="6">
        <v>1</v>
      </c>
      <c r="M393" s="6">
        <v>0</v>
      </c>
      <c r="N393" s="6">
        <v>0</v>
      </c>
      <c r="O393" s="6">
        <v>0</v>
      </c>
      <c r="P393" s="6">
        <v>0</v>
      </c>
      <c r="Q393" s="6" t="str">
        <f t="shared" si="129"/>
        <v>0000111111110000</v>
      </c>
      <c r="R393" s="11" t="str">
        <f t="shared" si="130"/>
        <v>00001111</v>
      </c>
      <c r="S393" s="11" t="str">
        <f t="shared" si="131"/>
        <v>00111100</v>
      </c>
      <c r="T393" s="11" t="str">
        <f t="shared" si="132"/>
        <v>0F</v>
      </c>
      <c r="U393" s="11" t="str">
        <f t="shared" si="133"/>
        <v>3C</v>
      </c>
    </row>
    <row r="394" spans="1:33" x14ac:dyDescent="0.3">
      <c r="A394" s="6">
        <v>0</v>
      </c>
      <c r="B394" s="6">
        <v>0</v>
      </c>
      <c r="C394" s="6">
        <v>0</v>
      </c>
      <c r="D394" s="6">
        <v>0</v>
      </c>
      <c r="E394" s="6">
        <v>1</v>
      </c>
      <c r="F394" s="6">
        <v>1</v>
      </c>
      <c r="G394" s="6">
        <v>0</v>
      </c>
      <c r="H394" s="6">
        <v>0</v>
      </c>
      <c r="I394" s="6">
        <v>0</v>
      </c>
      <c r="J394" s="6">
        <v>0</v>
      </c>
      <c r="K394" s="6">
        <v>1</v>
      </c>
      <c r="L394" s="6">
        <v>1</v>
      </c>
      <c r="M394" s="6">
        <v>0</v>
      </c>
      <c r="N394" s="6">
        <v>0</v>
      </c>
      <c r="O394" s="6">
        <v>0</v>
      </c>
      <c r="P394" s="6">
        <v>0</v>
      </c>
      <c r="Q394" s="6" t="str">
        <f t="shared" si="129"/>
        <v>0000110000110000</v>
      </c>
      <c r="R394" s="11" t="str">
        <f t="shared" si="130"/>
        <v>00001100</v>
      </c>
      <c r="S394" s="11" t="str">
        <f t="shared" si="131"/>
        <v>00001100</v>
      </c>
      <c r="T394" s="11" t="str">
        <f t="shared" si="132"/>
        <v>0C</v>
      </c>
      <c r="U394" s="11" t="str">
        <f t="shared" si="133"/>
        <v>0C</v>
      </c>
    </row>
    <row r="395" spans="1:33" x14ac:dyDescent="0.3">
      <c r="A395" s="6">
        <v>0</v>
      </c>
      <c r="B395" s="6">
        <v>0</v>
      </c>
      <c r="C395" s="6">
        <v>0</v>
      </c>
      <c r="D395" s="6">
        <v>0</v>
      </c>
      <c r="E395" s="6">
        <v>1</v>
      </c>
      <c r="F395" s="6">
        <v>1</v>
      </c>
      <c r="G395" s="6">
        <v>0</v>
      </c>
      <c r="H395" s="6">
        <v>0</v>
      </c>
      <c r="I395" s="6">
        <v>0</v>
      </c>
      <c r="J395" s="6">
        <v>0</v>
      </c>
      <c r="K395" s="6">
        <v>1</v>
      </c>
      <c r="L395" s="6">
        <v>1</v>
      </c>
      <c r="M395" s="6">
        <v>0</v>
      </c>
      <c r="N395" s="6">
        <v>0</v>
      </c>
      <c r="O395" s="6">
        <v>0</v>
      </c>
      <c r="P395" s="6">
        <v>0</v>
      </c>
      <c r="Q395" s="6" t="str">
        <f t="shared" si="129"/>
        <v>0000110000110000</v>
      </c>
      <c r="R395" s="11" t="str">
        <f t="shared" si="130"/>
        <v>00001100</v>
      </c>
      <c r="S395" s="11" t="str">
        <f t="shared" si="131"/>
        <v>00001100</v>
      </c>
      <c r="T395" s="11" t="str">
        <f t="shared" si="132"/>
        <v>0C</v>
      </c>
      <c r="U395" s="11" t="str">
        <f t="shared" si="133"/>
        <v>0C</v>
      </c>
    </row>
    <row r="396" spans="1:33" x14ac:dyDescent="0.3">
      <c r="A396" s="6">
        <v>0</v>
      </c>
      <c r="B396" s="6">
        <v>0</v>
      </c>
      <c r="C396" s="6">
        <v>1</v>
      </c>
      <c r="D396" s="6">
        <v>1</v>
      </c>
      <c r="E396" s="6">
        <v>1</v>
      </c>
      <c r="F396" s="6">
        <v>1</v>
      </c>
      <c r="G396" s="6">
        <v>0</v>
      </c>
      <c r="H396" s="6">
        <v>0</v>
      </c>
      <c r="I396" s="6">
        <v>0</v>
      </c>
      <c r="J396" s="6">
        <v>0</v>
      </c>
      <c r="K396" s="6">
        <v>1</v>
      </c>
      <c r="L396" s="6">
        <v>1</v>
      </c>
      <c r="M396" s="6">
        <v>1</v>
      </c>
      <c r="N396" s="6">
        <v>1</v>
      </c>
      <c r="O396" s="6">
        <v>0</v>
      </c>
      <c r="P396" s="6">
        <v>0</v>
      </c>
      <c r="Q396" s="6" t="str">
        <f t="shared" si="129"/>
        <v>0011110000111100</v>
      </c>
      <c r="R396" s="12" t="str">
        <f t="shared" si="130"/>
        <v>00111100</v>
      </c>
      <c r="S396" s="12" t="str">
        <f t="shared" si="131"/>
        <v>00001111</v>
      </c>
      <c r="T396" s="12" t="str">
        <f t="shared" si="132"/>
        <v>3C</v>
      </c>
      <c r="U396" s="12" t="str">
        <f t="shared" si="133"/>
        <v>0F</v>
      </c>
    </row>
    <row r="397" spans="1:33" x14ac:dyDescent="0.3">
      <c r="Q397" s="6" t="str">
        <f t="shared" si="129"/>
        <v/>
      </c>
    </row>
    <row r="398" spans="1:33" x14ac:dyDescent="0.3">
      <c r="A398" s="13" t="s">
        <v>33</v>
      </c>
      <c r="Q398" s="6"/>
      <c r="AF398" t="str">
        <f>";"&amp;PROPER(A398)</f>
        <v>;Rockford 5 (Wink 2)</v>
      </c>
    </row>
    <row r="399" spans="1:33" x14ac:dyDescent="0.3">
      <c r="A399" s="6">
        <v>0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 t="str">
        <f t="shared" ref="Q399:Q415" si="136">A399&amp;B399&amp;C399&amp;D399&amp;E399&amp;F399&amp;G399&amp;H399&amp;I399&amp;J399&amp;K399&amp;L399&amp;M399&amp;N399&amp;O399&amp;P399</f>
        <v>0000000000000000</v>
      </c>
      <c r="R399" s="10" t="str">
        <f>$R$1&amp;MID(Q399,3,6)</f>
        <v>00000000</v>
      </c>
      <c r="S399" s="10" t="str">
        <f>$S$1&amp;MID(Q399,9,6)</f>
        <v>00000000</v>
      </c>
      <c r="T399" s="10" t="str">
        <f>BIN2HEX(R399,2)</f>
        <v>00</v>
      </c>
      <c r="U399" s="10" t="str">
        <f>BIN2HEX(S399,2)</f>
        <v>00</v>
      </c>
      <c r="W399" t="str" cm="1">
        <f t="array" ref="W399:AD399">TRANSPOSE(T399:T406)</f>
        <v>00</v>
      </c>
      <c r="X399" t="str">
        <v>0C</v>
      </c>
      <c r="Y399" t="str">
        <v>0F</v>
      </c>
      <c r="Z399" t="str">
        <v>33</v>
      </c>
      <c r="AA399" t="str">
        <v>33</v>
      </c>
      <c r="AB399" t="str">
        <v>0F</v>
      </c>
      <c r="AC399" t="str">
        <v>03</v>
      </c>
      <c r="AD399" t="str">
        <v>0F</v>
      </c>
      <c r="AF399" t="str">
        <f>LOWER(".byt $"&amp;W399&amp;", $"&amp;X399&amp;", $"&amp;Y399&amp;", $"&amp;Z399&amp;", $"&amp;AA399&amp;", $"&amp;AB399&amp;", $"&amp;AC399&amp;", $"&amp;AD399)</f>
        <v>.byt $00, $0c, $0f, $33, $33, $0f, $03, $0f</v>
      </c>
      <c r="AG399" t="b">
        <f>AF399=AF345</f>
        <v>0</v>
      </c>
    </row>
    <row r="400" spans="1:33" x14ac:dyDescent="0.3">
      <c r="A400" s="6">
        <v>0</v>
      </c>
      <c r="B400" s="6">
        <v>0</v>
      </c>
      <c r="C400" s="6">
        <v>0</v>
      </c>
      <c r="D400" s="6">
        <v>0</v>
      </c>
      <c r="E400" s="6">
        <v>1</v>
      </c>
      <c r="F400" s="6">
        <v>1</v>
      </c>
      <c r="G400" s="6">
        <v>0</v>
      </c>
      <c r="H400" s="6">
        <v>0</v>
      </c>
      <c r="I400" s="6">
        <v>0</v>
      </c>
      <c r="J400" s="6">
        <v>0</v>
      </c>
      <c r="K400" s="6">
        <v>1</v>
      </c>
      <c r="L400" s="6">
        <v>1</v>
      </c>
      <c r="M400" s="6">
        <v>0</v>
      </c>
      <c r="N400" s="6">
        <v>0</v>
      </c>
      <c r="O400" s="6">
        <v>0</v>
      </c>
      <c r="P400" s="6">
        <v>0</v>
      </c>
      <c r="Q400" s="6" t="str">
        <f t="shared" si="136"/>
        <v>0000110000110000</v>
      </c>
      <c r="R400" s="11" t="str">
        <f t="shared" ref="R400:R414" si="137">$R$1&amp;MID(Q400,3,6)</f>
        <v>00001100</v>
      </c>
      <c r="S400" s="11" t="str">
        <f t="shared" ref="S400:S414" si="138">$S$1&amp;MID(Q400,9,6)</f>
        <v>00001100</v>
      </c>
      <c r="T400" s="11" t="str">
        <f t="shared" ref="T400:T414" si="139">BIN2HEX(R400,2)</f>
        <v>0C</v>
      </c>
      <c r="U400" s="11" t="str">
        <f t="shared" ref="U400:U414" si="140">BIN2HEX(S400,2)</f>
        <v>0C</v>
      </c>
      <c r="W400" t="str" cm="1">
        <f t="array" ref="W400:AD400">TRANSPOSE(U399:U406)</f>
        <v>00</v>
      </c>
      <c r="X400" t="str">
        <v>0C</v>
      </c>
      <c r="Y400" t="str">
        <v>3C</v>
      </c>
      <c r="Z400" t="str">
        <v>3F</v>
      </c>
      <c r="AA400" t="str">
        <v>3F</v>
      </c>
      <c r="AB400" t="str">
        <v>3C</v>
      </c>
      <c r="AC400" t="str">
        <v>30</v>
      </c>
      <c r="AD400" t="str">
        <v>3C</v>
      </c>
      <c r="AF400" t="str">
        <f t="shared" ref="AF400:AF402" si="141">LOWER(".byt $"&amp;W400&amp;", $"&amp;X400&amp;", $"&amp;Y400&amp;", $"&amp;Z400&amp;", $"&amp;AA400&amp;", $"&amp;AB400&amp;", $"&amp;AC400&amp;", $"&amp;AD400)</f>
        <v>.byt $00, $0c, $3c, $3f, $3f, $3c, $30, $3c</v>
      </c>
      <c r="AG400" t="b">
        <f t="shared" ref="AG400:AG402" si="142">AF400=AF346</f>
        <v>0</v>
      </c>
    </row>
    <row r="401" spans="1:33" x14ac:dyDescent="0.3">
      <c r="A401" s="6">
        <v>0</v>
      </c>
      <c r="B401" s="6">
        <v>0</v>
      </c>
      <c r="C401" s="6">
        <v>0</v>
      </c>
      <c r="D401" s="6">
        <v>0</v>
      </c>
      <c r="E401" s="6">
        <v>1</v>
      </c>
      <c r="F401" s="6">
        <v>1</v>
      </c>
      <c r="G401" s="6">
        <v>1</v>
      </c>
      <c r="H401" s="6">
        <v>1</v>
      </c>
      <c r="I401" s="6">
        <v>1</v>
      </c>
      <c r="J401" s="6">
        <v>1</v>
      </c>
      <c r="K401" s="6">
        <v>1</v>
      </c>
      <c r="L401" s="6">
        <v>1</v>
      </c>
      <c r="M401" s="6">
        <v>0</v>
      </c>
      <c r="N401" s="6">
        <v>0</v>
      </c>
      <c r="O401" s="6">
        <v>0</v>
      </c>
      <c r="P401" s="6">
        <v>0</v>
      </c>
      <c r="Q401" s="6" t="str">
        <f t="shared" si="136"/>
        <v>0000111111110000</v>
      </c>
      <c r="R401" s="11" t="str">
        <f t="shared" si="137"/>
        <v>00001111</v>
      </c>
      <c r="S401" s="11" t="str">
        <f t="shared" si="138"/>
        <v>00111100</v>
      </c>
      <c r="T401" s="11" t="str">
        <f t="shared" si="139"/>
        <v>0F</v>
      </c>
      <c r="U401" s="11" t="str">
        <f t="shared" si="140"/>
        <v>3C</v>
      </c>
      <c r="W401" t="str" cm="1">
        <f t="array" ref="W401:AD401">TRANSPOSE(T407:T414)</f>
        <v>33</v>
      </c>
      <c r="X401" t="str">
        <v>33</v>
      </c>
      <c r="Y401" t="str">
        <v>03</v>
      </c>
      <c r="Z401" t="str">
        <v>03</v>
      </c>
      <c r="AA401" t="str">
        <v>0F</v>
      </c>
      <c r="AB401" t="str">
        <v>0C</v>
      </c>
      <c r="AC401" t="str">
        <v>0C</v>
      </c>
      <c r="AD401" t="str">
        <v>3C</v>
      </c>
      <c r="AF401" t="str">
        <f t="shared" si="141"/>
        <v>.byt $33, $33, $03, $03, $0f, $0c, $0c, $3c</v>
      </c>
      <c r="AG401" t="b">
        <f t="shared" si="142"/>
        <v>1</v>
      </c>
    </row>
    <row r="402" spans="1:33" x14ac:dyDescent="0.3">
      <c r="A402" s="6">
        <v>0</v>
      </c>
      <c r="B402" s="6">
        <v>0</v>
      </c>
      <c r="C402" s="6">
        <v>1</v>
      </c>
      <c r="D402" s="6">
        <v>1</v>
      </c>
      <c r="E402" s="6">
        <v>0</v>
      </c>
      <c r="F402" s="6">
        <v>0</v>
      </c>
      <c r="G402" s="6">
        <v>1</v>
      </c>
      <c r="H402" s="6">
        <v>1</v>
      </c>
      <c r="I402" s="6">
        <v>1</v>
      </c>
      <c r="J402" s="6">
        <v>1</v>
      </c>
      <c r="K402" s="6">
        <v>1</v>
      </c>
      <c r="L402" s="6">
        <v>1</v>
      </c>
      <c r="M402" s="6">
        <v>1</v>
      </c>
      <c r="N402" s="6">
        <v>1</v>
      </c>
      <c r="O402" s="6">
        <v>0</v>
      </c>
      <c r="P402" s="6">
        <v>0</v>
      </c>
      <c r="Q402" s="6" t="str">
        <f t="shared" si="136"/>
        <v>0011001111111100</v>
      </c>
      <c r="R402" s="11" t="str">
        <f t="shared" si="137"/>
        <v>00110011</v>
      </c>
      <c r="S402" s="11" t="str">
        <f t="shared" si="138"/>
        <v>00111111</v>
      </c>
      <c r="T402" s="11" t="str">
        <f t="shared" si="139"/>
        <v>33</v>
      </c>
      <c r="U402" s="11" t="str">
        <f t="shared" si="140"/>
        <v>3F</v>
      </c>
      <c r="W402" t="str" cm="1">
        <f t="array" ref="W402:AD402">TRANSPOSE(U407:U414)</f>
        <v>33</v>
      </c>
      <c r="X402" t="str">
        <v>33</v>
      </c>
      <c r="Y402" t="str">
        <v>30</v>
      </c>
      <c r="Z402" t="str">
        <v>30</v>
      </c>
      <c r="AA402" t="str">
        <v>3C</v>
      </c>
      <c r="AB402" t="str">
        <v>0C</v>
      </c>
      <c r="AC402" t="str">
        <v>0C</v>
      </c>
      <c r="AD402" t="str">
        <v>0F</v>
      </c>
      <c r="AF402" t="str">
        <f t="shared" si="141"/>
        <v>.byt $33, $33, $30, $30, $3c, $0c, $0c, $0f</v>
      </c>
      <c r="AG402" t="b">
        <f t="shared" si="142"/>
        <v>1</v>
      </c>
    </row>
    <row r="403" spans="1:33" x14ac:dyDescent="0.3">
      <c r="A403" s="6">
        <v>0</v>
      </c>
      <c r="B403" s="6">
        <v>0</v>
      </c>
      <c r="C403" s="6">
        <v>1</v>
      </c>
      <c r="D403" s="6">
        <v>1</v>
      </c>
      <c r="E403" s="6">
        <v>0</v>
      </c>
      <c r="F403" s="6">
        <v>0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0</v>
      </c>
      <c r="P403" s="6">
        <v>0</v>
      </c>
      <c r="Q403" s="6" t="str">
        <f t="shared" si="136"/>
        <v>0011001111111100</v>
      </c>
      <c r="R403" s="11" t="str">
        <f t="shared" si="137"/>
        <v>00110011</v>
      </c>
      <c r="S403" s="11" t="str">
        <f t="shared" si="138"/>
        <v>00111111</v>
      </c>
      <c r="T403" s="11" t="str">
        <f t="shared" si="139"/>
        <v>33</v>
      </c>
      <c r="U403" s="11" t="str">
        <f t="shared" si="140"/>
        <v>3F</v>
      </c>
    </row>
    <row r="404" spans="1:33" x14ac:dyDescent="0.3">
      <c r="A404" s="6">
        <v>0</v>
      </c>
      <c r="B404" s="6">
        <v>0</v>
      </c>
      <c r="C404" s="6">
        <v>0</v>
      </c>
      <c r="D404" s="6">
        <v>0</v>
      </c>
      <c r="E404" s="6">
        <v>1</v>
      </c>
      <c r="F404" s="6">
        <v>1</v>
      </c>
      <c r="G404" s="6">
        <v>1</v>
      </c>
      <c r="H404" s="6">
        <v>1</v>
      </c>
      <c r="I404" s="6">
        <v>1</v>
      </c>
      <c r="J404" s="6">
        <v>1</v>
      </c>
      <c r="K404" s="6">
        <v>1</v>
      </c>
      <c r="L404" s="6">
        <v>1</v>
      </c>
      <c r="M404" s="6">
        <v>0</v>
      </c>
      <c r="N404" s="6">
        <v>0</v>
      </c>
      <c r="O404" s="6">
        <v>0</v>
      </c>
      <c r="P404" s="6">
        <v>0</v>
      </c>
      <c r="Q404" s="6" t="str">
        <f t="shared" si="136"/>
        <v>0000111111110000</v>
      </c>
      <c r="R404" s="11" t="str">
        <f t="shared" si="137"/>
        <v>00001111</v>
      </c>
      <c r="S404" s="11" t="str">
        <f t="shared" si="138"/>
        <v>00111100</v>
      </c>
      <c r="T404" s="11" t="str">
        <f t="shared" si="139"/>
        <v>0F</v>
      </c>
      <c r="U404" s="11" t="str">
        <f t="shared" si="140"/>
        <v>3C</v>
      </c>
    </row>
    <row r="405" spans="1:33" x14ac:dyDescent="0.3">
      <c r="A405" s="6">
        <v>0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1</v>
      </c>
      <c r="H405" s="6">
        <v>1</v>
      </c>
      <c r="I405" s="6">
        <v>1</v>
      </c>
      <c r="J405" s="6">
        <v>1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 t="str">
        <f t="shared" si="136"/>
        <v>0000001111000000</v>
      </c>
      <c r="R405" s="11" t="str">
        <f t="shared" si="137"/>
        <v>00000011</v>
      </c>
      <c r="S405" s="11" t="str">
        <f t="shared" si="138"/>
        <v>00110000</v>
      </c>
      <c r="T405" s="11" t="str">
        <f t="shared" si="139"/>
        <v>03</v>
      </c>
      <c r="U405" s="11" t="str">
        <f t="shared" si="140"/>
        <v>30</v>
      </c>
    </row>
    <row r="406" spans="1:33" x14ac:dyDescent="0.3">
      <c r="A406" s="6">
        <v>0</v>
      </c>
      <c r="B406" s="6">
        <v>0</v>
      </c>
      <c r="C406" s="6">
        <v>0</v>
      </c>
      <c r="D406" s="6">
        <v>0</v>
      </c>
      <c r="E406" s="6">
        <v>1</v>
      </c>
      <c r="F406" s="6">
        <v>1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0</v>
      </c>
      <c r="N406" s="6">
        <v>0</v>
      </c>
      <c r="O406" s="6">
        <v>0</v>
      </c>
      <c r="P406" s="6">
        <v>0</v>
      </c>
      <c r="Q406" s="6" t="str">
        <f t="shared" si="136"/>
        <v>0000111111110000</v>
      </c>
      <c r="R406" s="12" t="str">
        <f t="shared" si="137"/>
        <v>00001111</v>
      </c>
      <c r="S406" s="12" t="str">
        <f t="shared" si="138"/>
        <v>00111100</v>
      </c>
      <c r="T406" s="12" t="str">
        <f t="shared" si="139"/>
        <v>0F</v>
      </c>
      <c r="U406" s="12" t="str">
        <f t="shared" si="140"/>
        <v>3C</v>
      </c>
    </row>
    <row r="407" spans="1:33" x14ac:dyDescent="0.3">
      <c r="A407" s="6">
        <v>0</v>
      </c>
      <c r="B407" s="6">
        <v>0</v>
      </c>
      <c r="C407" s="6">
        <v>1</v>
      </c>
      <c r="D407" s="6">
        <v>1</v>
      </c>
      <c r="E407" s="6">
        <v>0</v>
      </c>
      <c r="F407" s="6">
        <v>0</v>
      </c>
      <c r="G407" s="6">
        <v>1</v>
      </c>
      <c r="H407" s="6">
        <v>1</v>
      </c>
      <c r="I407" s="6">
        <v>1</v>
      </c>
      <c r="J407" s="6">
        <v>1</v>
      </c>
      <c r="K407" s="6">
        <v>0</v>
      </c>
      <c r="L407" s="6">
        <v>0</v>
      </c>
      <c r="M407" s="6">
        <v>1</v>
      </c>
      <c r="N407" s="6">
        <v>1</v>
      </c>
      <c r="O407" s="6">
        <v>0</v>
      </c>
      <c r="P407" s="6">
        <v>0</v>
      </c>
      <c r="Q407" s="6" t="str">
        <f t="shared" si="136"/>
        <v>0011001111001100</v>
      </c>
      <c r="R407" s="10" t="str">
        <f t="shared" si="137"/>
        <v>00110011</v>
      </c>
      <c r="S407" s="10" t="str">
        <f t="shared" si="138"/>
        <v>00110011</v>
      </c>
      <c r="T407" s="10" t="str">
        <f t="shared" si="139"/>
        <v>33</v>
      </c>
      <c r="U407" s="10" t="str">
        <f t="shared" si="140"/>
        <v>33</v>
      </c>
    </row>
    <row r="408" spans="1:33" x14ac:dyDescent="0.3">
      <c r="A408" s="6">
        <v>0</v>
      </c>
      <c r="B408" s="6">
        <v>0</v>
      </c>
      <c r="C408" s="6">
        <v>1</v>
      </c>
      <c r="D408" s="6">
        <v>1</v>
      </c>
      <c r="E408" s="6">
        <v>0</v>
      </c>
      <c r="F408" s="6">
        <v>0</v>
      </c>
      <c r="G408" s="6">
        <v>1</v>
      </c>
      <c r="H408" s="6">
        <v>1</v>
      </c>
      <c r="I408" s="6">
        <v>1</v>
      </c>
      <c r="J408" s="6">
        <v>1</v>
      </c>
      <c r="K408" s="6">
        <v>0</v>
      </c>
      <c r="L408" s="6">
        <v>0</v>
      </c>
      <c r="M408" s="6">
        <v>1</v>
      </c>
      <c r="N408" s="6">
        <v>1</v>
      </c>
      <c r="O408" s="6">
        <v>0</v>
      </c>
      <c r="P408" s="6">
        <v>0</v>
      </c>
      <c r="Q408" s="6" t="str">
        <f t="shared" si="136"/>
        <v>0011001111001100</v>
      </c>
      <c r="R408" s="11" t="str">
        <f t="shared" si="137"/>
        <v>00110011</v>
      </c>
      <c r="S408" s="11" t="str">
        <f t="shared" si="138"/>
        <v>00110011</v>
      </c>
      <c r="T408" s="11" t="str">
        <f t="shared" si="139"/>
        <v>33</v>
      </c>
      <c r="U408" s="11" t="str">
        <f t="shared" si="140"/>
        <v>33</v>
      </c>
    </row>
    <row r="409" spans="1:33" x14ac:dyDescent="0.3">
      <c r="A409" s="6">
        <v>0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1</v>
      </c>
      <c r="H409" s="6">
        <v>1</v>
      </c>
      <c r="I409" s="6">
        <v>1</v>
      </c>
      <c r="J409" s="6">
        <v>1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 t="str">
        <f t="shared" si="136"/>
        <v>0000001111000000</v>
      </c>
      <c r="R409" s="11" t="str">
        <f t="shared" si="137"/>
        <v>00000011</v>
      </c>
      <c r="S409" s="11" t="str">
        <f t="shared" si="138"/>
        <v>00110000</v>
      </c>
      <c r="T409" s="11" t="str">
        <f t="shared" si="139"/>
        <v>03</v>
      </c>
      <c r="U409" s="11" t="str">
        <f t="shared" si="140"/>
        <v>30</v>
      </c>
    </row>
    <row r="410" spans="1:33" x14ac:dyDescent="0.3">
      <c r="A410" s="6">
        <v>0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1</v>
      </c>
      <c r="H410" s="6">
        <v>1</v>
      </c>
      <c r="I410" s="6">
        <v>1</v>
      </c>
      <c r="J410" s="6">
        <v>1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 t="str">
        <f t="shared" si="136"/>
        <v>0000001111000000</v>
      </c>
      <c r="R410" s="11" t="str">
        <f t="shared" si="137"/>
        <v>00000011</v>
      </c>
      <c r="S410" s="11" t="str">
        <f t="shared" si="138"/>
        <v>00110000</v>
      </c>
      <c r="T410" s="11" t="str">
        <f t="shared" si="139"/>
        <v>03</v>
      </c>
      <c r="U410" s="11" t="str">
        <f t="shared" si="140"/>
        <v>30</v>
      </c>
    </row>
    <row r="411" spans="1:33" x14ac:dyDescent="0.3">
      <c r="A411" s="6">
        <v>0</v>
      </c>
      <c r="B411" s="6">
        <v>0</v>
      </c>
      <c r="C411" s="6">
        <v>0</v>
      </c>
      <c r="D411" s="6">
        <v>0</v>
      </c>
      <c r="E411" s="6">
        <v>1</v>
      </c>
      <c r="F411" s="6">
        <v>1</v>
      </c>
      <c r="G411" s="6">
        <v>1</v>
      </c>
      <c r="H411" s="6">
        <v>1</v>
      </c>
      <c r="I411" s="6">
        <v>1</v>
      </c>
      <c r="J411" s="6">
        <v>1</v>
      </c>
      <c r="K411" s="6">
        <v>1</v>
      </c>
      <c r="L411" s="6">
        <v>1</v>
      </c>
      <c r="M411" s="6">
        <v>0</v>
      </c>
      <c r="N411" s="6">
        <v>0</v>
      </c>
      <c r="O411" s="6">
        <v>0</v>
      </c>
      <c r="P411" s="6">
        <v>0</v>
      </c>
      <c r="Q411" s="6" t="str">
        <f t="shared" si="136"/>
        <v>0000111111110000</v>
      </c>
      <c r="R411" s="11" t="str">
        <f t="shared" si="137"/>
        <v>00001111</v>
      </c>
      <c r="S411" s="11" t="str">
        <f t="shared" si="138"/>
        <v>00111100</v>
      </c>
      <c r="T411" s="11" t="str">
        <f t="shared" si="139"/>
        <v>0F</v>
      </c>
      <c r="U411" s="11" t="str">
        <f t="shared" si="140"/>
        <v>3C</v>
      </c>
    </row>
    <row r="412" spans="1:33" x14ac:dyDescent="0.3">
      <c r="A412" s="6">
        <v>0</v>
      </c>
      <c r="B412" s="6">
        <v>0</v>
      </c>
      <c r="C412" s="6">
        <v>0</v>
      </c>
      <c r="D412" s="6">
        <v>0</v>
      </c>
      <c r="E412" s="6">
        <v>1</v>
      </c>
      <c r="F412" s="6">
        <v>1</v>
      </c>
      <c r="G412" s="6">
        <v>0</v>
      </c>
      <c r="H412" s="6">
        <v>0</v>
      </c>
      <c r="I412" s="6">
        <v>0</v>
      </c>
      <c r="J412" s="6">
        <v>0</v>
      </c>
      <c r="K412" s="6">
        <v>1</v>
      </c>
      <c r="L412" s="6">
        <v>1</v>
      </c>
      <c r="M412" s="6">
        <v>0</v>
      </c>
      <c r="N412" s="6">
        <v>0</v>
      </c>
      <c r="O412" s="6">
        <v>0</v>
      </c>
      <c r="P412" s="6">
        <v>0</v>
      </c>
      <c r="Q412" s="6" t="str">
        <f t="shared" si="136"/>
        <v>0000110000110000</v>
      </c>
      <c r="R412" s="11" t="str">
        <f t="shared" si="137"/>
        <v>00001100</v>
      </c>
      <c r="S412" s="11" t="str">
        <f t="shared" si="138"/>
        <v>00001100</v>
      </c>
      <c r="T412" s="11" t="str">
        <f t="shared" si="139"/>
        <v>0C</v>
      </c>
      <c r="U412" s="11" t="str">
        <f t="shared" si="140"/>
        <v>0C</v>
      </c>
    </row>
    <row r="413" spans="1:33" x14ac:dyDescent="0.3">
      <c r="A413" s="6">
        <v>0</v>
      </c>
      <c r="B413" s="6">
        <v>0</v>
      </c>
      <c r="C413" s="6">
        <v>0</v>
      </c>
      <c r="D413" s="6">
        <v>0</v>
      </c>
      <c r="E413" s="6">
        <v>1</v>
      </c>
      <c r="F413" s="6">
        <v>1</v>
      </c>
      <c r="G413" s="6">
        <v>0</v>
      </c>
      <c r="H413" s="6">
        <v>0</v>
      </c>
      <c r="I413" s="6">
        <v>0</v>
      </c>
      <c r="J413" s="6">
        <v>0</v>
      </c>
      <c r="K413" s="6">
        <v>1</v>
      </c>
      <c r="L413" s="6">
        <v>1</v>
      </c>
      <c r="M413" s="6">
        <v>0</v>
      </c>
      <c r="N413" s="6">
        <v>0</v>
      </c>
      <c r="O413" s="6">
        <v>0</v>
      </c>
      <c r="P413" s="6">
        <v>0</v>
      </c>
      <c r="Q413" s="6" t="str">
        <f t="shared" si="136"/>
        <v>0000110000110000</v>
      </c>
      <c r="R413" s="11" t="str">
        <f t="shared" si="137"/>
        <v>00001100</v>
      </c>
      <c r="S413" s="11" t="str">
        <f t="shared" si="138"/>
        <v>00001100</v>
      </c>
      <c r="T413" s="11" t="str">
        <f t="shared" si="139"/>
        <v>0C</v>
      </c>
      <c r="U413" s="11" t="str">
        <f t="shared" si="140"/>
        <v>0C</v>
      </c>
    </row>
    <row r="414" spans="1:33" x14ac:dyDescent="0.3">
      <c r="A414" s="6">
        <v>0</v>
      </c>
      <c r="B414" s="6">
        <v>0</v>
      </c>
      <c r="C414" s="6">
        <v>1</v>
      </c>
      <c r="D414" s="6">
        <v>1</v>
      </c>
      <c r="E414" s="6">
        <v>1</v>
      </c>
      <c r="F414" s="6">
        <v>1</v>
      </c>
      <c r="G414" s="6">
        <v>0</v>
      </c>
      <c r="H414" s="6">
        <v>0</v>
      </c>
      <c r="I414" s="6">
        <v>0</v>
      </c>
      <c r="J414" s="6">
        <v>0</v>
      </c>
      <c r="K414" s="6">
        <v>1</v>
      </c>
      <c r="L414" s="6">
        <v>1</v>
      </c>
      <c r="M414" s="6">
        <v>1</v>
      </c>
      <c r="N414" s="6">
        <v>1</v>
      </c>
      <c r="O414" s="6">
        <v>0</v>
      </c>
      <c r="P414" s="6">
        <v>0</v>
      </c>
      <c r="Q414" s="6" t="str">
        <f t="shared" si="136"/>
        <v>0011110000111100</v>
      </c>
      <c r="R414" s="12" t="str">
        <f t="shared" si="137"/>
        <v>00111100</v>
      </c>
      <c r="S414" s="12" t="str">
        <f t="shared" si="138"/>
        <v>00001111</v>
      </c>
      <c r="T414" s="12" t="str">
        <f t="shared" si="139"/>
        <v>3C</v>
      </c>
      <c r="U414" s="12" t="str">
        <f t="shared" si="140"/>
        <v>0F</v>
      </c>
    </row>
    <row r="415" spans="1:33" x14ac:dyDescent="0.3">
      <c r="Q415" s="6" t="str">
        <f t="shared" si="136"/>
        <v/>
      </c>
    </row>
    <row r="416" spans="1:33" x14ac:dyDescent="0.3">
      <c r="A416" s="13" t="s">
        <v>34</v>
      </c>
      <c r="Q416" s="6"/>
      <c r="AF416" t="str">
        <f>";"&amp;PROPER(A416)</f>
        <v>;Rockford 6 (Wait 1)</v>
      </c>
    </row>
    <row r="417" spans="1:33" x14ac:dyDescent="0.3">
      <c r="A417" s="6">
        <v>0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 t="str">
        <f t="shared" ref="Q417:Q433" si="143">A417&amp;B417&amp;C417&amp;D417&amp;E417&amp;F417&amp;G417&amp;H417&amp;I417&amp;J417&amp;K417&amp;L417&amp;M417&amp;N417&amp;O417&amp;P417</f>
        <v>0000000000000000</v>
      </c>
      <c r="R417" s="10" t="str">
        <f>$R$1&amp;MID(Q417,3,6)</f>
        <v>00000000</v>
      </c>
      <c r="S417" s="10" t="str">
        <f>$S$1&amp;MID(Q417,9,6)</f>
        <v>00000000</v>
      </c>
      <c r="T417" s="10" t="str">
        <f>BIN2HEX(R417,2)</f>
        <v>00</v>
      </c>
      <c r="U417" s="10" t="str">
        <f>BIN2HEX(S417,2)</f>
        <v>00</v>
      </c>
      <c r="W417" t="str" cm="1">
        <f t="array" ref="W417:AD417">TRANSPOSE(T417:T424)</f>
        <v>00</v>
      </c>
      <c r="X417" t="str">
        <v>0C</v>
      </c>
      <c r="Y417" t="str">
        <v>0F</v>
      </c>
      <c r="Z417" t="str">
        <v>33</v>
      </c>
      <c r="AA417" t="str">
        <v>33</v>
      </c>
      <c r="AB417" t="str">
        <v>0F</v>
      </c>
      <c r="AC417" t="str">
        <v>03</v>
      </c>
      <c r="AD417" t="str">
        <v>0F</v>
      </c>
      <c r="AF417" t="str">
        <f>LOWER(".byt $"&amp;W417&amp;", $"&amp;X417&amp;", $"&amp;Y417&amp;", $"&amp;Z417&amp;", $"&amp;AA417&amp;", $"&amp;AB417&amp;", $"&amp;AC417&amp;", $"&amp;AD417)</f>
        <v>.byt $00, $0c, $0f, $33, $33, $0f, $03, $0f</v>
      </c>
      <c r="AG417" t="b">
        <f>AF417=AF327</f>
        <v>1</v>
      </c>
    </row>
    <row r="418" spans="1:33" x14ac:dyDescent="0.3">
      <c r="A418" s="6">
        <v>0</v>
      </c>
      <c r="B418" s="6">
        <v>0</v>
      </c>
      <c r="C418" s="6">
        <v>0</v>
      </c>
      <c r="D418" s="6">
        <v>0</v>
      </c>
      <c r="E418" s="6">
        <v>1</v>
      </c>
      <c r="F418" s="6">
        <v>1</v>
      </c>
      <c r="G418" s="6">
        <v>0</v>
      </c>
      <c r="H418" s="6">
        <v>0</v>
      </c>
      <c r="I418" s="6">
        <v>0</v>
      </c>
      <c r="J418" s="6">
        <v>0</v>
      </c>
      <c r="K418" s="6">
        <v>1</v>
      </c>
      <c r="L418" s="6">
        <v>1</v>
      </c>
      <c r="M418" s="6">
        <v>0</v>
      </c>
      <c r="N418" s="6">
        <v>0</v>
      </c>
      <c r="O418" s="6">
        <v>0</v>
      </c>
      <c r="P418" s="6">
        <v>0</v>
      </c>
      <c r="Q418" s="6" t="str">
        <f t="shared" si="143"/>
        <v>0000110000110000</v>
      </c>
      <c r="R418" s="11" t="str">
        <f t="shared" ref="R418:R432" si="144">$R$1&amp;MID(Q418,3,6)</f>
        <v>00001100</v>
      </c>
      <c r="S418" s="11" t="str">
        <f t="shared" ref="S418:S432" si="145">$S$1&amp;MID(Q418,9,6)</f>
        <v>00001100</v>
      </c>
      <c r="T418" s="11" t="str">
        <f t="shared" ref="T418:T432" si="146">BIN2HEX(R418,2)</f>
        <v>0C</v>
      </c>
      <c r="U418" s="11" t="str">
        <f t="shared" ref="U418:U432" si="147">BIN2HEX(S418,2)</f>
        <v>0C</v>
      </c>
      <c r="W418" t="str" cm="1">
        <f t="array" ref="W418:AD418">TRANSPOSE(U417:U424)</f>
        <v>00</v>
      </c>
      <c r="X418" t="str">
        <v>0C</v>
      </c>
      <c r="Y418" t="str">
        <v>3C</v>
      </c>
      <c r="Z418" t="str">
        <v>33</v>
      </c>
      <c r="AA418" t="str">
        <v>33</v>
      </c>
      <c r="AB418" t="str">
        <v>3C</v>
      </c>
      <c r="AC418" t="str">
        <v>30</v>
      </c>
      <c r="AD418" t="str">
        <v>3C</v>
      </c>
      <c r="AF418" t="str">
        <f t="shared" ref="AF418:AF420" si="148">LOWER(".byt $"&amp;W418&amp;", $"&amp;X418&amp;", $"&amp;Y418&amp;", $"&amp;Z418&amp;", $"&amp;AA418&amp;", $"&amp;AB418&amp;", $"&amp;AC418&amp;", $"&amp;AD418)</f>
        <v>.byt $00, $0c, $3c, $33, $33, $3c, $30, $3c</v>
      </c>
      <c r="AG418" t="b">
        <f t="shared" ref="AG418:AG420" si="149">AF418=AF328</f>
        <v>1</v>
      </c>
    </row>
    <row r="419" spans="1:33" x14ac:dyDescent="0.3">
      <c r="A419" s="6">
        <v>0</v>
      </c>
      <c r="B419" s="6">
        <v>0</v>
      </c>
      <c r="C419" s="6">
        <v>0</v>
      </c>
      <c r="D419" s="6">
        <v>0</v>
      </c>
      <c r="E419" s="6">
        <v>1</v>
      </c>
      <c r="F419" s="6">
        <v>1</v>
      </c>
      <c r="G419" s="6">
        <v>1</v>
      </c>
      <c r="H419" s="6">
        <v>1</v>
      </c>
      <c r="I419" s="6">
        <v>1</v>
      </c>
      <c r="J419" s="6">
        <v>1</v>
      </c>
      <c r="K419" s="6">
        <v>1</v>
      </c>
      <c r="L419" s="6">
        <v>1</v>
      </c>
      <c r="M419" s="6">
        <v>0</v>
      </c>
      <c r="N419" s="6">
        <v>0</v>
      </c>
      <c r="O419" s="6">
        <v>0</v>
      </c>
      <c r="P419" s="6">
        <v>0</v>
      </c>
      <c r="Q419" s="6" t="str">
        <f t="shared" si="143"/>
        <v>0000111111110000</v>
      </c>
      <c r="R419" s="11" t="str">
        <f t="shared" si="144"/>
        <v>00001111</v>
      </c>
      <c r="S419" s="11" t="str">
        <f t="shared" si="145"/>
        <v>00111100</v>
      </c>
      <c r="T419" s="11" t="str">
        <f t="shared" si="146"/>
        <v>0F</v>
      </c>
      <c r="U419" s="11" t="str">
        <f t="shared" si="147"/>
        <v>3C</v>
      </c>
      <c r="W419" t="str" cm="1">
        <f t="array" ref="W419:AD419">TRANSPOSE(T425:T432)</f>
        <v>33</v>
      </c>
      <c r="X419" t="str">
        <v>0F</v>
      </c>
      <c r="Y419" t="str">
        <v>03</v>
      </c>
      <c r="Z419" t="str">
        <v>03</v>
      </c>
      <c r="AA419" t="str">
        <v>0F</v>
      </c>
      <c r="AB419" t="str">
        <v>0C</v>
      </c>
      <c r="AC419" t="str">
        <v>0C</v>
      </c>
      <c r="AD419" t="str">
        <v>3C</v>
      </c>
      <c r="AF419" t="str">
        <f t="shared" si="148"/>
        <v>.byt $33, $0f, $03, $03, $0f, $0c, $0c, $3c</v>
      </c>
      <c r="AG419" t="b">
        <f t="shared" si="149"/>
        <v>0</v>
      </c>
    </row>
    <row r="420" spans="1:33" x14ac:dyDescent="0.3">
      <c r="A420" s="6">
        <v>0</v>
      </c>
      <c r="B420" s="6">
        <v>0</v>
      </c>
      <c r="C420" s="6">
        <v>1</v>
      </c>
      <c r="D420" s="6">
        <v>1</v>
      </c>
      <c r="E420" s="6">
        <v>0</v>
      </c>
      <c r="F420" s="6">
        <v>0</v>
      </c>
      <c r="G420" s="6">
        <v>1</v>
      </c>
      <c r="H420" s="6">
        <v>1</v>
      </c>
      <c r="I420" s="6">
        <v>1</v>
      </c>
      <c r="J420" s="6">
        <v>1</v>
      </c>
      <c r="K420" s="6">
        <v>0</v>
      </c>
      <c r="L420" s="6">
        <v>0</v>
      </c>
      <c r="M420" s="6">
        <v>1</v>
      </c>
      <c r="N420" s="6">
        <v>1</v>
      </c>
      <c r="O420" s="6">
        <v>0</v>
      </c>
      <c r="P420" s="6">
        <v>0</v>
      </c>
      <c r="Q420" s="6" t="str">
        <f t="shared" si="143"/>
        <v>0011001111001100</v>
      </c>
      <c r="R420" s="11" t="str">
        <f t="shared" si="144"/>
        <v>00110011</v>
      </c>
      <c r="S420" s="11" t="str">
        <f t="shared" si="145"/>
        <v>00110011</v>
      </c>
      <c r="T420" s="11" t="str">
        <f t="shared" si="146"/>
        <v>33</v>
      </c>
      <c r="U420" s="11" t="str">
        <f t="shared" si="147"/>
        <v>33</v>
      </c>
      <c r="W420" t="str" cm="1">
        <f t="array" ref="W420:AD420">TRANSPOSE(U425:U432)</f>
        <v>33</v>
      </c>
      <c r="X420" t="str">
        <v>3C</v>
      </c>
      <c r="Y420" t="str">
        <v>30</v>
      </c>
      <c r="Z420" t="str">
        <v>30</v>
      </c>
      <c r="AA420" t="str">
        <v>3C</v>
      </c>
      <c r="AB420" t="str">
        <v>0C</v>
      </c>
      <c r="AC420" t="str">
        <v>0C</v>
      </c>
      <c r="AD420" t="str">
        <v>0F</v>
      </c>
      <c r="AF420" t="str">
        <f t="shared" si="148"/>
        <v>.byt $33, $3c, $30, $30, $3c, $0c, $0c, $0f</v>
      </c>
      <c r="AG420" t="b">
        <f t="shared" si="149"/>
        <v>0</v>
      </c>
    </row>
    <row r="421" spans="1:33" x14ac:dyDescent="0.3">
      <c r="A421" s="6">
        <v>0</v>
      </c>
      <c r="B421" s="6">
        <v>0</v>
      </c>
      <c r="C421" s="6">
        <v>1</v>
      </c>
      <c r="D421" s="6">
        <v>1</v>
      </c>
      <c r="E421" s="6">
        <v>0</v>
      </c>
      <c r="F421" s="6">
        <v>0</v>
      </c>
      <c r="G421" s="6">
        <v>1</v>
      </c>
      <c r="H421" s="6">
        <v>1</v>
      </c>
      <c r="I421" s="6">
        <v>1</v>
      </c>
      <c r="J421" s="6">
        <v>1</v>
      </c>
      <c r="K421" s="6">
        <v>0</v>
      </c>
      <c r="L421" s="6">
        <v>0</v>
      </c>
      <c r="M421" s="6">
        <v>1</v>
      </c>
      <c r="N421" s="6">
        <v>1</v>
      </c>
      <c r="O421" s="6">
        <v>0</v>
      </c>
      <c r="P421" s="6">
        <v>0</v>
      </c>
      <c r="Q421" s="6" t="str">
        <f t="shared" si="143"/>
        <v>0011001111001100</v>
      </c>
      <c r="R421" s="11" t="str">
        <f t="shared" si="144"/>
        <v>00110011</v>
      </c>
      <c r="S421" s="11" t="str">
        <f t="shared" si="145"/>
        <v>00110011</v>
      </c>
      <c r="T421" s="11" t="str">
        <f t="shared" si="146"/>
        <v>33</v>
      </c>
      <c r="U421" s="11" t="str">
        <f t="shared" si="147"/>
        <v>33</v>
      </c>
    </row>
    <row r="422" spans="1:33" x14ac:dyDescent="0.3">
      <c r="A422" s="6">
        <v>0</v>
      </c>
      <c r="B422" s="6">
        <v>0</v>
      </c>
      <c r="C422" s="6">
        <v>0</v>
      </c>
      <c r="D422" s="6">
        <v>0</v>
      </c>
      <c r="E422" s="6">
        <v>1</v>
      </c>
      <c r="F422" s="6">
        <v>1</v>
      </c>
      <c r="G422" s="6">
        <v>1</v>
      </c>
      <c r="H422" s="6">
        <v>1</v>
      </c>
      <c r="I422" s="6">
        <v>1</v>
      </c>
      <c r="J422" s="6">
        <v>1</v>
      </c>
      <c r="K422" s="6">
        <v>1</v>
      </c>
      <c r="L422" s="6">
        <v>1</v>
      </c>
      <c r="M422" s="6">
        <v>0</v>
      </c>
      <c r="N422" s="6">
        <v>0</v>
      </c>
      <c r="O422" s="6">
        <v>0</v>
      </c>
      <c r="P422" s="6">
        <v>0</v>
      </c>
      <c r="Q422" s="6" t="str">
        <f t="shared" si="143"/>
        <v>0000111111110000</v>
      </c>
      <c r="R422" s="11" t="str">
        <f t="shared" si="144"/>
        <v>00001111</v>
      </c>
      <c r="S422" s="11" t="str">
        <f t="shared" si="145"/>
        <v>00111100</v>
      </c>
      <c r="T422" s="11" t="str">
        <f t="shared" si="146"/>
        <v>0F</v>
      </c>
      <c r="U422" s="11" t="str">
        <f t="shared" si="147"/>
        <v>3C</v>
      </c>
    </row>
    <row r="423" spans="1:33" x14ac:dyDescent="0.3">
      <c r="A423" s="6">
        <v>0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1</v>
      </c>
      <c r="H423" s="6">
        <v>1</v>
      </c>
      <c r="I423" s="6">
        <v>1</v>
      </c>
      <c r="J423" s="6">
        <v>1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 t="str">
        <f t="shared" si="143"/>
        <v>0000001111000000</v>
      </c>
      <c r="R423" s="11" t="str">
        <f t="shared" si="144"/>
        <v>00000011</v>
      </c>
      <c r="S423" s="11" t="str">
        <f t="shared" si="145"/>
        <v>00110000</v>
      </c>
      <c r="T423" s="11" t="str">
        <f t="shared" si="146"/>
        <v>03</v>
      </c>
      <c r="U423" s="11" t="str">
        <f t="shared" si="147"/>
        <v>30</v>
      </c>
    </row>
    <row r="424" spans="1:33" x14ac:dyDescent="0.3">
      <c r="A424" s="6">
        <v>0</v>
      </c>
      <c r="B424" s="6">
        <v>0</v>
      </c>
      <c r="C424" s="6">
        <v>0</v>
      </c>
      <c r="D424" s="6">
        <v>0</v>
      </c>
      <c r="E424" s="6">
        <v>1</v>
      </c>
      <c r="F424" s="6">
        <v>1</v>
      </c>
      <c r="G424" s="6">
        <v>1</v>
      </c>
      <c r="H424" s="6">
        <v>1</v>
      </c>
      <c r="I424" s="6">
        <v>1</v>
      </c>
      <c r="J424" s="6">
        <v>1</v>
      </c>
      <c r="K424" s="6">
        <v>1</v>
      </c>
      <c r="L424" s="6">
        <v>1</v>
      </c>
      <c r="M424" s="6">
        <v>0</v>
      </c>
      <c r="N424" s="6">
        <v>0</v>
      </c>
      <c r="O424" s="6">
        <v>0</v>
      </c>
      <c r="P424" s="6">
        <v>0</v>
      </c>
      <c r="Q424" s="6" t="str">
        <f t="shared" si="143"/>
        <v>0000111111110000</v>
      </c>
      <c r="R424" s="12" t="str">
        <f t="shared" si="144"/>
        <v>00001111</v>
      </c>
      <c r="S424" s="12" t="str">
        <f t="shared" si="145"/>
        <v>00111100</v>
      </c>
      <c r="T424" s="12" t="str">
        <f t="shared" si="146"/>
        <v>0F</v>
      </c>
      <c r="U424" s="12" t="str">
        <f t="shared" si="147"/>
        <v>3C</v>
      </c>
    </row>
    <row r="425" spans="1:33" x14ac:dyDescent="0.3">
      <c r="A425" s="6">
        <v>0</v>
      </c>
      <c r="B425" s="6">
        <v>0</v>
      </c>
      <c r="C425" s="6">
        <v>1</v>
      </c>
      <c r="D425" s="6">
        <v>1</v>
      </c>
      <c r="E425" s="6">
        <v>0</v>
      </c>
      <c r="F425" s="6">
        <v>0</v>
      </c>
      <c r="G425" s="6">
        <v>1</v>
      </c>
      <c r="H425" s="6">
        <v>1</v>
      </c>
      <c r="I425" s="6">
        <v>1</v>
      </c>
      <c r="J425" s="6">
        <v>1</v>
      </c>
      <c r="K425" s="6">
        <v>0</v>
      </c>
      <c r="L425" s="6">
        <v>0</v>
      </c>
      <c r="M425" s="6">
        <v>1</v>
      </c>
      <c r="N425" s="6">
        <v>1</v>
      </c>
      <c r="O425" s="6">
        <v>0</v>
      </c>
      <c r="P425" s="6">
        <v>0</v>
      </c>
      <c r="Q425" s="6" t="str">
        <f t="shared" si="143"/>
        <v>0011001111001100</v>
      </c>
      <c r="R425" s="10" t="str">
        <f t="shared" si="144"/>
        <v>00110011</v>
      </c>
      <c r="S425" s="10" t="str">
        <f t="shared" si="145"/>
        <v>00110011</v>
      </c>
      <c r="T425" s="10" t="str">
        <f t="shared" si="146"/>
        <v>33</v>
      </c>
      <c r="U425" s="10" t="str">
        <f t="shared" si="147"/>
        <v>33</v>
      </c>
    </row>
    <row r="426" spans="1:33" x14ac:dyDescent="0.3">
      <c r="A426" s="6">
        <v>0</v>
      </c>
      <c r="B426" s="6">
        <v>0</v>
      </c>
      <c r="C426" s="6">
        <v>0</v>
      </c>
      <c r="D426" s="6">
        <v>0</v>
      </c>
      <c r="E426" s="6">
        <v>1</v>
      </c>
      <c r="F426" s="6">
        <v>1</v>
      </c>
      <c r="G426" s="6">
        <v>1</v>
      </c>
      <c r="H426" s="6">
        <v>1</v>
      </c>
      <c r="I426" s="6">
        <v>1</v>
      </c>
      <c r="J426" s="6">
        <v>1</v>
      </c>
      <c r="K426" s="6">
        <v>1</v>
      </c>
      <c r="L426" s="6">
        <v>1</v>
      </c>
      <c r="M426" s="6">
        <v>0</v>
      </c>
      <c r="N426" s="6">
        <v>0</v>
      </c>
      <c r="O426" s="6">
        <v>0</v>
      </c>
      <c r="P426" s="6">
        <v>0</v>
      </c>
      <c r="Q426" s="6" t="str">
        <f t="shared" si="143"/>
        <v>0000111111110000</v>
      </c>
      <c r="R426" s="11" t="str">
        <f t="shared" si="144"/>
        <v>00001111</v>
      </c>
      <c r="S426" s="11" t="str">
        <f t="shared" si="145"/>
        <v>00111100</v>
      </c>
      <c r="T426" s="11" t="str">
        <f t="shared" si="146"/>
        <v>0F</v>
      </c>
      <c r="U426" s="11" t="str">
        <f t="shared" si="147"/>
        <v>3C</v>
      </c>
    </row>
    <row r="427" spans="1:33" x14ac:dyDescent="0.3">
      <c r="A427" s="6">
        <v>0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1</v>
      </c>
      <c r="H427" s="6">
        <v>1</v>
      </c>
      <c r="I427" s="6">
        <v>1</v>
      </c>
      <c r="J427" s="6">
        <v>1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 t="str">
        <f t="shared" si="143"/>
        <v>0000001111000000</v>
      </c>
      <c r="R427" s="11" t="str">
        <f t="shared" si="144"/>
        <v>00000011</v>
      </c>
      <c r="S427" s="11" t="str">
        <f t="shared" si="145"/>
        <v>00110000</v>
      </c>
      <c r="T427" s="11" t="str">
        <f t="shared" si="146"/>
        <v>03</v>
      </c>
      <c r="U427" s="11" t="str">
        <f t="shared" si="147"/>
        <v>30</v>
      </c>
    </row>
    <row r="428" spans="1:33" x14ac:dyDescent="0.3">
      <c r="A428" s="6">
        <v>0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1</v>
      </c>
      <c r="H428" s="6">
        <v>1</v>
      </c>
      <c r="I428" s="6">
        <v>1</v>
      </c>
      <c r="J428" s="6">
        <v>1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 t="str">
        <f t="shared" si="143"/>
        <v>0000001111000000</v>
      </c>
      <c r="R428" s="11" t="str">
        <f t="shared" si="144"/>
        <v>00000011</v>
      </c>
      <c r="S428" s="11" t="str">
        <f t="shared" si="145"/>
        <v>00110000</v>
      </c>
      <c r="T428" s="11" t="str">
        <f t="shared" si="146"/>
        <v>03</v>
      </c>
      <c r="U428" s="11" t="str">
        <f t="shared" si="147"/>
        <v>30</v>
      </c>
    </row>
    <row r="429" spans="1:33" x14ac:dyDescent="0.3">
      <c r="A429" s="6">
        <v>0</v>
      </c>
      <c r="B429" s="6">
        <v>0</v>
      </c>
      <c r="C429" s="6">
        <v>0</v>
      </c>
      <c r="D429" s="6">
        <v>0</v>
      </c>
      <c r="E429" s="6">
        <v>1</v>
      </c>
      <c r="F429" s="6">
        <v>1</v>
      </c>
      <c r="G429" s="6">
        <v>1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0</v>
      </c>
      <c r="N429" s="6">
        <v>0</v>
      </c>
      <c r="O429" s="6">
        <v>0</v>
      </c>
      <c r="P429" s="6">
        <v>0</v>
      </c>
      <c r="Q429" s="6" t="str">
        <f t="shared" si="143"/>
        <v>0000111111110000</v>
      </c>
      <c r="R429" s="11" t="str">
        <f t="shared" si="144"/>
        <v>00001111</v>
      </c>
      <c r="S429" s="11" t="str">
        <f t="shared" si="145"/>
        <v>00111100</v>
      </c>
      <c r="T429" s="11" t="str">
        <f t="shared" si="146"/>
        <v>0F</v>
      </c>
      <c r="U429" s="11" t="str">
        <f t="shared" si="147"/>
        <v>3C</v>
      </c>
    </row>
    <row r="430" spans="1:33" x14ac:dyDescent="0.3">
      <c r="A430" s="6">
        <v>0</v>
      </c>
      <c r="B430" s="6">
        <v>0</v>
      </c>
      <c r="C430" s="6">
        <v>0</v>
      </c>
      <c r="D430" s="6">
        <v>0</v>
      </c>
      <c r="E430" s="6">
        <v>1</v>
      </c>
      <c r="F430" s="6">
        <v>1</v>
      </c>
      <c r="G430" s="6">
        <v>0</v>
      </c>
      <c r="H430" s="6">
        <v>0</v>
      </c>
      <c r="I430" s="6">
        <v>0</v>
      </c>
      <c r="J430" s="6">
        <v>0</v>
      </c>
      <c r="K430" s="6">
        <v>1</v>
      </c>
      <c r="L430" s="6">
        <v>1</v>
      </c>
      <c r="M430" s="6">
        <v>0</v>
      </c>
      <c r="N430" s="6">
        <v>0</v>
      </c>
      <c r="O430" s="6">
        <v>0</v>
      </c>
      <c r="P430" s="6">
        <v>0</v>
      </c>
      <c r="Q430" s="6" t="str">
        <f t="shared" si="143"/>
        <v>0000110000110000</v>
      </c>
      <c r="R430" s="11" t="str">
        <f t="shared" si="144"/>
        <v>00001100</v>
      </c>
      <c r="S430" s="11" t="str">
        <f t="shared" si="145"/>
        <v>00001100</v>
      </c>
      <c r="T430" s="11" t="str">
        <f t="shared" si="146"/>
        <v>0C</v>
      </c>
      <c r="U430" s="11" t="str">
        <f t="shared" si="147"/>
        <v>0C</v>
      </c>
    </row>
    <row r="431" spans="1:33" x14ac:dyDescent="0.3">
      <c r="A431" s="6">
        <v>0</v>
      </c>
      <c r="B431" s="6">
        <v>0</v>
      </c>
      <c r="C431" s="6">
        <v>0</v>
      </c>
      <c r="D431" s="6">
        <v>0</v>
      </c>
      <c r="E431" s="6">
        <v>1</v>
      </c>
      <c r="F431" s="6">
        <v>1</v>
      </c>
      <c r="G431" s="6">
        <v>0</v>
      </c>
      <c r="H431" s="6">
        <v>0</v>
      </c>
      <c r="I431" s="6">
        <v>0</v>
      </c>
      <c r="J431" s="6">
        <v>0</v>
      </c>
      <c r="K431" s="6">
        <v>1</v>
      </c>
      <c r="L431" s="6">
        <v>1</v>
      </c>
      <c r="M431" s="6">
        <v>0</v>
      </c>
      <c r="N431" s="6">
        <v>0</v>
      </c>
      <c r="O431" s="6">
        <v>0</v>
      </c>
      <c r="P431" s="6">
        <v>0</v>
      </c>
      <c r="Q431" s="6" t="str">
        <f t="shared" si="143"/>
        <v>0000110000110000</v>
      </c>
      <c r="R431" s="11" t="str">
        <f t="shared" si="144"/>
        <v>00001100</v>
      </c>
      <c r="S431" s="11" t="str">
        <f t="shared" si="145"/>
        <v>00001100</v>
      </c>
      <c r="T431" s="11" t="str">
        <f t="shared" si="146"/>
        <v>0C</v>
      </c>
      <c r="U431" s="11" t="str">
        <f t="shared" si="147"/>
        <v>0C</v>
      </c>
    </row>
    <row r="432" spans="1:33" x14ac:dyDescent="0.3">
      <c r="A432" s="6">
        <v>0</v>
      </c>
      <c r="B432" s="6">
        <v>0</v>
      </c>
      <c r="C432" s="6">
        <v>1</v>
      </c>
      <c r="D432" s="6">
        <v>1</v>
      </c>
      <c r="E432" s="6">
        <v>1</v>
      </c>
      <c r="F432" s="6">
        <v>1</v>
      </c>
      <c r="G432" s="6">
        <v>0</v>
      </c>
      <c r="H432" s="6">
        <v>0</v>
      </c>
      <c r="I432" s="6">
        <v>0</v>
      </c>
      <c r="J432" s="6">
        <v>0</v>
      </c>
      <c r="K432" s="6">
        <v>1</v>
      </c>
      <c r="L432" s="6">
        <v>1</v>
      </c>
      <c r="M432" s="6">
        <v>1</v>
      </c>
      <c r="N432" s="6">
        <v>1</v>
      </c>
      <c r="O432" s="6">
        <v>0</v>
      </c>
      <c r="P432" s="6">
        <v>0</v>
      </c>
      <c r="Q432" s="6" t="str">
        <f t="shared" si="143"/>
        <v>0011110000111100</v>
      </c>
      <c r="R432" s="12" t="str">
        <f t="shared" si="144"/>
        <v>00111100</v>
      </c>
      <c r="S432" s="12" t="str">
        <f t="shared" si="145"/>
        <v>00001111</v>
      </c>
      <c r="T432" s="12" t="str">
        <f t="shared" si="146"/>
        <v>3C</v>
      </c>
      <c r="U432" s="12" t="str">
        <f t="shared" si="147"/>
        <v>0F</v>
      </c>
    </row>
    <row r="433" spans="1:33" x14ac:dyDescent="0.3">
      <c r="Q433" s="6" t="str">
        <f t="shared" si="143"/>
        <v/>
      </c>
    </row>
    <row r="434" spans="1:33" x14ac:dyDescent="0.3">
      <c r="A434" s="13" t="s">
        <v>35</v>
      </c>
      <c r="Q434" s="6"/>
      <c r="AF434" t="str">
        <f>";"&amp;PROPER(A434)</f>
        <v>;Rockford 7 (Wait 2)</v>
      </c>
    </row>
    <row r="435" spans="1:33" x14ac:dyDescent="0.3">
      <c r="A435" s="6">
        <v>0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 t="str">
        <f t="shared" ref="Q435:Q451" si="150">A435&amp;B435&amp;C435&amp;D435&amp;E435&amp;F435&amp;G435&amp;H435&amp;I435&amp;J435&amp;K435&amp;L435&amp;M435&amp;N435&amp;O435&amp;P435</f>
        <v>0000000000000000</v>
      </c>
      <c r="R435" s="10" t="str">
        <f>$R$1&amp;MID(Q435,3,6)</f>
        <v>00000000</v>
      </c>
      <c r="S435" s="10" t="str">
        <f>$S$1&amp;MID(Q435,9,6)</f>
        <v>00000000</v>
      </c>
      <c r="T435" s="10" t="str">
        <f>BIN2HEX(R435,2)</f>
        <v>00</v>
      </c>
      <c r="U435" s="10" t="str">
        <f>BIN2HEX(S435,2)</f>
        <v>00</v>
      </c>
      <c r="W435" t="str" cm="1">
        <f t="array" ref="W435:AD435">TRANSPOSE(T435:T442)</f>
        <v>00</v>
      </c>
      <c r="X435" t="str">
        <v>0C</v>
      </c>
      <c r="Y435" t="str">
        <v>0F</v>
      </c>
      <c r="Z435" t="str">
        <v>33</v>
      </c>
      <c r="AA435" t="str">
        <v>33</v>
      </c>
      <c r="AB435" t="str">
        <v>0F</v>
      </c>
      <c r="AC435" t="str">
        <v>03</v>
      </c>
      <c r="AD435" t="str">
        <v>0F</v>
      </c>
      <c r="AF435" t="str">
        <f>LOWER(".byt $"&amp;W435&amp;", $"&amp;X435&amp;", $"&amp;Y435&amp;", $"&amp;Z435&amp;", $"&amp;AA435&amp;", $"&amp;AB435&amp;", $"&amp;AC435&amp;", $"&amp;AD435)</f>
        <v>.byt $00, $0c, $0f, $33, $33, $0f, $03, $0f</v>
      </c>
      <c r="AG435" t="b">
        <f>AF435=AF417</f>
        <v>1</v>
      </c>
    </row>
    <row r="436" spans="1:33" x14ac:dyDescent="0.3">
      <c r="A436" s="6">
        <v>0</v>
      </c>
      <c r="B436" s="6">
        <v>0</v>
      </c>
      <c r="C436" s="6">
        <v>0</v>
      </c>
      <c r="D436" s="6">
        <v>0</v>
      </c>
      <c r="E436" s="6">
        <v>1</v>
      </c>
      <c r="F436" s="6">
        <v>1</v>
      </c>
      <c r="G436" s="6">
        <v>0</v>
      </c>
      <c r="H436" s="6">
        <v>0</v>
      </c>
      <c r="I436" s="6">
        <v>0</v>
      </c>
      <c r="J436" s="6">
        <v>0</v>
      </c>
      <c r="K436" s="6">
        <v>1</v>
      </c>
      <c r="L436" s="6">
        <v>1</v>
      </c>
      <c r="M436" s="6">
        <v>0</v>
      </c>
      <c r="N436" s="6">
        <v>0</v>
      </c>
      <c r="O436" s="6">
        <v>0</v>
      </c>
      <c r="P436" s="6">
        <v>0</v>
      </c>
      <c r="Q436" s="6" t="str">
        <f t="shared" si="150"/>
        <v>0000110000110000</v>
      </c>
      <c r="R436" s="11" t="str">
        <f t="shared" ref="R436:R450" si="151">$R$1&amp;MID(Q436,3,6)</f>
        <v>00001100</v>
      </c>
      <c r="S436" s="11" t="str">
        <f t="shared" ref="S436:S450" si="152">$S$1&amp;MID(Q436,9,6)</f>
        <v>00001100</v>
      </c>
      <c r="T436" s="11" t="str">
        <f t="shared" ref="T436:T450" si="153">BIN2HEX(R436,2)</f>
        <v>0C</v>
      </c>
      <c r="U436" s="11" t="str">
        <f t="shared" ref="U436:U450" si="154">BIN2HEX(S436,2)</f>
        <v>0C</v>
      </c>
      <c r="W436" t="str" cm="1">
        <f t="array" ref="W436:AD436">TRANSPOSE(U435:U442)</f>
        <v>00</v>
      </c>
      <c r="X436" t="str">
        <v>0C</v>
      </c>
      <c r="Y436" t="str">
        <v>3C</v>
      </c>
      <c r="Z436" t="str">
        <v>33</v>
      </c>
      <c r="AA436" t="str">
        <v>33</v>
      </c>
      <c r="AB436" t="str">
        <v>3C</v>
      </c>
      <c r="AC436" t="str">
        <v>30</v>
      </c>
      <c r="AD436" t="str">
        <v>3C</v>
      </c>
      <c r="AF436" t="str">
        <f t="shared" ref="AF436:AF438" si="155">LOWER(".byt $"&amp;W436&amp;", $"&amp;X436&amp;", $"&amp;Y436&amp;", $"&amp;Z436&amp;", $"&amp;AA436&amp;", $"&amp;AB436&amp;", $"&amp;AC436&amp;", $"&amp;AD436)</f>
        <v>.byt $00, $0c, $3c, $33, $33, $3c, $30, $3c</v>
      </c>
      <c r="AG436" t="b">
        <f t="shared" ref="AG436:AG438" si="156">AF436=AF418</f>
        <v>1</v>
      </c>
    </row>
    <row r="437" spans="1:33" x14ac:dyDescent="0.3">
      <c r="A437" s="6">
        <v>0</v>
      </c>
      <c r="B437" s="6">
        <v>0</v>
      </c>
      <c r="C437" s="6">
        <v>0</v>
      </c>
      <c r="D437" s="6">
        <v>0</v>
      </c>
      <c r="E437" s="6">
        <v>1</v>
      </c>
      <c r="F437" s="6">
        <v>1</v>
      </c>
      <c r="G437" s="6">
        <v>1</v>
      </c>
      <c r="H437" s="6">
        <v>1</v>
      </c>
      <c r="I437" s="6">
        <v>1</v>
      </c>
      <c r="J437" s="6">
        <v>1</v>
      </c>
      <c r="K437" s="6">
        <v>1</v>
      </c>
      <c r="L437" s="6">
        <v>1</v>
      </c>
      <c r="M437" s="6">
        <v>0</v>
      </c>
      <c r="N437" s="6">
        <v>0</v>
      </c>
      <c r="O437" s="6">
        <v>0</v>
      </c>
      <c r="P437" s="6">
        <v>0</v>
      </c>
      <c r="Q437" s="6" t="str">
        <f t="shared" si="150"/>
        <v>0000111111110000</v>
      </c>
      <c r="R437" s="11" t="str">
        <f t="shared" si="151"/>
        <v>00001111</v>
      </c>
      <c r="S437" s="11" t="str">
        <f t="shared" si="152"/>
        <v>00111100</v>
      </c>
      <c r="T437" s="11" t="str">
        <f t="shared" si="153"/>
        <v>0F</v>
      </c>
      <c r="U437" s="11" t="str">
        <f t="shared" si="154"/>
        <v>3C</v>
      </c>
      <c r="W437" t="str" cm="1">
        <f t="array" ref="W437:AD437">TRANSPOSE(T443:T450)</f>
        <v>33</v>
      </c>
      <c r="X437" t="str">
        <v>0F</v>
      </c>
      <c r="Y437" t="str">
        <v>03</v>
      </c>
      <c r="Z437" t="str">
        <v>03</v>
      </c>
      <c r="AA437" t="str">
        <v>0F</v>
      </c>
      <c r="AB437" t="str">
        <v>0C</v>
      </c>
      <c r="AC437" t="str">
        <v>3C</v>
      </c>
      <c r="AD437" t="str">
        <v>00</v>
      </c>
      <c r="AF437" t="str">
        <f t="shared" si="155"/>
        <v>.byt $33, $0f, $03, $03, $0f, $0c, $3c, $00</v>
      </c>
      <c r="AG437" t="b">
        <f t="shared" si="156"/>
        <v>0</v>
      </c>
    </row>
    <row r="438" spans="1:33" x14ac:dyDescent="0.3">
      <c r="A438" s="6">
        <v>0</v>
      </c>
      <c r="B438" s="6">
        <v>0</v>
      </c>
      <c r="C438" s="6">
        <v>1</v>
      </c>
      <c r="D438" s="6">
        <v>1</v>
      </c>
      <c r="E438" s="6">
        <v>0</v>
      </c>
      <c r="F438" s="6">
        <v>0</v>
      </c>
      <c r="G438" s="6">
        <v>1</v>
      </c>
      <c r="H438" s="6">
        <v>1</v>
      </c>
      <c r="I438" s="6">
        <v>1</v>
      </c>
      <c r="J438" s="6">
        <v>1</v>
      </c>
      <c r="K438" s="6">
        <v>0</v>
      </c>
      <c r="L438" s="6">
        <v>0</v>
      </c>
      <c r="M438" s="6">
        <v>1</v>
      </c>
      <c r="N438" s="6">
        <v>1</v>
      </c>
      <c r="O438" s="6">
        <v>0</v>
      </c>
      <c r="P438" s="6">
        <v>0</v>
      </c>
      <c r="Q438" s="6" t="str">
        <f t="shared" si="150"/>
        <v>0011001111001100</v>
      </c>
      <c r="R438" s="11" t="str">
        <f t="shared" si="151"/>
        <v>00110011</v>
      </c>
      <c r="S438" s="11" t="str">
        <f t="shared" si="152"/>
        <v>00110011</v>
      </c>
      <c r="T438" s="11" t="str">
        <f t="shared" si="153"/>
        <v>33</v>
      </c>
      <c r="U438" s="11" t="str">
        <f t="shared" si="154"/>
        <v>33</v>
      </c>
      <c r="W438" t="str" cm="1">
        <f t="array" ref="W438:AD438">TRANSPOSE(U443:U450)</f>
        <v>33</v>
      </c>
      <c r="X438" t="str">
        <v>3C</v>
      </c>
      <c r="Y438" t="str">
        <v>30</v>
      </c>
      <c r="Z438" t="str">
        <v>30</v>
      </c>
      <c r="AA438" t="str">
        <v>3C</v>
      </c>
      <c r="AB438" t="str">
        <v>0C</v>
      </c>
      <c r="AC438" t="str">
        <v>0C</v>
      </c>
      <c r="AD438" t="str">
        <v>0F</v>
      </c>
      <c r="AF438" t="str">
        <f t="shared" si="155"/>
        <v>.byt $33, $3c, $30, $30, $3c, $0c, $0c, $0f</v>
      </c>
      <c r="AG438" t="b">
        <f t="shared" si="156"/>
        <v>1</v>
      </c>
    </row>
    <row r="439" spans="1:33" x14ac:dyDescent="0.3">
      <c r="A439" s="6">
        <v>0</v>
      </c>
      <c r="B439" s="6">
        <v>0</v>
      </c>
      <c r="C439" s="6">
        <v>1</v>
      </c>
      <c r="D439" s="6">
        <v>1</v>
      </c>
      <c r="E439" s="6">
        <v>0</v>
      </c>
      <c r="F439" s="6">
        <v>0</v>
      </c>
      <c r="G439" s="6">
        <v>1</v>
      </c>
      <c r="H439" s="6">
        <v>1</v>
      </c>
      <c r="I439" s="6">
        <v>1</v>
      </c>
      <c r="J439" s="6">
        <v>1</v>
      </c>
      <c r="K439" s="6">
        <v>0</v>
      </c>
      <c r="L439" s="6">
        <v>0</v>
      </c>
      <c r="M439" s="6">
        <v>1</v>
      </c>
      <c r="N439" s="6">
        <v>1</v>
      </c>
      <c r="O439" s="6">
        <v>0</v>
      </c>
      <c r="P439" s="6">
        <v>0</v>
      </c>
      <c r="Q439" s="6" t="str">
        <f t="shared" si="150"/>
        <v>0011001111001100</v>
      </c>
      <c r="R439" s="11" t="str">
        <f t="shared" si="151"/>
        <v>00110011</v>
      </c>
      <c r="S439" s="11" t="str">
        <f t="shared" si="152"/>
        <v>00110011</v>
      </c>
      <c r="T439" s="11" t="str">
        <f t="shared" si="153"/>
        <v>33</v>
      </c>
      <c r="U439" s="11" t="str">
        <f t="shared" si="154"/>
        <v>33</v>
      </c>
    </row>
    <row r="440" spans="1:33" x14ac:dyDescent="0.3">
      <c r="A440" s="6">
        <v>0</v>
      </c>
      <c r="B440" s="6">
        <v>0</v>
      </c>
      <c r="C440" s="6">
        <v>0</v>
      </c>
      <c r="D440" s="6">
        <v>0</v>
      </c>
      <c r="E440" s="6">
        <v>1</v>
      </c>
      <c r="F440" s="6">
        <v>1</v>
      </c>
      <c r="G440" s="6">
        <v>1</v>
      </c>
      <c r="H440" s="6">
        <v>1</v>
      </c>
      <c r="I440" s="6">
        <v>1</v>
      </c>
      <c r="J440" s="6">
        <v>1</v>
      </c>
      <c r="K440" s="6">
        <v>1</v>
      </c>
      <c r="L440" s="6">
        <v>1</v>
      </c>
      <c r="M440" s="6">
        <v>0</v>
      </c>
      <c r="N440" s="6">
        <v>0</v>
      </c>
      <c r="O440" s="6">
        <v>0</v>
      </c>
      <c r="P440" s="6">
        <v>0</v>
      </c>
      <c r="Q440" s="6" t="str">
        <f t="shared" si="150"/>
        <v>0000111111110000</v>
      </c>
      <c r="R440" s="11" t="str">
        <f t="shared" si="151"/>
        <v>00001111</v>
      </c>
      <c r="S440" s="11" t="str">
        <f t="shared" si="152"/>
        <v>00111100</v>
      </c>
      <c r="T440" s="11" t="str">
        <f t="shared" si="153"/>
        <v>0F</v>
      </c>
      <c r="U440" s="11" t="str">
        <f t="shared" si="154"/>
        <v>3C</v>
      </c>
    </row>
    <row r="441" spans="1:33" x14ac:dyDescent="0.3">
      <c r="A441" s="6">
        <v>0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1</v>
      </c>
      <c r="H441" s="6">
        <v>1</v>
      </c>
      <c r="I441" s="6">
        <v>1</v>
      </c>
      <c r="J441" s="6">
        <v>1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 t="str">
        <f t="shared" si="150"/>
        <v>0000001111000000</v>
      </c>
      <c r="R441" s="11" t="str">
        <f t="shared" si="151"/>
        <v>00000011</v>
      </c>
      <c r="S441" s="11" t="str">
        <f t="shared" si="152"/>
        <v>00110000</v>
      </c>
      <c r="T441" s="11" t="str">
        <f t="shared" si="153"/>
        <v>03</v>
      </c>
      <c r="U441" s="11" t="str">
        <f t="shared" si="154"/>
        <v>30</v>
      </c>
    </row>
    <row r="442" spans="1:33" x14ac:dyDescent="0.3">
      <c r="A442" s="6">
        <v>0</v>
      </c>
      <c r="B442" s="6">
        <v>0</v>
      </c>
      <c r="C442" s="6">
        <v>0</v>
      </c>
      <c r="D442" s="6">
        <v>0</v>
      </c>
      <c r="E442" s="6">
        <v>1</v>
      </c>
      <c r="F442" s="6">
        <v>1</v>
      </c>
      <c r="G442" s="6">
        <v>1</v>
      </c>
      <c r="H442" s="6">
        <v>1</v>
      </c>
      <c r="I442" s="6">
        <v>1</v>
      </c>
      <c r="J442" s="6">
        <v>1</v>
      </c>
      <c r="K442" s="6">
        <v>1</v>
      </c>
      <c r="L442" s="6">
        <v>1</v>
      </c>
      <c r="M442" s="6">
        <v>0</v>
      </c>
      <c r="N442" s="6">
        <v>0</v>
      </c>
      <c r="O442" s="6">
        <v>0</v>
      </c>
      <c r="P442" s="6">
        <v>0</v>
      </c>
      <c r="Q442" s="6" t="str">
        <f t="shared" si="150"/>
        <v>0000111111110000</v>
      </c>
      <c r="R442" s="12" t="str">
        <f t="shared" si="151"/>
        <v>00001111</v>
      </c>
      <c r="S442" s="12" t="str">
        <f t="shared" si="152"/>
        <v>00111100</v>
      </c>
      <c r="T442" s="12" t="str">
        <f t="shared" si="153"/>
        <v>0F</v>
      </c>
      <c r="U442" s="12" t="str">
        <f t="shared" si="154"/>
        <v>3C</v>
      </c>
    </row>
    <row r="443" spans="1:33" x14ac:dyDescent="0.3">
      <c r="A443" s="6">
        <v>0</v>
      </c>
      <c r="B443" s="6">
        <v>0</v>
      </c>
      <c r="C443" s="6">
        <v>1</v>
      </c>
      <c r="D443" s="6">
        <v>1</v>
      </c>
      <c r="E443" s="6">
        <v>0</v>
      </c>
      <c r="F443" s="6">
        <v>0</v>
      </c>
      <c r="G443" s="6">
        <v>1</v>
      </c>
      <c r="H443" s="6">
        <v>1</v>
      </c>
      <c r="I443" s="6">
        <v>1</v>
      </c>
      <c r="J443" s="6">
        <v>1</v>
      </c>
      <c r="K443" s="6">
        <v>0</v>
      </c>
      <c r="L443" s="6">
        <v>0</v>
      </c>
      <c r="M443" s="6">
        <v>1</v>
      </c>
      <c r="N443" s="6">
        <v>1</v>
      </c>
      <c r="O443" s="6">
        <v>0</v>
      </c>
      <c r="P443" s="6">
        <v>0</v>
      </c>
      <c r="Q443" s="6" t="str">
        <f t="shared" si="150"/>
        <v>0011001111001100</v>
      </c>
      <c r="R443" s="10" t="str">
        <f t="shared" si="151"/>
        <v>00110011</v>
      </c>
      <c r="S443" s="10" t="str">
        <f t="shared" si="152"/>
        <v>00110011</v>
      </c>
      <c r="T443" s="10" t="str">
        <f t="shared" si="153"/>
        <v>33</v>
      </c>
      <c r="U443" s="10" t="str">
        <f t="shared" si="154"/>
        <v>33</v>
      </c>
    </row>
    <row r="444" spans="1:33" x14ac:dyDescent="0.3">
      <c r="A444" s="6">
        <v>0</v>
      </c>
      <c r="B444" s="6">
        <v>0</v>
      </c>
      <c r="C444" s="6">
        <v>0</v>
      </c>
      <c r="D444" s="6">
        <v>0</v>
      </c>
      <c r="E444" s="6">
        <v>1</v>
      </c>
      <c r="F444" s="6">
        <v>1</v>
      </c>
      <c r="G444" s="6">
        <v>1</v>
      </c>
      <c r="H444" s="6">
        <v>1</v>
      </c>
      <c r="I444" s="6">
        <v>1</v>
      </c>
      <c r="J444" s="6">
        <v>1</v>
      </c>
      <c r="K444" s="6">
        <v>1</v>
      </c>
      <c r="L444" s="6">
        <v>1</v>
      </c>
      <c r="M444" s="6">
        <v>0</v>
      </c>
      <c r="N444" s="6">
        <v>0</v>
      </c>
      <c r="O444" s="6">
        <v>0</v>
      </c>
      <c r="P444" s="6">
        <v>0</v>
      </c>
      <c r="Q444" s="6" t="str">
        <f t="shared" si="150"/>
        <v>0000111111110000</v>
      </c>
      <c r="R444" s="11" t="str">
        <f t="shared" si="151"/>
        <v>00001111</v>
      </c>
      <c r="S444" s="11" t="str">
        <f t="shared" si="152"/>
        <v>00111100</v>
      </c>
      <c r="T444" s="11" t="str">
        <f t="shared" si="153"/>
        <v>0F</v>
      </c>
      <c r="U444" s="11" t="str">
        <f t="shared" si="154"/>
        <v>3C</v>
      </c>
    </row>
    <row r="445" spans="1:33" x14ac:dyDescent="0.3">
      <c r="A445" s="6">
        <v>0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1</v>
      </c>
      <c r="H445" s="6">
        <v>1</v>
      </c>
      <c r="I445" s="6">
        <v>1</v>
      </c>
      <c r="J445" s="6">
        <v>1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 t="str">
        <f t="shared" si="150"/>
        <v>0000001111000000</v>
      </c>
      <c r="R445" s="11" t="str">
        <f t="shared" si="151"/>
        <v>00000011</v>
      </c>
      <c r="S445" s="11" t="str">
        <f t="shared" si="152"/>
        <v>00110000</v>
      </c>
      <c r="T445" s="11" t="str">
        <f t="shared" si="153"/>
        <v>03</v>
      </c>
      <c r="U445" s="11" t="str">
        <f t="shared" si="154"/>
        <v>30</v>
      </c>
    </row>
    <row r="446" spans="1:33" x14ac:dyDescent="0.3">
      <c r="A446" s="6">
        <v>0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1</v>
      </c>
      <c r="H446" s="6">
        <v>1</v>
      </c>
      <c r="I446" s="6">
        <v>1</v>
      </c>
      <c r="J446" s="6">
        <v>1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 t="str">
        <f t="shared" si="150"/>
        <v>0000001111000000</v>
      </c>
      <c r="R446" s="11" t="str">
        <f t="shared" si="151"/>
        <v>00000011</v>
      </c>
      <c r="S446" s="11" t="str">
        <f t="shared" si="152"/>
        <v>00110000</v>
      </c>
      <c r="T446" s="11" t="str">
        <f t="shared" si="153"/>
        <v>03</v>
      </c>
      <c r="U446" s="11" t="str">
        <f t="shared" si="154"/>
        <v>30</v>
      </c>
    </row>
    <row r="447" spans="1:33" x14ac:dyDescent="0.3">
      <c r="A447" s="6">
        <v>0</v>
      </c>
      <c r="B447" s="6">
        <v>0</v>
      </c>
      <c r="C447" s="6">
        <v>0</v>
      </c>
      <c r="D447" s="6">
        <v>0</v>
      </c>
      <c r="E447" s="6">
        <v>1</v>
      </c>
      <c r="F447" s="6">
        <v>1</v>
      </c>
      <c r="G447" s="6">
        <v>1</v>
      </c>
      <c r="H447" s="6">
        <v>1</v>
      </c>
      <c r="I447" s="6">
        <v>1</v>
      </c>
      <c r="J447" s="6">
        <v>1</v>
      </c>
      <c r="K447" s="6">
        <v>1</v>
      </c>
      <c r="L447" s="6">
        <v>1</v>
      </c>
      <c r="M447" s="6">
        <v>0</v>
      </c>
      <c r="N447" s="6">
        <v>0</v>
      </c>
      <c r="O447" s="6">
        <v>0</v>
      </c>
      <c r="P447" s="6">
        <v>0</v>
      </c>
      <c r="Q447" s="6" t="str">
        <f t="shared" si="150"/>
        <v>0000111111110000</v>
      </c>
      <c r="R447" s="11" t="str">
        <f t="shared" si="151"/>
        <v>00001111</v>
      </c>
      <c r="S447" s="11" t="str">
        <f t="shared" si="152"/>
        <v>00111100</v>
      </c>
      <c r="T447" s="11" t="str">
        <f t="shared" si="153"/>
        <v>0F</v>
      </c>
      <c r="U447" s="11" t="str">
        <f t="shared" si="154"/>
        <v>3C</v>
      </c>
    </row>
    <row r="448" spans="1:33" x14ac:dyDescent="0.3">
      <c r="A448" s="6">
        <v>0</v>
      </c>
      <c r="B448" s="6">
        <v>0</v>
      </c>
      <c r="C448" s="6">
        <v>0</v>
      </c>
      <c r="D448" s="6">
        <v>0</v>
      </c>
      <c r="E448" s="6">
        <v>1</v>
      </c>
      <c r="F448" s="6">
        <v>1</v>
      </c>
      <c r="G448" s="6">
        <v>0</v>
      </c>
      <c r="H448" s="6">
        <v>0</v>
      </c>
      <c r="I448" s="6">
        <v>0</v>
      </c>
      <c r="J448" s="6">
        <v>0</v>
      </c>
      <c r="K448" s="6">
        <v>1</v>
      </c>
      <c r="L448" s="6">
        <v>1</v>
      </c>
      <c r="M448" s="6">
        <v>0</v>
      </c>
      <c r="N448" s="6">
        <v>0</v>
      </c>
      <c r="O448" s="6">
        <v>0</v>
      </c>
      <c r="P448" s="6">
        <v>0</v>
      </c>
      <c r="Q448" s="6" t="str">
        <f t="shared" si="150"/>
        <v>0000110000110000</v>
      </c>
      <c r="R448" s="11" t="str">
        <f t="shared" si="151"/>
        <v>00001100</v>
      </c>
      <c r="S448" s="11" t="str">
        <f t="shared" si="152"/>
        <v>00001100</v>
      </c>
      <c r="T448" s="11" t="str">
        <f t="shared" si="153"/>
        <v>0C</v>
      </c>
      <c r="U448" s="11" t="str">
        <f t="shared" si="154"/>
        <v>0C</v>
      </c>
    </row>
    <row r="449" spans="1:34" x14ac:dyDescent="0.3">
      <c r="A449" s="6">
        <v>0</v>
      </c>
      <c r="B449" s="6">
        <v>0</v>
      </c>
      <c r="C449" s="6">
        <v>1</v>
      </c>
      <c r="D449" s="6">
        <v>1</v>
      </c>
      <c r="E449" s="6">
        <v>1</v>
      </c>
      <c r="F449" s="6">
        <v>1</v>
      </c>
      <c r="G449" s="6">
        <v>0</v>
      </c>
      <c r="H449" s="6">
        <v>0</v>
      </c>
      <c r="I449" s="6">
        <v>0</v>
      </c>
      <c r="J449" s="6">
        <v>0</v>
      </c>
      <c r="K449" s="6">
        <v>1</v>
      </c>
      <c r="L449" s="6">
        <v>1</v>
      </c>
      <c r="M449" s="6">
        <v>0</v>
      </c>
      <c r="N449" s="6">
        <v>0</v>
      </c>
      <c r="O449" s="6">
        <v>0</v>
      </c>
      <c r="P449" s="6">
        <v>0</v>
      </c>
      <c r="Q449" s="6" t="str">
        <f t="shared" si="150"/>
        <v>0011110000110000</v>
      </c>
      <c r="R449" s="11" t="str">
        <f t="shared" si="151"/>
        <v>00111100</v>
      </c>
      <c r="S449" s="11" t="str">
        <f t="shared" si="152"/>
        <v>00001100</v>
      </c>
      <c r="T449" s="11" t="str">
        <f t="shared" si="153"/>
        <v>3C</v>
      </c>
      <c r="U449" s="11" t="str">
        <f t="shared" si="154"/>
        <v>0C</v>
      </c>
    </row>
    <row r="450" spans="1:34" x14ac:dyDescent="0.3">
      <c r="A450" s="6">
        <v>0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1</v>
      </c>
      <c r="L450" s="6">
        <v>1</v>
      </c>
      <c r="M450" s="6">
        <v>1</v>
      </c>
      <c r="N450" s="6">
        <v>1</v>
      </c>
      <c r="O450" s="6">
        <v>0</v>
      </c>
      <c r="P450" s="6">
        <v>0</v>
      </c>
      <c r="Q450" s="6" t="str">
        <f t="shared" si="150"/>
        <v>0000000000111100</v>
      </c>
      <c r="R450" s="12" t="str">
        <f t="shared" si="151"/>
        <v>00000000</v>
      </c>
      <c r="S450" s="12" t="str">
        <f t="shared" si="152"/>
        <v>00001111</v>
      </c>
      <c r="T450" s="12" t="str">
        <f t="shared" si="153"/>
        <v>00</v>
      </c>
      <c r="U450" s="12" t="str">
        <f t="shared" si="154"/>
        <v>0F</v>
      </c>
    </row>
    <row r="451" spans="1:34" x14ac:dyDescent="0.3">
      <c r="Q451" s="6" t="str">
        <f t="shared" si="150"/>
        <v/>
      </c>
    </row>
    <row r="452" spans="1:34" x14ac:dyDescent="0.3">
      <c r="A452" s="13" t="s">
        <v>89</v>
      </c>
      <c r="Q452" s="6"/>
      <c r="AF452" t="s">
        <v>87</v>
      </c>
    </row>
    <row r="453" spans="1:34" x14ac:dyDescent="0.3">
      <c r="A453" s="13" t="s">
        <v>90</v>
      </c>
      <c r="Q453" s="6"/>
      <c r="AF453" t="s">
        <v>87</v>
      </c>
    </row>
    <row r="454" spans="1:34" x14ac:dyDescent="0.3">
      <c r="A454" s="13" t="s">
        <v>91</v>
      </c>
      <c r="Q454" s="6"/>
      <c r="AF454" t="s">
        <v>87</v>
      </c>
    </row>
    <row r="455" spans="1:34" x14ac:dyDescent="0.3">
      <c r="Q455" s="6" t="str">
        <f>A455&amp;B455&amp;C455&amp;D455&amp;E455&amp;F455&amp;G455&amp;H455&amp;I455&amp;J455&amp;K455&amp;L455&amp;M455&amp;N455&amp;O455&amp;P455</f>
        <v/>
      </c>
    </row>
    <row r="456" spans="1:34" x14ac:dyDescent="0.3">
      <c r="A456" s="13" t="s">
        <v>39</v>
      </c>
      <c r="Q456" s="6"/>
      <c r="AF456" t="str">
        <f>";"&amp;PROPER(A456)</f>
        <v>;Rockford 11 (Left 1)</v>
      </c>
    </row>
    <row r="457" spans="1:34" x14ac:dyDescent="0.3">
      <c r="A457" s="6">
        <v>0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 t="str">
        <f t="shared" ref="Q457:Q473" si="157">A457&amp;B457&amp;C457&amp;D457&amp;E457&amp;F457&amp;G457&amp;H457&amp;I457&amp;J457&amp;K457&amp;L457&amp;M457&amp;N457&amp;O457&amp;P457</f>
        <v>0000000000000000</v>
      </c>
      <c r="R457" s="10" t="str">
        <f>$R$1&amp;MID(Q457,3,6)</f>
        <v>00000000</v>
      </c>
      <c r="S457" s="10" t="str">
        <f>$S$1&amp;MID(Q457,9,6)</f>
        <v>00000000</v>
      </c>
      <c r="T457" s="10" t="str">
        <f>BIN2HEX(R457,2)</f>
        <v>00</v>
      </c>
      <c r="U457" s="10" t="str">
        <f>BIN2HEX(S457,2)</f>
        <v>00</v>
      </c>
      <c r="W457" t="str" cm="1">
        <f t="array" ref="W457:AD457">TRANSPOSE(T457:T464)</f>
        <v>00</v>
      </c>
      <c r="X457" t="str">
        <v>03</v>
      </c>
      <c r="Y457" t="str">
        <v>0F</v>
      </c>
      <c r="Z457" t="str">
        <v>33</v>
      </c>
      <c r="AA457" t="str">
        <v>33</v>
      </c>
      <c r="AB457" t="str">
        <v>0F</v>
      </c>
      <c r="AC457" t="str">
        <v>03</v>
      </c>
      <c r="AD457" t="str">
        <v>03</v>
      </c>
      <c r="AF457" t="str">
        <f>LOWER(".byt $"&amp;W457&amp;", $"&amp;X457&amp;", $"&amp;Y457&amp;", $"&amp;Z457&amp;", $"&amp;AA457&amp;", $"&amp;AB457&amp;", $"&amp;AC457&amp;", $"&amp;AD457)</f>
        <v>.byt $00, $03, $0f, $33, $33, $0f, $03, $03</v>
      </c>
      <c r="AH457" t="str" cm="1">
        <f t="array" aca="1" ref="AH457" ca="1">_xlfn.TEXTJOIN("",1,MID(Q457,ABS(ROW(INDIRECT("1:"&amp;LEN(Q457)))-(LEN(Q457)+1)),1))</f>
        <v>0000000000000000</v>
      </c>
    </row>
    <row r="458" spans="1:34" x14ac:dyDescent="0.3">
      <c r="A458" s="6">
        <v>0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1</v>
      </c>
      <c r="H458" s="6">
        <v>1</v>
      </c>
      <c r="I458" s="6">
        <v>1</v>
      </c>
      <c r="J458" s="6">
        <v>1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 t="str">
        <f t="shared" si="157"/>
        <v>0000001111000000</v>
      </c>
      <c r="R458" s="11" t="str">
        <f t="shared" ref="R458:R472" si="158">$R$1&amp;MID(Q458,3,6)</f>
        <v>00000011</v>
      </c>
      <c r="S458" s="11" t="str">
        <f t="shared" ref="S458:S472" si="159">$S$1&amp;MID(Q458,9,6)</f>
        <v>00110000</v>
      </c>
      <c r="T458" s="11" t="str">
        <f t="shared" ref="T458:T472" si="160">BIN2HEX(R458,2)</f>
        <v>03</v>
      </c>
      <c r="U458" s="11" t="str">
        <f t="shared" ref="U458:U472" si="161">BIN2HEX(S458,2)</f>
        <v>30</v>
      </c>
      <c r="W458" t="str" cm="1">
        <f t="array" ref="W458:AD458">TRANSPOSE(U457:U464)</f>
        <v>00</v>
      </c>
      <c r="X458" t="str">
        <v>30</v>
      </c>
      <c r="Y458" t="str">
        <v>3C</v>
      </c>
      <c r="Z458" t="str">
        <v>3C</v>
      </c>
      <c r="AA458" t="str">
        <v>3C</v>
      </c>
      <c r="AB458" t="str">
        <v>3C</v>
      </c>
      <c r="AC458" t="str">
        <v>30</v>
      </c>
      <c r="AD458" t="str">
        <v>30</v>
      </c>
      <c r="AF458" t="str">
        <f t="shared" ref="AF458:AF460" si="162">LOWER(".byt $"&amp;W458&amp;", $"&amp;X458&amp;", $"&amp;Y458&amp;", $"&amp;Z458&amp;", $"&amp;AA458&amp;", $"&amp;AB458&amp;", $"&amp;AC458&amp;", $"&amp;AD458)</f>
        <v>.byt $00, $30, $3c, $3c, $3c, $3c, $30, $30</v>
      </c>
      <c r="AH458" t="str" cm="1">
        <f t="array" aca="1" ref="AH458" ca="1">_xlfn.TEXTJOIN("",1,MID(Q458,ABS(ROW(INDIRECT("1:"&amp;LEN(Q458)))-(LEN(Q458)+1)),1))</f>
        <v>0000001111000000</v>
      </c>
    </row>
    <row r="459" spans="1:34" x14ac:dyDescent="0.3">
      <c r="A459" s="6">
        <v>0</v>
      </c>
      <c r="B459" s="6">
        <v>0</v>
      </c>
      <c r="C459" s="6">
        <v>0</v>
      </c>
      <c r="D459" s="6">
        <v>0</v>
      </c>
      <c r="E459" s="6">
        <v>1</v>
      </c>
      <c r="F459" s="6">
        <v>1</v>
      </c>
      <c r="G459" s="6">
        <v>1</v>
      </c>
      <c r="H459" s="6">
        <v>1</v>
      </c>
      <c r="I459" s="6">
        <v>1</v>
      </c>
      <c r="J459" s="6">
        <v>1</v>
      </c>
      <c r="K459" s="6">
        <v>1</v>
      </c>
      <c r="L459" s="6">
        <v>1</v>
      </c>
      <c r="M459" s="6">
        <v>0</v>
      </c>
      <c r="N459" s="6">
        <v>0</v>
      </c>
      <c r="O459" s="6">
        <v>0</v>
      </c>
      <c r="P459" s="6">
        <v>0</v>
      </c>
      <c r="Q459" s="6" t="str">
        <f t="shared" si="157"/>
        <v>0000111111110000</v>
      </c>
      <c r="R459" s="11" t="str">
        <f t="shared" si="158"/>
        <v>00001111</v>
      </c>
      <c r="S459" s="11" t="str">
        <f t="shared" si="159"/>
        <v>00111100</v>
      </c>
      <c r="T459" s="11" t="str">
        <f t="shared" si="160"/>
        <v>0F</v>
      </c>
      <c r="U459" s="11" t="str">
        <f t="shared" si="161"/>
        <v>3C</v>
      </c>
      <c r="W459" t="str" cm="1">
        <f t="array" ref="W459:AD459">TRANSPOSE(T465:T472)</f>
        <v>0F</v>
      </c>
      <c r="X459" t="str">
        <v>03</v>
      </c>
      <c r="Y459" t="str">
        <v>03</v>
      </c>
      <c r="Z459" t="str">
        <v>03</v>
      </c>
      <c r="AA459" t="str">
        <v>0F</v>
      </c>
      <c r="AB459" t="str">
        <v>18</v>
      </c>
      <c r="AC459" t="str">
        <v>18</v>
      </c>
      <c r="AD459" t="str">
        <v>38</v>
      </c>
      <c r="AF459" t="str">
        <f t="shared" si="162"/>
        <v>.byt $0f, $03, $03, $03, $0f, $18, $18, $38</v>
      </c>
      <c r="AH459" t="str" cm="1">
        <f t="array" aca="1" ref="AH459" ca="1">_xlfn.TEXTJOIN("",1,MID(Q459,ABS(ROW(INDIRECT("1:"&amp;LEN(Q459)))-(LEN(Q459)+1)),1))</f>
        <v>0000111111110000</v>
      </c>
    </row>
    <row r="460" spans="1:34" x14ac:dyDescent="0.3">
      <c r="A460" s="6">
        <v>0</v>
      </c>
      <c r="B460" s="6">
        <v>0</v>
      </c>
      <c r="C460" s="6">
        <v>1</v>
      </c>
      <c r="D460" s="6">
        <v>1</v>
      </c>
      <c r="E460" s="6">
        <v>0</v>
      </c>
      <c r="F460" s="6">
        <v>0</v>
      </c>
      <c r="G460" s="6">
        <v>1</v>
      </c>
      <c r="H460" s="6">
        <v>1</v>
      </c>
      <c r="I460" s="6">
        <v>1</v>
      </c>
      <c r="J460" s="6">
        <v>1</v>
      </c>
      <c r="K460" s="6">
        <v>1</v>
      </c>
      <c r="L460" s="6">
        <v>1</v>
      </c>
      <c r="M460" s="6">
        <v>0</v>
      </c>
      <c r="N460" s="6">
        <v>0</v>
      </c>
      <c r="O460" s="6">
        <v>0</v>
      </c>
      <c r="P460" s="6">
        <v>0</v>
      </c>
      <c r="Q460" s="6" t="str">
        <f t="shared" si="157"/>
        <v>0011001111110000</v>
      </c>
      <c r="R460" s="11" t="str">
        <f t="shared" si="158"/>
        <v>00110011</v>
      </c>
      <c r="S460" s="11" t="str">
        <f t="shared" si="159"/>
        <v>00111100</v>
      </c>
      <c r="T460" s="11" t="str">
        <f t="shared" si="160"/>
        <v>33</v>
      </c>
      <c r="U460" s="11" t="str">
        <f t="shared" si="161"/>
        <v>3C</v>
      </c>
      <c r="W460" t="str" cm="1">
        <f t="array" ref="W460:AD460">TRANSPOSE(U465:U472)</f>
        <v>30</v>
      </c>
      <c r="X460" t="str">
        <v>30</v>
      </c>
      <c r="Y460" t="str">
        <v>30</v>
      </c>
      <c r="Z460" t="str">
        <v>30</v>
      </c>
      <c r="AA460" t="str">
        <v>3F</v>
      </c>
      <c r="AB460" t="str">
        <v>03</v>
      </c>
      <c r="AC460" t="str">
        <v>03</v>
      </c>
      <c r="AD460" t="str">
        <v>00</v>
      </c>
      <c r="AF460" t="str">
        <f t="shared" si="162"/>
        <v>.byt $30, $30, $30, $30, $3f, $03, $03, $00</v>
      </c>
      <c r="AH460" t="str" cm="1">
        <f t="array" aca="1" ref="AH460" ca="1">_xlfn.TEXTJOIN("",1,MID(Q460,ABS(ROW(INDIRECT("1:"&amp;LEN(Q460)))-(LEN(Q460)+1)),1))</f>
        <v>0000111111001100</v>
      </c>
    </row>
    <row r="461" spans="1:34" x14ac:dyDescent="0.3">
      <c r="A461" s="6">
        <v>0</v>
      </c>
      <c r="B461" s="6">
        <v>0</v>
      </c>
      <c r="C461" s="6">
        <v>1</v>
      </c>
      <c r="D461" s="6">
        <v>1</v>
      </c>
      <c r="E461" s="6">
        <v>0</v>
      </c>
      <c r="F461" s="6">
        <v>0</v>
      </c>
      <c r="G461" s="6">
        <v>1</v>
      </c>
      <c r="H461" s="6">
        <v>1</v>
      </c>
      <c r="I461" s="6">
        <v>1</v>
      </c>
      <c r="J461" s="6">
        <v>1</v>
      </c>
      <c r="K461" s="6">
        <v>1</v>
      </c>
      <c r="L461" s="6">
        <v>1</v>
      </c>
      <c r="M461" s="6">
        <v>0</v>
      </c>
      <c r="N461" s="6">
        <v>0</v>
      </c>
      <c r="O461" s="6">
        <v>0</v>
      </c>
      <c r="P461" s="6">
        <v>0</v>
      </c>
      <c r="Q461" s="6" t="str">
        <f t="shared" si="157"/>
        <v>0011001111110000</v>
      </c>
      <c r="R461" s="11" t="str">
        <f t="shared" si="158"/>
        <v>00110011</v>
      </c>
      <c r="S461" s="11" t="str">
        <f t="shared" si="159"/>
        <v>00111100</v>
      </c>
      <c r="T461" s="11" t="str">
        <f t="shared" si="160"/>
        <v>33</v>
      </c>
      <c r="U461" s="11" t="str">
        <f t="shared" si="161"/>
        <v>3C</v>
      </c>
      <c r="AH461" t="str" cm="1">
        <f t="array" aca="1" ref="AH461" ca="1">_xlfn.TEXTJOIN("",1,MID(Q461,ABS(ROW(INDIRECT("1:"&amp;LEN(Q461)))-(LEN(Q461)+1)),1))</f>
        <v>0000111111001100</v>
      </c>
    </row>
    <row r="462" spans="1:34" x14ac:dyDescent="0.3">
      <c r="A462" s="6">
        <v>0</v>
      </c>
      <c r="B462" s="6">
        <v>0</v>
      </c>
      <c r="C462" s="6">
        <v>0</v>
      </c>
      <c r="D462" s="6">
        <v>0</v>
      </c>
      <c r="E462" s="6">
        <v>1</v>
      </c>
      <c r="F462" s="6">
        <v>1</v>
      </c>
      <c r="G462" s="6">
        <v>1</v>
      </c>
      <c r="H462" s="6">
        <v>1</v>
      </c>
      <c r="I462" s="6">
        <v>1</v>
      </c>
      <c r="J462" s="6">
        <v>1</v>
      </c>
      <c r="K462" s="6">
        <v>1</v>
      </c>
      <c r="L462" s="6">
        <v>1</v>
      </c>
      <c r="M462" s="6">
        <v>0</v>
      </c>
      <c r="N462" s="6">
        <v>0</v>
      </c>
      <c r="O462" s="6">
        <v>0</v>
      </c>
      <c r="P462" s="6">
        <v>0</v>
      </c>
      <c r="Q462" s="6" t="str">
        <f t="shared" si="157"/>
        <v>0000111111110000</v>
      </c>
      <c r="R462" s="11" t="str">
        <f t="shared" si="158"/>
        <v>00001111</v>
      </c>
      <c r="S462" s="11" t="str">
        <f t="shared" si="159"/>
        <v>00111100</v>
      </c>
      <c r="T462" s="11" t="str">
        <f t="shared" si="160"/>
        <v>0F</v>
      </c>
      <c r="U462" s="11" t="str">
        <f t="shared" si="161"/>
        <v>3C</v>
      </c>
      <c r="AH462" t="str" cm="1">
        <f t="array" aca="1" ref="AH462" ca="1">_xlfn.TEXTJOIN("",1,MID(Q462,ABS(ROW(INDIRECT("1:"&amp;LEN(Q462)))-(LEN(Q462)+1)),1))</f>
        <v>0000111111110000</v>
      </c>
    </row>
    <row r="463" spans="1:34" x14ac:dyDescent="0.3">
      <c r="A463" s="6">
        <v>0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1</v>
      </c>
      <c r="H463" s="6">
        <v>1</v>
      </c>
      <c r="I463" s="6">
        <v>1</v>
      </c>
      <c r="J463" s="6">
        <v>1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 t="str">
        <f t="shared" si="157"/>
        <v>0000001111000000</v>
      </c>
      <c r="R463" s="11" t="str">
        <f t="shared" si="158"/>
        <v>00000011</v>
      </c>
      <c r="S463" s="11" t="str">
        <f t="shared" si="159"/>
        <v>00110000</v>
      </c>
      <c r="T463" s="11" t="str">
        <f t="shared" si="160"/>
        <v>03</v>
      </c>
      <c r="U463" s="11" t="str">
        <f t="shared" si="161"/>
        <v>30</v>
      </c>
      <c r="AH463" t="str" cm="1">
        <f t="array" aca="1" ref="AH463" ca="1">_xlfn.TEXTJOIN("",1,MID(Q463,ABS(ROW(INDIRECT("1:"&amp;LEN(Q463)))-(LEN(Q463)+1)),1))</f>
        <v>0000001111000000</v>
      </c>
    </row>
    <row r="464" spans="1:34" x14ac:dyDescent="0.3">
      <c r="A464" s="6">
        <v>0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1</v>
      </c>
      <c r="H464" s="6">
        <v>1</v>
      </c>
      <c r="I464" s="6">
        <v>1</v>
      </c>
      <c r="J464" s="6">
        <v>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 t="str">
        <f t="shared" si="157"/>
        <v>0000001111000000</v>
      </c>
      <c r="R464" s="12" t="str">
        <f t="shared" si="158"/>
        <v>00000011</v>
      </c>
      <c r="S464" s="12" t="str">
        <f t="shared" si="159"/>
        <v>00110000</v>
      </c>
      <c r="T464" s="12" t="str">
        <f t="shared" si="160"/>
        <v>03</v>
      </c>
      <c r="U464" s="12" t="str">
        <f t="shared" si="161"/>
        <v>30</v>
      </c>
      <c r="AH464" t="str" cm="1">
        <f t="array" aca="1" ref="AH464" ca="1">_xlfn.TEXTJOIN("",1,MID(Q464,ABS(ROW(INDIRECT("1:"&amp;LEN(Q464)))-(LEN(Q464)+1)),1))</f>
        <v>0000001111000000</v>
      </c>
    </row>
    <row r="465" spans="1:34" x14ac:dyDescent="0.3">
      <c r="A465" s="6">
        <v>0</v>
      </c>
      <c r="B465" s="6">
        <v>0</v>
      </c>
      <c r="C465" s="6">
        <v>0</v>
      </c>
      <c r="D465" s="6">
        <v>0</v>
      </c>
      <c r="E465" s="6">
        <v>1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 t="str">
        <f t="shared" si="157"/>
        <v>0000111111000000</v>
      </c>
      <c r="R465" s="10" t="str">
        <f t="shared" si="158"/>
        <v>00001111</v>
      </c>
      <c r="S465" s="10" t="str">
        <f t="shared" si="159"/>
        <v>00110000</v>
      </c>
      <c r="T465" s="10" t="str">
        <f t="shared" si="160"/>
        <v>0F</v>
      </c>
      <c r="U465" s="10" t="str">
        <f t="shared" si="161"/>
        <v>30</v>
      </c>
      <c r="AH465" t="str" cm="1">
        <f t="array" aca="1" ref="AH465" ca="1">_xlfn.TEXTJOIN("",1,MID(Q465,ABS(ROW(INDIRECT("1:"&amp;LEN(Q465)))-(LEN(Q465)+1)),1))</f>
        <v>0000001111110000</v>
      </c>
    </row>
    <row r="466" spans="1:34" x14ac:dyDescent="0.3">
      <c r="A466" s="6">
        <v>0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1</v>
      </c>
      <c r="H466" s="6">
        <v>1</v>
      </c>
      <c r="I466" s="6">
        <v>1</v>
      </c>
      <c r="J466" s="6">
        <v>1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 t="str">
        <f t="shared" si="157"/>
        <v>0000001111000000</v>
      </c>
      <c r="R466" s="11" t="str">
        <f t="shared" si="158"/>
        <v>00000011</v>
      </c>
      <c r="S466" s="11" t="str">
        <f t="shared" si="159"/>
        <v>00110000</v>
      </c>
      <c r="T466" s="11" t="str">
        <f t="shared" si="160"/>
        <v>03</v>
      </c>
      <c r="U466" s="11" t="str">
        <f t="shared" si="161"/>
        <v>30</v>
      </c>
      <c r="AH466" t="str" cm="1">
        <f t="array" aca="1" ref="AH466" ca="1">_xlfn.TEXTJOIN("",1,MID(Q466,ABS(ROW(INDIRECT("1:"&amp;LEN(Q466)))-(LEN(Q466)+1)),1))</f>
        <v>0000001111000000</v>
      </c>
    </row>
    <row r="467" spans="1:34" x14ac:dyDescent="0.3">
      <c r="A467" s="6">
        <v>0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1</v>
      </c>
      <c r="H467" s="6">
        <v>1</v>
      </c>
      <c r="I467" s="6">
        <v>1</v>
      </c>
      <c r="J467" s="6">
        <v>1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 t="str">
        <f t="shared" si="157"/>
        <v>0000001111000000</v>
      </c>
      <c r="R467" s="11" t="str">
        <f t="shared" si="158"/>
        <v>00000011</v>
      </c>
      <c r="S467" s="11" t="str">
        <f t="shared" si="159"/>
        <v>00110000</v>
      </c>
      <c r="T467" s="11" t="str">
        <f t="shared" si="160"/>
        <v>03</v>
      </c>
      <c r="U467" s="11" t="str">
        <f t="shared" si="161"/>
        <v>30</v>
      </c>
      <c r="AH467" t="str" cm="1">
        <f t="array" aca="1" ref="AH467" ca="1">_xlfn.TEXTJOIN("",1,MID(Q467,ABS(ROW(INDIRECT("1:"&amp;LEN(Q467)))-(LEN(Q467)+1)),1))</f>
        <v>0000001111000000</v>
      </c>
    </row>
    <row r="468" spans="1:34" x14ac:dyDescent="0.3">
      <c r="A468" s="6">
        <v>0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1</v>
      </c>
      <c r="H468" s="6">
        <v>1</v>
      </c>
      <c r="I468" s="6">
        <v>1</v>
      </c>
      <c r="J468" s="6">
        <v>1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 t="str">
        <f t="shared" si="157"/>
        <v>0000001111000000</v>
      </c>
      <c r="R468" s="11" t="str">
        <f t="shared" si="158"/>
        <v>00000011</v>
      </c>
      <c r="S468" s="11" t="str">
        <f t="shared" si="159"/>
        <v>00110000</v>
      </c>
      <c r="T468" s="11" t="str">
        <f t="shared" si="160"/>
        <v>03</v>
      </c>
      <c r="U468" s="11" t="str">
        <f t="shared" si="161"/>
        <v>30</v>
      </c>
      <c r="AH468" t="str" cm="1">
        <f t="array" aca="1" ref="AH468" ca="1">_xlfn.TEXTJOIN("",1,MID(Q468,ABS(ROW(INDIRECT("1:"&amp;LEN(Q468)))-(LEN(Q468)+1)),1))</f>
        <v>0000001111000000</v>
      </c>
    </row>
    <row r="469" spans="1:34" x14ac:dyDescent="0.3">
      <c r="A469" s="6">
        <v>0</v>
      </c>
      <c r="B469" s="6">
        <v>0</v>
      </c>
      <c r="C469" s="6">
        <v>0</v>
      </c>
      <c r="D469" s="6">
        <v>0</v>
      </c>
      <c r="E469" s="6">
        <v>1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0</v>
      </c>
      <c r="P469" s="6">
        <v>0</v>
      </c>
      <c r="Q469" s="6" t="str">
        <f t="shared" si="157"/>
        <v>0000111111111100</v>
      </c>
      <c r="R469" s="11" t="str">
        <f t="shared" si="158"/>
        <v>00001111</v>
      </c>
      <c r="S469" s="11" t="str">
        <f t="shared" si="159"/>
        <v>00111111</v>
      </c>
      <c r="T469" s="11" t="str">
        <f t="shared" si="160"/>
        <v>0F</v>
      </c>
      <c r="U469" s="11" t="str">
        <f t="shared" si="161"/>
        <v>3F</v>
      </c>
      <c r="AH469" t="str" cm="1">
        <f t="array" aca="1" ref="AH469" ca="1">_xlfn.TEXTJOIN("",1,MID(Q469,ABS(ROW(INDIRECT("1:"&amp;LEN(Q469)))-(LEN(Q469)+1)),1))</f>
        <v>0011111111110000</v>
      </c>
    </row>
    <row r="470" spans="1:34" x14ac:dyDescent="0.3">
      <c r="A470" s="6">
        <v>0</v>
      </c>
      <c r="B470" s="6">
        <v>0</v>
      </c>
      <c r="C470" s="6">
        <v>0</v>
      </c>
      <c r="D470" s="6">
        <v>1</v>
      </c>
      <c r="E470" s="6">
        <v>1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1</v>
      </c>
      <c r="N470" s="6">
        <v>1</v>
      </c>
      <c r="O470" s="6">
        <v>0</v>
      </c>
      <c r="P470" s="6">
        <v>0</v>
      </c>
      <c r="Q470" s="6" t="str">
        <f t="shared" si="157"/>
        <v>0001100000001100</v>
      </c>
      <c r="R470" s="11" t="str">
        <f t="shared" si="158"/>
        <v>00011000</v>
      </c>
      <c r="S470" s="11" t="str">
        <f t="shared" si="159"/>
        <v>00000011</v>
      </c>
      <c r="T470" s="11" t="str">
        <f t="shared" si="160"/>
        <v>18</v>
      </c>
      <c r="U470" s="11" t="str">
        <f t="shared" si="161"/>
        <v>03</v>
      </c>
      <c r="AH470" t="str" cm="1">
        <f t="array" aca="1" ref="AH470" ca="1">_xlfn.TEXTJOIN("",1,MID(Q470,ABS(ROW(INDIRECT("1:"&amp;LEN(Q470)))-(LEN(Q470)+1)),1))</f>
        <v>0011000000011000</v>
      </c>
    </row>
    <row r="471" spans="1:34" x14ac:dyDescent="0.3">
      <c r="A471" s="6">
        <v>0</v>
      </c>
      <c r="B471" s="6">
        <v>0</v>
      </c>
      <c r="C471" s="6">
        <v>0</v>
      </c>
      <c r="D471" s="6">
        <v>1</v>
      </c>
      <c r="E471" s="6">
        <v>1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1</v>
      </c>
      <c r="N471" s="6">
        <v>1</v>
      </c>
      <c r="O471" s="6">
        <v>0</v>
      </c>
      <c r="P471" s="6">
        <v>0</v>
      </c>
      <c r="Q471" s="6" t="str">
        <f t="shared" si="157"/>
        <v>0001100000001100</v>
      </c>
      <c r="R471" s="11" t="str">
        <f t="shared" si="158"/>
        <v>00011000</v>
      </c>
      <c r="S471" s="11" t="str">
        <f t="shared" si="159"/>
        <v>00000011</v>
      </c>
      <c r="T471" s="11" t="str">
        <f t="shared" si="160"/>
        <v>18</v>
      </c>
      <c r="U471" s="11" t="str">
        <f t="shared" si="161"/>
        <v>03</v>
      </c>
      <c r="AH471" t="str" cm="1">
        <f t="array" aca="1" ref="AH471" ca="1">_xlfn.TEXTJOIN("",1,MID(Q471,ABS(ROW(INDIRECT("1:"&amp;LEN(Q471)))-(LEN(Q471)+1)),1))</f>
        <v>0011000000011000</v>
      </c>
    </row>
    <row r="472" spans="1:34" x14ac:dyDescent="0.3">
      <c r="A472" s="6">
        <v>0</v>
      </c>
      <c r="B472" s="6">
        <v>0</v>
      </c>
      <c r="C472" s="6">
        <v>1</v>
      </c>
      <c r="D472" s="6">
        <v>1</v>
      </c>
      <c r="E472" s="6">
        <v>1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 t="str">
        <f t="shared" si="157"/>
        <v>0011100000000000</v>
      </c>
      <c r="R472" s="12" t="str">
        <f t="shared" si="158"/>
        <v>00111000</v>
      </c>
      <c r="S472" s="12" t="str">
        <f t="shared" si="159"/>
        <v>00000000</v>
      </c>
      <c r="T472" s="12" t="str">
        <f t="shared" si="160"/>
        <v>38</v>
      </c>
      <c r="U472" s="12" t="str">
        <f t="shared" si="161"/>
        <v>00</v>
      </c>
      <c r="AH472" t="str" cm="1">
        <f t="array" aca="1" ref="AH472" ca="1">_xlfn.TEXTJOIN("",1,MID(Q472,ABS(ROW(INDIRECT("1:"&amp;LEN(Q472)))-(LEN(Q472)+1)),1))</f>
        <v>0000000000011100</v>
      </c>
    </row>
    <row r="473" spans="1:34" x14ac:dyDescent="0.3">
      <c r="Q473" s="6" t="str">
        <f t="shared" si="157"/>
        <v/>
      </c>
    </row>
    <row r="474" spans="1:34" x14ac:dyDescent="0.3">
      <c r="A474" s="13" t="s">
        <v>40</v>
      </c>
      <c r="Q474" s="6"/>
      <c r="AF474" t="str">
        <f>";"&amp;PROPER(A474)</f>
        <v>;Rockford 12 (Left 2)</v>
      </c>
    </row>
    <row r="475" spans="1:34" x14ac:dyDescent="0.3">
      <c r="A475" s="6">
        <v>0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 t="str">
        <f t="shared" ref="Q475:Q491" si="163">A475&amp;B475&amp;C475&amp;D475&amp;E475&amp;F475&amp;G475&amp;H475&amp;I475&amp;J475&amp;K475&amp;L475&amp;M475&amp;N475&amp;O475&amp;P475</f>
        <v>0000000000000000</v>
      </c>
      <c r="R475" s="10" t="str">
        <f>$R$1&amp;MID(Q475,3,6)</f>
        <v>00000000</v>
      </c>
      <c r="S475" s="10" t="str">
        <f>$S$1&amp;MID(Q475,9,6)</f>
        <v>00000000</v>
      </c>
      <c r="T475" s="10" t="str">
        <f>BIN2HEX(R475,2)</f>
        <v>00</v>
      </c>
      <c r="U475" s="10" t="str">
        <f>BIN2HEX(S475,2)</f>
        <v>00</v>
      </c>
      <c r="W475" t="str" cm="1">
        <f t="array" ref="W475:AD475">TRANSPOSE(T475:T482)</f>
        <v>00</v>
      </c>
      <c r="X475" t="str">
        <v>03</v>
      </c>
      <c r="Y475" t="str">
        <v>0F</v>
      </c>
      <c r="Z475" t="str">
        <v>33</v>
      </c>
      <c r="AA475" t="str">
        <v>33</v>
      </c>
      <c r="AB475" t="str">
        <v>0F</v>
      </c>
      <c r="AC475" t="str">
        <v>03</v>
      </c>
      <c r="AD475" t="str">
        <v>03</v>
      </c>
      <c r="AF475" t="str">
        <f>LOWER(".byt $"&amp;W475&amp;", $"&amp;X475&amp;", $"&amp;Y475&amp;", $"&amp;Z475&amp;", $"&amp;AA475&amp;", $"&amp;AB475&amp;", $"&amp;AC475&amp;", $"&amp;AD475)</f>
        <v>.byt $00, $03, $0f, $33, $33, $0f, $03, $03</v>
      </c>
      <c r="AG475" t="b">
        <f>AF475=AF457</f>
        <v>1</v>
      </c>
      <c r="AH475" t="str" cm="1">
        <f t="array" aca="1" ref="AH475" ca="1">_xlfn.TEXTJOIN("",1,MID(Q475,ABS(ROW(INDIRECT("1:"&amp;LEN(Q475)))-(LEN(Q475)+1)),1))</f>
        <v>0000000000000000</v>
      </c>
    </row>
    <row r="476" spans="1:34" x14ac:dyDescent="0.3">
      <c r="A476" s="6">
        <v>0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1</v>
      </c>
      <c r="H476" s="6">
        <v>1</v>
      </c>
      <c r="I476" s="6">
        <v>1</v>
      </c>
      <c r="J476" s="6">
        <v>1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 t="str">
        <f t="shared" si="163"/>
        <v>0000001111000000</v>
      </c>
      <c r="R476" s="11" t="str">
        <f t="shared" ref="R476:R490" si="164">$R$1&amp;MID(Q476,3,6)</f>
        <v>00000011</v>
      </c>
      <c r="S476" s="11" t="str">
        <f t="shared" ref="S476:S490" si="165">$S$1&amp;MID(Q476,9,6)</f>
        <v>00110000</v>
      </c>
      <c r="T476" s="11" t="str">
        <f t="shared" ref="T476:T490" si="166">BIN2HEX(R476,2)</f>
        <v>03</v>
      </c>
      <c r="U476" s="11" t="str">
        <f t="shared" ref="U476:U490" si="167">BIN2HEX(S476,2)</f>
        <v>30</v>
      </c>
      <c r="W476" t="str" cm="1">
        <f t="array" ref="W476:AD476">TRANSPOSE(U475:U482)</f>
        <v>00</v>
      </c>
      <c r="X476" t="str">
        <v>30</v>
      </c>
      <c r="Y476" t="str">
        <v>3C</v>
      </c>
      <c r="Z476" t="str">
        <v>3C</v>
      </c>
      <c r="AA476" t="str">
        <v>3C</v>
      </c>
      <c r="AB476" t="str">
        <v>3C</v>
      </c>
      <c r="AC476" t="str">
        <v>30</v>
      </c>
      <c r="AD476" t="str">
        <v>30</v>
      </c>
      <c r="AF476" t="str">
        <f t="shared" ref="AF476:AF478" si="168">LOWER(".byt $"&amp;W476&amp;", $"&amp;X476&amp;", $"&amp;Y476&amp;", $"&amp;Z476&amp;", $"&amp;AA476&amp;", $"&amp;AB476&amp;", $"&amp;AC476&amp;", $"&amp;AD476)</f>
        <v>.byt $00, $30, $3c, $3c, $3c, $3c, $30, $30</v>
      </c>
      <c r="AG476" t="b">
        <f t="shared" ref="AG476:AG478" si="169">AF476=AF458</f>
        <v>1</v>
      </c>
      <c r="AH476" t="str" cm="1">
        <f t="array" aca="1" ref="AH476" ca="1">_xlfn.TEXTJOIN("",1,MID(Q476,ABS(ROW(INDIRECT("1:"&amp;LEN(Q476)))-(LEN(Q476)+1)),1))</f>
        <v>0000001111000000</v>
      </c>
    </row>
    <row r="477" spans="1:34" x14ac:dyDescent="0.3">
      <c r="A477" s="6">
        <v>0</v>
      </c>
      <c r="B477" s="6">
        <v>0</v>
      </c>
      <c r="C477" s="6">
        <v>0</v>
      </c>
      <c r="D477" s="6">
        <v>0</v>
      </c>
      <c r="E477" s="6">
        <v>1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0</v>
      </c>
      <c r="N477" s="6">
        <v>0</v>
      </c>
      <c r="O477" s="6">
        <v>0</v>
      </c>
      <c r="P477" s="6">
        <v>0</v>
      </c>
      <c r="Q477" s="6" t="str">
        <f t="shared" si="163"/>
        <v>0000111111110000</v>
      </c>
      <c r="R477" s="11" t="str">
        <f t="shared" si="164"/>
        <v>00001111</v>
      </c>
      <c r="S477" s="11" t="str">
        <f t="shared" si="165"/>
        <v>00111100</v>
      </c>
      <c r="T477" s="11" t="str">
        <f t="shared" si="166"/>
        <v>0F</v>
      </c>
      <c r="U477" s="11" t="str">
        <f t="shared" si="167"/>
        <v>3C</v>
      </c>
      <c r="W477" t="str" cm="1">
        <f t="array" ref="W477:AD477">TRANSPOSE(T483:T490)</f>
        <v>0F</v>
      </c>
      <c r="X477" t="str">
        <v>03</v>
      </c>
      <c r="Y477" t="str">
        <v>03</v>
      </c>
      <c r="Z477" t="str">
        <v>03</v>
      </c>
      <c r="AA477" t="str">
        <v>07</v>
      </c>
      <c r="AB477" t="str">
        <v>06</v>
      </c>
      <c r="AC477" t="str">
        <v>06</v>
      </c>
      <c r="AD477" t="str">
        <v>0E</v>
      </c>
      <c r="AF477" t="str">
        <f t="shared" si="168"/>
        <v>.byt $0f, $03, $03, $03, $07, $06, $06, $0e</v>
      </c>
      <c r="AG477" t="b">
        <f t="shared" si="169"/>
        <v>0</v>
      </c>
      <c r="AH477" t="str" cm="1">
        <f t="array" aca="1" ref="AH477" ca="1">_xlfn.TEXTJOIN("",1,MID(Q477,ABS(ROW(INDIRECT("1:"&amp;LEN(Q477)))-(LEN(Q477)+1)),1))</f>
        <v>0000111111110000</v>
      </c>
    </row>
    <row r="478" spans="1:34" x14ac:dyDescent="0.3">
      <c r="A478" s="6">
        <v>0</v>
      </c>
      <c r="B478" s="6">
        <v>0</v>
      </c>
      <c r="C478" s="6">
        <v>1</v>
      </c>
      <c r="D478" s="6">
        <v>1</v>
      </c>
      <c r="E478" s="6">
        <v>0</v>
      </c>
      <c r="F478" s="6">
        <v>0</v>
      </c>
      <c r="G478" s="6">
        <v>1</v>
      </c>
      <c r="H478" s="6">
        <v>1</v>
      </c>
      <c r="I478" s="6">
        <v>1</v>
      </c>
      <c r="J478" s="6">
        <v>1</v>
      </c>
      <c r="K478" s="6">
        <v>1</v>
      </c>
      <c r="L478" s="6">
        <v>1</v>
      </c>
      <c r="M478" s="6">
        <v>0</v>
      </c>
      <c r="N478" s="6">
        <v>0</v>
      </c>
      <c r="O478" s="6">
        <v>0</v>
      </c>
      <c r="P478" s="6">
        <v>0</v>
      </c>
      <c r="Q478" s="6" t="str">
        <f t="shared" si="163"/>
        <v>0011001111110000</v>
      </c>
      <c r="R478" s="11" t="str">
        <f t="shared" si="164"/>
        <v>00110011</v>
      </c>
      <c r="S478" s="11" t="str">
        <f t="shared" si="165"/>
        <v>00111100</v>
      </c>
      <c r="T478" s="11" t="str">
        <f t="shared" si="166"/>
        <v>33</v>
      </c>
      <c r="U478" s="11" t="str">
        <f t="shared" si="167"/>
        <v>3C</v>
      </c>
      <c r="W478" t="str" cm="1">
        <f t="array" ref="W478:AD478">TRANSPOSE(U483:U490)</f>
        <v>30</v>
      </c>
      <c r="X478" t="str">
        <v>30</v>
      </c>
      <c r="Y478" t="str">
        <v>30</v>
      </c>
      <c r="Z478" t="str">
        <v>30</v>
      </c>
      <c r="AA478" t="str">
        <v>3C</v>
      </c>
      <c r="AB478" t="str">
        <v>06</v>
      </c>
      <c r="AC478" t="str">
        <v>06</v>
      </c>
      <c r="AD478" t="str">
        <v>06</v>
      </c>
      <c r="AF478" t="str">
        <f t="shared" si="168"/>
        <v>.byt $30, $30, $30, $30, $3c, $06, $06, $06</v>
      </c>
      <c r="AG478" t="b">
        <f t="shared" si="169"/>
        <v>0</v>
      </c>
      <c r="AH478" t="str" cm="1">
        <f t="array" aca="1" ref="AH478" ca="1">_xlfn.TEXTJOIN("",1,MID(Q478,ABS(ROW(INDIRECT("1:"&amp;LEN(Q478)))-(LEN(Q478)+1)),1))</f>
        <v>0000111111001100</v>
      </c>
    </row>
    <row r="479" spans="1:34" x14ac:dyDescent="0.3">
      <c r="A479" s="6">
        <v>0</v>
      </c>
      <c r="B479" s="6">
        <v>0</v>
      </c>
      <c r="C479" s="6">
        <v>1</v>
      </c>
      <c r="D479" s="6">
        <v>1</v>
      </c>
      <c r="E479" s="6">
        <v>0</v>
      </c>
      <c r="F479" s="6">
        <v>0</v>
      </c>
      <c r="G479" s="6">
        <v>1</v>
      </c>
      <c r="H479" s="6">
        <v>1</v>
      </c>
      <c r="I479" s="6">
        <v>1</v>
      </c>
      <c r="J479" s="6">
        <v>1</v>
      </c>
      <c r="K479" s="6">
        <v>1</v>
      </c>
      <c r="L479" s="6">
        <v>1</v>
      </c>
      <c r="M479" s="6">
        <v>0</v>
      </c>
      <c r="N479" s="6">
        <v>0</v>
      </c>
      <c r="O479" s="6">
        <v>0</v>
      </c>
      <c r="P479" s="6">
        <v>0</v>
      </c>
      <c r="Q479" s="6" t="str">
        <f t="shared" si="163"/>
        <v>0011001111110000</v>
      </c>
      <c r="R479" s="11" t="str">
        <f t="shared" si="164"/>
        <v>00110011</v>
      </c>
      <c r="S479" s="11" t="str">
        <f t="shared" si="165"/>
        <v>00111100</v>
      </c>
      <c r="T479" s="11" t="str">
        <f t="shared" si="166"/>
        <v>33</v>
      </c>
      <c r="U479" s="11" t="str">
        <f t="shared" si="167"/>
        <v>3C</v>
      </c>
      <c r="AH479" t="str" cm="1">
        <f t="array" aca="1" ref="AH479" ca="1">_xlfn.TEXTJOIN("",1,MID(Q479,ABS(ROW(INDIRECT("1:"&amp;LEN(Q479)))-(LEN(Q479)+1)),1))</f>
        <v>0000111111001100</v>
      </c>
    </row>
    <row r="480" spans="1:34" x14ac:dyDescent="0.3">
      <c r="A480" s="6">
        <v>0</v>
      </c>
      <c r="B480" s="6">
        <v>0</v>
      </c>
      <c r="C480" s="6">
        <v>0</v>
      </c>
      <c r="D480" s="6">
        <v>0</v>
      </c>
      <c r="E480" s="6">
        <v>1</v>
      </c>
      <c r="F480" s="6">
        <v>1</v>
      </c>
      <c r="G480" s="6">
        <v>1</v>
      </c>
      <c r="H480" s="6">
        <v>1</v>
      </c>
      <c r="I480" s="6">
        <v>1</v>
      </c>
      <c r="J480" s="6">
        <v>1</v>
      </c>
      <c r="K480" s="6">
        <v>1</v>
      </c>
      <c r="L480" s="6">
        <v>1</v>
      </c>
      <c r="M480" s="6">
        <v>0</v>
      </c>
      <c r="N480" s="6">
        <v>0</v>
      </c>
      <c r="O480" s="6">
        <v>0</v>
      </c>
      <c r="P480" s="6">
        <v>0</v>
      </c>
      <c r="Q480" s="6" t="str">
        <f t="shared" si="163"/>
        <v>0000111111110000</v>
      </c>
      <c r="R480" s="11" t="str">
        <f t="shared" si="164"/>
        <v>00001111</v>
      </c>
      <c r="S480" s="11" t="str">
        <f t="shared" si="165"/>
        <v>00111100</v>
      </c>
      <c r="T480" s="11" t="str">
        <f t="shared" si="166"/>
        <v>0F</v>
      </c>
      <c r="U480" s="11" t="str">
        <f t="shared" si="167"/>
        <v>3C</v>
      </c>
      <c r="AH480" t="str" cm="1">
        <f t="array" aca="1" ref="AH480" ca="1">_xlfn.TEXTJOIN("",1,MID(Q480,ABS(ROW(INDIRECT("1:"&amp;LEN(Q480)))-(LEN(Q480)+1)),1))</f>
        <v>0000111111110000</v>
      </c>
    </row>
    <row r="481" spans="1:34" x14ac:dyDescent="0.3">
      <c r="A481" s="6">
        <v>0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1</v>
      </c>
      <c r="H481" s="6">
        <v>1</v>
      </c>
      <c r="I481" s="6">
        <v>1</v>
      </c>
      <c r="J481" s="6">
        <v>1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 t="str">
        <f t="shared" si="163"/>
        <v>0000001111000000</v>
      </c>
      <c r="R481" s="11" t="str">
        <f t="shared" si="164"/>
        <v>00000011</v>
      </c>
      <c r="S481" s="11" t="str">
        <f t="shared" si="165"/>
        <v>00110000</v>
      </c>
      <c r="T481" s="11" t="str">
        <f t="shared" si="166"/>
        <v>03</v>
      </c>
      <c r="U481" s="11" t="str">
        <f t="shared" si="167"/>
        <v>30</v>
      </c>
      <c r="AH481" t="str" cm="1">
        <f t="array" aca="1" ref="AH481" ca="1">_xlfn.TEXTJOIN("",1,MID(Q481,ABS(ROW(INDIRECT("1:"&amp;LEN(Q481)))-(LEN(Q481)+1)),1))</f>
        <v>0000001111000000</v>
      </c>
    </row>
    <row r="482" spans="1:34" x14ac:dyDescent="0.3">
      <c r="A482" s="6">
        <v>0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1</v>
      </c>
      <c r="H482" s="6">
        <v>1</v>
      </c>
      <c r="I482" s="6">
        <v>1</v>
      </c>
      <c r="J482" s="6">
        <v>1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 t="str">
        <f t="shared" si="163"/>
        <v>0000001111000000</v>
      </c>
      <c r="R482" s="12" t="str">
        <f t="shared" si="164"/>
        <v>00000011</v>
      </c>
      <c r="S482" s="12" t="str">
        <f t="shared" si="165"/>
        <v>00110000</v>
      </c>
      <c r="T482" s="12" t="str">
        <f t="shared" si="166"/>
        <v>03</v>
      </c>
      <c r="U482" s="12" t="str">
        <f t="shared" si="167"/>
        <v>30</v>
      </c>
      <c r="AH482" t="str" cm="1">
        <f t="array" aca="1" ref="AH482" ca="1">_xlfn.TEXTJOIN("",1,MID(Q482,ABS(ROW(INDIRECT("1:"&amp;LEN(Q482)))-(LEN(Q482)+1)),1))</f>
        <v>0000001111000000</v>
      </c>
    </row>
    <row r="483" spans="1:34" x14ac:dyDescent="0.3">
      <c r="A483" s="6">
        <v>0</v>
      </c>
      <c r="B483" s="6">
        <v>0</v>
      </c>
      <c r="C483" s="6">
        <v>0</v>
      </c>
      <c r="D483" s="6">
        <v>0</v>
      </c>
      <c r="E483" s="6">
        <v>1</v>
      </c>
      <c r="F483" s="6">
        <v>1</v>
      </c>
      <c r="G483" s="6">
        <v>1</v>
      </c>
      <c r="H483" s="6">
        <v>1</v>
      </c>
      <c r="I483" s="6">
        <v>1</v>
      </c>
      <c r="J483" s="6">
        <v>1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 t="str">
        <f t="shared" si="163"/>
        <v>0000111111000000</v>
      </c>
      <c r="R483" s="10" t="str">
        <f t="shared" si="164"/>
        <v>00001111</v>
      </c>
      <c r="S483" s="10" t="str">
        <f t="shared" si="165"/>
        <v>00110000</v>
      </c>
      <c r="T483" s="10" t="str">
        <f t="shared" si="166"/>
        <v>0F</v>
      </c>
      <c r="U483" s="10" t="str">
        <f t="shared" si="167"/>
        <v>30</v>
      </c>
      <c r="AH483" t="str" cm="1">
        <f t="array" aca="1" ref="AH483" ca="1">_xlfn.TEXTJOIN("",1,MID(Q483,ABS(ROW(INDIRECT("1:"&amp;LEN(Q483)))-(LEN(Q483)+1)),1))</f>
        <v>0000001111110000</v>
      </c>
    </row>
    <row r="484" spans="1:34" x14ac:dyDescent="0.3">
      <c r="A484" s="6">
        <v>0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1</v>
      </c>
      <c r="H484" s="6">
        <v>1</v>
      </c>
      <c r="I484" s="6">
        <v>1</v>
      </c>
      <c r="J484" s="6">
        <v>1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 t="str">
        <f t="shared" si="163"/>
        <v>0000001111000000</v>
      </c>
      <c r="R484" s="11" t="str">
        <f t="shared" si="164"/>
        <v>00000011</v>
      </c>
      <c r="S484" s="11" t="str">
        <f t="shared" si="165"/>
        <v>00110000</v>
      </c>
      <c r="T484" s="11" t="str">
        <f t="shared" si="166"/>
        <v>03</v>
      </c>
      <c r="U484" s="11" t="str">
        <f t="shared" si="167"/>
        <v>30</v>
      </c>
      <c r="AH484" t="str" cm="1">
        <f t="array" aca="1" ref="AH484" ca="1">_xlfn.TEXTJOIN("",1,MID(Q484,ABS(ROW(INDIRECT("1:"&amp;LEN(Q484)))-(LEN(Q484)+1)),1))</f>
        <v>0000001111000000</v>
      </c>
    </row>
    <row r="485" spans="1:34" x14ac:dyDescent="0.3">
      <c r="A485" s="6">
        <v>0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1</v>
      </c>
      <c r="H485" s="6">
        <v>1</v>
      </c>
      <c r="I485" s="6">
        <v>1</v>
      </c>
      <c r="J485" s="6">
        <v>1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 t="str">
        <f t="shared" si="163"/>
        <v>0000001111000000</v>
      </c>
      <c r="R485" s="11" t="str">
        <f t="shared" si="164"/>
        <v>00000011</v>
      </c>
      <c r="S485" s="11" t="str">
        <f t="shared" si="165"/>
        <v>00110000</v>
      </c>
      <c r="T485" s="11" t="str">
        <f t="shared" si="166"/>
        <v>03</v>
      </c>
      <c r="U485" s="11" t="str">
        <f t="shared" si="167"/>
        <v>30</v>
      </c>
      <c r="AH485" t="str" cm="1">
        <f t="array" aca="1" ref="AH485" ca="1">_xlfn.TEXTJOIN("",1,MID(Q485,ABS(ROW(INDIRECT("1:"&amp;LEN(Q485)))-(LEN(Q485)+1)),1))</f>
        <v>0000001111000000</v>
      </c>
    </row>
    <row r="486" spans="1:34" x14ac:dyDescent="0.3">
      <c r="A486" s="6">
        <v>0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1</v>
      </c>
      <c r="H486" s="6">
        <v>1</v>
      </c>
      <c r="I486" s="6">
        <v>1</v>
      </c>
      <c r="J486" s="6">
        <v>1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 t="str">
        <f t="shared" si="163"/>
        <v>0000001111000000</v>
      </c>
      <c r="R486" s="11" t="str">
        <f t="shared" si="164"/>
        <v>00000011</v>
      </c>
      <c r="S486" s="11" t="str">
        <f t="shared" si="165"/>
        <v>00110000</v>
      </c>
      <c r="T486" s="11" t="str">
        <f t="shared" si="166"/>
        <v>03</v>
      </c>
      <c r="U486" s="11" t="str">
        <f t="shared" si="167"/>
        <v>30</v>
      </c>
      <c r="AH486" t="str" cm="1">
        <f t="array" aca="1" ref="AH486" ca="1">_xlfn.TEXTJOIN("",1,MID(Q486,ABS(ROW(INDIRECT("1:"&amp;LEN(Q486)))-(LEN(Q486)+1)),1))</f>
        <v>0000001111000000</v>
      </c>
    </row>
    <row r="487" spans="1:34" x14ac:dyDescent="0.3">
      <c r="A487" s="6">
        <v>0</v>
      </c>
      <c r="B487" s="6">
        <v>0</v>
      </c>
      <c r="C487" s="6">
        <v>0</v>
      </c>
      <c r="D487" s="6">
        <v>0</v>
      </c>
      <c r="E487" s="6">
        <v>0</v>
      </c>
      <c r="F487" s="6">
        <v>1</v>
      </c>
      <c r="G487" s="6">
        <v>1</v>
      </c>
      <c r="H487" s="6">
        <v>1</v>
      </c>
      <c r="I487" s="6">
        <v>1</v>
      </c>
      <c r="J487" s="6">
        <v>1</v>
      </c>
      <c r="K487" s="6">
        <v>1</v>
      </c>
      <c r="L487" s="6">
        <v>1</v>
      </c>
      <c r="M487" s="6">
        <v>0</v>
      </c>
      <c r="N487" s="6">
        <v>0</v>
      </c>
      <c r="O487" s="6">
        <v>0</v>
      </c>
      <c r="P487" s="6">
        <v>0</v>
      </c>
      <c r="Q487" s="6" t="str">
        <f t="shared" si="163"/>
        <v>0000011111110000</v>
      </c>
      <c r="R487" s="11" t="str">
        <f t="shared" si="164"/>
        <v>00000111</v>
      </c>
      <c r="S487" s="11" t="str">
        <f t="shared" si="165"/>
        <v>00111100</v>
      </c>
      <c r="T487" s="11" t="str">
        <f t="shared" si="166"/>
        <v>07</v>
      </c>
      <c r="U487" s="11" t="str">
        <f t="shared" si="167"/>
        <v>3C</v>
      </c>
      <c r="AH487" t="str" cm="1">
        <f t="array" aca="1" ref="AH487" ca="1">_xlfn.TEXTJOIN("",1,MID(Q487,ABS(ROW(INDIRECT("1:"&amp;LEN(Q487)))-(LEN(Q487)+1)),1))</f>
        <v>0000111111100000</v>
      </c>
    </row>
    <row r="488" spans="1:34" x14ac:dyDescent="0.3">
      <c r="A488" s="6">
        <v>0</v>
      </c>
      <c r="B488" s="6">
        <v>0</v>
      </c>
      <c r="C488" s="6">
        <v>0</v>
      </c>
      <c r="D488" s="6">
        <v>0</v>
      </c>
      <c r="E488" s="6">
        <v>0</v>
      </c>
      <c r="F488" s="6">
        <v>1</v>
      </c>
      <c r="G488" s="6">
        <v>1</v>
      </c>
      <c r="H488" s="6">
        <v>0</v>
      </c>
      <c r="I488" s="6">
        <v>0</v>
      </c>
      <c r="J488" s="6">
        <v>0</v>
      </c>
      <c r="K488" s="6">
        <v>0</v>
      </c>
      <c r="L488" s="6">
        <v>1</v>
      </c>
      <c r="M488" s="6">
        <v>1</v>
      </c>
      <c r="N488" s="6">
        <v>0</v>
      </c>
      <c r="O488" s="6">
        <v>0</v>
      </c>
      <c r="P488" s="6">
        <v>0</v>
      </c>
      <c r="Q488" s="6" t="str">
        <f t="shared" si="163"/>
        <v>0000011000011000</v>
      </c>
      <c r="R488" s="11" t="str">
        <f t="shared" si="164"/>
        <v>00000110</v>
      </c>
      <c r="S488" s="11" t="str">
        <f t="shared" si="165"/>
        <v>00000110</v>
      </c>
      <c r="T488" s="11" t="str">
        <f t="shared" si="166"/>
        <v>06</v>
      </c>
      <c r="U488" s="11" t="str">
        <f t="shared" si="167"/>
        <v>06</v>
      </c>
      <c r="AH488" t="str" cm="1">
        <f t="array" aca="1" ref="AH488" ca="1">_xlfn.TEXTJOIN("",1,MID(Q488,ABS(ROW(INDIRECT("1:"&amp;LEN(Q488)))-(LEN(Q488)+1)),1))</f>
        <v>0001100001100000</v>
      </c>
    </row>
    <row r="489" spans="1:34" x14ac:dyDescent="0.3">
      <c r="A489" s="6">
        <v>0</v>
      </c>
      <c r="B489" s="6">
        <v>0</v>
      </c>
      <c r="C489" s="6">
        <v>0</v>
      </c>
      <c r="D489" s="6">
        <v>0</v>
      </c>
      <c r="E489" s="6">
        <v>0</v>
      </c>
      <c r="F489" s="6">
        <v>1</v>
      </c>
      <c r="G489" s="6">
        <v>1</v>
      </c>
      <c r="H489" s="6">
        <v>0</v>
      </c>
      <c r="I489" s="6">
        <v>0</v>
      </c>
      <c r="J489" s="6">
        <v>0</v>
      </c>
      <c r="K489" s="6">
        <v>0</v>
      </c>
      <c r="L489" s="6">
        <v>1</v>
      </c>
      <c r="M489" s="6">
        <v>1</v>
      </c>
      <c r="N489" s="6">
        <v>0</v>
      </c>
      <c r="O489" s="6">
        <v>0</v>
      </c>
      <c r="P489" s="6">
        <v>0</v>
      </c>
      <c r="Q489" s="6" t="str">
        <f t="shared" si="163"/>
        <v>0000011000011000</v>
      </c>
      <c r="R489" s="11" t="str">
        <f t="shared" si="164"/>
        <v>00000110</v>
      </c>
      <c r="S489" s="11" t="str">
        <f t="shared" si="165"/>
        <v>00000110</v>
      </c>
      <c r="T489" s="11" t="str">
        <f t="shared" si="166"/>
        <v>06</v>
      </c>
      <c r="U489" s="11" t="str">
        <f t="shared" si="167"/>
        <v>06</v>
      </c>
      <c r="AH489" t="str" cm="1">
        <f t="array" aca="1" ref="AH489" ca="1">_xlfn.TEXTJOIN("",1,MID(Q489,ABS(ROW(INDIRECT("1:"&amp;LEN(Q489)))-(LEN(Q489)+1)),1))</f>
        <v>0001100001100000</v>
      </c>
    </row>
    <row r="490" spans="1:34" x14ac:dyDescent="0.3">
      <c r="A490" s="6">
        <v>0</v>
      </c>
      <c r="B490" s="6">
        <v>0</v>
      </c>
      <c r="C490" s="6">
        <v>0</v>
      </c>
      <c r="D490" s="6">
        <v>0</v>
      </c>
      <c r="E490" s="6">
        <v>1</v>
      </c>
      <c r="F490" s="6">
        <v>1</v>
      </c>
      <c r="G490" s="6">
        <v>1</v>
      </c>
      <c r="H490" s="6">
        <v>0</v>
      </c>
      <c r="I490" s="6">
        <v>0</v>
      </c>
      <c r="J490" s="6">
        <v>0</v>
      </c>
      <c r="K490" s="6">
        <v>0</v>
      </c>
      <c r="L490" s="6">
        <v>1</v>
      </c>
      <c r="M490" s="6">
        <v>1</v>
      </c>
      <c r="N490" s="6">
        <v>0</v>
      </c>
      <c r="O490" s="6">
        <v>0</v>
      </c>
      <c r="P490" s="6">
        <v>0</v>
      </c>
      <c r="Q490" s="6" t="str">
        <f t="shared" si="163"/>
        <v>0000111000011000</v>
      </c>
      <c r="R490" s="12" t="str">
        <f t="shared" si="164"/>
        <v>00001110</v>
      </c>
      <c r="S490" s="12" t="str">
        <f t="shared" si="165"/>
        <v>00000110</v>
      </c>
      <c r="T490" s="12" t="str">
        <f t="shared" si="166"/>
        <v>0E</v>
      </c>
      <c r="U490" s="12" t="str">
        <f t="shared" si="167"/>
        <v>06</v>
      </c>
      <c r="AH490" t="str" cm="1">
        <f t="array" aca="1" ref="AH490" ca="1">_xlfn.TEXTJOIN("",1,MID(Q490,ABS(ROW(INDIRECT("1:"&amp;LEN(Q490)))-(LEN(Q490)+1)),1))</f>
        <v>0001100001110000</v>
      </c>
    </row>
    <row r="491" spans="1:34" x14ac:dyDescent="0.3">
      <c r="Q491" s="6" t="str">
        <f t="shared" si="163"/>
        <v/>
      </c>
    </row>
    <row r="492" spans="1:34" x14ac:dyDescent="0.3">
      <c r="A492" s="13" t="s">
        <v>41</v>
      </c>
      <c r="Q492" s="6"/>
      <c r="AF492" t="str">
        <f>";"&amp;PROPER(A492)</f>
        <v>;Rockford 13 (Left 3)</v>
      </c>
    </row>
    <row r="493" spans="1:34" x14ac:dyDescent="0.3">
      <c r="A493" s="6">
        <v>0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 t="str">
        <f t="shared" ref="Q493:Q509" si="170">A493&amp;B493&amp;C493&amp;D493&amp;E493&amp;F493&amp;G493&amp;H493&amp;I493&amp;J493&amp;K493&amp;L493&amp;M493&amp;N493&amp;O493&amp;P493</f>
        <v>0000000000000000</v>
      </c>
      <c r="R493" s="10" t="str">
        <f>$R$1&amp;MID(Q493,3,6)</f>
        <v>00000000</v>
      </c>
      <c r="S493" s="10" t="str">
        <f>$S$1&amp;MID(Q493,9,6)</f>
        <v>00000000</v>
      </c>
      <c r="T493" s="10" t="str">
        <f>BIN2HEX(R493,2)</f>
        <v>00</v>
      </c>
      <c r="U493" s="10" t="str">
        <f>BIN2HEX(S493,2)</f>
        <v>00</v>
      </c>
      <c r="W493" t="str" cm="1">
        <f t="array" ref="W493:AD493">TRANSPOSE(T493:T500)</f>
        <v>00</v>
      </c>
      <c r="X493" t="str">
        <v>03</v>
      </c>
      <c r="Y493" t="str">
        <v>0F</v>
      </c>
      <c r="Z493" t="str">
        <v>33</v>
      </c>
      <c r="AA493" t="str">
        <v>33</v>
      </c>
      <c r="AB493" t="str">
        <v>0F</v>
      </c>
      <c r="AC493" t="str">
        <v>03</v>
      </c>
      <c r="AD493" t="str">
        <v>03</v>
      </c>
      <c r="AF493" t="str">
        <f>LOWER(".byt $"&amp;W493&amp;", $"&amp;X493&amp;", $"&amp;Y493&amp;", $"&amp;Z493&amp;", $"&amp;AA493&amp;", $"&amp;AB493&amp;", $"&amp;AC493&amp;", $"&amp;AD493)</f>
        <v>.byt $00, $03, $0f, $33, $33, $0f, $03, $03</v>
      </c>
      <c r="AG493" t="b">
        <f>AF493=AF475</f>
        <v>1</v>
      </c>
      <c r="AH493" t="str" cm="1">
        <f t="array" aca="1" ref="AH493" ca="1">_xlfn.TEXTJOIN("",1,MID(Q493,ABS(ROW(INDIRECT("1:"&amp;LEN(Q493)))-(LEN(Q493)+1)),1))</f>
        <v>0000000000000000</v>
      </c>
    </row>
    <row r="494" spans="1:34" x14ac:dyDescent="0.3">
      <c r="A494" s="6">
        <v>0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1</v>
      </c>
      <c r="H494" s="6">
        <v>1</v>
      </c>
      <c r="I494" s="6">
        <v>1</v>
      </c>
      <c r="J494" s="6">
        <v>1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 t="str">
        <f t="shared" si="170"/>
        <v>0000001111000000</v>
      </c>
      <c r="R494" s="11" t="str">
        <f t="shared" ref="R494:R508" si="171">$R$1&amp;MID(Q494,3,6)</f>
        <v>00000011</v>
      </c>
      <c r="S494" s="11" t="str">
        <f t="shared" ref="S494:S508" si="172">$S$1&amp;MID(Q494,9,6)</f>
        <v>00110000</v>
      </c>
      <c r="T494" s="11" t="str">
        <f t="shared" ref="T494:T508" si="173">BIN2HEX(R494,2)</f>
        <v>03</v>
      </c>
      <c r="U494" s="11" t="str">
        <f t="shared" ref="U494:U508" si="174">BIN2HEX(S494,2)</f>
        <v>30</v>
      </c>
      <c r="W494" t="str" cm="1">
        <f t="array" ref="W494:AD494">TRANSPOSE(U493:U500)</f>
        <v>00</v>
      </c>
      <c r="X494" t="str">
        <v>30</v>
      </c>
      <c r="Y494" t="str">
        <v>3C</v>
      </c>
      <c r="Z494" t="str">
        <v>3C</v>
      </c>
      <c r="AA494" t="str">
        <v>3C</v>
      </c>
      <c r="AB494" t="str">
        <v>3C</v>
      </c>
      <c r="AC494" t="str">
        <v>30</v>
      </c>
      <c r="AD494" t="str">
        <v>30</v>
      </c>
      <c r="AF494" t="str">
        <f t="shared" ref="AF494:AF496" si="175">LOWER(".byt $"&amp;W494&amp;", $"&amp;X494&amp;", $"&amp;Y494&amp;", $"&amp;Z494&amp;", $"&amp;AA494&amp;", $"&amp;AB494&amp;", $"&amp;AC494&amp;", $"&amp;AD494)</f>
        <v>.byt $00, $30, $3c, $3c, $3c, $3c, $30, $30</v>
      </c>
      <c r="AG494" t="b">
        <f t="shared" ref="AG494:AG496" si="176">AF494=AF476</f>
        <v>1</v>
      </c>
      <c r="AH494" t="str" cm="1">
        <f t="array" aca="1" ref="AH494" ca="1">_xlfn.TEXTJOIN("",1,MID(Q494,ABS(ROW(INDIRECT("1:"&amp;LEN(Q494)))-(LEN(Q494)+1)),1))</f>
        <v>0000001111000000</v>
      </c>
    </row>
    <row r="495" spans="1:34" x14ac:dyDescent="0.3">
      <c r="A495" s="6">
        <v>0</v>
      </c>
      <c r="B495" s="6">
        <v>0</v>
      </c>
      <c r="C495" s="6">
        <v>0</v>
      </c>
      <c r="D495" s="6">
        <v>0</v>
      </c>
      <c r="E495" s="6">
        <v>1</v>
      </c>
      <c r="F495" s="6">
        <v>1</v>
      </c>
      <c r="G495" s="6">
        <v>1</v>
      </c>
      <c r="H495" s="6">
        <v>1</v>
      </c>
      <c r="I495" s="6">
        <v>1</v>
      </c>
      <c r="J495" s="6">
        <v>1</v>
      </c>
      <c r="K495" s="6">
        <v>1</v>
      </c>
      <c r="L495" s="6">
        <v>1</v>
      </c>
      <c r="M495" s="6">
        <v>0</v>
      </c>
      <c r="N495" s="6">
        <v>0</v>
      </c>
      <c r="O495" s="6">
        <v>0</v>
      </c>
      <c r="P495" s="6">
        <v>0</v>
      </c>
      <c r="Q495" s="6" t="str">
        <f t="shared" si="170"/>
        <v>0000111111110000</v>
      </c>
      <c r="R495" s="11" t="str">
        <f t="shared" si="171"/>
        <v>00001111</v>
      </c>
      <c r="S495" s="11" t="str">
        <f t="shared" si="172"/>
        <v>00111100</v>
      </c>
      <c r="T495" s="11" t="str">
        <f t="shared" si="173"/>
        <v>0F</v>
      </c>
      <c r="U495" s="11" t="str">
        <f t="shared" si="174"/>
        <v>3C</v>
      </c>
      <c r="W495" t="str" cm="1">
        <f t="array" ref="W495:AD495">TRANSPOSE(T501:T508)</f>
        <v>0F</v>
      </c>
      <c r="X495" t="str">
        <v>03</v>
      </c>
      <c r="Y495" t="str">
        <v>03</v>
      </c>
      <c r="Z495" t="str">
        <v>03</v>
      </c>
      <c r="AA495" t="str">
        <v>03</v>
      </c>
      <c r="AB495" t="str">
        <v>03</v>
      </c>
      <c r="AC495" t="str">
        <v>03</v>
      </c>
      <c r="AD495" t="str">
        <v>0F</v>
      </c>
      <c r="AF495" t="str">
        <f t="shared" si="175"/>
        <v>.byt $0f, $03, $03, $03, $03, $03, $03, $0f</v>
      </c>
      <c r="AG495" t="b">
        <f t="shared" si="176"/>
        <v>0</v>
      </c>
      <c r="AH495" t="str" cm="1">
        <f t="array" aca="1" ref="AH495" ca="1">_xlfn.TEXTJOIN("",1,MID(Q495,ABS(ROW(INDIRECT("1:"&amp;LEN(Q495)))-(LEN(Q495)+1)),1))</f>
        <v>0000111111110000</v>
      </c>
    </row>
    <row r="496" spans="1:34" x14ac:dyDescent="0.3">
      <c r="A496" s="6">
        <v>0</v>
      </c>
      <c r="B496" s="6">
        <v>0</v>
      </c>
      <c r="C496" s="6">
        <v>1</v>
      </c>
      <c r="D496" s="6">
        <v>1</v>
      </c>
      <c r="E496" s="6">
        <v>0</v>
      </c>
      <c r="F496" s="6">
        <v>0</v>
      </c>
      <c r="G496" s="6">
        <v>1</v>
      </c>
      <c r="H496" s="6">
        <v>1</v>
      </c>
      <c r="I496" s="6">
        <v>1</v>
      </c>
      <c r="J496" s="6">
        <v>1</v>
      </c>
      <c r="K496" s="6">
        <v>1</v>
      </c>
      <c r="L496" s="6">
        <v>1</v>
      </c>
      <c r="M496" s="6">
        <v>0</v>
      </c>
      <c r="N496" s="6">
        <v>0</v>
      </c>
      <c r="O496" s="6">
        <v>0</v>
      </c>
      <c r="P496" s="6">
        <v>0</v>
      </c>
      <c r="Q496" s="6" t="str">
        <f t="shared" si="170"/>
        <v>0011001111110000</v>
      </c>
      <c r="R496" s="11" t="str">
        <f t="shared" si="171"/>
        <v>00110011</v>
      </c>
      <c r="S496" s="11" t="str">
        <f t="shared" si="172"/>
        <v>00111100</v>
      </c>
      <c r="T496" s="11" t="str">
        <f t="shared" si="173"/>
        <v>33</v>
      </c>
      <c r="U496" s="11" t="str">
        <f t="shared" si="174"/>
        <v>3C</v>
      </c>
      <c r="W496" t="str" cm="1">
        <f t="array" ref="W496:AD496">TRANSPOSE(U501:U508)</f>
        <v>30</v>
      </c>
      <c r="X496" t="str">
        <v>30</v>
      </c>
      <c r="Y496" t="str">
        <v>30</v>
      </c>
      <c r="Z496" t="str">
        <v>30</v>
      </c>
      <c r="AA496" t="str">
        <v>30</v>
      </c>
      <c r="AB496" t="str">
        <v>30</v>
      </c>
      <c r="AC496" t="str">
        <v>3C</v>
      </c>
      <c r="AD496" t="str">
        <v>0C</v>
      </c>
      <c r="AF496" t="str">
        <f t="shared" si="175"/>
        <v>.byt $30, $30, $30, $30, $30, $30, $3c, $0c</v>
      </c>
      <c r="AG496" t="b">
        <f t="shared" si="176"/>
        <v>0</v>
      </c>
      <c r="AH496" t="str" cm="1">
        <f t="array" aca="1" ref="AH496" ca="1">_xlfn.TEXTJOIN("",1,MID(Q496,ABS(ROW(INDIRECT("1:"&amp;LEN(Q496)))-(LEN(Q496)+1)),1))</f>
        <v>0000111111001100</v>
      </c>
    </row>
    <row r="497" spans="1:34" x14ac:dyDescent="0.3">
      <c r="A497" s="6">
        <v>0</v>
      </c>
      <c r="B497" s="6">
        <v>0</v>
      </c>
      <c r="C497" s="6">
        <v>1</v>
      </c>
      <c r="D497" s="6">
        <v>1</v>
      </c>
      <c r="E497" s="6">
        <v>0</v>
      </c>
      <c r="F497" s="6">
        <v>0</v>
      </c>
      <c r="G497" s="6">
        <v>1</v>
      </c>
      <c r="H497" s="6">
        <v>1</v>
      </c>
      <c r="I497" s="6">
        <v>1</v>
      </c>
      <c r="J497" s="6">
        <v>1</v>
      </c>
      <c r="K497" s="6">
        <v>1</v>
      </c>
      <c r="L497" s="6">
        <v>1</v>
      </c>
      <c r="M497" s="6">
        <v>0</v>
      </c>
      <c r="N497" s="6">
        <v>0</v>
      </c>
      <c r="O497" s="6">
        <v>0</v>
      </c>
      <c r="P497" s="6">
        <v>0</v>
      </c>
      <c r="Q497" s="6" t="str">
        <f t="shared" si="170"/>
        <v>0011001111110000</v>
      </c>
      <c r="R497" s="11" t="str">
        <f t="shared" si="171"/>
        <v>00110011</v>
      </c>
      <c r="S497" s="11" t="str">
        <f t="shared" si="172"/>
        <v>00111100</v>
      </c>
      <c r="T497" s="11" t="str">
        <f t="shared" si="173"/>
        <v>33</v>
      </c>
      <c r="U497" s="11" t="str">
        <f t="shared" si="174"/>
        <v>3C</v>
      </c>
      <c r="AH497" t="str" cm="1">
        <f t="array" aca="1" ref="AH497" ca="1">_xlfn.TEXTJOIN("",1,MID(Q497,ABS(ROW(INDIRECT("1:"&amp;LEN(Q497)))-(LEN(Q497)+1)),1))</f>
        <v>0000111111001100</v>
      </c>
    </row>
    <row r="498" spans="1:34" x14ac:dyDescent="0.3">
      <c r="A498" s="6">
        <v>0</v>
      </c>
      <c r="B498" s="6">
        <v>0</v>
      </c>
      <c r="C498" s="6">
        <v>0</v>
      </c>
      <c r="D498" s="6">
        <v>0</v>
      </c>
      <c r="E498" s="6">
        <v>1</v>
      </c>
      <c r="F498" s="6">
        <v>1</v>
      </c>
      <c r="G498" s="6">
        <v>1</v>
      </c>
      <c r="H498" s="6">
        <v>1</v>
      </c>
      <c r="I498" s="6">
        <v>1</v>
      </c>
      <c r="J498" s="6">
        <v>1</v>
      </c>
      <c r="K498" s="6">
        <v>1</v>
      </c>
      <c r="L498" s="6">
        <v>1</v>
      </c>
      <c r="M498" s="6">
        <v>0</v>
      </c>
      <c r="N498" s="6">
        <v>0</v>
      </c>
      <c r="O498" s="6">
        <v>0</v>
      </c>
      <c r="P498" s="6">
        <v>0</v>
      </c>
      <c r="Q498" s="6" t="str">
        <f t="shared" si="170"/>
        <v>0000111111110000</v>
      </c>
      <c r="R498" s="11" t="str">
        <f t="shared" si="171"/>
        <v>00001111</v>
      </c>
      <c r="S498" s="11" t="str">
        <f t="shared" si="172"/>
        <v>00111100</v>
      </c>
      <c r="T498" s="11" t="str">
        <f t="shared" si="173"/>
        <v>0F</v>
      </c>
      <c r="U498" s="11" t="str">
        <f t="shared" si="174"/>
        <v>3C</v>
      </c>
      <c r="AH498" t="str" cm="1">
        <f t="array" aca="1" ref="AH498" ca="1">_xlfn.TEXTJOIN("",1,MID(Q498,ABS(ROW(INDIRECT("1:"&amp;LEN(Q498)))-(LEN(Q498)+1)),1))</f>
        <v>0000111111110000</v>
      </c>
    </row>
    <row r="499" spans="1:34" x14ac:dyDescent="0.3">
      <c r="A499" s="6">
        <v>0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1</v>
      </c>
      <c r="H499" s="6">
        <v>1</v>
      </c>
      <c r="I499" s="6">
        <v>1</v>
      </c>
      <c r="J499" s="6">
        <v>1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 t="str">
        <f t="shared" si="170"/>
        <v>0000001111000000</v>
      </c>
      <c r="R499" s="11" t="str">
        <f t="shared" si="171"/>
        <v>00000011</v>
      </c>
      <c r="S499" s="11" t="str">
        <f t="shared" si="172"/>
        <v>00110000</v>
      </c>
      <c r="T499" s="11" t="str">
        <f t="shared" si="173"/>
        <v>03</v>
      </c>
      <c r="U499" s="11" t="str">
        <f t="shared" si="174"/>
        <v>30</v>
      </c>
      <c r="AH499" t="str" cm="1">
        <f t="array" aca="1" ref="AH499" ca="1">_xlfn.TEXTJOIN("",1,MID(Q499,ABS(ROW(INDIRECT("1:"&amp;LEN(Q499)))-(LEN(Q499)+1)),1))</f>
        <v>0000001111000000</v>
      </c>
    </row>
    <row r="500" spans="1:34" x14ac:dyDescent="0.3">
      <c r="A500" s="6">
        <v>0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1</v>
      </c>
      <c r="H500" s="6">
        <v>1</v>
      </c>
      <c r="I500" s="6">
        <v>1</v>
      </c>
      <c r="J500" s="6">
        <v>1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 t="str">
        <f t="shared" si="170"/>
        <v>0000001111000000</v>
      </c>
      <c r="R500" s="12" t="str">
        <f t="shared" si="171"/>
        <v>00000011</v>
      </c>
      <c r="S500" s="12" t="str">
        <f t="shared" si="172"/>
        <v>00110000</v>
      </c>
      <c r="T500" s="12" t="str">
        <f t="shared" si="173"/>
        <v>03</v>
      </c>
      <c r="U500" s="12" t="str">
        <f t="shared" si="174"/>
        <v>30</v>
      </c>
      <c r="AH500" t="str" cm="1">
        <f t="array" aca="1" ref="AH500" ca="1">_xlfn.TEXTJOIN("",1,MID(Q500,ABS(ROW(INDIRECT("1:"&amp;LEN(Q500)))-(LEN(Q500)+1)),1))</f>
        <v>0000001111000000</v>
      </c>
    </row>
    <row r="501" spans="1:34" x14ac:dyDescent="0.3">
      <c r="A501" s="6">
        <v>0</v>
      </c>
      <c r="B501" s="6">
        <v>0</v>
      </c>
      <c r="C501" s="6">
        <v>0</v>
      </c>
      <c r="D501" s="6">
        <v>0</v>
      </c>
      <c r="E501" s="6">
        <v>1</v>
      </c>
      <c r="F501" s="6">
        <v>1</v>
      </c>
      <c r="G501" s="6">
        <v>1</v>
      </c>
      <c r="H501" s="6">
        <v>1</v>
      </c>
      <c r="I501" s="6">
        <v>1</v>
      </c>
      <c r="J501" s="6">
        <v>1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 t="str">
        <f t="shared" si="170"/>
        <v>0000111111000000</v>
      </c>
      <c r="R501" s="10" t="str">
        <f t="shared" si="171"/>
        <v>00001111</v>
      </c>
      <c r="S501" s="10" t="str">
        <f t="shared" si="172"/>
        <v>00110000</v>
      </c>
      <c r="T501" s="10" t="str">
        <f t="shared" si="173"/>
        <v>0F</v>
      </c>
      <c r="U501" s="10" t="str">
        <f t="shared" si="174"/>
        <v>30</v>
      </c>
      <c r="AH501" t="str" cm="1">
        <f t="array" aca="1" ref="AH501" ca="1">_xlfn.TEXTJOIN("",1,MID(Q501,ABS(ROW(INDIRECT("1:"&amp;LEN(Q501)))-(LEN(Q501)+1)),1))</f>
        <v>0000001111110000</v>
      </c>
    </row>
    <row r="502" spans="1:34" x14ac:dyDescent="0.3">
      <c r="A502" s="6">
        <v>0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1</v>
      </c>
      <c r="H502" s="6">
        <v>1</v>
      </c>
      <c r="I502" s="6">
        <v>1</v>
      </c>
      <c r="J502" s="6">
        <v>1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 t="str">
        <f t="shared" si="170"/>
        <v>0000001111000000</v>
      </c>
      <c r="R502" s="11" t="str">
        <f t="shared" si="171"/>
        <v>00000011</v>
      </c>
      <c r="S502" s="11" t="str">
        <f t="shared" si="172"/>
        <v>00110000</v>
      </c>
      <c r="T502" s="11" t="str">
        <f t="shared" si="173"/>
        <v>03</v>
      </c>
      <c r="U502" s="11" t="str">
        <f t="shared" si="174"/>
        <v>30</v>
      </c>
      <c r="AH502" t="str" cm="1">
        <f t="array" aca="1" ref="AH502" ca="1">_xlfn.TEXTJOIN("",1,MID(Q502,ABS(ROW(INDIRECT("1:"&amp;LEN(Q502)))-(LEN(Q502)+1)),1))</f>
        <v>0000001111000000</v>
      </c>
    </row>
    <row r="503" spans="1:34" x14ac:dyDescent="0.3">
      <c r="A503" s="6">
        <v>0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1</v>
      </c>
      <c r="H503" s="6">
        <v>1</v>
      </c>
      <c r="I503" s="6">
        <v>1</v>
      </c>
      <c r="J503" s="6">
        <v>1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 t="str">
        <f t="shared" si="170"/>
        <v>0000001111000000</v>
      </c>
      <c r="R503" s="11" t="str">
        <f t="shared" si="171"/>
        <v>00000011</v>
      </c>
      <c r="S503" s="11" t="str">
        <f t="shared" si="172"/>
        <v>00110000</v>
      </c>
      <c r="T503" s="11" t="str">
        <f t="shared" si="173"/>
        <v>03</v>
      </c>
      <c r="U503" s="11" t="str">
        <f t="shared" si="174"/>
        <v>30</v>
      </c>
      <c r="AH503" t="str" cm="1">
        <f t="array" aca="1" ref="AH503" ca="1">_xlfn.TEXTJOIN("",1,MID(Q503,ABS(ROW(INDIRECT("1:"&amp;LEN(Q503)))-(LEN(Q503)+1)),1))</f>
        <v>0000001111000000</v>
      </c>
    </row>
    <row r="504" spans="1:34" x14ac:dyDescent="0.3">
      <c r="A504" s="6">
        <v>0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1</v>
      </c>
      <c r="H504" s="6">
        <v>1</v>
      </c>
      <c r="I504" s="6">
        <v>1</v>
      </c>
      <c r="J504" s="6">
        <v>1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 t="str">
        <f t="shared" si="170"/>
        <v>0000001111000000</v>
      </c>
      <c r="R504" s="11" t="str">
        <f t="shared" si="171"/>
        <v>00000011</v>
      </c>
      <c r="S504" s="11" t="str">
        <f t="shared" si="172"/>
        <v>00110000</v>
      </c>
      <c r="T504" s="11" t="str">
        <f t="shared" si="173"/>
        <v>03</v>
      </c>
      <c r="U504" s="11" t="str">
        <f t="shared" si="174"/>
        <v>30</v>
      </c>
      <c r="AH504" t="str" cm="1">
        <f t="array" aca="1" ref="AH504" ca="1">_xlfn.TEXTJOIN("",1,MID(Q504,ABS(ROW(INDIRECT("1:"&amp;LEN(Q504)))-(LEN(Q504)+1)),1))</f>
        <v>0000001111000000</v>
      </c>
    </row>
    <row r="505" spans="1:34" x14ac:dyDescent="0.3">
      <c r="A505" s="6">
        <v>0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1</v>
      </c>
      <c r="H505" s="6">
        <v>1</v>
      </c>
      <c r="I505" s="6">
        <v>1</v>
      </c>
      <c r="J505" s="6">
        <v>1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 t="str">
        <f t="shared" si="170"/>
        <v>0000001111000000</v>
      </c>
      <c r="R505" s="11" t="str">
        <f t="shared" si="171"/>
        <v>00000011</v>
      </c>
      <c r="S505" s="11" t="str">
        <f t="shared" si="172"/>
        <v>00110000</v>
      </c>
      <c r="T505" s="11" t="str">
        <f t="shared" si="173"/>
        <v>03</v>
      </c>
      <c r="U505" s="11" t="str">
        <f t="shared" si="174"/>
        <v>30</v>
      </c>
      <c r="AH505" t="str" cm="1">
        <f t="array" aca="1" ref="AH505" ca="1">_xlfn.TEXTJOIN("",1,MID(Q505,ABS(ROW(INDIRECT("1:"&amp;LEN(Q505)))-(LEN(Q505)+1)),1))</f>
        <v>0000001111000000</v>
      </c>
    </row>
    <row r="506" spans="1:34" x14ac:dyDescent="0.3">
      <c r="A506" s="6">
        <v>0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1</v>
      </c>
      <c r="H506" s="6">
        <v>1</v>
      </c>
      <c r="I506" s="6">
        <v>1</v>
      </c>
      <c r="J506" s="6">
        <v>1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 t="str">
        <f t="shared" si="170"/>
        <v>0000001111000000</v>
      </c>
      <c r="R506" s="11" t="str">
        <f t="shared" si="171"/>
        <v>00000011</v>
      </c>
      <c r="S506" s="11" t="str">
        <f t="shared" si="172"/>
        <v>00110000</v>
      </c>
      <c r="T506" s="11" t="str">
        <f t="shared" si="173"/>
        <v>03</v>
      </c>
      <c r="U506" s="11" t="str">
        <f t="shared" si="174"/>
        <v>30</v>
      </c>
      <c r="AH506" t="str" cm="1">
        <f t="array" aca="1" ref="AH506" ca="1">_xlfn.TEXTJOIN("",1,MID(Q506,ABS(ROW(INDIRECT("1:"&amp;LEN(Q506)))-(LEN(Q506)+1)),1))</f>
        <v>0000001111000000</v>
      </c>
    </row>
    <row r="507" spans="1:34" x14ac:dyDescent="0.3">
      <c r="A507" s="6">
        <v>0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1</v>
      </c>
      <c r="H507" s="6">
        <v>1</v>
      </c>
      <c r="I507" s="6">
        <v>1</v>
      </c>
      <c r="J507" s="6">
        <v>1</v>
      </c>
      <c r="K507" s="6">
        <v>1</v>
      </c>
      <c r="L507" s="6">
        <v>1</v>
      </c>
      <c r="M507" s="6">
        <v>0</v>
      </c>
      <c r="N507" s="6">
        <v>0</v>
      </c>
      <c r="O507" s="6">
        <v>0</v>
      </c>
      <c r="P507" s="6">
        <v>0</v>
      </c>
      <c r="Q507" s="6" t="str">
        <f t="shared" si="170"/>
        <v>0000001111110000</v>
      </c>
      <c r="R507" s="11" t="str">
        <f t="shared" si="171"/>
        <v>00000011</v>
      </c>
      <c r="S507" s="11" t="str">
        <f t="shared" si="172"/>
        <v>00111100</v>
      </c>
      <c r="T507" s="11" t="str">
        <f t="shared" si="173"/>
        <v>03</v>
      </c>
      <c r="U507" s="11" t="str">
        <f t="shared" si="174"/>
        <v>3C</v>
      </c>
      <c r="AH507" t="str" cm="1">
        <f t="array" aca="1" ref="AH507" ca="1">_xlfn.TEXTJOIN("",1,MID(Q507,ABS(ROW(INDIRECT("1:"&amp;LEN(Q507)))-(LEN(Q507)+1)),1))</f>
        <v>0000111111000000</v>
      </c>
    </row>
    <row r="508" spans="1:34" x14ac:dyDescent="0.3">
      <c r="A508" s="6">
        <v>0</v>
      </c>
      <c r="B508" s="6">
        <v>0</v>
      </c>
      <c r="C508" s="6">
        <v>0</v>
      </c>
      <c r="D508" s="6">
        <v>0</v>
      </c>
      <c r="E508" s="6">
        <v>1</v>
      </c>
      <c r="F508" s="6">
        <v>1</v>
      </c>
      <c r="G508" s="6">
        <v>1</v>
      </c>
      <c r="H508" s="6">
        <v>1</v>
      </c>
      <c r="I508" s="6">
        <v>0</v>
      </c>
      <c r="J508" s="6">
        <v>0</v>
      </c>
      <c r="K508" s="6">
        <v>1</v>
      </c>
      <c r="L508" s="6">
        <v>1</v>
      </c>
      <c r="M508" s="6">
        <v>0</v>
      </c>
      <c r="N508" s="6">
        <v>0</v>
      </c>
      <c r="O508" s="6">
        <v>0</v>
      </c>
      <c r="P508" s="6">
        <v>0</v>
      </c>
      <c r="Q508" s="6" t="str">
        <f t="shared" si="170"/>
        <v>0000111100110000</v>
      </c>
      <c r="R508" s="12" t="str">
        <f t="shared" si="171"/>
        <v>00001111</v>
      </c>
      <c r="S508" s="12" t="str">
        <f t="shared" si="172"/>
        <v>00001100</v>
      </c>
      <c r="T508" s="12" t="str">
        <f t="shared" si="173"/>
        <v>0F</v>
      </c>
      <c r="U508" s="12" t="str">
        <f t="shared" si="174"/>
        <v>0C</v>
      </c>
      <c r="AH508" t="str" cm="1">
        <f t="array" aca="1" ref="AH508" ca="1">_xlfn.TEXTJOIN("",1,MID(Q508,ABS(ROW(INDIRECT("1:"&amp;LEN(Q508)))-(LEN(Q508)+1)),1))</f>
        <v>0000110011110000</v>
      </c>
    </row>
    <row r="509" spans="1:34" x14ac:dyDescent="0.3">
      <c r="Q509" s="6" t="str">
        <f t="shared" si="170"/>
        <v/>
      </c>
    </row>
    <row r="510" spans="1:34" x14ac:dyDescent="0.3">
      <c r="A510" s="13" t="s">
        <v>42</v>
      </c>
      <c r="Q510" s="6"/>
      <c r="AF510" t="str">
        <f>";"&amp;PROPER(A510)</f>
        <v>;Rockford 14 (Left 4)</v>
      </c>
    </row>
    <row r="511" spans="1:34" x14ac:dyDescent="0.3">
      <c r="A511" s="6">
        <v>0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 t="str">
        <f t="shared" ref="Q511:Q527" si="177">A511&amp;B511&amp;C511&amp;D511&amp;E511&amp;F511&amp;G511&amp;H511&amp;I511&amp;J511&amp;K511&amp;L511&amp;M511&amp;N511&amp;O511&amp;P511</f>
        <v>0000000000000000</v>
      </c>
      <c r="R511" s="10" t="str">
        <f>$R$1&amp;MID(Q511,3,6)</f>
        <v>00000000</v>
      </c>
      <c r="S511" s="10" t="str">
        <f>$S$1&amp;MID(Q511,9,6)</f>
        <v>00000000</v>
      </c>
      <c r="T511" s="10" t="str">
        <f>BIN2HEX(R511,2)</f>
        <v>00</v>
      </c>
      <c r="U511" s="10" t="str">
        <f>BIN2HEX(S511,2)</f>
        <v>00</v>
      </c>
      <c r="W511" t="str" cm="1">
        <f t="array" ref="W511:AD511">TRANSPOSE(T511:T518)</f>
        <v>00</v>
      </c>
      <c r="X511" t="str">
        <v>03</v>
      </c>
      <c r="Y511" t="str">
        <v>0F</v>
      </c>
      <c r="Z511" t="str">
        <v>33</v>
      </c>
      <c r="AA511" t="str">
        <v>33</v>
      </c>
      <c r="AB511" t="str">
        <v>0F</v>
      </c>
      <c r="AC511" t="str">
        <v>03</v>
      </c>
      <c r="AD511" t="str">
        <v>03</v>
      </c>
      <c r="AF511" t="str">
        <f>LOWER(".byt $"&amp;W511&amp;", $"&amp;X511&amp;", $"&amp;Y511&amp;", $"&amp;Z511&amp;", $"&amp;AA511&amp;", $"&amp;AB511&amp;", $"&amp;AC511&amp;", $"&amp;AD511)</f>
        <v>.byt $00, $03, $0f, $33, $33, $0f, $03, $03</v>
      </c>
      <c r="AG511" t="b">
        <f>AF511=AF493</f>
        <v>1</v>
      </c>
      <c r="AH511" t="str" cm="1">
        <f t="array" aca="1" ref="AH511" ca="1">_xlfn.TEXTJOIN("",1,MID(Q511,ABS(ROW(INDIRECT("1:"&amp;LEN(Q511)))-(LEN(Q511)+1)),1))</f>
        <v>0000000000000000</v>
      </c>
    </row>
    <row r="512" spans="1:34" x14ac:dyDescent="0.3">
      <c r="A512" s="6">
        <v>0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1</v>
      </c>
      <c r="H512" s="6">
        <v>1</v>
      </c>
      <c r="I512" s="6">
        <v>1</v>
      </c>
      <c r="J512" s="6">
        <v>1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 t="str">
        <f t="shared" si="177"/>
        <v>0000001111000000</v>
      </c>
      <c r="R512" s="11" t="str">
        <f t="shared" ref="R512:R526" si="178">$R$1&amp;MID(Q512,3,6)</f>
        <v>00000011</v>
      </c>
      <c r="S512" s="11" t="str">
        <f t="shared" ref="S512:S526" si="179">$S$1&amp;MID(Q512,9,6)</f>
        <v>00110000</v>
      </c>
      <c r="T512" s="11" t="str">
        <f t="shared" ref="T512:T526" si="180">BIN2HEX(R512,2)</f>
        <v>03</v>
      </c>
      <c r="U512" s="11" t="str">
        <f t="shared" ref="U512:U526" si="181">BIN2HEX(S512,2)</f>
        <v>30</v>
      </c>
      <c r="W512" t="str" cm="1">
        <f t="array" ref="W512:AD512">TRANSPOSE(U511:U518)</f>
        <v>00</v>
      </c>
      <c r="X512" t="str">
        <v>30</v>
      </c>
      <c r="Y512" t="str">
        <v>3C</v>
      </c>
      <c r="Z512" t="str">
        <v>3C</v>
      </c>
      <c r="AA512" t="str">
        <v>3C</v>
      </c>
      <c r="AB512" t="str">
        <v>3C</v>
      </c>
      <c r="AC512" t="str">
        <v>30</v>
      </c>
      <c r="AD512" t="str">
        <v>30</v>
      </c>
      <c r="AF512" t="str">
        <f t="shared" ref="AF512:AF514" si="182">LOWER(".byt $"&amp;W512&amp;", $"&amp;X512&amp;", $"&amp;Y512&amp;", $"&amp;Z512&amp;", $"&amp;AA512&amp;", $"&amp;AB512&amp;", $"&amp;AC512&amp;", $"&amp;AD512)</f>
        <v>.byt $00, $30, $3c, $3c, $3c, $3c, $30, $30</v>
      </c>
      <c r="AG512" t="b">
        <f t="shared" ref="AG512:AG514" si="183">AF512=AF494</f>
        <v>1</v>
      </c>
      <c r="AH512" t="str" cm="1">
        <f t="array" aca="1" ref="AH512" ca="1">_xlfn.TEXTJOIN("",1,MID(Q512,ABS(ROW(INDIRECT("1:"&amp;LEN(Q512)))-(LEN(Q512)+1)),1))</f>
        <v>0000001111000000</v>
      </c>
    </row>
    <row r="513" spans="1:34" x14ac:dyDescent="0.3">
      <c r="A513" s="6">
        <v>0</v>
      </c>
      <c r="B513" s="6">
        <v>0</v>
      </c>
      <c r="C513" s="6">
        <v>0</v>
      </c>
      <c r="D513" s="6">
        <v>0</v>
      </c>
      <c r="E513" s="6">
        <v>1</v>
      </c>
      <c r="F513" s="6">
        <v>1</v>
      </c>
      <c r="G513" s="6">
        <v>1</v>
      </c>
      <c r="H513" s="6">
        <v>1</v>
      </c>
      <c r="I513" s="6">
        <v>1</v>
      </c>
      <c r="J513" s="6">
        <v>1</v>
      </c>
      <c r="K513" s="6">
        <v>1</v>
      </c>
      <c r="L513" s="6">
        <v>1</v>
      </c>
      <c r="M513" s="6">
        <v>0</v>
      </c>
      <c r="N513" s="6">
        <v>0</v>
      </c>
      <c r="O513" s="6">
        <v>0</v>
      </c>
      <c r="P513" s="6">
        <v>0</v>
      </c>
      <c r="Q513" s="6" t="str">
        <f t="shared" si="177"/>
        <v>0000111111110000</v>
      </c>
      <c r="R513" s="11" t="str">
        <f t="shared" si="178"/>
        <v>00001111</v>
      </c>
      <c r="S513" s="11" t="str">
        <f t="shared" si="179"/>
        <v>00111100</v>
      </c>
      <c r="T513" s="11" t="str">
        <f t="shared" si="180"/>
        <v>0F</v>
      </c>
      <c r="U513" s="11" t="str">
        <f t="shared" si="181"/>
        <v>3C</v>
      </c>
      <c r="W513" t="str" cm="1">
        <f t="array" ref="W513:AD513">TRANSPOSE(T519:T526)</f>
        <v>0F</v>
      </c>
      <c r="X513" t="str">
        <v>03</v>
      </c>
      <c r="Y513" t="str">
        <v>03</v>
      </c>
      <c r="Z513" t="str">
        <v>03</v>
      </c>
      <c r="AA513" t="str">
        <v>03</v>
      </c>
      <c r="AB513" t="str">
        <v>03</v>
      </c>
      <c r="AC513" t="str">
        <v>03</v>
      </c>
      <c r="AD513" t="str">
        <v>0F</v>
      </c>
      <c r="AF513" t="str">
        <f t="shared" si="182"/>
        <v>.byt $0f, $03, $03, $03, $03, $03, $03, $0f</v>
      </c>
      <c r="AG513" t="b">
        <f t="shared" si="183"/>
        <v>1</v>
      </c>
      <c r="AH513" t="str" cm="1">
        <f t="array" aca="1" ref="AH513" ca="1">_xlfn.TEXTJOIN("",1,MID(Q513,ABS(ROW(INDIRECT("1:"&amp;LEN(Q513)))-(LEN(Q513)+1)),1))</f>
        <v>0000111111110000</v>
      </c>
    </row>
    <row r="514" spans="1:34" x14ac:dyDescent="0.3">
      <c r="A514" s="6">
        <v>0</v>
      </c>
      <c r="B514" s="6">
        <v>0</v>
      </c>
      <c r="C514" s="6">
        <v>1</v>
      </c>
      <c r="D514" s="6">
        <v>1</v>
      </c>
      <c r="E514" s="6">
        <v>0</v>
      </c>
      <c r="F514" s="6">
        <v>0</v>
      </c>
      <c r="G514" s="6">
        <v>1</v>
      </c>
      <c r="H514" s="6">
        <v>1</v>
      </c>
      <c r="I514" s="6">
        <v>1</v>
      </c>
      <c r="J514" s="6">
        <v>1</v>
      </c>
      <c r="K514" s="6">
        <v>1</v>
      </c>
      <c r="L514" s="6">
        <v>1</v>
      </c>
      <c r="M514" s="6">
        <v>0</v>
      </c>
      <c r="N514" s="6">
        <v>0</v>
      </c>
      <c r="O514" s="6">
        <v>0</v>
      </c>
      <c r="P514" s="6">
        <v>0</v>
      </c>
      <c r="Q514" s="6" t="str">
        <f t="shared" si="177"/>
        <v>0011001111110000</v>
      </c>
      <c r="R514" s="11" t="str">
        <f t="shared" si="178"/>
        <v>00110011</v>
      </c>
      <c r="S514" s="11" t="str">
        <f t="shared" si="179"/>
        <v>00111100</v>
      </c>
      <c r="T514" s="11" t="str">
        <f t="shared" si="180"/>
        <v>33</v>
      </c>
      <c r="U514" s="11" t="str">
        <f t="shared" si="181"/>
        <v>3C</v>
      </c>
      <c r="W514" t="str" cm="1">
        <f t="array" ref="W514:AD514">TRANSPOSE(U519:U526)</f>
        <v>30</v>
      </c>
      <c r="X514" t="str">
        <v>30</v>
      </c>
      <c r="Y514" t="str">
        <v>30</v>
      </c>
      <c r="Z514" t="str">
        <v>30</v>
      </c>
      <c r="AA514" t="str">
        <v>30</v>
      </c>
      <c r="AB514" t="str">
        <v>30</v>
      </c>
      <c r="AC514" t="str">
        <v>30</v>
      </c>
      <c r="AD514" t="str">
        <v>30</v>
      </c>
      <c r="AF514" t="str">
        <f t="shared" si="182"/>
        <v>.byt $30, $30, $30, $30, $30, $30, $30, $30</v>
      </c>
      <c r="AG514" t="b">
        <f t="shared" si="183"/>
        <v>0</v>
      </c>
      <c r="AH514" t="str" cm="1">
        <f t="array" aca="1" ref="AH514" ca="1">_xlfn.TEXTJOIN("",1,MID(Q514,ABS(ROW(INDIRECT("1:"&amp;LEN(Q514)))-(LEN(Q514)+1)),1))</f>
        <v>0000111111001100</v>
      </c>
    </row>
    <row r="515" spans="1:34" x14ac:dyDescent="0.3">
      <c r="A515" s="6">
        <v>0</v>
      </c>
      <c r="B515" s="6">
        <v>0</v>
      </c>
      <c r="C515" s="6">
        <v>1</v>
      </c>
      <c r="D515" s="6">
        <v>1</v>
      </c>
      <c r="E515" s="6">
        <v>0</v>
      </c>
      <c r="F515" s="6">
        <v>0</v>
      </c>
      <c r="G515" s="6">
        <v>1</v>
      </c>
      <c r="H515" s="6">
        <v>1</v>
      </c>
      <c r="I515" s="6">
        <v>1</v>
      </c>
      <c r="J515" s="6">
        <v>1</v>
      </c>
      <c r="K515" s="6">
        <v>1</v>
      </c>
      <c r="L515" s="6">
        <v>1</v>
      </c>
      <c r="M515" s="6">
        <v>0</v>
      </c>
      <c r="N515" s="6">
        <v>0</v>
      </c>
      <c r="O515" s="6">
        <v>0</v>
      </c>
      <c r="P515" s="6">
        <v>0</v>
      </c>
      <c r="Q515" s="6" t="str">
        <f t="shared" si="177"/>
        <v>0011001111110000</v>
      </c>
      <c r="R515" s="11" t="str">
        <f t="shared" si="178"/>
        <v>00110011</v>
      </c>
      <c r="S515" s="11" t="str">
        <f t="shared" si="179"/>
        <v>00111100</v>
      </c>
      <c r="T515" s="11" t="str">
        <f t="shared" si="180"/>
        <v>33</v>
      </c>
      <c r="U515" s="11" t="str">
        <f t="shared" si="181"/>
        <v>3C</v>
      </c>
      <c r="AH515" t="str" cm="1">
        <f t="array" aca="1" ref="AH515" ca="1">_xlfn.TEXTJOIN("",1,MID(Q515,ABS(ROW(INDIRECT("1:"&amp;LEN(Q515)))-(LEN(Q515)+1)),1))</f>
        <v>0000111111001100</v>
      </c>
    </row>
    <row r="516" spans="1:34" x14ac:dyDescent="0.3">
      <c r="A516" s="6">
        <v>0</v>
      </c>
      <c r="B516" s="6">
        <v>0</v>
      </c>
      <c r="C516" s="6">
        <v>0</v>
      </c>
      <c r="D516" s="6">
        <v>0</v>
      </c>
      <c r="E516" s="6">
        <v>1</v>
      </c>
      <c r="F516" s="6">
        <v>1</v>
      </c>
      <c r="G516" s="6">
        <v>1</v>
      </c>
      <c r="H516" s="6">
        <v>1</v>
      </c>
      <c r="I516" s="6">
        <v>1</v>
      </c>
      <c r="J516" s="6">
        <v>1</v>
      </c>
      <c r="K516" s="6">
        <v>1</v>
      </c>
      <c r="L516" s="6">
        <v>1</v>
      </c>
      <c r="M516" s="6">
        <v>0</v>
      </c>
      <c r="N516" s="6">
        <v>0</v>
      </c>
      <c r="O516" s="6">
        <v>0</v>
      </c>
      <c r="P516" s="6">
        <v>0</v>
      </c>
      <c r="Q516" s="6" t="str">
        <f t="shared" si="177"/>
        <v>0000111111110000</v>
      </c>
      <c r="R516" s="11" t="str">
        <f t="shared" si="178"/>
        <v>00001111</v>
      </c>
      <c r="S516" s="11" t="str">
        <f t="shared" si="179"/>
        <v>00111100</v>
      </c>
      <c r="T516" s="11" t="str">
        <f t="shared" si="180"/>
        <v>0F</v>
      </c>
      <c r="U516" s="11" t="str">
        <f t="shared" si="181"/>
        <v>3C</v>
      </c>
      <c r="AH516" t="str" cm="1">
        <f t="array" aca="1" ref="AH516" ca="1">_xlfn.TEXTJOIN("",1,MID(Q516,ABS(ROW(INDIRECT("1:"&amp;LEN(Q516)))-(LEN(Q516)+1)),1))</f>
        <v>0000111111110000</v>
      </c>
    </row>
    <row r="517" spans="1:34" x14ac:dyDescent="0.3">
      <c r="A517" s="6">
        <v>0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1</v>
      </c>
      <c r="H517" s="6">
        <v>1</v>
      </c>
      <c r="I517" s="6">
        <v>1</v>
      </c>
      <c r="J517" s="6">
        <v>1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 t="str">
        <f t="shared" si="177"/>
        <v>0000001111000000</v>
      </c>
      <c r="R517" s="11" t="str">
        <f t="shared" si="178"/>
        <v>00000011</v>
      </c>
      <c r="S517" s="11" t="str">
        <f t="shared" si="179"/>
        <v>00110000</v>
      </c>
      <c r="T517" s="11" t="str">
        <f t="shared" si="180"/>
        <v>03</v>
      </c>
      <c r="U517" s="11" t="str">
        <f t="shared" si="181"/>
        <v>30</v>
      </c>
      <c r="AH517" t="str" cm="1">
        <f t="array" aca="1" ref="AH517" ca="1">_xlfn.TEXTJOIN("",1,MID(Q517,ABS(ROW(INDIRECT("1:"&amp;LEN(Q517)))-(LEN(Q517)+1)),1))</f>
        <v>0000001111000000</v>
      </c>
    </row>
    <row r="518" spans="1:34" x14ac:dyDescent="0.3">
      <c r="A518" s="6">
        <v>0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 s="6">
        <v>1</v>
      </c>
      <c r="H518" s="6">
        <v>1</v>
      </c>
      <c r="I518" s="6">
        <v>1</v>
      </c>
      <c r="J518" s="6">
        <v>1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 t="str">
        <f t="shared" si="177"/>
        <v>0000001111000000</v>
      </c>
      <c r="R518" s="12" t="str">
        <f t="shared" si="178"/>
        <v>00000011</v>
      </c>
      <c r="S518" s="12" t="str">
        <f t="shared" si="179"/>
        <v>00110000</v>
      </c>
      <c r="T518" s="12" t="str">
        <f t="shared" si="180"/>
        <v>03</v>
      </c>
      <c r="U518" s="12" t="str">
        <f t="shared" si="181"/>
        <v>30</v>
      </c>
      <c r="AH518" t="str" cm="1">
        <f t="array" aca="1" ref="AH518" ca="1">_xlfn.TEXTJOIN("",1,MID(Q518,ABS(ROW(INDIRECT("1:"&amp;LEN(Q518)))-(LEN(Q518)+1)),1))</f>
        <v>0000001111000000</v>
      </c>
    </row>
    <row r="519" spans="1:34" x14ac:dyDescent="0.3">
      <c r="A519" s="6">
        <v>0</v>
      </c>
      <c r="B519" s="6">
        <v>0</v>
      </c>
      <c r="C519" s="6">
        <v>0</v>
      </c>
      <c r="D519" s="6">
        <v>0</v>
      </c>
      <c r="E519" s="6">
        <v>1</v>
      </c>
      <c r="F519" s="6">
        <v>1</v>
      </c>
      <c r="G519" s="6">
        <v>1</v>
      </c>
      <c r="H519" s="6">
        <v>1</v>
      </c>
      <c r="I519" s="6">
        <v>1</v>
      </c>
      <c r="J519" s="6">
        <v>1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 t="str">
        <f t="shared" si="177"/>
        <v>0000111111000000</v>
      </c>
      <c r="R519" s="10" t="str">
        <f t="shared" si="178"/>
        <v>00001111</v>
      </c>
      <c r="S519" s="10" t="str">
        <f t="shared" si="179"/>
        <v>00110000</v>
      </c>
      <c r="T519" s="10" t="str">
        <f t="shared" si="180"/>
        <v>0F</v>
      </c>
      <c r="U519" s="10" t="str">
        <f t="shared" si="181"/>
        <v>30</v>
      </c>
      <c r="AH519" t="str" cm="1">
        <f t="array" aca="1" ref="AH519" ca="1">_xlfn.TEXTJOIN("",1,MID(Q519,ABS(ROW(INDIRECT("1:"&amp;LEN(Q519)))-(LEN(Q519)+1)),1))</f>
        <v>0000001111110000</v>
      </c>
    </row>
    <row r="520" spans="1:34" x14ac:dyDescent="0.3">
      <c r="A520" s="6">
        <v>0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1</v>
      </c>
      <c r="H520" s="6">
        <v>1</v>
      </c>
      <c r="I520" s="6">
        <v>1</v>
      </c>
      <c r="J520" s="6">
        <v>1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 t="str">
        <f t="shared" si="177"/>
        <v>0000001111000000</v>
      </c>
      <c r="R520" s="11" t="str">
        <f t="shared" si="178"/>
        <v>00000011</v>
      </c>
      <c r="S520" s="11" t="str">
        <f t="shared" si="179"/>
        <v>00110000</v>
      </c>
      <c r="T520" s="11" t="str">
        <f t="shared" si="180"/>
        <v>03</v>
      </c>
      <c r="U520" s="11" t="str">
        <f t="shared" si="181"/>
        <v>30</v>
      </c>
      <c r="AH520" t="str" cm="1">
        <f t="array" aca="1" ref="AH520" ca="1">_xlfn.TEXTJOIN("",1,MID(Q520,ABS(ROW(INDIRECT("1:"&amp;LEN(Q520)))-(LEN(Q520)+1)),1))</f>
        <v>0000001111000000</v>
      </c>
    </row>
    <row r="521" spans="1:34" x14ac:dyDescent="0.3">
      <c r="A521" s="6">
        <v>0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  <c r="G521" s="6">
        <v>1</v>
      </c>
      <c r="H521" s="6">
        <v>1</v>
      </c>
      <c r="I521" s="6">
        <v>1</v>
      </c>
      <c r="J521" s="6">
        <v>1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 t="str">
        <f t="shared" si="177"/>
        <v>0000001111000000</v>
      </c>
      <c r="R521" s="11" t="str">
        <f t="shared" si="178"/>
        <v>00000011</v>
      </c>
      <c r="S521" s="11" t="str">
        <f t="shared" si="179"/>
        <v>00110000</v>
      </c>
      <c r="T521" s="11" t="str">
        <f t="shared" si="180"/>
        <v>03</v>
      </c>
      <c r="U521" s="11" t="str">
        <f t="shared" si="181"/>
        <v>30</v>
      </c>
      <c r="AH521" t="str" cm="1">
        <f t="array" aca="1" ref="AH521" ca="1">_xlfn.TEXTJOIN("",1,MID(Q521,ABS(ROW(INDIRECT("1:"&amp;LEN(Q521)))-(LEN(Q521)+1)),1))</f>
        <v>0000001111000000</v>
      </c>
    </row>
    <row r="522" spans="1:34" x14ac:dyDescent="0.3">
      <c r="A522" s="6">
        <v>0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1</v>
      </c>
      <c r="H522" s="6">
        <v>1</v>
      </c>
      <c r="I522" s="6">
        <v>1</v>
      </c>
      <c r="J522" s="6">
        <v>1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 t="str">
        <f t="shared" si="177"/>
        <v>0000001111000000</v>
      </c>
      <c r="R522" s="11" t="str">
        <f t="shared" si="178"/>
        <v>00000011</v>
      </c>
      <c r="S522" s="11" t="str">
        <f t="shared" si="179"/>
        <v>00110000</v>
      </c>
      <c r="T522" s="11" t="str">
        <f t="shared" si="180"/>
        <v>03</v>
      </c>
      <c r="U522" s="11" t="str">
        <f t="shared" si="181"/>
        <v>30</v>
      </c>
      <c r="AH522" t="str" cm="1">
        <f t="array" aca="1" ref="AH522" ca="1">_xlfn.TEXTJOIN("",1,MID(Q522,ABS(ROW(INDIRECT("1:"&amp;LEN(Q522)))-(LEN(Q522)+1)),1))</f>
        <v>0000001111000000</v>
      </c>
    </row>
    <row r="523" spans="1:34" x14ac:dyDescent="0.3">
      <c r="A523" s="6">
        <v>0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1</v>
      </c>
      <c r="H523" s="6">
        <v>1</v>
      </c>
      <c r="I523" s="6">
        <v>1</v>
      </c>
      <c r="J523" s="6">
        <v>1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 t="str">
        <f t="shared" si="177"/>
        <v>0000001111000000</v>
      </c>
      <c r="R523" s="11" t="str">
        <f t="shared" si="178"/>
        <v>00000011</v>
      </c>
      <c r="S523" s="11" t="str">
        <f t="shared" si="179"/>
        <v>00110000</v>
      </c>
      <c r="T523" s="11" t="str">
        <f t="shared" si="180"/>
        <v>03</v>
      </c>
      <c r="U523" s="11" t="str">
        <f t="shared" si="181"/>
        <v>30</v>
      </c>
      <c r="AH523" t="str" cm="1">
        <f t="array" aca="1" ref="AH523" ca="1">_xlfn.TEXTJOIN("",1,MID(Q523,ABS(ROW(INDIRECT("1:"&amp;LEN(Q523)))-(LEN(Q523)+1)),1))</f>
        <v>0000001111000000</v>
      </c>
    </row>
    <row r="524" spans="1:34" x14ac:dyDescent="0.3">
      <c r="A524" s="6">
        <v>0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1</v>
      </c>
      <c r="H524" s="6">
        <v>1</v>
      </c>
      <c r="I524" s="6">
        <v>1</v>
      </c>
      <c r="J524" s="6">
        <v>1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 t="str">
        <f t="shared" si="177"/>
        <v>0000001111000000</v>
      </c>
      <c r="R524" s="11" t="str">
        <f t="shared" si="178"/>
        <v>00000011</v>
      </c>
      <c r="S524" s="11" t="str">
        <f t="shared" si="179"/>
        <v>00110000</v>
      </c>
      <c r="T524" s="11" t="str">
        <f t="shared" si="180"/>
        <v>03</v>
      </c>
      <c r="U524" s="11" t="str">
        <f t="shared" si="181"/>
        <v>30</v>
      </c>
      <c r="AH524" t="str" cm="1">
        <f t="array" aca="1" ref="AH524" ca="1">_xlfn.TEXTJOIN("",1,MID(Q524,ABS(ROW(INDIRECT("1:"&amp;LEN(Q524)))-(LEN(Q524)+1)),1))</f>
        <v>0000001111000000</v>
      </c>
    </row>
    <row r="525" spans="1:34" x14ac:dyDescent="0.3">
      <c r="A525" s="6">
        <v>0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1</v>
      </c>
      <c r="H525" s="6">
        <v>1</v>
      </c>
      <c r="I525" s="6">
        <v>1</v>
      </c>
      <c r="J525" s="6">
        <v>1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 t="str">
        <f t="shared" si="177"/>
        <v>0000001111000000</v>
      </c>
      <c r="R525" s="11" t="str">
        <f t="shared" si="178"/>
        <v>00000011</v>
      </c>
      <c r="S525" s="11" t="str">
        <f t="shared" si="179"/>
        <v>00110000</v>
      </c>
      <c r="T525" s="11" t="str">
        <f t="shared" si="180"/>
        <v>03</v>
      </c>
      <c r="U525" s="11" t="str">
        <f t="shared" si="181"/>
        <v>30</v>
      </c>
      <c r="AH525" t="str" cm="1">
        <f t="array" aca="1" ref="AH525" ca="1">_xlfn.TEXTJOIN("",1,MID(Q525,ABS(ROW(INDIRECT("1:"&amp;LEN(Q525)))-(LEN(Q525)+1)),1))</f>
        <v>0000001111000000</v>
      </c>
    </row>
    <row r="526" spans="1:34" x14ac:dyDescent="0.3">
      <c r="A526" s="6">
        <v>0</v>
      </c>
      <c r="B526" s="6">
        <v>0</v>
      </c>
      <c r="C526" s="6">
        <v>0</v>
      </c>
      <c r="D526" s="6">
        <v>0</v>
      </c>
      <c r="E526" s="6">
        <v>1</v>
      </c>
      <c r="F526" s="6">
        <v>1</v>
      </c>
      <c r="G526" s="6">
        <v>1</v>
      </c>
      <c r="H526" s="6">
        <v>1</v>
      </c>
      <c r="I526" s="6">
        <v>1</v>
      </c>
      <c r="J526" s="6">
        <v>1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 t="str">
        <f t="shared" si="177"/>
        <v>0000111111000000</v>
      </c>
      <c r="R526" s="12" t="str">
        <f t="shared" si="178"/>
        <v>00001111</v>
      </c>
      <c r="S526" s="12" t="str">
        <f t="shared" si="179"/>
        <v>00110000</v>
      </c>
      <c r="T526" s="12" t="str">
        <f t="shared" si="180"/>
        <v>0F</v>
      </c>
      <c r="U526" s="12" t="str">
        <f t="shared" si="181"/>
        <v>30</v>
      </c>
      <c r="AH526" t="str" cm="1">
        <f t="array" aca="1" ref="AH526" ca="1">_xlfn.TEXTJOIN("",1,MID(Q526,ABS(ROW(INDIRECT("1:"&amp;LEN(Q526)))-(LEN(Q526)+1)),1))</f>
        <v>0000001111110000</v>
      </c>
    </row>
    <row r="527" spans="1:34" x14ac:dyDescent="0.3">
      <c r="Q527" s="6" t="str">
        <f t="shared" si="177"/>
        <v/>
      </c>
    </row>
    <row r="528" spans="1:34" x14ac:dyDescent="0.3">
      <c r="A528" s="13" t="s">
        <v>43</v>
      </c>
      <c r="Q528" s="6"/>
      <c r="AF528" t="str">
        <f>";"&amp;PROPER(A528)</f>
        <v>;Rockford 15 (Right 1)</v>
      </c>
    </row>
    <row r="529" spans="1:32" x14ac:dyDescent="0.3">
      <c r="A529" s="6">
        <v>0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 t="str">
        <f t="shared" ref="Q529:Q545" si="184">A529&amp;B529&amp;C529&amp;D529&amp;E529&amp;F529&amp;G529&amp;H529&amp;I529&amp;J529&amp;K529&amp;L529&amp;M529&amp;N529&amp;O529&amp;P529</f>
        <v>0000000000000000</v>
      </c>
      <c r="R529" s="10" t="str">
        <f>$R$1&amp;MID(Q529,3,6)</f>
        <v>00000000</v>
      </c>
      <c r="S529" s="10" t="str">
        <f>$S$1&amp;MID(Q529,9,6)</f>
        <v>00000000</v>
      </c>
      <c r="T529" s="10" t="str">
        <f>BIN2HEX(R529,2)</f>
        <v>00</v>
      </c>
      <c r="U529" s="10" t="str">
        <f>BIN2HEX(S529,2)</f>
        <v>00</v>
      </c>
      <c r="W529" t="str" cm="1">
        <f t="array" ref="W529:AD529">TRANSPOSE(T529:T536)</f>
        <v>00</v>
      </c>
      <c r="X529" t="str">
        <v>03</v>
      </c>
      <c r="Y529" t="str">
        <v>0F</v>
      </c>
      <c r="Z529" t="str">
        <v>0F</v>
      </c>
      <c r="AA529" t="str">
        <v>0F</v>
      </c>
      <c r="AB529" t="str">
        <v>0F</v>
      </c>
      <c r="AC529" t="str">
        <v>03</v>
      </c>
      <c r="AD529" t="str">
        <v>03</v>
      </c>
      <c r="AF529" t="str">
        <f>LOWER(".byt $"&amp;W529&amp;", $"&amp;X529&amp;", $"&amp;Y529&amp;", $"&amp;Z529&amp;", $"&amp;AA529&amp;", $"&amp;AB529&amp;", $"&amp;AC529&amp;", $"&amp;AD529)</f>
        <v>.byt $00, $03, $0f, $0f, $0f, $0f, $03, $03</v>
      </c>
    </row>
    <row r="530" spans="1:32" x14ac:dyDescent="0.3">
      <c r="A530" s="6">
        <v>0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1</v>
      </c>
      <c r="H530" s="6">
        <v>1</v>
      </c>
      <c r="I530" s="6">
        <v>1</v>
      </c>
      <c r="J530" s="6">
        <v>1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 t="str">
        <f t="shared" si="184"/>
        <v>0000001111000000</v>
      </c>
      <c r="R530" s="11" t="str">
        <f t="shared" ref="R530:R544" si="185">$R$1&amp;MID(Q530,3,6)</f>
        <v>00000011</v>
      </c>
      <c r="S530" s="11" t="str">
        <f t="shared" ref="S530:S544" si="186">$S$1&amp;MID(Q530,9,6)</f>
        <v>00110000</v>
      </c>
      <c r="T530" s="11" t="str">
        <f t="shared" ref="T530:T544" si="187">BIN2HEX(R530,2)</f>
        <v>03</v>
      </c>
      <c r="U530" s="11" t="str">
        <f t="shared" ref="U530:U544" si="188">BIN2HEX(S530,2)</f>
        <v>30</v>
      </c>
      <c r="W530" t="str" cm="1">
        <f t="array" ref="W530:AD530">TRANSPOSE(U529:U536)</f>
        <v>00</v>
      </c>
      <c r="X530" t="str">
        <v>30</v>
      </c>
      <c r="Y530" t="str">
        <v>3C</v>
      </c>
      <c r="Z530" t="str">
        <v>33</v>
      </c>
      <c r="AA530" t="str">
        <v>33</v>
      </c>
      <c r="AB530" t="str">
        <v>3C</v>
      </c>
      <c r="AC530" t="str">
        <v>30</v>
      </c>
      <c r="AD530" t="str">
        <v>30</v>
      </c>
      <c r="AF530" t="str">
        <f t="shared" ref="AF530:AF532" si="189">LOWER(".byt $"&amp;W530&amp;", $"&amp;X530&amp;", $"&amp;Y530&amp;", $"&amp;Z530&amp;", $"&amp;AA530&amp;", $"&amp;AB530&amp;", $"&amp;AC530&amp;", $"&amp;AD530)</f>
        <v>.byt $00, $30, $3c, $33, $33, $3c, $30, $30</v>
      </c>
    </row>
    <row r="531" spans="1:32" x14ac:dyDescent="0.3">
      <c r="A531" s="6">
        <v>0</v>
      </c>
      <c r="B531" s="6">
        <v>0</v>
      </c>
      <c r="C531" s="6">
        <v>0</v>
      </c>
      <c r="D531" s="6">
        <v>0</v>
      </c>
      <c r="E531" s="6">
        <v>1</v>
      </c>
      <c r="F531" s="6">
        <v>1</v>
      </c>
      <c r="G531" s="6">
        <v>1</v>
      </c>
      <c r="H531" s="6">
        <v>1</v>
      </c>
      <c r="I531" s="6">
        <v>1</v>
      </c>
      <c r="J531" s="6">
        <v>1</v>
      </c>
      <c r="K531" s="6">
        <v>1</v>
      </c>
      <c r="L531" s="6">
        <v>1</v>
      </c>
      <c r="M531" s="6">
        <v>0</v>
      </c>
      <c r="N531" s="6">
        <v>0</v>
      </c>
      <c r="O531" s="6">
        <v>0</v>
      </c>
      <c r="P531" s="6">
        <v>0</v>
      </c>
      <c r="Q531" s="6" t="str">
        <f t="shared" si="184"/>
        <v>0000111111110000</v>
      </c>
      <c r="R531" s="11" t="str">
        <f t="shared" si="185"/>
        <v>00001111</v>
      </c>
      <c r="S531" s="11" t="str">
        <f t="shared" si="186"/>
        <v>00111100</v>
      </c>
      <c r="T531" s="11" t="str">
        <f t="shared" si="187"/>
        <v>0F</v>
      </c>
      <c r="U531" s="11" t="str">
        <f t="shared" si="188"/>
        <v>3C</v>
      </c>
      <c r="W531" t="str" cm="1">
        <f t="array" ref="W531:AD531">TRANSPOSE(T537:T544)</f>
        <v>03</v>
      </c>
      <c r="X531" t="str">
        <v>03</v>
      </c>
      <c r="Y531" t="str">
        <v>03</v>
      </c>
      <c r="Z531" t="str">
        <v>03</v>
      </c>
      <c r="AA531" t="str">
        <v>03</v>
      </c>
      <c r="AB531" t="str">
        <v>03</v>
      </c>
      <c r="AC531" t="str">
        <v>03</v>
      </c>
      <c r="AD531" t="str">
        <v>03</v>
      </c>
      <c r="AF531" t="str">
        <f t="shared" si="189"/>
        <v>.byt $03, $03, $03, $03, $03, $03, $03, $03</v>
      </c>
    </row>
    <row r="532" spans="1:32" x14ac:dyDescent="0.3">
      <c r="A532" s="6">
        <v>0</v>
      </c>
      <c r="B532" s="6">
        <v>0</v>
      </c>
      <c r="C532" s="6">
        <v>0</v>
      </c>
      <c r="D532" s="6">
        <v>0</v>
      </c>
      <c r="E532" s="6">
        <v>1</v>
      </c>
      <c r="F532" s="6">
        <v>1</v>
      </c>
      <c r="G532" s="6">
        <v>1</v>
      </c>
      <c r="H532" s="6">
        <v>1</v>
      </c>
      <c r="I532" s="6">
        <v>1</v>
      </c>
      <c r="J532" s="6">
        <v>1</v>
      </c>
      <c r="K532" s="6">
        <v>0</v>
      </c>
      <c r="L532" s="6">
        <v>0</v>
      </c>
      <c r="M532" s="6">
        <v>1</v>
      </c>
      <c r="N532" s="6">
        <v>1</v>
      </c>
      <c r="O532" s="6">
        <v>0</v>
      </c>
      <c r="P532" s="6">
        <v>0</v>
      </c>
      <c r="Q532" s="6" t="str">
        <f t="shared" si="184"/>
        <v>0000111111001100</v>
      </c>
      <c r="R532" s="11" t="str">
        <f t="shared" si="185"/>
        <v>00001111</v>
      </c>
      <c r="S532" s="11" t="str">
        <f t="shared" si="186"/>
        <v>00110011</v>
      </c>
      <c r="T532" s="11" t="str">
        <f t="shared" si="187"/>
        <v>0F</v>
      </c>
      <c r="U532" s="11" t="str">
        <f t="shared" si="188"/>
        <v>33</v>
      </c>
      <c r="W532" t="str" cm="1">
        <f t="array" ref="W532:AD532">TRANSPOSE(U537:U544)</f>
        <v>3C</v>
      </c>
      <c r="X532" t="str">
        <v>30</v>
      </c>
      <c r="Y532" t="str">
        <v>30</v>
      </c>
      <c r="Z532" t="str">
        <v>30</v>
      </c>
      <c r="AA532" t="str">
        <v>30</v>
      </c>
      <c r="AB532" t="str">
        <v>30</v>
      </c>
      <c r="AC532" t="str">
        <v>30</v>
      </c>
      <c r="AD532" t="str">
        <v>3C</v>
      </c>
      <c r="AF532" t="str">
        <f t="shared" si="189"/>
        <v>.byt $3c, $30, $30, $30, $30, $30, $30, $3c</v>
      </c>
    </row>
    <row r="533" spans="1:32" x14ac:dyDescent="0.3">
      <c r="A533" s="6">
        <v>0</v>
      </c>
      <c r="B533" s="6">
        <v>0</v>
      </c>
      <c r="C533" s="6">
        <v>0</v>
      </c>
      <c r="D533" s="6">
        <v>0</v>
      </c>
      <c r="E533" s="6">
        <v>1</v>
      </c>
      <c r="F533" s="6">
        <v>1</v>
      </c>
      <c r="G533" s="6">
        <v>1</v>
      </c>
      <c r="H533" s="6">
        <v>1</v>
      </c>
      <c r="I533" s="6">
        <v>1</v>
      </c>
      <c r="J533" s="6">
        <v>1</v>
      </c>
      <c r="K533" s="6">
        <v>0</v>
      </c>
      <c r="L533" s="6">
        <v>0</v>
      </c>
      <c r="M533" s="6">
        <v>1</v>
      </c>
      <c r="N533" s="6">
        <v>1</v>
      </c>
      <c r="O533" s="6">
        <v>0</v>
      </c>
      <c r="P533" s="6">
        <v>0</v>
      </c>
      <c r="Q533" s="6" t="str">
        <f t="shared" si="184"/>
        <v>0000111111001100</v>
      </c>
      <c r="R533" s="11" t="str">
        <f t="shared" si="185"/>
        <v>00001111</v>
      </c>
      <c r="S533" s="11" t="str">
        <f t="shared" si="186"/>
        <v>00110011</v>
      </c>
      <c r="T533" s="11" t="str">
        <f t="shared" si="187"/>
        <v>0F</v>
      </c>
      <c r="U533" s="11" t="str">
        <f t="shared" si="188"/>
        <v>33</v>
      </c>
    </row>
    <row r="534" spans="1:32" x14ac:dyDescent="0.3">
      <c r="A534" s="6">
        <v>0</v>
      </c>
      <c r="B534" s="6">
        <v>0</v>
      </c>
      <c r="C534" s="6">
        <v>0</v>
      </c>
      <c r="D534" s="6">
        <v>0</v>
      </c>
      <c r="E534" s="6">
        <v>1</v>
      </c>
      <c r="F534" s="6">
        <v>1</v>
      </c>
      <c r="G534" s="6">
        <v>1</v>
      </c>
      <c r="H534" s="6">
        <v>1</v>
      </c>
      <c r="I534" s="6">
        <v>1</v>
      </c>
      <c r="J534" s="6">
        <v>1</v>
      </c>
      <c r="K534" s="6">
        <v>1</v>
      </c>
      <c r="L534" s="6">
        <v>1</v>
      </c>
      <c r="M534" s="6">
        <v>0</v>
      </c>
      <c r="N534" s="6">
        <v>0</v>
      </c>
      <c r="O534" s="6">
        <v>0</v>
      </c>
      <c r="P534" s="6">
        <v>0</v>
      </c>
      <c r="Q534" s="6" t="str">
        <f t="shared" si="184"/>
        <v>0000111111110000</v>
      </c>
      <c r="R534" s="11" t="str">
        <f t="shared" si="185"/>
        <v>00001111</v>
      </c>
      <c r="S534" s="11" t="str">
        <f t="shared" si="186"/>
        <v>00111100</v>
      </c>
      <c r="T534" s="11" t="str">
        <f t="shared" si="187"/>
        <v>0F</v>
      </c>
      <c r="U534" s="11" t="str">
        <f t="shared" si="188"/>
        <v>3C</v>
      </c>
    </row>
    <row r="535" spans="1:32" x14ac:dyDescent="0.3">
      <c r="A535" s="6">
        <v>0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1</v>
      </c>
      <c r="H535" s="6">
        <v>1</v>
      </c>
      <c r="I535" s="6">
        <v>1</v>
      </c>
      <c r="J535" s="6">
        <v>1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 t="str">
        <f t="shared" si="184"/>
        <v>0000001111000000</v>
      </c>
      <c r="R535" s="11" t="str">
        <f t="shared" si="185"/>
        <v>00000011</v>
      </c>
      <c r="S535" s="11" t="str">
        <f t="shared" si="186"/>
        <v>00110000</v>
      </c>
      <c r="T535" s="11" t="str">
        <f t="shared" si="187"/>
        <v>03</v>
      </c>
      <c r="U535" s="11" t="str">
        <f t="shared" si="188"/>
        <v>30</v>
      </c>
    </row>
    <row r="536" spans="1:32" x14ac:dyDescent="0.3">
      <c r="A536" s="6">
        <v>0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1</v>
      </c>
      <c r="H536" s="6">
        <v>1</v>
      </c>
      <c r="I536" s="6">
        <v>1</v>
      </c>
      <c r="J536" s="6">
        <v>1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 t="str">
        <f t="shared" si="184"/>
        <v>0000001111000000</v>
      </c>
      <c r="R536" s="12" t="str">
        <f t="shared" si="185"/>
        <v>00000011</v>
      </c>
      <c r="S536" s="12" t="str">
        <f t="shared" si="186"/>
        <v>00110000</v>
      </c>
      <c r="T536" s="12" t="str">
        <f t="shared" si="187"/>
        <v>03</v>
      </c>
      <c r="U536" s="12" t="str">
        <f t="shared" si="188"/>
        <v>30</v>
      </c>
    </row>
    <row r="537" spans="1:32" x14ac:dyDescent="0.3">
      <c r="A537" s="6">
        <v>0</v>
      </c>
      <c r="B537" s="6">
        <v>0</v>
      </c>
      <c r="C537" s="6">
        <v>0</v>
      </c>
      <c r="D537" s="6">
        <v>0</v>
      </c>
      <c r="E537" s="6">
        <v>0</v>
      </c>
      <c r="F537" s="6">
        <v>0</v>
      </c>
      <c r="G537" s="6">
        <v>1</v>
      </c>
      <c r="H537" s="6">
        <v>1</v>
      </c>
      <c r="I537" s="6">
        <v>1</v>
      </c>
      <c r="J537" s="6">
        <v>1</v>
      </c>
      <c r="K537" s="6">
        <v>1</v>
      </c>
      <c r="L537" s="6">
        <v>1</v>
      </c>
      <c r="M537" s="6">
        <v>0</v>
      </c>
      <c r="N537" s="6">
        <v>0</v>
      </c>
      <c r="O537" s="6">
        <v>0</v>
      </c>
      <c r="P537" s="6">
        <v>0</v>
      </c>
      <c r="Q537" s="6" t="str">
        <f t="shared" si="184"/>
        <v>0000001111110000</v>
      </c>
      <c r="R537" s="10" t="str">
        <f t="shared" si="185"/>
        <v>00000011</v>
      </c>
      <c r="S537" s="10" t="str">
        <f t="shared" si="186"/>
        <v>00111100</v>
      </c>
      <c r="T537" s="10" t="str">
        <f t="shared" si="187"/>
        <v>03</v>
      </c>
      <c r="U537" s="10" t="str">
        <f t="shared" si="188"/>
        <v>3C</v>
      </c>
    </row>
    <row r="538" spans="1:32" x14ac:dyDescent="0.3">
      <c r="A538" s="6">
        <v>0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1</v>
      </c>
      <c r="H538" s="6">
        <v>1</v>
      </c>
      <c r="I538" s="6">
        <v>1</v>
      </c>
      <c r="J538" s="6">
        <v>1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 t="str">
        <f t="shared" si="184"/>
        <v>0000001111000000</v>
      </c>
      <c r="R538" s="11" t="str">
        <f t="shared" si="185"/>
        <v>00000011</v>
      </c>
      <c r="S538" s="11" t="str">
        <f t="shared" si="186"/>
        <v>00110000</v>
      </c>
      <c r="T538" s="11" t="str">
        <f t="shared" si="187"/>
        <v>03</v>
      </c>
      <c r="U538" s="11" t="str">
        <f t="shared" si="188"/>
        <v>30</v>
      </c>
    </row>
    <row r="539" spans="1:32" x14ac:dyDescent="0.3">
      <c r="A539" s="6">
        <v>0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1</v>
      </c>
      <c r="H539" s="6">
        <v>1</v>
      </c>
      <c r="I539" s="6">
        <v>1</v>
      </c>
      <c r="J539" s="6">
        <v>1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tr">
        <f t="shared" si="184"/>
        <v>0000001111000000</v>
      </c>
      <c r="R539" s="11" t="str">
        <f t="shared" si="185"/>
        <v>00000011</v>
      </c>
      <c r="S539" s="11" t="str">
        <f t="shared" si="186"/>
        <v>00110000</v>
      </c>
      <c r="T539" s="11" t="str">
        <f t="shared" si="187"/>
        <v>03</v>
      </c>
      <c r="U539" s="11" t="str">
        <f t="shared" si="188"/>
        <v>30</v>
      </c>
    </row>
    <row r="540" spans="1:32" x14ac:dyDescent="0.3">
      <c r="A540" s="6">
        <v>0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 s="6">
        <v>1</v>
      </c>
      <c r="H540" s="6">
        <v>1</v>
      </c>
      <c r="I540" s="6">
        <v>1</v>
      </c>
      <c r="J540" s="6">
        <v>1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 t="str">
        <f t="shared" si="184"/>
        <v>0000001111000000</v>
      </c>
      <c r="R540" s="11" t="str">
        <f t="shared" si="185"/>
        <v>00000011</v>
      </c>
      <c r="S540" s="11" t="str">
        <f t="shared" si="186"/>
        <v>00110000</v>
      </c>
      <c r="T540" s="11" t="str">
        <f t="shared" si="187"/>
        <v>03</v>
      </c>
      <c r="U540" s="11" t="str">
        <f t="shared" si="188"/>
        <v>30</v>
      </c>
    </row>
    <row r="541" spans="1:32" x14ac:dyDescent="0.3">
      <c r="A541" s="6">
        <v>0</v>
      </c>
      <c r="B541" s="6">
        <v>0</v>
      </c>
      <c r="C541" s="6">
        <v>0</v>
      </c>
      <c r="D541" s="6">
        <v>0</v>
      </c>
      <c r="E541" s="6">
        <v>0</v>
      </c>
      <c r="F541" s="6">
        <v>0</v>
      </c>
      <c r="G541" s="6">
        <v>1</v>
      </c>
      <c r="H541" s="6">
        <v>1</v>
      </c>
      <c r="I541" s="6">
        <v>1</v>
      </c>
      <c r="J541" s="6">
        <v>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 t="str">
        <f t="shared" si="184"/>
        <v>0000001111000000</v>
      </c>
      <c r="R541" s="11" t="str">
        <f t="shared" si="185"/>
        <v>00000011</v>
      </c>
      <c r="S541" s="11" t="str">
        <f t="shared" si="186"/>
        <v>00110000</v>
      </c>
      <c r="T541" s="11" t="str">
        <f t="shared" si="187"/>
        <v>03</v>
      </c>
      <c r="U541" s="11" t="str">
        <f t="shared" si="188"/>
        <v>30</v>
      </c>
    </row>
    <row r="542" spans="1:32" x14ac:dyDescent="0.3">
      <c r="A542" s="6">
        <v>0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1</v>
      </c>
      <c r="H542" s="6">
        <v>1</v>
      </c>
      <c r="I542" s="6">
        <v>1</v>
      </c>
      <c r="J542" s="6">
        <v>1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 t="str">
        <f t="shared" si="184"/>
        <v>0000001111000000</v>
      </c>
      <c r="R542" s="11" t="str">
        <f t="shared" si="185"/>
        <v>00000011</v>
      </c>
      <c r="S542" s="11" t="str">
        <f t="shared" si="186"/>
        <v>00110000</v>
      </c>
      <c r="T542" s="11" t="str">
        <f t="shared" si="187"/>
        <v>03</v>
      </c>
      <c r="U542" s="11" t="str">
        <f t="shared" si="188"/>
        <v>30</v>
      </c>
    </row>
    <row r="543" spans="1:32" x14ac:dyDescent="0.3">
      <c r="A543" s="6">
        <v>0</v>
      </c>
      <c r="B543" s="6">
        <v>0</v>
      </c>
      <c r="C543" s="6">
        <v>0</v>
      </c>
      <c r="D543" s="6">
        <v>0</v>
      </c>
      <c r="E543" s="6">
        <v>0</v>
      </c>
      <c r="F543" s="6">
        <v>0</v>
      </c>
      <c r="G543" s="6">
        <v>1</v>
      </c>
      <c r="H543" s="6">
        <v>1</v>
      </c>
      <c r="I543" s="6">
        <v>1</v>
      </c>
      <c r="J543" s="6">
        <v>1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 t="str">
        <f t="shared" si="184"/>
        <v>0000001111000000</v>
      </c>
      <c r="R543" s="11" t="str">
        <f t="shared" si="185"/>
        <v>00000011</v>
      </c>
      <c r="S543" s="11" t="str">
        <f t="shared" si="186"/>
        <v>00110000</v>
      </c>
      <c r="T543" s="11" t="str">
        <f t="shared" si="187"/>
        <v>03</v>
      </c>
      <c r="U543" s="11" t="str">
        <f t="shared" si="188"/>
        <v>30</v>
      </c>
    </row>
    <row r="544" spans="1:32" x14ac:dyDescent="0.3">
      <c r="A544" s="6">
        <v>0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  <c r="G544" s="6">
        <v>1</v>
      </c>
      <c r="H544" s="6">
        <v>1</v>
      </c>
      <c r="I544" s="6">
        <v>1</v>
      </c>
      <c r="J544" s="6">
        <v>1</v>
      </c>
      <c r="K544" s="6">
        <v>1</v>
      </c>
      <c r="L544" s="6">
        <v>1</v>
      </c>
      <c r="M544" s="6">
        <v>0</v>
      </c>
      <c r="N544" s="6">
        <v>0</v>
      </c>
      <c r="O544" s="6">
        <v>0</v>
      </c>
      <c r="P544" s="6">
        <v>0</v>
      </c>
      <c r="Q544" s="6" t="str">
        <f t="shared" si="184"/>
        <v>0000001111110000</v>
      </c>
      <c r="R544" s="12" t="str">
        <f t="shared" si="185"/>
        <v>00000011</v>
      </c>
      <c r="S544" s="12" t="str">
        <f t="shared" si="186"/>
        <v>00111100</v>
      </c>
      <c r="T544" s="12" t="str">
        <f t="shared" si="187"/>
        <v>03</v>
      </c>
      <c r="U544" s="12" t="str">
        <f t="shared" si="188"/>
        <v>3C</v>
      </c>
    </row>
    <row r="545" spans="1:33" x14ac:dyDescent="0.3">
      <c r="Q545" s="6" t="str">
        <f t="shared" si="184"/>
        <v/>
      </c>
    </row>
    <row r="546" spans="1:33" x14ac:dyDescent="0.3">
      <c r="A546" s="13" t="s">
        <v>44</v>
      </c>
      <c r="Q546" s="6"/>
      <c r="AF546" t="str">
        <f>";"&amp;PROPER(A546)</f>
        <v>;Rockford 16 (Right 2)</v>
      </c>
    </row>
    <row r="547" spans="1:33" x14ac:dyDescent="0.3">
      <c r="A547" s="6">
        <v>0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 t="str">
        <f t="shared" ref="Q547:Q563" si="190">A547&amp;B547&amp;C547&amp;D547&amp;E547&amp;F547&amp;G547&amp;H547&amp;I547&amp;J547&amp;K547&amp;L547&amp;M547&amp;N547&amp;O547&amp;P547</f>
        <v>0000000000000000</v>
      </c>
      <c r="R547" s="10" t="str">
        <f>$R$1&amp;MID(Q547,3,6)</f>
        <v>00000000</v>
      </c>
      <c r="S547" s="10" t="str">
        <f>$S$1&amp;MID(Q547,9,6)</f>
        <v>00000000</v>
      </c>
      <c r="T547" s="10" t="str">
        <f>BIN2HEX(R547,2)</f>
        <v>00</v>
      </c>
      <c r="U547" s="10" t="str">
        <f>BIN2HEX(S547,2)</f>
        <v>00</v>
      </c>
      <c r="W547" t="str" cm="1">
        <f t="array" ref="W547:AD547">TRANSPOSE(T547:T554)</f>
        <v>00</v>
      </c>
      <c r="X547" t="str">
        <v>03</v>
      </c>
      <c r="Y547" t="str">
        <v>0F</v>
      </c>
      <c r="Z547" t="str">
        <v>0F</v>
      </c>
      <c r="AA547" t="str">
        <v>0F</v>
      </c>
      <c r="AB547" t="str">
        <v>0F</v>
      </c>
      <c r="AC547" t="str">
        <v>03</v>
      </c>
      <c r="AD547" t="str">
        <v>03</v>
      </c>
      <c r="AF547" t="str">
        <f>LOWER(".byt $"&amp;W547&amp;", $"&amp;X547&amp;", $"&amp;Y547&amp;", $"&amp;Z547&amp;", $"&amp;AA547&amp;", $"&amp;AB547&amp;", $"&amp;AC547&amp;", $"&amp;AD547)</f>
        <v>.byt $00, $03, $0f, $0f, $0f, $0f, $03, $03</v>
      </c>
      <c r="AG547" t="b">
        <f>AF547=AF529</f>
        <v>1</v>
      </c>
    </row>
    <row r="548" spans="1:33" x14ac:dyDescent="0.3">
      <c r="A548" s="6">
        <v>0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1</v>
      </c>
      <c r="H548" s="6">
        <v>1</v>
      </c>
      <c r="I548" s="6">
        <v>1</v>
      </c>
      <c r="J548" s="6">
        <v>1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 t="str">
        <f t="shared" si="190"/>
        <v>0000001111000000</v>
      </c>
      <c r="R548" s="11" t="str">
        <f t="shared" ref="R548:R562" si="191">$R$1&amp;MID(Q548,3,6)</f>
        <v>00000011</v>
      </c>
      <c r="S548" s="11" t="str">
        <f t="shared" ref="S548:S562" si="192">$S$1&amp;MID(Q548,9,6)</f>
        <v>00110000</v>
      </c>
      <c r="T548" s="11" t="str">
        <f t="shared" ref="T548:T562" si="193">BIN2HEX(R548,2)</f>
        <v>03</v>
      </c>
      <c r="U548" s="11" t="str">
        <f t="shared" ref="U548:U562" si="194">BIN2HEX(S548,2)</f>
        <v>30</v>
      </c>
      <c r="W548" t="str" cm="1">
        <f t="array" ref="W548:AD548">TRANSPOSE(U547:U554)</f>
        <v>00</v>
      </c>
      <c r="X548" t="str">
        <v>30</v>
      </c>
      <c r="Y548" t="str">
        <v>3C</v>
      </c>
      <c r="Z548" t="str">
        <v>33</v>
      </c>
      <c r="AA548" t="str">
        <v>33</v>
      </c>
      <c r="AB548" t="str">
        <v>3C</v>
      </c>
      <c r="AC548" t="str">
        <v>30</v>
      </c>
      <c r="AD548" t="str">
        <v>30</v>
      </c>
      <c r="AF548" t="str">
        <f t="shared" ref="AF548:AF550" si="195">LOWER(".byt $"&amp;W548&amp;", $"&amp;X548&amp;", $"&amp;Y548&amp;", $"&amp;Z548&amp;", $"&amp;AA548&amp;", $"&amp;AB548&amp;", $"&amp;AC548&amp;", $"&amp;AD548)</f>
        <v>.byt $00, $30, $3c, $33, $33, $3c, $30, $30</v>
      </c>
      <c r="AG548" t="b">
        <f t="shared" ref="AG548:AG550" si="196">AF548=AF530</f>
        <v>1</v>
      </c>
    </row>
    <row r="549" spans="1:33" x14ac:dyDescent="0.3">
      <c r="A549" s="6">
        <v>0</v>
      </c>
      <c r="B549" s="6">
        <v>0</v>
      </c>
      <c r="C549" s="6">
        <v>0</v>
      </c>
      <c r="D549" s="6">
        <v>0</v>
      </c>
      <c r="E549" s="6">
        <v>1</v>
      </c>
      <c r="F549" s="6">
        <v>1</v>
      </c>
      <c r="G549" s="6">
        <v>1</v>
      </c>
      <c r="H549" s="6">
        <v>1</v>
      </c>
      <c r="I549" s="6">
        <v>1</v>
      </c>
      <c r="J549" s="6">
        <v>1</v>
      </c>
      <c r="K549" s="6">
        <v>1</v>
      </c>
      <c r="L549" s="6">
        <v>1</v>
      </c>
      <c r="M549" s="6">
        <v>0</v>
      </c>
      <c r="N549" s="6">
        <v>0</v>
      </c>
      <c r="O549" s="6">
        <v>0</v>
      </c>
      <c r="P549" s="6">
        <v>0</v>
      </c>
      <c r="Q549" s="6" t="str">
        <f t="shared" si="190"/>
        <v>0000111111110000</v>
      </c>
      <c r="R549" s="11" t="str">
        <f t="shared" si="191"/>
        <v>00001111</v>
      </c>
      <c r="S549" s="11" t="str">
        <f t="shared" si="192"/>
        <v>00111100</v>
      </c>
      <c r="T549" s="11" t="str">
        <f t="shared" si="193"/>
        <v>0F</v>
      </c>
      <c r="U549" s="11" t="str">
        <f t="shared" si="194"/>
        <v>3C</v>
      </c>
      <c r="W549" t="str" cm="1">
        <f t="array" ref="W549:AD549">TRANSPOSE(T555:T562)</f>
        <v>03</v>
      </c>
      <c r="X549" t="str">
        <v>03</v>
      </c>
      <c r="Y549" t="str">
        <v>03</v>
      </c>
      <c r="Z549" t="str">
        <v>03</v>
      </c>
      <c r="AA549" t="str">
        <v>03</v>
      </c>
      <c r="AB549" t="str">
        <v>03</v>
      </c>
      <c r="AC549" t="str">
        <v>0F</v>
      </c>
      <c r="AD549" t="str">
        <v>0C</v>
      </c>
      <c r="AF549" t="str">
        <f t="shared" si="195"/>
        <v>.byt $03, $03, $03, $03, $03, $03, $0f, $0c</v>
      </c>
      <c r="AG549" t="b">
        <f t="shared" si="196"/>
        <v>0</v>
      </c>
    </row>
    <row r="550" spans="1:33" x14ac:dyDescent="0.3">
      <c r="A550" s="6">
        <v>0</v>
      </c>
      <c r="B550" s="6">
        <v>0</v>
      </c>
      <c r="C550" s="6">
        <v>0</v>
      </c>
      <c r="D550" s="6">
        <v>0</v>
      </c>
      <c r="E550" s="6">
        <v>1</v>
      </c>
      <c r="F550" s="6">
        <v>1</v>
      </c>
      <c r="G550" s="6">
        <v>1</v>
      </c>
      <c r="H550" s="6">
        <v>1</v>
      </c>
      <c r="I550" s="6">
        <v>1</v>
      </c>
      <c r="J550" s="6">
        <v>1</v>
      </c>
      <c r="K550" s="6">
        <v>0</v>
      </c>
      <c r="L550" s="6">
        <v>0</v>
      </c>
      <c r="M550" s="6">
        <v>1</v>
      </c>
      <c r="N550" s="6">
        <v>1</v>
      </c>
      <c r="O550" s="6">
        <v>0</v>
      </c>
      <c r="P550" s="6">
        <v>0</v>
      </c>
      <c r="Q550" s="6" t="str">
        <f t="shared" si="190"/>
        <v>0000111111001100</v>
      </c>
      <c r="R550" s="11" t="str">
        <f t="shared" si="191"/>
        <v>00001111</v>
      </c>
      <c r="S550" s="11" t="str">
        <f t="shared" si="192"/>
        <v>00110011</v>
      </c>
      <c r="T550" s="11" t="str">
        <f t="shared" si="193"/>
        <v>0F</v>
      </c>
      <c r="U550" s="11" t="str">
        <f t="shared" si="194"/>
        <v>33</v>
      </c>
      <c r="W550" t="str" cm="1">
        <f t="array" ref="W550:AD550">TRANSPOSE(U555:U562)</f>
        <v>3C</v>
      </c>
      <c r="X550" t="str">
        <v>30</v>
      </c>
      <c r="Y550" t="str">
        <v>30</v>
      </c>
      <c r="Z550" t="str">
        <v>30</v>
      </c>
      <c r="AA550" t="str">
        <v>30</v>
      </c>
      <c r="AB550" t="str">
        <v>30</v>
      </c>
      <c r="AC550" t="str">
        <v>30</v>
      </c>
      <c r="AD550" t="str">
        <v>3C</v>
      </c>
      <c r="AF550" t="str">
        <f t="shared" si="195"/>
        <v>.byt $3c, $30, $30, $30, $30, $30, $30, $3c</v>
      </c>
      <c r="AG550" t="b">
        <f t="shared" si="196"/>
        <v>1</v>
      </c>
    </row>
    <row r="551" spans="1:33" x14ac:dyDescent="0.3">
      <c r="A551" s="6">
        <v>0</v>
      </c>
      <c r="B551" s="6">
        <v>0</v>
      </c>
      <c r="C551" s="6">
        <v>0</v>
      </c>
      <c r="D551" s="6">
        <v>0</v>
      </c>
      <c r="E551" s="6">
        <v>1</v>
      </c>
      <c r="F551" s="6">
        <v>1</v>
      </c>
      <c r="G551" s="6">
        <v>1</v>
      </c>
      <c r="H551" s="6">
        <v>1</v>
      </c>
      <c r="I551" s="6">
        <v>1</v>
      </c>
      <c r="J551" s="6">
        <v>1</v>
      </c>
      <c r="K551" s="6">
        <v>0</v>
      </c>
      <c r="L551" s="6">
        <v>0</v>
      </c>
      <c r="M551" s="6">
        <v>1</v>
      </c>
      <c r="N551" s="6">
        <v>1</v>
      </c>
      <c r="O551" s="6">
        <v>0</v>
      </c>
      <c r="P551" s="6">
        <v>0</v>
      </c>
      <c r="Q551" s="6" t="str">
        <f t="shared" si="190"/>
        <v>0000111111001100</v>
      </c>
      <c r="R551" s="11" t="str">
        <f t="shared" si="191"/>
        <v>00001111</v>
      </c>
      <c r="S551" s="11" t="str">
        <f t="shared" si="192"/>
        <v>00110011</v>
      </c>
      <c r="T551" s="11" t="str">
        <f t="shared" si="193"/>
        <v>0F</v>
      </c>
      <c r="U551" s="11" t="str">
        <f t="shared" si="194"/>
        <v>33</v>
      </c>
    </row>
    <row r="552" spans="1:33" x14ac:dyDescent="0.3">
      <c r="A552" s="6">
        <v>0</v>
      </c>
      <c r="B552" s="6">
        <v>0</v>
      </c>
      <c r="C552" s="6">
        <v>0</v>
      </c>
      <c r="D552" s="6">
        <v>0</v>
      </c>
      <c r="E552" s="6">
        <v>1</v>
      </c>
      <c r="F552" s="6">
        <v>1</v>
      </c>
      <c r="G552" s="6">
        <v>1</v>
      </c>
      <c r="H552" s="6">
        <v>1</v>
      </c>
      <c r="I552" s="6">
        <v>1</v>
      </c>
      <c r="J552" s="6">
        <v>1</v>
      </c>
      <c r="K552" s="6">
        <v>1</v>
      </c>
      <c r="L552" s="6">
        <v>1</v>
      </c>
      <c r="M552" s="6">
        <v>0</v>
      </c>
      <c r="N552" s="6">
        <v>0</v>
      </c>
      <c r="O552" s="6">
        <v>0</v>
      </c>
      <c r="P552" s="6">
        <v>0</v>
      </c>
      <c r="Q552" s="6" t="str">
        <f t="shared" si="190"/>
        <v>0000111111110000</v>
      </c>
      <c r="R552" s="11" t="str">
        <f t="shared" si="191"/>
        <v>00001111</v>
      </c>
      <c r="S552" s="11" t="str">
        <f t="shared" si="192"/>
        <v>00111100</v>
      </c>
      <c r="T552" s="11" t="str">
        <f t="shared" si="193"/>
        <v>0F</v>
      </c>
      <c r="U552" s="11" t="str">
        <f t="shared" si="194"/>
        <v>3C</v>
      </c>
    </row>
    <row r="553" spans="1:33" x14ac:dyDescent="0.3">
      <c r="A553" s="6">
        <v>0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1</v>
      </c>
      <c r="H553" s="6">
        <v>1</v>
      </c>
      <c r="I553" s="6">
        <v>1</v>
      </c>
      <c r="J553" s="6">
        <v>1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 t="str">
        <f t="shared" si="190"/>
        <v>0000001111000000</v>
      </c>
      <c r="R553" s="11" t="str">
        <f t="shared" si="191"/>
        <v>00000011</v>
      </c>
      <c r="S553" s="11" t="str">
        <f t="shared" si="192"/>
        <v>00110000</v>
      </c>
      <c r="T553" s="11" t="str">
        <f t="shared" si="193"/>
        <v>03</v>
      </c>
      <c r="U553" s="11" t="str">
        <f t="shared" si="194"/>
        <v>30</v>
      </c>
    </row>
    <row r="554" spans="1:33" x14ac:dyDescent="0.3">
      <c r="A554" s="6">
        <v>0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1</v>
      </c>
      <c r="H554" s="6">
        <v>1</v>
      </c>
      <c r="I554" s="6">
        <v>1</v>
      </c>
      <c r="J554" s="6">
        <v>1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 t="str">
        <f t="shared" si="190"/>
        <v>0000001111000000</v>
      </c>
      <c r="R554" s="12" t="str">
        <f t="shared" si="191"/>
        <v>00000011</v>
      </c>
      <c r="S554" s="12" t="str">
        <f t="shared" si="192"/>
        <v>00110000</v>
      </c>
      <c r="T554" s="12" t="str">
        <f t="shared" si="193"/>
        <v>03</v>
      </c>
      <c r="U554" s="12" t="str">
        <f t="shared" si="194"/>
        <v>30</v>
      </c>
    </row>
    <row r="555" spans="1:33" x14ac:dyDescent="0.3">
      <c r="A555" s="6">
        <v>0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1</v>
      </c>
      <c r="H555" s="6">
        <v>1</v>
      </c>
      <c r="I555" s="6">
        <v>1</v>
      </c>
      <c r="J555" s="6">
        <v>1</v>
      </c>
      <c r="K555" s="6">
        <v>1</v>
      </c>
      <c r="L555" s="6">
        <v>1</v>
      </c>
      <c r="M555" s="6">
        <v>0</v>
      </c>
      <c r="N555" s="6">
        <v>0</v>
      </c>
      <c r="O555" s="6">
        <v>0</v>
      </c>
      <c r="P555" s="6">
        <v>0</v>
      </c>
      <c r="Q555" s="6" t="str">
        <f t="shared" si="190"/>
        <v>0000001111110000</v>
      </c>
      <c r="R555" s="10" t="str">
        <f t="shared" si="191"/>
        <v>00000011</v>
      </c>
      <c r="S555" s="10" t="str">
        <f t="shared" si="192"/>
        <v>00111100</v>
      </c>
      <c r="T555" s="10" t="str">
        <f t="shared" si="193"/>
        <v>03</v>
      </c>
      <c r="U555" s="10" t="str">
        <f t="shared" si="194"/>
        <v>3C</v>
      </c>
    </row>
    <row r="556" spans="1:33" x14ac:dyDescent="0.3">
      <c r="A556" s="6">
        <v>0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1</v>
      </c>
      <c r="H556" s="6">
        <v>1</v>
      </c>
      <c r="I556" s="6">
        <v>1</v>
      </c>
      <c r="J556" s="6">
        <v>1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 t="str">
        <f t="shared" si="190"/>
        <v>0000001111000000</v>
      </c>
      <c r="R556" s="11" t="str">
        <f t="shared" si="191"/>
        <v>00000011</v>
      </c>
      <c r="S556" s="11" t="str">
        <f t="shared" si="192"/>
        <v>00110000</v>
      </c>
      <c r="T556" s="11" t="str">
        <f t="shared" si="193"/>
        <v>03</v>
      </c>
      <c r="U556" s="11" t="str">
        <f t="shared" si="194"/>
        <v>30</v>
      </c>
    </row>
    <row r="557" spans="1:33" x14ac:dyDescent="0.3">
      <c r="A557" s="6">
        <v>0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1</v>
      </c>
      <c r="H557" s="6">
        <v>1</v>
      </c>
      <c r="I557" s="6">
        <v>1</v>
      </c>
      <c r="J557" s="6">
        <v>1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 t="str">
        <f t="shared" si="190"/>
        <v>0000001111000000</v>
      </c>
      <c r="R557" s="11" t="str">
        <f t="shared" si="191"/>
        <v>00000011</v>
      </c>
      <c r="S557" s="11" t="str">
        <f t="shared" si="192"/>
        <v>00110000</v>
      </c>
      <c r="T557" s="11" t="str">
        <f t="shared" si="193"/>
        <v>03</v>
      </c>
      <c r="U557" s="11" t="str">
        <f t="shared" si="194"/>
        <v>30</v>
      </c>
    </row>
    <row r="558" spans="1:33" x14ac:dyDescent="0.3">
      <c r="A558" s="6">
        <v>0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1</v>
      </c>
      <c r="H558" s="6">
        <v>1</v>
      </c>
      <c r="I558" s="6">
        <v>1</v>
      </c>
      <c r="J558" s="6">
        <v>1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 t="str">
        <f t="shared" si="190"/>
        <v>0000001111000000</v>
      </c>
      <c r="R558" s="11" t="str">
        <f t="shared" si="191"/>
        <v>00000011</v>
      </c>
      <c r="S558" s="11" t="str">
        <f t="shared" si="192"/>
        <v>00110000</v>
      </c>
      <c r="T558" s="11" t="str">
        <f t="shared" si="193"/>
        <v>03</v>
      </c>
      <c r="U558" s="11" t="str">
        <f t="shared" si="194"/>
        <v>30</v>
      </c>
    </row>
    <row r="559" spans="1:33" x14ac:dyDescent="0.3">
      <c r="A559" s="6">
        <v>0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 s="6">
        <v>1</v>
      </c>
      <c r="H559" s="6">
        <v>1</v>
      </c>
      <c r="I559" s="6">
        <v>1</v>
      </c>
      <c r="J559" s="6">
        <v>1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 t="str">
        <f t="shared" si="190"/>
        <v>0000001111000000</v>
      </c>
      <c r="R559" s="11" t="str">
        <f t="shared" si="191"/>
        <v>00000011</v>
      </c>
      <c r="S559" s="11" t="str">
        <f t="shared" si="192"/>
        <v>00110000</v>
      </c>
      <c r="T559" s="11" t="str">
        <f t="shared" si="193"/>
        <v>03</v>
      </c>
      <c r="U559" s="11" t="str">
        <f t="shared" si="194"/>
        <v>30</v>
      </c>
    </row>
    <row r="560" spans="1:33" x14ac:dyDescent="0.3">
      <c r="A560" s="6">
        <v>0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1</v>
      </c>
      <c r="H560" s="6">
        <v>1</v>
      </c>
      <c r="I560" s="6">
        <v>1</v>
      </c>
      <c r="J560" s="6">
        <v>1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 t="str">
        <f t="shared" si="190"/>
        <v>0000001111000000</v>
      </c>
      <c r="R560" s="11" t="str">
        <f t="shared" si="191"/>
        <v>00000011</v>
      </c>
      <c r="S560" s="11" t="str">
        <f t="shared" si="192"/>
        <v>00110000</v>
      </c>
      <c r="T560" s="11" t="str">
        <f t="shared" si="193"/>
        <v>03</v>
      </c>
      <c r="U560" s="11" t="str">
        <f t="shared" si="194"/>
        <v>30</v>
      </c>
    </row>
    <row r="561" spans="1:33" x14ac:dyDescent="0.3">
      <c r="A561" s="6">
        <v>0</v>
      </c>
      <c r="B561" s="6">
        <v>0</v>
      </c>
      <c r="C561" s="6">
        <v>0</v>
      </c>
      <c r="D561" s="6">
        <v>0</v>
      </c>
      <c r="E561" s="6">
        <v>1</v>
      </c>
      <c r="F561" s="6">
        <v>1</v>
      </c>
      <c r="G561" s="6">
        <v>1</v>
      </c>
      <c r="H561" s="6">
        <v>1</v>
      </c>
      <c r="I561" s="6">
        <v>1</v>
      </c>
      <c r="J561" s="6">
        <v>1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 t="str">
        <f t="shared" si="190"/>
        <v>0000111111000000</v>
      </c>
      <c r="R561" s="11" t="str">
        <f t="shared" si="191"/>
        <v>00001111</v>
      </c>
      <c r="S561" s="11" t="str">
        <f t="shared" si="192"/>
        <v>00110000</v>
      </c>
      <c r="T561" s="11" t="str">
        <f t="shared" si="193"/>
        <v>0F</v>
      </c>
      <c r="U561" s="11" t="str">
        <f t="shared" si="194"/>
        <v>30</v>
      </c>
    </row>
    <row r="562" spans="1:33" x14ac:dyDescent="0.3">
      <c r="A562" s="6">
        <v>0</v>
      </c>
      <c r="B562" s="6">
        <v>0</v>
      </c>
      <c r="C562" s="6">
        <v>0</v>
      </c>
      <c r="D562" s="6">
        <v>0</v>
      </c>
      <c r="E562" s="6">
        <v>1</v>
      </c>
      <c r="F562" s="6">
        <v>1</v>
      </c>
      <c r="G562" s="6">
        <v>0</v>
      </c>
      <c r="H562" s="6">
        <v>0</v>
      </c>
      <c r="I562" s="6">
        <v>1</v>
      </c>
      <c r="J562" s="6">
        <v>1</v>
      </c>
      <c r="K562" s="6">
        <v>1</v>
      </c>
      <c r="L562" s="6">
        <v>1</v>
      </c>
      <c r="M562" s="6">
        <v>0</v>
      </c>
      <c r="N562" s="6">
        <v>0</v>
      </c>
      <c r="O562" s="6">
        <v>0</v>
      </c>
      <c r="P562" s="6">
        <v>0</v>
      </c>
      <c r="Q562" s="6" t="str">
        <f t="shared" si="190"/>
        <v>0000110011110000</v>
      </c>
      <c r="R562" s="12" t="str">
        <f t="shared" si="191"/>
        <v>00001100</v>
      </c>
      <c r="S562" s="12" t="str">
        <f t="shared" si="192"/>
        <v>00111100</v>
      </c>
      <c r="T562" s="12" t="str">
        <f t="shared" si="193"/>
        <v>0C</v>
      </c>
      <c r="U562" s="12" t="str">
        <f t="shared" si="194"/>
        <v>3C</v>
      </c>
    </row>
    <row r="563" spans="1:33" x14ac:dyDescent="0.3">
      <c r="Q563" s="6" t="str">
        <f t="shared" si="190"/>
        <v/>
      </c>
    </row>
    <row r="564" spans="1:33" x14ac:dyDescent="0.3">
      <c r="A564" s="13" t="s">
        <v>45</v>
      </c>
      <c r="Q564" s="6"/>
      <c r="AF564" t="str">
        <f>";"&amp;PROPER(A564)</f>
        <v>;Rockford 17 (Right 3)</v>
      </c>
    </row>
    <row r="565" spans="1:33" x14ac:dyDescent="0.3">
      <c r="A565" s="6">
        <v>0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 t="str">
        <f t="shared" ref="Q565:Q581" si="197">A565&amp;B565&amp;C565&amp;D565&amp;E565&amp;F565&amp;G565&amp;H565&amp;I565&amp;J565&amp;K565&amp;L565&amp;M565&amp;N565&amp;O565&amp;P565</f>
        <v>0000000000000000</v>
      </c>
      <c r="R565" s="10" t="str">
        <f>$R$1&amp;MID(Q565,3,6)</f>
        <v>00000000</v>
      </c>
      <c r="S565" s="10" t="str">
        <f>$S$1&amp;MID(Q565,9,6)</f>
        <v>00000000</v>
      </c>
      <c r="T565" s="10" t="str">
        <f>BIN2HEX(R565,2)</f>
        <v>00</v>
      </c>
      <c r="U565" s="10" t="str">
        <f>BIN2HEX(S565,2)</f>
        <v>00</v>
      </c>
      <c r="W565" t="str" cm="1">
        <f t="array" ref="W565:AD565">TRANSPOSE(T565:T572)</f>
        <v>00</v>
      </c>
      <c r="X565" t="str">
        <v>03</v>
      </c>
      <c r="Y565" t="str">
        <v>0F</v>
      </c>
      <c r="Z565" t="str">
        <v>0F</v>
      </c>
      <c r="AA565" t="str">
        <v>0F</v>
      </c>
      <c r="AB565" t="str">
        <v>0F</v>
      </c>
      <c r="AC565" t="str">
        <v>03</v>
      </c>
      <c r="AD565" t="str">
        <v>03</v>
      </c>
      <c r="AF565" t="str">
        <f>LOWER(".byt $"&amp;W565&amp;", $"&amp;X565&amp;", $"&amp;Y565&amp;", $"&amp;Z565&amp;", $"&amp;AA565&amp;", $"&amp;AB565&amp;", $"&amp;AC565&amp;", $"&amp;AD565)</f>
        <v>.byt $00, $03, $0f, $0f, $0f, $0f, $03, $03</v>
      </c>
      <c r="AG565" t="b">
        <f>AF565=AF547</f>
        <v>1</v>
      </c>
    </row>
    <row r="566" spans="1:33" x14ac:dyDescent="0.3">
      <c r="A566" s="6">
        <v>0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1</v>
      </c>
      <c r="H566" s="6">
        <v>1</v>
      </c>
      <c r="I566" s="6">
        <v>1</v>
      </c>
      <c r="J566" s="6">
        <v>1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 t="str">
        <f t="shared" si="197"/>
        <v>0000001111000000</v>
      </c>
      <c r="R566" s="11" t="str">
        <f t="shared" ref="R566:R580" si="198">$R$1&amp;MID(Q566,3,6)</f>
        <v>00000011</v>
      </c>
      <c r="S566" s="11" t="str">
        <f t="shared" ref="S566:S580" si="199">$S$1&amp;MID(Q566,9,6)</f>
        <v>00110000</v>
      </c>
      <c r="T566" s="11" t="str">
        <f t="shared" ref="T566:T580" si="200">BIN2HEX(R566,2)</f>
        <v>03</v>
      </c>
      <c r="U566" s="11" t="str">
        <f t="shared" ref="U566:U580" si="201">BIN2HEX(S566,2)</f>
        <v>30</v>
      </c>
      <c r="W566" t="str" cm="1">
        <f t="array" ref="W566:AD566">TRANSPOSE(U565:U572)</f>
        <v>00</v>
      </c>
      <c r="X566" t="str">
        <v>30</v>
      </c>
      <c r="Y566" t="str">
        <v>3C</v>
      </c>
      <c r="Z566" t="str">
        <v>33</v>
      </c>
      <c r="AA566" t="str">
        <v>33</v>
      </c>
      <c r="AB566" t="str">
        <v>3C</v>
      </c>
      <c r="AC566" t="str">
        <v>30</v>
      </c>
      <c r="AD566" t="str">
        <v>30</v>
      </c>
      <c r="AF566" t="str">
        <f t="shared" ref="AF566:AF568" si="202">LOWER(".byt $"&amp;W566&amp;", $"&amp;X566&amp;", $"&amp;Y566&amp;", $"&amp;Z566&amp;", $"&amp;AA566&amp;", $"&amp;AB566&amp;", $"&amp;AC566&amp;", $"&amp;AD566)</f>
        <v>.byt $00, $30, $3c, $33, $33, $3c, $30, $30</v>
      </c>
      <c r="AG566" t="b">
        <f t="shared" ref="AG566:AG568" si="203">AF566=AF548</f>
        <v>1</v>
      </c>
    </row>
    <row r="567" spans="1:33" x14ac:dyDescent="0.3">
      <c r="A567" s="6">
        <v>0</v>
      </c>
      <c r="B567" s="6">
        <v>0</v>
      </c>
      <c r="C567" s="6">
        <v>0</v>
      </c>
      <c r="D567" s="6">
        <v>0</v>
      </c>
      <c r="E567" s="6">
        <v>1</v>
      </c>
      <c r="F567" s="6">
        <v>1</v>
      </c>
      <c r="G567" s="6">
        <v>1</v>
      </c>
      <c r="H567" s="6">
        <v>1</v>
      </c>
      <c r="I567" s="6">
        <v>1</v>
      </c>
      <c r="J567" s="6">
        <v>1</v>
      </c>
      <c r="K567" s="6">
        <v>1</v>
      </c>
      <c r="L567" s="6">
        <v>1</v>
      </c>
      <c r="M567" s="6">
        <v>0</v>
      </c>
      <c r="N567" s="6">
        <v>0</v>
      </c>
      <c r="O567" s="6">
        <v>0</v>
      </c>
      <c r="P567" s="6">
        <v>0</v>
      </c>
      <c r="Q567" s="6" t="str">
        <f t="shared" si="197"/>
        <v>0000111111110000</v>
      </c>
      <c r="R567" s="11" t="str">
        <f t="shared" si="198"/>
        <v>00001111</v>
      </c>
      <c r="S567" s="11" t="str">
        <f t="shared" si="199"/>
        <v>00111100</v>
      </c>
      <c r="T567" s="11" t="str">
        <f t="shared" si="200"/>
        <v>0F</v>
      </c>
      <c r="U567" s="11" t="str">
        <f t="shared" si="201"/>
        <v>3C</v>
      </c>
      <c r="W567" t="str" cm="1">
        <f t="array" ref="W567:AD567">TRANSPOSE(T573:T580)</f>
        <v>03</v>
      </c>
      <c r="X567" t="str">
        <v>03</v>
      </c>
      <c r="Y567" t="str">
        <v>03</v>
      </c>
      <c r="Z567" t="str">
        <v>03</v>
      </c>
      <c r="AA567" t="str">
        <v>0F</v>
      </c>
      <c r="AB567" t="str">
        <v>18</v>
      </c>
      <c r="AC567" t="str">
        <v>18</v>
      </c>
      <c r="AD567" t="str">
        <v>18</v>
      </c>
      <c r="AF567" t="str">
        <f t="shared" si="202"/>
        <v>.byt $03, $03, $03, $03, $0f, $18, $18, $18</v>
      </c>
      <c r="AG567" t="b">
        <f t="shared" si="203"/>
        <v>0</v>
      </c>
    </row>
    <row r="568" spans="1:33" x14ac:dyDescent="0.3">
      <c r="A568" s="6">
        <v>0</v>
      </c>
      <c r="B568" s="6">
        <v>0</v>
      </c>
      <c r="C568" s="6">
        <v>0</v>
      </c>
      <c r="D568" s="6">
        <v>0</v>
      </c>
      <c r="E568" s="6">
        <v>1</v>
      </c>
      <c r="F568" s="6">
        <v>1</v>
      </c>
      <c r="G568" s="6">
        <v>1</v>
      </c>
      <c r="H568" s="6">
        <v>1</v>
      </c>
      <c r="I568" s="6">
        <v>1</v>
      </c>
      <c r="J568" s="6">
        <v>1</v>
      </c>
      <c r="K568" s="6">
        <v>0</v>
      </c>
      <c r="L568" s="6">
        <v>0</v>
      </c>
      <c r="M568" s="6">
        <v>1</v>
      </c>
      <c r="N568" s="6">
        <v>1</v>
      </c>
      <c r="O568" s="6">
        <v>0</v>
      </c>
      <c r="P568" s="6">
        <v>0</v>
      </c>
      <c r="Q568" s="6" t="str">
        <f t="shared" si="197"/>
        <v>0000111111001100</v>
      </c>
      <c r="R568" s="11" t="str">
        <f t="shared" si="198"/>
        <v>00001111</v>
      </c>
      <c r="S568" s="11" t="str">
        <f t="shared" si="199"/>
        <v>00110011</v>
      </c>
      <c r="T568" s="11" t="str">
        <f t="shared" si="200"/>
        <v>0F</v>
      </c>
      <c r="U568" s="11" t="str">
        <f t="shared" si="201"/>
        <v>33</v>
      </c>
      <c r="W568" t="str" cm="1">
        <f t="array" ref="W568:AD568">TRANSPOSE(U573:U580)</f>
        <v>3C</v>
      </c>
      <c r="X568" t="str">
        <v>30</v>
      </c>
      <c r="Y568" t="str">
        <v>30</v>
      </c>
      <c r="Z568" t="str">
        <v>30</v>
      </c>
      <c r="AA568" t="str">
        <v>38</v>
      </c>
      <c r="AB568" t="str">
        <v>18</v>
      </c>
      <c r="AC568" t="str">
        <v>18</v>
      </c>
      <c r="AD568" t="str">
        <v>1C</v>
      </c>
      <c r="AF568" t="str">
        <f t="shared" si="202"/>
        <v>.byt $3c, $30, $30, $30, $38, $18, $18, $1c</v>
      </c>
      <c r="AG568" t="b">
        <f t="shared" si="203"/>
        <v>0</v>
      </c>
    </row>
    <row r="569" spans="1:33" x14ac:dyDescent="0.3">
      <c r="A569" s="6">
        <v>0</v>
      </c>
      <c r="B569" s="6">
        <v>0</v>
      </c>
      <c r="C569" s="6">
        <v>0</v>
      </c>
      <c r="D569" s="6">
        <v>0</v>
      </c>
      <c r="E569" s="6">
        <v>1</v>
      </c>
      <c r="F569" s="6">
        <v>1</v>
      </c>
      <c r="G569" s="6">
        <v>1</v>
      </c>
      <c r="H569" s="6">
        <v>1</v>
      </c>
      <c r="I569" s="6">
        <v>1</v>
      </c>
      <c r="J569" s="6">
        <v>1</v>
      </c>
      <c r="K569" s="6">
        <v>0</v>
      </c>
      <c r="L569" s="6">
        <v>0</v>
      </c>
      <c r="M569" s="6">
        <v>1</v>
      </c>
      <c r="N569" s="6">
        <v>1</v>
      </c>
      <c r="O569" s="6">
        <v>0</v>
      </c>
      <c r="P569" s="6">
        <v>0</v>
      </c>
      <c r="Q569" s="6" t="str">
        <f t="shared" si="197"/>
        <v>0000111111001100</v>
      </c>
      <c r="R569" s="11" t="str">
        <f t="shared" si="198"/>
        <v>00001111</v>
      </c>
      <c r="S569" s="11" t="str">
        <f t="shared" si="199"/>
        <v>00110011</v>
      </c>
      <c r="T569" s="11" t="str">
        <f t="shared" si="200"/>
        <v>0F</v>
      </c>
      <c r="U569" s="11" t="str">
        <f t="shared" si="201"/>
        <v>33</v>
      </c>
    </row>
    <row r="570" spans="1:33" x14ac:dyDescent="0.3">
      <c r="A570" s="6">
        <v>0</v>
      </c>
      <c r="B570" s="6">
        <v>0</v>
      </c>
      <c r="C570" s="6">
        <v>0</v>
      </c>
      <c r="D570" s="6">
        <v>0</v>
      </c>
      <c r="E570" s="6">
        <v>1</v>
      </c>
      <c r="F570" s="6">
        <v>1</v>
      </c>
      <c r="G570" s="6">
        <v>1</v>
      </c>
      <c r="H570" s="6">
        <v>1</v>
      </c>
      <c r="I570" s="6">
        <v>1</v>
      </c>
      <c r="J570" s="6">
        <v>1</v>
      </c>
      <c r="K570" s="6">
        <v>1</v>
      </c>
      <c r="L570" s="6">
        <v>1</v>
      </c>
      <c r="M570" s="6">
        <v>0</v>
      </c>
      <c r="N570" s="6">
        <v>0</v>
      </c>
      <c r="O570" s="6">
        <v>0</v>
      </c>
      <c r="P570" s="6">
        <v>0</v>
      </c>
      <c r="Q570" s="6" t="str">
        <f t="shared" si="197"/>
        <v>0000111111110000</v>
      </c>
      <c r="R570" s="11" t="str">
        <f t="shared" si="198"/>
        <v>00001111</v>
      </c>
      <c r="S570" s="11" t="str">
        <f t="shared" si="199"/>
        <v>00111100</v>
      </c>
      <c r="T570" s="11" t="str">
        <f t="shared" si="200"/>
        <v>0F</v>
      </c>
      <c r="U570" s="11" t="str">
        <f t="shared" si="201"/>
        <v>3C</v>
      </c>
    </row>
    <row r="571" spans="1:33" x14ac:dyDescent="0.3">
      <c r="A571" s="6">
        <v>0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1</v>
      </c>
      <c r="H571" s="6">
        <v>1</v>
      </c>
      <c r="I571" s="6">
        <v>1</v>
      </c>
      <c r="J571" s="6">
        <v>1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 t="str">
        <f t="shared" si="197"/>
        <v>0000001111000000</v>
      </c>
      <c r="R571" s="11" t="str">
        <f t="shared" si="198"/>
        <v>00000011</v>
      </c>
      <c r="S571" s="11" t="str">
        <f t="shared" si="199"/>
        <v>00110000</v>
      </c>
      <c r="T571" s="11" t="str">
        <f t="shared" si="200"/>
        <v>03</v>
      </c>
      <c r="U571" s="11" t="str">
        <f t="shared" si="201"/>
        <v>30</v>
      </c>
    </row>
    <row r="572" spans="1:33" x14ac:dyDescent="0.3">
      <c r="A572" s="6">
        <v>0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1</v>
      </c>
      <c r="H572" s="6">
        <v>1</v>
      </c>
      <c r="I572" s="6">
        <v>1</v>
      </c>
      <c r="J572" s="6">
        <v>1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 t="str">
        <f t="shared" si="197"/>
        <v>0000001111000000</v>
      </c>
      <c r="R572" s="12" t="str">
        <f t="shared" si="198"/>
        <v>00000011</v>
      </c>
      <c r="S572" s="12" t="str">
        <f t="shared" si="199"/>
        <v>00110000</v>
      </c>
      <c r="T572" s="12" t="str">
        <f t="shared" si="200"/>
        <v>03</v>
      </c>
      <c r="U572" s="12" t="str">
        <f t="shared" si="201"/>
        <v>30</v>
      </c>
    </row>
    <row r="573" spans="1:33" x14ac:dyDescent="0.3">
      <c r="A573" s="6">
        <v>0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1</v>
      </c>
      <c r="H573" s="6">
        <v>1</v>
      </c>
      <c r="I573" s="6">
        <v>1</v>
      </c>
      <c r="J573" s="6">
        <v>1</v>
      </c>
      <c r="K573" s="6">
        <v>1</v>
      </c>
      <c r="L573" s="6">
        <v>1</v>
      </c>
      <c r="M573" s="6">
        <v>0</v>
      </c>
      <c r="N573" s="6">
        <v>0</v>
      </c>
      <c r="O573" s="6">
        <v>0</v>
      </c>
      <c r="P573" s="6">
        <v>0</v>
      </c>
      <c r="Q573" s="6" t="str">
        <f t="shared" si="197"/>
        <v>0000001111110000</v>
      </c>
      <c r="R573" s="10" t="str">
        <f t="shared" si="198"/>
        <v>00000011</v>
      </c>
      <c r="S573" s="10" t="str">
        <f t="shared" si="199"/>
        <v>00111100</v>
      </c>
      <c r="T573" s="10" t="str">
        <f t="shared" si="200"/>
        <v>03</v>
      </c>
      <c r="U573" s="10" t="str">
        <f t="shared" si="201"/>
        <v>3C</v>
      </c>
    </row>
    <row r="574" spans="1:33" x14ac:dyDescent="0.3">
      <c r="A574" s="6">
        <v>0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1</v>
      </c>
      <c r="H574" s="6">
        <v>1</v>
      </c>
      <c r="I574" s="6">
        <v>1</v>
      </c>
      <c r="J574" s="6">
        <v>1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 t="str">
        <f t="shared" si="197"/>
        <v>0000001111000000</v>
      </c>
      <c r="R574" s="11" t="str">
        <f t="shared" si="198"/>
        <v>00000011</v>
      </c>
      <c r="S574" s="11" t="str">
        <f t="shared" si="199"/>
        <v>00110000</v>
      </c>
      <c r="T574" s="11" t="str">
        <f t="shared" si="200"/>
        <v>03</v>
      </c>
      <c r="U574" s="11" t="str">
        <f t="shared" si="201"/>
        <v>30</v>
      </c>
    </row>
    <row r="575" spans="1:33" x14ac:dyDescent="0.3">
      <c r="A575" s="6">
        <v>0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1</v>
      </c>
      <c r="H575" s="6">
        <v>1</v>
      </c>
      <c r="I575" s="6">
        <v>1</v>
      </c>
      <c r="J575" s="6">
        <v>1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 t="str">
        <f t="shared" si="197"/>
        <v>0000001111000000</v>
      </c>
      <c r="R575" s="11" t="str">
        <f t="shared" si="198"/>
        <v>00000011</v>
      </c>
      <c r="S575" s="11" t="str">
        <f t="shared" si="199"/>
        <v>00110000</v>
      </c>
      <c r="T575" s="11" t="str">
        <f t="shared" si="200"/>
        <v>03</v>
      </c>
      <c r="U575" s="11" t="str">
        <f t="shared" si="201"/>
        <v>30</v>
      </c>
    </row>
    <row r="576" spans="1:33" x14ac:dyDescent="0.3">
      <c r="A576" s="6">
        <v>0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1</v>
      </c>
      <c r="H576" s="6">
        <v>1</v>
      </c>
      <c r="I576" s="6">
        <v>1</v>
      </c>
      <c r="J576" s="6">
        <v>1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 t="str">
        <f t="shared" si="197"/>
        <v>0000001111000000</v>
      </c>
      <c r="R576" s="11" t="str">
        <f t="shared" si="198"/>
        <v>00000011</v>
      </c>
      <c r="S576" s="11" t="str">
        <f t="shared" si="199"/>
        <v>00110000</v>
      </c>
      <c r="T576" s="11" t="str">
        <f t="shared" si="200"/>
        <v>03</v>
      </c>
      <c r="U576" s="11" t="str">
        <f t="shared" si="201"/>
        <v>30</v>
      </c>
    </row>
    <row r="577" spans="1:33" x14ac:dyDescent="0.3">
      <c r="A577" s="6">
        <v>0</v>
      </c>
      <c r="B577" s="6">
        <v>0</v>
      </c>
      <c r="C577" s="6">
        <v>0</v>
      </c>
      <c r="D577" s="6">
        <v>0</v>
      </c>
      <c r="E577" s="6">
        <v>1</v>
      </c>
      <c r="F577" s="6">
        <v>1</v>
      </c>
      <c r="G577" s="6">
        <v>1</v>
      </c>
      <c r="H577" s="6">
        <v>1</v>
      </c>
      <c r="I577" s="6">
        <v>1</v>
      </c>
      <c r="J577" s="6">
        <v>1</v>
      </c>
      <c r="K577" s="6">
        <v>1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 t="str">
        <f t="shared" si="197"/>
        <v>0000111111100000</v>
      </c>
      <c r="R577" s="11" t="str">
        <f t="shared" si="198"/>
        <v>00001111</v>
      </c>
      <c r="S577" s="11" t="str">
        <f t="shared" si="199"/>
        <v>00111000</v>
      </c>
      <c r="T577" s="11" t="str">
        <f t="shared" si="200"/>
        <v>0F</v>
      </c>
      <c r="U577" s="11" t="str">
        <f t="shared" si="201"/>
        <v>38</v>
      </c>
    </row>
    <row r="578" spans="1:33" x14ac:dyDescent="0.3">
      <c r="A578" s="6">
        <v>0</v>
      </c>
      <c r="B578" s="6">
        <v>0</v>
      </c>
      <c r="C578" s="6">
        <v>0</v>
      </c>
      <c r="D578" s="6">
        <v>1</v>
      </c>
      <c r="E578" s="6">
        <v>1</v>
      </c>
      <c r="F578" s="6">
        <v>0</v>
      </c>
      <c r="G578" s="6">
        <v>0</v>
      </c>
      <c r="H578" s="6">
        <v>0</v>
      </c>
      <c r="I578" s="6">
        <v>0</v>
      </c>
      <c r="J578" s="6">
        <v>1</v>
      </c>
      <c r="K578" s="6">
        <v>1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 t="str">
        <f t="shared" si="197"/>
        <v>0001100001100000</v>
      </c>
      <c r="R578" s="11" t="str">
        <f t="shared" si="198"/>
        <v>00011000</v>
      </c>
      <c r="S578" s="11" t="str">
        <f t="shared" si="199"/>
        <v>00011000</v>
      </c>
      <c r="T578" s="11" t="str">
        <f t="shared" si="200"/>
        <v>18</v>
      </c>
      <c r="U578" s="11" t="str">
        <f t="shared" si="201"/>
        <v>18</v>
      </c>
    </row>
    <row r="579" spans="1:33" x14ac:dyDescent="0.3">
      <c r="A579" s="6">
        <v>0</v>
      </c>
      <c r="B579" s="6">
        <v>0</v>
      </c>
      <c r="C579" s="6">
        <v>0</v>
      </c>
      <c r="D579" s="6">
        <v>1</v>
      </c>
      <c r="E579" s="6">
        <v>1</v>
      </c>
      <c r="F579" s="6">
        <v>0</v>
      </c>
      <c r="G579" s="6">
        <v>0</v>
      </c>
      <c r="H579" s="6">
        <v>0</v>
      </c>
      <c r="I579" s="6">
        <v>0</v>
      </c>
      <c r="J579" s="6">
        <v>1</v>
      </c>
      <c r="K579" s="6">
        <v>1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 t="str">
        <f t="shared" si="197"/>
        <v>0001100001100000</v>
      </c>
      <c r="R579" s="11" t="str">
        <f t="shared" si="198"/>
        <v>00011000</v>
      </c>
      <c r="S579" s="11" t="str">
        <f t="shared" si="199"/>
        <v>00011000</v>
      </c>
      <c r="T579" s="11" t="str">
        <f t="shared" si="200"/>
        <v>18</v>
      </c>
      <c r="U579" s="11" t="str">
        <f t="shared" si="201"/>
        <v>18</v>
      </c>
    </row>
    <row r="580" spans="1:33" x14ac:dyDescent="0.3">
      <c r="A580" s="6">
        <v>0</v>
      </c>
      <c r="B580" s="6">
        <v>0</v>
      </c>
      <c r="C580" s="6">
        <v>0</v>
      </c>
      <c r="D580" s="6">
        <v>1</v>
      </c>
      <c r="E580" s="6">
        <v>1</v>
      </c>
      <c r="F580" s="6">
        <v>0</v>
      </c>
      <c r="G580" s="6">
        <v>0</v>
      </c>
      <c r="H580" s="6">
        <v>0</v>
      </c>
      <c r="I580" s="6">
        <v>0</v>
      </c>
      <c r="J580" s="6">
        <v>1</v>
      </c>
      <c r="K580" s="6">
        <v>1</v>
      </c>
      <c r="L580" s="6">
        <v>1</v>
      </c>
      <c r="M580" s="6">
        <v>0</v>
      </c>
      <c r="N580" s="6">
        <v>0</v>
      </c>
      <c r="O580" s="6">
        <v>0</v>
      </c>
      <c r="P580" s="6">
        <v>0</v>
      </c>
      <c r="Q580" s="6" t="str">
        <f t="shared" si="197"/>
        <v>0001100001110000</v>
      </c>
      <c r="R580" s="12" t="str">
        <f t="shared" si="198"/>
        <v>00011000</v>
      </c>
      <c r="S580" s="12" t="str">
        <f t="shared" si="199"/>
        <v>00011100</v>
      </c>
      <c r="T580" s="12" t="str">
        <f t="shared" si="200"/>
        <v>18</v>
      </c>
      <c r="U580" s="12" t="str">
        <f t="shared" si="201"/>
        <v>1C</v>
      </c>
    </row>
    <row r="581" spans="1:33" x14ac:dyDescent="0.3">
      <c r="Q581" s="6" t="str">
        <f t="shared" si="197"/>
        <v/>
      </c>
    </row>
    <row r="582" spans="1:33" x14ac:dyDescent="0.3">
      <c r="A582" s="13" t="s">
        <v>46</v>
      </c>
      <c r="Q582" s="6"/>
      <c r="AF582" t="str">
        <f>";"&amp;PROPER(A582)</f>
        <v>;Rockford 18 (Right 4)</v>
      </c>
    </row>
    <row r="583" spans="1:33" x14ac:dyDescent="0.3">
      <c r="A583" s="6">
        <v>0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 t="str">
        <f t="shared" ref="Q583:Q598" si="204">A583&amp;B583&amp;C583&amp;D583&amp;E583&amp;F583&amp;G583&amp;H583&amp;I583&amp;J583&amp;K583&amp;L583&amp;M583&amp;N583&amp;O583&amp;P583</f>
        <v>0000000000000000</v>
      </c>
      <c r="R583" s="10" t="str">
        <f>$R$1&amp;MID(Q583,3,6)</f>
        <v>00000000</v>
      </c>
      <c r="S583" s="10" t="str">
        <f>$S$1&amp;MID(Q583,9,6)</f>
        <v>00000000</v>
      </c>
      <c r="T583" s="10" t="str">
        <f>BIN2HEX(R583,2)</f>
        <v>00</v>
      </c>
      <c r="U583" s="10" t="str">
        <f>BIN2HEX(S583,2)</f>
        <v>00</v>
      </c>
      <c r="W583" t="str" cm="1">
        <f t="array" ref="W583:AD583">TRANSPOSE(T583:T590)</f>
        <v>00</v>
      </c>
      <c r="X583" t="str">
        <v>03</v>
      </c>
      <c r="Y583" t="str">
        <v>0F</v>
      </c>
      <c r="Z583" t="str">
        <v>0F</v>
      </c>
      <c r="AA583" t="str">
        <v>0F</v>
      </c>
      <c r="AB583" t="str">
        <v>0F</v>
      </c>
      <c r="AC583" t="str">
        <v>03</v>
      </c>
      <c r="AD583" t="str">
        <v>03</v>
      </c>
      <c r="AF583" t="str">
        <f>LOWER(".byt $"&amp;W583&amp;", $"&amp;X583&amp;", $"&amp;Y583&amp;", $"&amp;Z583&amp;", $"&amp;AA583&amp;", $"&amp;AB583&amp;", $"&amp;AC583&amp;", $"&amp;AD583)</f>
        <v>.byt $00, $03, $0f, $0f, $0f, $0f, $03, $03</v>
      </c>
      <c r="AG583" t="b">
        <f>AF583=AF565</f>
        <v>1</v>
      </c>
    </row>
    <row r="584" spans="1:33" x14ac:dyDescent="0.3">
      <c r="A584" s="6">
        <v>0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 s="6">
        <v>1</v>
      </c>
      <c r="H584" s="6">
        <v>1</v>
      </c>
      <c r="I584" s="6">
        <v>1</v>
      </c>
      <c r="J584" s="6">
        <v>1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 t="str">
        <f t="shared" si="204"/>
        <v>0000001111000000</v>
      </c>
      <c r="R584" s="11" t="str">
        <f t="shared" ref="R584:R598" si="205">$R$1&amp;MID(Q584,3,6)</f>
        <v>00000011</v>
      </c>
      <c r="S584" s="11" t="str">
        <f t="shared" ref="S584:S598" si="206">$S$1&amp;MID(Q584,9,6)</f>
        <v>00110000</v>
      </c>
      <c r="T584" s="11" t="str">
        <f t="shared" ref="T584:T598" si="207">BIN2HEX(R584,2)</f>
        <v>03</v>
      </c>
      <c r="U584" s="11" t="str">
        <f t="shared" ref="U584:U598" si="208">BIN2HEX(S584,2)</f>
        <v>30</v>
      </c>
      <c r="W584" t="str" cm="1">
        <f t="array" ref="W584:AD584">TRANSPOSE(U583:U590)</f>
        <v>00</v>
      </c>
      <c r="X584" t="str">
        <v>30</v>
      </c>
      <c r="Y584" t="str">
        <v>3C</v>
      </c>
      <c r="Z584" t="str">
        <v>33</v>
      </c>
      <c r="AA584" t="str">
        <v>33</v>
      </c>
      <c r="AB584" t="str">
        <v>3C</v>
      </c>
      <c r="AC584" t="str">
        <v>30</v>
      </c>
      <c r="AD584" t="str">
        <v>30</v>
      </c>
      <c r="AF584" t="str">
        <f t="shared" ref="AF584:AF586" si="209">LOWER(".byt $"&amp;W584&amp;", $"&amp;X584&amp;", $"&amp;Y584&amp;", $"&amp;Z584&amp;", $"&amp;AA584&amp;", $"&amp;AB584&amp;", $"&amp;AC584&amp;", $"&amp;AD584)</f>
        <v>.byt $00, $30, $3c, $33, $33, $3c, $30, $30</v>
      </c>
      <c r="AG584" t="b">
        <f t="shared" ref="AG584:AG586" si="210">AF584=AF566</f>
        <v>1</v>
      </c>
    </row>
    <row r="585" spans="1:33" x14ac:dyDescent="0.3">
      <c r="A585" s="6">
        <v>0</v>
      </c>
      <c r="B585" s="6">
        <v>0</v>
      </c>
      <c r="C585" s="6">
        <v>0</v>
      </c>
      <c r="D585" s="6">
        <v>0</v>
      </c>
      <c r="E585" s="6">
        <v>1</v>
      </c>
      <c r="F585" s="6">
        <v>1</v>
      </c>
      <c r="G585" s="6">
        <v>1</v>
      </c>
      <c r="H585" s="6">
        <v>1</v>
      </c>
      <c r="I585" s="6">
        <v>1</v>
      </c>
      <c r="J585" s="6">
        <v>1</v>
      </c>
      <c r="K585" s="6">
        <v>1</v>
      </c>
      <c r="L585" s="6">
        <v>1</v>
      </c>
      <c r="M585" s="6">
        <v>0</v>
      </c>
      <c r="N585" s="6">
        <v>0</v>
      </c>
      <c r="O585" s="6">
        <v>0</v>
      </c>
      <c r="P585" s="6">
        <v>0</v>
      </c>
      <c r="Q585" s="6" t="str">
        <f t="shared" si="204"/>
        <v>0000111111110000</v>
      </c>
      <c r="R585" s="11" t="str">
        <f t="shared" si="205"/>
        <v>00001111</v>
      </c>
      <c r="S585" s="11" t="str">
        <f t="shared" si="206"/>
        <v>00111100</v>
      </c>
      <c r="T585" s="11" t="str">
        <f t="shared" si="207"/>
        <v>0F</v>
      </c>
      <c r="U585" s="11" t="str">
        <f t="shared" si="208"/>
        <v>3C</v>
      </c>
      <c r="W585" t="str" cm="1">
        <f t="array" ref="W585:AD585">TRANSPOSE(T591:T598)</f>
        <v>03</v>
      </c>
      <c r="X585" t="str">
        <v>03</v>
      </c>
      <c r="Y585" t="str">
        <v>03</v>
      </c>
      <c r="Z585" t="str">
        <v>03</v>
      </c>
      <c r="AA585" t="str">
        <v>3F</v>
      </c>
      <c r="AB585" t="str">
        <v>30</v>
      </c>
      <c r="AC585" t="str">
        <v>30</v>
      </c>
      <c r="AD585" t="str">
        <v>00</v>
      </c>
      <c r="AF585" t="str">
        <f t="shared" si="209"/>
        <v>.byt $03, $03, $03, $03, $3f, $30, $30, $00</v>
      </c>
      <c r="AG585" t="b">
        <f t="shared" si="210"/>
        <v>0</v>
      </c>
    </row>
    <row r="586" spans="1:33" x14ac:dyDescent="0.3">
      <c r="A586" s="6">
        <v>0</v>
      </c>
      <c r="B586" s="6">
        <v>0</v>
      </c>
      <c r="C586" s="6">
        <v>0</v>
      </c>
      <c r="D586" s="6">
        <v>0</v>
      </c>
      <c r="E586" s="6">
        <v>1</v>
      </c>
      <c r="F586" s="6">
        <v>1</v>
      </c>
      <c r="G586" s="6">
        <v>1</v>
      </c>
      <c r="H586" s="6">
        <v>1</v>
      </c>
      <c r="I586" s="6">
        <v>1</v>
      </c>
      <c r="J586" s="6">
        <v>1</v>
      </c>
      <c r="K586" s="6">
        <v>0</v>
      </c>
      <c r="L586" s="6">
        <v>0</v>
      </c>
      <c r="M586" s="6">
        <v>1</v>
      </c>
      <c r="N586" s="6">
        <v>1</v>
      </c>
      <c r="O586" s="6">
        <v>0</v>
      </c>
      <c r="P586" s="6">
        <v>0</v>
      </c>
      <c r="Q586" s="6" t="str">
        <f t="shared" si="204"/>
        <v>0000111111001100</v>
      </c>
      <c r="R586" s="11" t="str">
        <f t="shared" si="205"/>
        <v>00001111</v>
      </c>
      <c r="S586" s="11" t="str">
        <f t="shared" si="206"/>
        <v>00110011</v>
      </c>
      <c r="T586" s="11" t="str">
        <f t="shared" si="207"/>
        <v>0F</v>
      </c>
      <c r="U586" s="11" t="str">
        <f t="shared" si="208"/>
        <v>33</v>
      </c>
      <c r="W586" t="str" cm="1">
        <f t="array" ref="W586:AD586">TRANSPOSE(U591:U598)</f>
        <v>3C</v>
      </c>
      <c r="X586" t="str">
        <v>30</v>
      </c>
      <c r="Y586" t="str">
        <v>30</v>
      </c>
      <c r="Z586" t="str">
        <v>30</v>
      </c>
      <c r="AA586" t="str">
        <v>3C</v>
      </c>
      <c r="AB586" t="str">
        <v>06</v>
      </c>
      <c r="AC586" t="str">
        <v>06</v>
      </c>
      <c r="AD586" t="str">
        <v>07</v>
      </c>
      <c r="AF586" t="str">
        <f t="shared" si="209"/>
        <v>.byt $3c, $30, $30, $30, $3c, $06, $06, $07</v>
      </c>
      <c r="AG586" t="b">
        <f t="shared" si="210"/>
        <v>0</v>
      </c>
    </row>
    <row r="587" spans="1:33" x14ac:dyDescent="0.3">
      <c r="A587" s="6">
        <v>0</v>
      </c>
      <c r="B587" s="6">
        <v>0</v>
      </c>
      <c r="C587" s="6">
        <v>0</v>
      </c>
      <c r="D587" s="6">
        <v>0</v>
      </c>
      <c r="E587" s="6">
        <v>1</v>
      </c>
      <c r="F587" s="6">
        <v>1</v>
      </c>
      <c r="G587" s="6">
        <v>1</v>
      </c>
      <c r="H587" s="6">
        <v>1</v>
      </c>
      <c r="I587" s="6">
        <v>1</v>
      </c>
      <c r="J587" s="6">
        <v>1</v>
      </c>
      <c r="K587" s="6">
        <v>0</v>
      </c>
      <c r="L587" s="6">
        <v>0</v>
      </c>
      <c r="M587" s="6">
        <v>1</v>
      </c>
      <c r="N587" s="6">
        <v>1</v>
      </c>
      <c r="O587" s="6">
        <v>0</v>
      </c>
      <c r="P587" s="6">
        <v>0</v>
      </c>
      <c r="Q587" s="6" t="str">
        <f t="shared" si="204"/>
        <v>0000111111001100</v>
      </c>
      <c r="R587" s="11" t="str">
        <f t="shared" si="205"/>
        <v>00001111</v>
      </c>
      <c r="S587" s="11" t="str">
        <f t="shared" si="206"/>
        <v>00110011</v>
      </c>
      <c r="T587" s="11" t="str">
        <f t="shared" si="207"/>
        <v>0F</v>
      </c>
      <c r="U587" s="11" t="str">
        <f t="shared" si="208"/>
        <v>33</v>
      </c>
    </row>
    <row r="588" spans="1:33" x14ac:dyDescent="0.3">
      <c r="A588" s="6">
        <v>0</v>
      </c>
      <c r="B588" s="6">
        <v>0</v>
      </c>
      <c r="C588" s="6">
        <v>0</v>
      </c>
      <c r="D588" s="6">
        <v>0</v>
      </c>
      <c r="E588" s="6">
        <v>1</v>
      </c>
      <c r="F588" s="6">
        <v>1</v>
      </c>
      <c r="G588" s="6">
        <v>1</v>
      </c>
      <c r="H588" s="6">
        <v>1</v>
      </c>
      <c r="I588" s="6">
        <v>1</v>
      </c>
      <c r="J588" s="6">
        <v>1</v>
      </c>
      <c r="K588" s="6">
        <v>1</v>
      </c>
      <c r="L588" s="6">
        <v>1</v>
      </c>
      <c r="M588" s="6">
        <v>0</v>
      </c>
      <c r="N588" s="6">
        <v>0</v>
      </c>
      <c r="O588" s="6">
        <v>0</v>
      </c>
      <c r="P588" s="6">
        <v>0</v>
      </c>
      <c r="Q588" s="6" t="str">
        <f t="shared" si="204"/>
        <v>0000111111110000</v>
      </c>
      <c r="R588" s="11" t="str">
        <f t="shared" si="205"/>
        <v>00001111</v>
      </c>
      <c r="S588" s="11" t="str">
        <f t="shared" si="206"/>
        <v>00111100</v>
      </c>
      <c r="T588" s="11" t="str">
        <f t="shared" si="207"/>
        <v>0F</v>
      </c>
      <c r="U588" s="11" t="str">
        <f t="shared" si="208"/>
        <v>3C</v>
      </c>
    </row>
    <row r="589" spans="1:33" x14ac:dyDescent="0.3">
      <c r="A589" s="6">
        <v>0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1</v>
      </c>
      <c r="H589" s="6">
        <v>1</v>
      </c>
      <c r="I589" s="6">
        <v>1</v>
      </c>
      <c r="J589" s="6">
        <v>1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 t="str">
        <f t="shared" si="204"/>
        <v>0000001111000000</v>
      </c>
      <c r="R589" s="11" t="str">
        <f t="shared" si="205"/>
        <v>00000011</v>
      </c>
      <c r="S589" s="11" t="str">
        <f t="shared" si="206"/>
        <v>00110000</v>
      </c>
      <c r="T589" s="11" t="str">
        <f t="shared" si="207"/>
        <v>03</v>
      </c>
      <c r="U589" s="11" t="str">
        <f t="shared" si="208"/>
        <v>30</v>
      </c>
    </row>
    <row r="590" spans="1:33" x14ac:dyDescent="0.3">
      <c r="A590" s="6">
        <v>0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1</v>
      </c>
      <c r="H590" s="6">
        <v>1</v>
      </c>
      <c r="I590" s="6">
        <v>1</v>
      </c>
      <c r="J590" s="6">
        <v>1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 t="str">
        <f t="shared" si="204"/>
        <v>0000001111000000</v>
      </c>
      <c r="R590" s="12" t="str">
        <f t="shared" si="205"/>
        <v>00000011</v>
      </c>
      <c r="S590" s="12" t="str">
        <f t="shared" si="206"/>
        <v>00110000</v>
      </c>
      <c r="T590" s="12" t="str">
        <f t="shared" si="207"/>
        <v>03</v>
      </c>
      <c r="U590" s="12" t="str">
        <f t="shared" si="208"/>
        <v>30</v>
      </c>
    </row>
    <row r="591" spans="1:33" x14ac:dyDescent="0.3">
      <c r="A591" s="6">
        <v>0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1</v>
      </c>
      <c r="H591" s="6">
        <v>1</v>
      </c>
      <c r="I591" s="6">
        <v>1</v>
      </c>
      <c r="J591" s="6">
        <v>1</v>
      </c>
      <c r="K591" s="6">
        <v>1</v>
      </c>
      <c r="L591" s="6">
        <v>1</v>
      </c>
      <c r="M591" s="6">
        <v>0</v>
      </c>
      <c r="N591" s="6">
        <v>0</v>
      </c>
      <c r="O591" s="6">
        <v>0</v>
      </c>
      <c r="P591" s="6">
        <v>0</v>
      </c>
      <c r="Q591" s="6" t="str">
        <f t="shared" si="204"/>
        <v>0000001111110000</v>
      </c>
      <c r="R591" s="10" t="str">
        <f t="shared" si="205"/>
        <v>00000011</v>
      </c>
      <c r="S591" s="10" t="str">
        <f t="shared" si="206"/>
        <v>00111100</v>
      </c>
      <c r="T591" s="10" t="str">
        <f t="shared" si="207"/>
        <v>03</v>
      </c>
      <c r="U591" s="10" t="str">
        <f t="shared" si="208"/>
        <v>3C</v>
      </c>
    </row>
    <row r="592" spans="1:33" x14ac:dyDescent="0.3">
      <c r="A592" s="6">
        <v>0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  <c r="G592" s="6">
        <v>1</v>
      </c>
      <c r="H592" s="6">
        <v>1</v>
      </c>
      <c r="I592" s="6">
        <v>1</v>
      </c>
      <c r="J592" s="6">
        <v>1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 t="str">
        <f t="shared" si="204"/>
        <v>0000001111000000</v>
      </c>
      <c r="R592" s="11" t="str">
        <f t="shared" si="205"/>
        <v>00000011</v>
      </c>
      <c r="S592" s="11" t="str">
        <f t="shared" si="206"/>
        <v>00110000</v>
      </c>
      <c r="T592" s="11" t="str">
        <f t="shared" si="207"/>
        <v>03</v>
      </c>
      <c r="U592" s="11" t="str">
        <f t="shared" si="208"/>
        <v>30</v>
      </c>
    </row>
    <row r="593" spans="1:32" x14ac:dyDescent="0.3">
      <c r="A593" s="6">
        <v>0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1</v>
      </c>
      <c r="H593" s="6">
        <v>1</v>
      </c>
      <c r="I593" s="6">
        <v>1</v>
      </c>
      <c r="J593" s="6">
        <v>1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 t="str">
        <f t="shared" si="204"/>
        <v>0000001111000000</v>
      </c>
      <c r="R593" s="11" t="str">
        <f t="shared" si="205"/>
        <v>00000011</v>
      </c>
      <c r="S593" s="11" t="str">
        <f t="shared" si="206"/>
        <v>00110000</v>
      </c>
      <c r="T593" s="11" t="str">
        <f t="shared" si="207"/>
        <v>03</v>
      </c>
      <c r="U593" s="11" t="str">
        <f t="shared" si="208"/>
        <v>30</v>
      </c>
    </row>
    <row r="594" spans="1:32" x14ac:dyDescent="0.3">
      <c r="A594" s="6">
        <v>0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1</v>
      </c>
      <c r="H594" s="6">
        <v>1</v>
      </c>
      <c r="I594" s="6">
        <v>1</v>
      </c>
      <c r="J594" s="6">
        <v>1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 t="str">
        <f t="shared" si="204"/>
        <v>0000001111000000</v>
      </c>
      <c r="R594" s="11" t="str">
        <f t="shared" si="205"/>
        <v>00000011</v>
      </c>
      <c r="S594" s="11" t="str">
        <f t="shared" si="206"/>
        <v>00110000</v>
      </c>
      <c r="T594" s="11" t="str">
        <f t="shared" si="207"/>
        <v>03</v>
      </c>
      <c r="U594" s="11" t="str">
        <f t="shared" si="208"/>
        <v>30</v>
      </c>
    </row>
    <row r="595" spans="1:32" x14ac:dyDescent="0.3">
      <c r="A595" s="6">
        <v>0</v>
      </c>
      <c r="B595" s="6">
        <v>0</v>
      </c>
      <c r="C595" s="6">
        <v>1</v>
      </c>
      <c r="D595" s="6">
        <v>1</v>
      </c>
      <c r="E595" s="6">
        <v>1</v>
      </c>
      <c r="F595" s="6">
        <v>1</v>
      </c>
      <c r="G595" s="6">
        <v>1</v>
      </c>
      <c r="H595" s="6">
        <v>1</v>
      </c>
      <c r="I595" s="6">
        <v>1</v>
      </c>
      <c r="J595" s="6">
        <v>1</v>
      </c>
      <c r="K595" s="6">
        <v>1</v>
      </c>
      <c r="L595" s="6">
        <v>1</v>
      </c>
      <c r="M595" s="6">
        <v>0</v>
      </c>
      <c r="N595" s="6">
        <v>0</v>
      </c>
      <c r="O595" s="6">
        <v>0</v>
      </c>
      <c r="P595" s="6">
        <v>0</v>
      </c>
      <c r="Q595" s="6" t="str">
        <f t="shared" si="204"/>
        <v>0011111111110000</v>
      </c>
      <c r="R595" s="11" t="str">
        <f t="shared" si="205"/>
        <v>00111111</v>
      </c>
      <c r="S595" s="11" t="str">
        <f t="shared" si="206"/>
        <v>00111100</v>
      </c>
      <c r="T595" s="11" t="str">
        <f t="shared" si="207"/>
        <v>3F</v>
      </c>
      <c r="U595" s="11" t="str">
        <f t="shared" si="208"/>
        <v>3C</v>
      </c>
    </row>
    <row r="596" spans="1:32" x14ac:dyDescent="0.3">
      <c r="A596" s="6">
        <v>0</v>
      </c>
      <c r="B596" s="6">
        <v>0</v>
      </c>
      <c r="C596" s="6">
        <v>1</v>
      </c>
      <c r="D596" s="6">
        <v>1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1</v>
      </c>
      <c r="M596" s="6">
        <v>1</v>
      </c>
      <c r="N596" s="6">
        <v>0</v>
      </c>
      <c r="O596" s="6">
        <v>0</v>
      </c>
      <c r="P596" s="6">
        <v>0</v>
      </c>
      <c r="Q596" s="6" t="str">
        <f t="shared" si="204"/>
        <v>0011000000011000</v>
      </c>
      <c r="R596" s="11" t="str">
        <f t="shared" si="205"/>
        <v>00110000</v>
      </c>
      <c r="S596" s="11" t="str">
        <f t="shared" si="206"/>
        <v>00000110</v>
      </c>
      <c r="T596" s="11" t="str">
        <f t="shared" si="207"/>
        <v>30</v>
      </c>
      <c r="U596" s="11" t="str">
        <f t="shared" si="208"/>
        <v>06</v>
      </c>
    </row>
    <row r="597" spans="1:32" x14ac:dyDescent="0.3">
      <c r="A597" s="6">
        <v>0</v>
      </c>
      <c r="B597" s="6">
        <v>0</v>
      </c>
      <c r="C597" s="6">
        <v>1</v>
      </c>
      <c r="D597" s="6">
        <v>1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1</v>
      </c>
      <c r="M597" s="6">
        <v>1</v>
      </c>
      <c r="N597" s="6">
        <v>0</v>
      </c>
      <c r="O597" s="6">
        <v>0</v>
      </c>
      <c r="P597" s="6">
        <v>0</v>
      </c>
      <c r="Q597" s="6" t="str">
        <f t="shared" si="204"/>
        <v>0011000000011000</v>
      </c>
      <c r="R597" s="11" t="str">
        <f t="shared" si="205"/>
        <v>00110000</v>
      </c>
      <c r="S597" s="11" t="str">
        <f t="shared" si="206"/>
        <v>00000110</v>
      </c>
      <c r="T597" s="11" t="str">
        <f t="shared" si="207"/>
        <v>30</v>
      </c>
      <c r="U597" s="11" t="str">
        <f t="shared" si="208"/>
        <v>06</v>
      </c>
    </row>
    <row r="598" spans="1:32" x14ac:dyDescent="0.3">
      <c r="A598" s="6">
        <v>0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1</v>
      </c>
      <c r="M598" s="6">
        <v>1</v>
      </c>
      <c r="N598" s="6">
        <v>1</v>
      </c>
      <c r="O598" s="6">
        <v>0</v>
      </c>
      <c r="P598" s="6">
        <v>0</v>
      </c>
      <c r="Q598" s="6" t="str">
        <f t="shared" si="204"/>
        <v>0000000000011100</v>
      </c>
      <c r="R598" s="12" t="str">
        <f t="shared" si="205"/>
        <v>00000000</v>
      </c>
      <c r="S598" s="12" t="str">
        <f t="shared" si="206"/>
        <v>00000111</v>
      </c>
      <c r="T598" s="12" t="str">
        <f t="shared" si="207"/>
        <v>00</v>
      </c>
      <c r="U598" s="12" t="str">
        <f t="shared" si="208"/>
        <v>07</v>
      </c>
    </row>
    <row r="600" spans="1:32" x14ac:dyDescent="0.3">
      <c r="A600" s="13" t="s">
        <v>85</v>
      </c>
      <c r="Q600" s="6"/>
      <c r="AF600" t="str">
        <f>";"&amp;PROPER(A600)</f>
        <v>;Bomb</v>
      </c>
    </row>
    <row r="601" spans="1:32" x14ac:dyDescent="0.3">
      <c r="A601" s="6">
        <v>0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 t="str">
        <f t="shared" ref="Q601:Q616" si="211">A601&amp;B601&amp;C601&amp;D601&amp;E601&amp;F601&amp;G601&amp;H601&amp;I601&amp;J601&amp;K601&amp;L601&amp;M601&amp;N601&amp;O601&amp;P601</f>
        <v>0000000000000000</v>
      </c>
      <c r="R601" s="10" t="str">
        <f>$R$1&amp;MID(Q601,3,6)</f>
        <v>00000000</v>
      </c>
      <c r="S601" s="10" t="str">
        <f>$S$1&amp;MID(Q601,9,6)</f>
        <v>00000000</v>
      </c>
      <c r="T601" s="10" t="str">
        <f>BIN2HEX(R601,2)</f>
        <v>00</v>
      </c>
      <c r="U601" s="10" t="str">
        <f>BIN2HEX(S601,2)</f>
        <v>00</v>
      </c>
      <c r="W601" t="str" cm="1">
        <f t="array" ref="W601:AD601">TRANSPOSE(T601:T608)</f>
        <v>00</v>
      </c>
      <c r="X601" t="str">
        <v>00</v>
      </c>
      <c r="Y601" t="str">
        <v>01</v>
      </c>
      <c r="Z601" t="str">
        <v>01</v>
      </c>
      <c r="AA601" t="str">
        <v>01</v>
      </c>
      <c r="AB601" t="str">
        <v>07</v>
      </c>
      <c r="AC601" t="str">
        <v>1F</v>
      </c>
      <c r="AD601" t="str">
        <v>38</v>
      </c>
      <c r="AF601" t="str">
        <f>LOWER(".byt $"&amp;W601&amp;", $"&amp;X601&amp;", $"&amp;Y601&amp;", $"&amp;Z601&amp;", $"&amp;AA601&amp;", $"&amp;AB601&amp;", $"&amp;AC601&amp;", $"&amp;AD601)</f>
        <v>.byt $00, $00, $01, $01, $01, $07, $1f, $38</v>
      </c>
    </row>
    <row r="602" spans="1:32" x14ac:dyDescent="0.3">
      <c r="A602" s="6">
        <v>0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1</v>
      </c>
      <c r="K602" s="6">
        <v>1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 t="str">
        <f t="shared" si="211"/>
        <v>0000000001100000</v>
      </c>
      <c r="R602" s="11" t="str">
        <f t="shared" ref="R602:R616" si="212">$R$1&amp;MID(Q602,3,6)</f>
        <v>00000000</v>
      </c>
      <c r="S602" s="11" t="str">
        <f t="shared" ref="S602:S616" si="213">$S$1&amp;MID(Q602,9,6)</f>
        <v>00011000</v>
      </c>
      <c r="T602" s="11" t="str">
        <f t="shared" ref="T602:T616" si="214">BIN2HEX(R602,2)</f>
        <v>00</v>
      </c>
      <c r="U602" s="11" t="str">
        <f t="shared" ref="U602:U616" si="215">BIN2HEX(S602,2)</f>
        <v>18</v>
      </c>
      <c r="W602" t="str" cm="1">
        <f t="array" ref="W602:AD602">TRANSPOSE(U601:U608)</f>
        <v>00</v>
      </c>
      <c r="X602" t="str">
        <v>18</v>
      </c>
      <c r="Y602" t="str">
        <v>20</v>
      </c>
      <c r="Z602" t="str">
        <v>20</v>
      </c>
      <c r="AA602" t="str">
        <v>20</v>
      </c>
      <c r="AB602" t="str">
        <v>38</v>
      </c>
      <c r="AC602" t="str">
        <v>3E</v>
      </c>
      <c r="AD602" t="str">
        <v>07</v>
      </c>
      <c r="AF602" t="str">
        <f t="shared" ref="AF602:AF604" si="216">LOWER(".byt $"&amp;W602&amp;", $"&amp;X602&amp;", $"&amp;Y602&amp;", $"&amp;Z602&amp;", $"&amp;AA602&amp;", $"&amp;AB602&amp;", $"&amp;AC602&amp;", $"&amp;AD602)</f>
        <v>.byt $00, $18, $20, $20, $20, $38, $3e, $07</v>
      </c>
    </row>
    <row r="603" spans="1:32" x14ac:dyDescent="0.3">
      <c r="A603" s="6">
        <v>0</v>
      </c>
      <c r="B603" s="6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1</v>
      </c>
      <c r="I603" s="6">
        <v>1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 t="str">
        <f t="shared" si="211"/>
        <v>0000000110000000</v>
      </c>
      <c r="R603" s="11" t="str">
        <f t="shared" si="212"/>
        <v>00000001</v>
      </c>
      <c r="S603" s="11" t="str">
        <f t="shared" si="213"/>
        <v>00100000</v>
      </c>
      <c r="T603" s="11" t="str">
        <f t="shared" si="214"/>
        <v>01</v>
      </c>
      <c r="U603" s="11" t="str">
        <f t="shared" si="215"/>
        <v>20</v>
      </c>
      <c r="W603" t="str" cm="1">
        <f t="array" ref="W603:AD603">TRANSPOSE(T609:T616)</f>
        <v>26</v>
      </c>
      <c r="X603" t="str">
        <v>26</v>
      </c>
      <c r="Y603" t="str">
        <v>20</v>
      </c>
      <c r="Z603" t="str">
        <v>39</v>
      </c>
      <c r="AA603" t="str">
        <v>3E</v>
      </c>
      <c r="AB603" t="str">
        <v>38</v>
      </c>
      <c r="AC603" t="str">
        <v>1F</v>
      </c>
      <c r="AD603" t="str">
        <v>07</v>
      </c>
      <c r="AF603" t="str">
        <f t="shared" si="216"/>
        <v>.byt $26, $26, $20, $39, $3e, $38, $1f, $07</v>
      </c>
    </row>
    <row r="604" spans="1:32" x14ac:dyDescent="0.3">
      <c r="A604" s="6">
        <v>0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1</v>
      </c>
      <c r="I604" s="6">
        <v>1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 t="str">
        <f t="shared" si="211"/>
        <v>0000000110000000</v>
      </c>
      <c r="R604" s="11" t="str">
        <f t="shared" si="212"/>
        <v>00000001</v>
      </c>
      <c r="S604" s="11" t="str">
        <f t="shared" si="213"/>
        <v>00100000</v>
      </c>
      <c r="T604" s="11" t="str">
        <f t="shared" si="214"/>
        <v>01</v>
      </c>
      <c r="U604" s="11" t="str">
        <f t="shared" si="215"/>
        <v>20</v>
      </c>
      <c r="W604" t="str" cm="1">
        <f t="array" ref="W604:AD604">TRANSPOSE(U609:U616)</f>
        <v>19</v>
      </c>
      <c r="X604" t="str">
        <v>19</v>
      </c>
      <c r="Y604" t="str">
        <v>01</v>
      </c>
      <c r="Z604" t="str">
        <v>27</v>
      </c>
      <c r="AA604" t="str">
        <v>1F</v>
      </c>
      <c r="AB604" t="str">
        <v>07</v>
      </c>
      <c r="AC604" t="str">
        <v>3E</v>
      </c>
      <c r="AD604" t="str">
        <v>38</v>
      </c>
      <c r="AF604" t="str">
        <f t="shared" si="216"/>
        <v>.byt $19, $19, $01, $27, $1f, $07, $3e, $38</v>
      </c>
    </row>
    <row r="605" spans="1:32" x14ac:dyDescent="0.3">
      <c r="A605" s="6">
        <v>0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1</v>
      </c>
      <c r="I605" s="6">
        <v>1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 t="str">
        <f t="shared" si="211"/>
        <v>0000000110000000</v>
      </c>
      <c r="R605" s="11" t="str">
        <f t="shared" si="212"/>
        <v>00000001</v>
      </c>
      <c r="S605" s="11" t="str">
        <f t="shared" si="213"/>
        <v>00100000</v>
      </c>
      <c r="T605" s="11" t="str">
        <f t="shared" si="214"/>
        <v>01</v>
      </c>
      <c r="U605" s="11" t="str">
        <f t="shared" si="215"/>
        <v>20</v>
      </c>
    </row>
    <row r="606" spans="1:32" x14ac:dyDescent="0.3">
      <c r="A606" s="6">
        <v>0</v>
      </c>
      <c r="B606" s="6">
        <v>0</v>
      </c>
      <c r="C606" s="6">
        <v>0</v>
      </c>
      <c r="D606" s="6">
        <v>0</v>
      </c>
      <c r="E606" s="6">
        <v>0</v>
      </c>
      <c r="F606" s="6">
        <v>1</v>
      </c>
      <c r="G606" s="6">
        <v>1</v>
      </c>
      <c r="H606" s="6">
        <v>1</v>
      </c>
      <c r="I606" s="6">
        <v>1</v>
      </c>
      <c r="J606" s="6">
        <v>1</v>
      </c>
      <c r="K606" s="6">
        <v>1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 t="str">
        <f t="shared" si="211"/>
        <v>0000011111100000</v>
      </c>
      <c r="R606" s="11" t="str">
        <f t="shared" si="212"/>
        <v>00000111</v>
      </c>
      <c r="S606" s="11" t="str">
        <f t="shared" si="213"/>
        <v>00111000</v>
      </c>
      <c r="T606" s="11" t="str">
        <f t="shared" si="214"/>
        <v>07</v>
      </c>
      <c r="U606" s="11" t="str">
        <f t="shared" si="215"/>
        <v>38</v>
      </c>
    </row>
    <row r="607" spans="1:32" x14ac:dyDescent="0.3">
      <c r="A607" s="6">
        <v>0</v>
      </c>
      <c r="B607" s="6">
        <v>0</v>
      </c>
      <c r="C607" s="6">
        <v>0</v>
      </c>
      <c r="D607" s="6">
        <v>1</v>
      </c>
      <c r="E607" s="6">
        <v>1</v>
      </c>
      <c r="F607" s="6">
        <v>1</v>
      </c>
      <c r="G607" s="6">
        <v>1</v>
      </c>
      <c r="H607" s="6">
        <v>1</v>
      </c>
      <c r="I607" s="6">
        <v>1</v>
      </c>
      <c r="J607" s="6">
        <v>1</v>
      </c>
      <c r="K607" s="6">
        <v>1</v>
      </c>
      <c r="L607" s="6">
        <v>1</v>
      </c>
      <c r="M607" s="6">
        <v>1</v>
      </c>
      <c r="N607" s="6">
        <v>0</v>
      </c>
      <c r="O607" s="6">
        <v>0</v>
      </c>
      <c r="P607" s="6">
        <v>0</v>
      </c>
      <c r="Q607" s="6" t="str">
        <f t="shared" si="211"/>
        <v>0001111111111000</v>
      </c>
      <c r="R607" s="11" t="str">
        <f t="shared" si="212"/>
        <v>00011111</v>
      </c>
      <c r="S607" s="11" t="str">
        <f t="shared" si="213"/>
        <v>00111110</v>
      </c>
      <c r="T607" s="11" t="str">
        <f t="shared" si="214"/>
        <v>1F</v>
      </c>
      <c r="U607" s="11" t="str">
        <f t="shared" si="215"/>
        <v>3E</v>
      </c>
    </row>
    <row r="608" spans="1:32" x14ac:dyDescent="0.3">
      <c r="A608" s="6">
        <v>0</v>
      </c>
      <c r="B608" s="6">
        <v>0</v>
      </c>
      <c r="C608" s="6">
        <v>1</v>
      </c>
      <c r="D608" s="6">
        <v>1</v>
      </c>
      <c r="E608" s="6">
        <v>1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1</v>
      </c>
      <c r="M608" s="6">
        <v>1</v>
      </c>
      <c r="N608" s="6">
        <v>1</v>
      </c>
      <c r="O608" s="6">
        <v>0</v>
      </c>
      <c r="P608" s="6">
        <v>0</v>
      </c>
      <c r="Q608" s="6" t="str">
        <f t="shared" si="211"/>
        <v>0011100000011100</v>
      </c>
      <c r="R608" s="12" t="str">
        <f t="shared" si="212"/>
        <v>00111000</v>
      </c>
      <c r="S608" s="12" t="str">
        <f t="shared" si="213"/>
        <v>00000111</v>
      </c>
      <c r="T608" s="12" t="str">
        <f t="shared" si="214"/>
        <v>38</v>
      </c>
      <c r="U608" s="12" t="str">
        <f t="shared" si="215"/>
        <v>07</v>
      </c>
    </row>
    <row r="609" spans="1:33" x14ac:dyDescent="0.3">
      <c r="A609" s="6">
        <v>0</v>
      </c>
      <c r="B609" s="6">
        <v>0</v>
      </c>
      <c r="C609" s="6">
        <v>1</v>
      </c>
      <c r="D609" s="6">
        <v>0</v>
      </c>
      <c r="E609" s="6">
        <v>0</v>
      </c>
      <c r="F609" s="6">
        <v>1</v>
      </c>
      <c r="G609" s="6">
        <v>1</v>
      </c>
      <c r="H609" s="6">
        <v>0</v>
      </c>
      <c r="I609" s="6">
        <v>0</v>
      </c>
      <c r="J609" s="6">
        <v>1</v>
      </c>
      <c r="K609" s="6">
        <v>1</v>
      </c>
      <c r="L609" s="6">
        <v>0</v>
      </c>
      <c r="M609" s="6">
        <v>0</v>
      </c>
      <c r="N609" s="6">
        <v>1</v>
      </c>
      <c r="O609" s="6">
        <v>0</v>
      </c>
      <c r="P609" s="6">
        <v>0</v>
      </c>
      <c r="Q609" s="6" t="str">
        <f t="shared" si="211"/>
        <v>0010011001100100</v>
      </c>
      <c r="R609" s="10" t="str">
        <f t="shared" si="212"/>
        <v>00100110</v>
      </c>
      <c r="S609" s="10" t="str">
        <f t="shared" si="213"/>
        <v>00011001</v>
      </c>
      <c r="T609" s="10" t="str">
        <f t="shared" si="214"/>
        <v>26</v>
      </c>
      <c r="U609" s="10" t="str">
        <f t="shared" si="215"/>
        <v>19</v>
      </c>
    </row>
    <row r="610" spans="1:33" x14ac:dyDescent="0.3">
      <c r="A610" s="6">
        <v>0</v>
      </c>
      <c r="B610" s="6">
        <v>0</v>
      </c>
      <c r="C610" s="6">
        <v>1</v>
      </c>
      <c r="D610" s="6">
        <v>0</v>
      </c>
      <c r="E610" s="6">
        <v>0</v>
      </c>
      <c r="F610" s="6">
        <v>1</v>
      </c>
      <c r="G610" s="6">
        <v>1</v>
      </c>
      <c r="H610" s="6">
        <v>0</v>
      </c>
      <c r="I610" s="6">
        <v>0</v>
      </c>
      <c r="J610" s="6">
        <v>1</v>
      </c>
      <c r="K610" s="6">
        <v>1</v>
      </c>
      <c r="L610" s="6">
        <v>0</v>
      </c>
      <c r="M610" s="6">
        <v>0</v>
      </c>
      <c r="N610" s="6">
        <v>1</v>
      </c>
      <c r="O610" s="6">
        <v>0</v>
      </c>
      <c r="P610" s="6">
        <v>0</v>
      </c>
      <c r="Q610" s="6" t="str">
        <f t="shared" si="211"/>
        <v>0010011001100100</v>
      </c>
      <c r="R610" s="11" t="str">
        <f t="shared" si="212"/>
        <v>00100110</v>
      </c>
      <c r="S610" s="11" t="str">
        <f t="shared" si="213"/>
        <v>00011001</v>
      </c>
      <c r="T610" s="11" t="str">
        <f t="shared" si="214"/>
        <v>26</v>
      </c>
      <c r="U610" s="11" t="str">
        <f t="shared" si="215"/>
        <v>19</v>
      </c>
    </row>
    <row r="611" spans="1:33" x14ac:dyDescent="0.3">
      <c r="A611" s="6">
        <v>0</v>
      </c>
      <c r="B611" s="6">
        <v>0</v>
      </c>
      <c r="C611" s="6">
        <v>1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1</v>
      </c>
      <c r="O611" s="6">
        <v>0</v>
      </c>
      <c r="P611" s="6">
        <v>0</v>
      </c>
      <c r="Q611" s="6" t="str">
        <f t="shared" si="211"/>
        <v>0010000000000100</v>
      </c>
      <c r="R611" s="11" t="str">
        <f t="shared" si="212"/>
        <v>00100000</v>
      </c>
      <c r="S611" s="11" t="str">
        <f t="shared" si="213"/>
        <v>00000001</v>
      </c>
      <c r="T611" s="11" t="str">
        <f t="shared" si="214"/>
        <v>20</v>
      </c>
      <c r="U611" s="11" t="str">
        <f t="shared" si="215"/>
        <v>01</v>
      </c>
    </row>
    <row r="612" spans="1:33" x14ac:dyDescent="0.3">
      <c r="A612" s="6">
        <v>0</v>
      </c>
      <c r="B612" s="6">
        <v>0</v>
      </c>
      <c r="C612" s="6">
        <v>1</v>
      </c>
      <c r="D612" s="6">
        <v>1</v>
      </c>
      <c r="E612" s="6">
        <v>1</v>
      </c>
      <c r="F612" s="6">
        <v>0</v>
      </c>
      <c r="G612" s="6">
        <v>0</v>
      </c>
      <c r="H612" s="6">
        <v>1</v>
      </c>
      <c r="I612" s="6">
        <v>1</v>
      </c>
      <c r="J612" s="6">
        <v>0</v>
      </c>
      <c r="K612" s="6">
        <v>0</v>
      </c>
      <c r="L612" s="6">
        <v>1</v>
      </c>
      <c r="M612" s="6">
        <v>1</v>
      </c>
      <c r="N612" s="6">
        <v>1</v>
      </c>
      <c r="O612" s="6">
        <v>0</v>
      </c>
      <c r="P612" s="6">
        <v>0</v>
      </c>
      <c r="Q612" s="6" t="str">
        <f t="shared" si="211"/>
        <v>0011100110011100</v>
      </c>
      <c r="R612" s="11" t="str">
        <f t="shared" si="212"/>
        <v>00111001</v>
      </c>
      <c r="S612" s="11" t="str">
        <f t="shared" si="213"/>
        <v>00100111</v>
      </c>
      <c r="T612" s="11" t="str">
        <f t="shared" si="214"/>
        <v>39</v>
      </c>
      <c r="U612" s="11" t="str">
        <f t="shared" si="215"/>
        <v>27</v>
      </c>
    </row>
    <row r="613" spans="1:33" x14ac:dyDescent="0.3">
      <c r="A613" s="6">
        <v>0</v>
      </c>
      <c r="B613" s="6">
        <v>0</v>
      </c>
      <c r="C613" s="6">
        <v>1</v>
      </c>
      <c r="D613" s="6">
        <v>1</v>
      </c>
      <c r="E613" s="6">
        <v>1</v>
      </c>
      <c r="F613" s="6">
        <v>1</v>
      </c>
      <c r="G613" s="6">
        <v>1</v>
      </c>
      <c r="H613" s="6">
        <v>0</v>
      </c>
      <c r="I613" s="6">
        <v>0</v>
      </c>
      <c r="J613" s="6">
        <v>1</v>
      </c>
      <c r="K613" s="6">
        <v>1</v>
      </c>
      <c r="L613" s="6">
        <v>1</v>
      </c>
      <c r="M613" s="6">
        <v>1</v>
      </c>
      <c r="N613" s="6">
        <v>1</v>
      </c>
      <c r="O613" s="6">
        <v>0</v>
      </c>
      <c r="P613" s="6">
        <v>0</v>
      </c>
      <c r="Q613" s="6" t="str">
        <f t="shared" si="211"/>
        <v>0011111001111100</v>
      </c>
      <c r="R613" s="11" t="str">
        <f t="shared" si="212"/>
        <v>00111110</v>
      </c>
      <c r="S613" s="11" t="str">
        <f t="shared" si="213"/>
        <v>00011111</v>
      </c>
      <c r="T613" s="11" t="str">
        <f t="shared" si="214"/>
        <v>3E</v>
      </c>
      <c r="U613" s="11" t="str">
        <f t="shared" si="215"/>
        <v>1F</v>
      </c>
    </row>
    <row r="614" spans="1:33" x14ac:dyDescent="0.3">
      <c r="A614" s="6">
        <v>0</v>
      </c>
      <c r="B614" s="6">
        <v>0</v>
      </c>
      <c r="C614" s="6">
        <v>1</v>
      </c>
      <c r="D614" s="6">
        <v>1</v>
      </c>
      <c r="E614" s="6">
        <v>1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1</v>
      </c>
      <c r="M614" s="6">
        <v>1</v>
      </c>
      <c r="N614" s="6">
        <v>1</v>
      </c>
      <c r="O614" s="6">
        <v>0</v>
      </c>
      <c r="P614" s="6">
        <v>0</v>
      </c>
      <c r="Q614" s="6" t="str">
        <f t="shared" si="211"/>
        <v>0011100000011100</v>
      </c>
      <c r="R614" s="11" t="str">
        <f t="shared" si="212"/>
        <v>00111000</v>
      </c>
      <c r="S614" s="11" t="str">
        <f t="shared" si="213"/>
        <v>00000111</v>
      </c>
      <c r="T614" s="11" t="str">
        <f t="shared" si="214"/>
        <v>38</v>
      </c>
      <c r="U614" s="11" t="str">
        <f t="shared" si="215"/>
        <v>07</v>
      </c>
    </row>
    <row r="615" spans="1:33" x14ac:dyDescent="0.3">
      <c r="A615" s="6">
        <v>0</v>
      </c>
      <c r="B615" s="6">
        <v>0</v>
      </c>
      <c r="C615" s="6">
        <v>0</v>
      </c>
      <c r="D615" s="6">
        <v>1</v>
      </c>
      <c r="E615" s="6">
        <v>1</v>
      </c>
      <c r="F615" s="6">
        <v>1</v>
      </c>
      <c r="G615" s="6">
        <v>1</v>
      </c>
      <c r="H615" s="6">
        <v>1</v>
      </c>
      <c r="I615" s="6">
        <v>1</v>
      </c>
      <c r="J615" s="6">
        <v>1</v>
      </c>
      <c r="K615" s="6">
        <v>1</v>
      </c>
      <c r="L615" s="6">
        <v>1</v>
      </c>
      <c r="M615" s="6">
        <v>1</v>
      </c>
      <c r="N615" s="6">
        <v>0</v>
      </c>
      <c r="O615" s="6">
        <v>0</v>
      </c>
      <c r="P615" s="6">
        <v>0</v>
      </c>
      <c r="Q615" s="6" t="str">
        <f t="shared" si="211"/>
        <v>0001111111111000</v>
      </c>
      <c r="R615" s="11" t="str">
        <f t="shared" si="212"/>
        <v>00011111</v>
      </c>
      <c r="S615" s="11" t="str">
        <f t="shared" si="213"/>
        <v>00111110</v>
      </c>
      <c r="T615" s="11" t="str">
        <f t="shared" si="214"/>
        <v>1F</v>
      </c>
      <c r="U615" s="11" t="str">
        <f t="shared" si="215"/>
        <v>3E</v>
      </c>
    </row>
    <row r="616" spans="1:33" x14ac:dyDescent="0.3">
      <c r="A616" s="6">
        <v>0</v>
      </c>
      <c r="B616" s="6">
        <v>0</v>
      </c>
      <c r="C616" s="6">
        <v>0</v>
      </c>
      <c r="D616" s="6">
        <v>0</v>
      </c>
      <c r="E616" s="6">
        <v>0</v>
      </c>
      <c r="F616" s="6">
        <v>1</v>
      </c>
      <c r="G616" s="6">
        <v>1</v>
      </c>
      <c r="H616" s="6">
        <v>1</v>
      </c>
      <c r="I616" s="6">
        <v>1</v>
      </c>
      <c r="J616" s="6">
        <v>1</v>
      </c>
      <c r="K616" s="6">
        <v>1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 t="str">
        <f t="shared" si="211"/>
        <v>0000011111100000</v>
      </c>
      <c r="R616" s="12" t="str">
        <f t="shared" si="212"/>
        <v>00000111</v>
      </c>
      <c r="S616" s="12" t="str">
        <f t="shared" si="213"/>
        <v>00111000</v>
      </c>
      <c r="T616" s="12" t="str">
        <f t="shared" si="214"/>
        <v>07</v>
      </c>
      <c r="U616" s="12" t="str">
        <f t="shared" si="215"/>
        <v>38</v>
      </c>
    </row>
    <row r="617" spans="1:33" x14ac:dyDescent="0.3">
      <c r="Q617" s="6"/>
      <c r="T617" s="6"/>
      <c r="U617" s="6"/>
    </row>
    <row r="618" spans="1:33" x14ac:dyDescent="0.3">
      <c r="A618" s="13" t="s">
        <v>28</v>
      </c>
      <c r="Q618" s="6"/>
      <c r="AF618" t="str">
        <f>";"&amp;PROPER(A618)</f>
        <v>;Pathway</v>
      </c>
    </row>
    <row r="619" spans="1:33" x14ac:dyDescent="0.3">
      <c r="A619" s="6">
        <v>0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 t="str">
        <f t="shared" ref="Q619:Q634" si="217">A619&amp;B619&amp;C619&amp;D619&amp;E619&amp;F619&amp;G619&amp;H619&amp;I619&amp;J619&amp;K619&amp;L619&amp;M619&amp;N619&amp;O619&amp;P619</f>
        <v>0000000000000000</v>
      </c>
      <c r="R619" s="10" t="str">
        <f>$R$1&amp;MID(Q619,3,6)</f>
        <v>00000000</v>
      </c>
      <c r="S619" s="10" t="str">
        <f>$S$1&amp;MID(Q619,9,6)</f>
        <v>00000000</v>
      </c>
      <c r="T619" s="10" t="str">
        <f>BIN2HEX(R619,2)</f>
        <v>00</v>
      </c>
      <c r="U619" s="10" t="str">
        <f>BIN2HEX(S619,2)</f>
        <v>00</v>
      </c>
      <c r="W619" t="str" cm="1">
        <f t="array" ref="W619:AD619">TRANSPOSE(T619:T626)</f>
        <v>00</v>
      </c>
      <c r="X619" t="str">
        <v>10</v>
      </c>
      <c r="Y619" t="str">
        <v>2A</v>
      </c>
      <c r="Z619" t="str">
        <v>10</v>
      </c>
      <c r="AA619" t="str">
        <v>02</v>
      </c>
      <c r="AB619" t="str">
        <v>15</v>
      </c>
      <c r="AC619" t="str">
        <v>02</v>
      </c>
      <c r="AD619" t="str">
        <v>00</v>
      </c>
      <c r="AF619" t="str">
        <f>LOWER(".byt $"&amp;W619&amp;", $"&amp;X619&amp;", $"&amp;Y619&amp;", $"&amp;Z619&amp;", $"&amp;AA619&amp;", $"&amp;AB619&amp;", $"&amp;AC619&amp;", $"&amp;AD619)</f>
        <v>.byt $00, $10, $2a, $10, $02, $15, $02, $00</v>
      </c>
    </row>
    <row r="620" spans="1:33" x14ac:dyDescent="0.3">
      <c r="A620" s="6">
        <v>0</v>
      </c>
      <c r="B620" s="6">
        <v>0</v>
      </c>
      <c r="C620" s="6">
        <v>0</v>
      </c>
      <c r="D620" s="6">
        <v>1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 t="str">
        <f t="shared" si="217"/>
        <v>0001000001000000</v>
      </c>
      <c r="R620" s="11" t="str">
        <f t="shared" ref="R620:R634" si="218">$R$1&amp;MID(Q620,3,6)</f>
        <v>00010000</v>
      </c>
      <c r="S620" s="11" t="str">
        <f t="shared" ref="S620:S634" si="219">$S$1&amp;MID(Q620,9,6)</f>
        <v>00010000</v>
      </c>
      <c r="T620" s="11" t="str">
        <f t="shared" ref="T620:T634" si="220">BIN2HEX(R620,2)</f>
        <v>10</v>
      </c>
      <c r="U620" s="11" t="str">
        <f t="shared" ref="U620:U634" si="221">BIN2HEX(S620,2)</f>
        <v>10</v>
      </c>
      <c r="W620" t="str" cm="1">
        <f t="array" ref="W620:AD620">TRANSPOSE(U619:U626)</f>
        <v>00</v>
      </c>
      <c r="X620" t="str">
        <v>10</v>
      </c>
      <c r="Y620" t="str">
        <v>2A</v>
      </c>
      <c r="Z620" t="str">
        <v>10</v>
      </c>
      <c r="AA620" t="str">
        <v>02</v>
      </c>
      <c r="AB620" t="str">
        <v>15</v>
      </c>
      <c r="AC620" t="str">
        <v>02</v>
      </c>
      <c r="AD620" t="str">
        <v>00</v>
      </c>
      <c r="AF620" t="str">
        <f t="shared" ref="AF620:AF622" si="222">LOWER(".byt $"&amp;W620&amp;", $"&amp;X620&amp;", $"&amp;Y620&amp;", $"&amp;Z620&amp;", $"&amp;AA620&amp;", $"&amp;AB620&amp;", $"&amp;AC620&amp;", $"&amp;AD620)</f>
        <v>.byt $00, $10, $2a, $10, $02, $15, $02, $00</v>
      </c>
      <c r="AG620" t="b">
        <f>AF620=AF619</f>
        <v>1</v>
      </c>
    </row>
    <row r="621" spans="1:33" x14ac:dyDescent="0.3">
      <c r="A621" s="6">
        <v>0</v>
      </c>
      <c r="B621" s="6">
        <v>0</v>
      </c>
      <c r="C621" s="6">
        <v>1</v>
      </c>
      <c r="D621" s="6">
        <v>0</v>
      </c>
      <c r="E621" s="6">
        <v>1</v>
      </c>
      <c r="F621" s="6">
        <v>0</v>
      </c>
      <c r="G621" s="6">
        <v>1</v>
      </c>
      <c r="H621" s="6">
        <v>0</v>
      </c>
      <c r="I621" s="6">
        <v>1</v>
      </c>
      <c r="J621" s="6">
        <v>0</v>
      </c>
      <c r="K621" s="6">
        <v>1</v>
      </c>
      <c r="L621" s="6">
        <v>0</v>
      </c>
      <c r="M621" s="6">
        <v>1</v>
      </c>
      <c r="N621" s="6">
        <v>0</v>
      </c>
      <c r="O621" s="6">
        <v>0</v>
      </c>
      <c r="P621" s="6">
        <v>0</v>
      </c>
      <c r="Q621" s="6" t="str">
        <f t="shared" si="217"/>
        <v>0010101010101000</v>
      </c>
      <c r="R621" s="11" t="str">
        <f t="shared" si="218"/>
        <v>00101010</v>
      </c>
      <c r="S621" s="11" t="str">
        <f t="shared" si="219"/>
        <v>00101010</v>
      </c>
      <c r="T621" s="11" t="str">
        <f t="shared" si="220"/>
        <v>2A</v>
      </c>
      <c r="U621" s="11" t="str">
        <f t="shared" si="221"/>
        <v>2A</v>
      </c>
      <c r="W621" t="str" cm="1">
        <f t="array" ref="W621:AD621">TRANSPOSE(T627:T634)</f>
        <v>00</v>
      </c>
      <c r="X621" t="str">
        <v>10</v>
      </c>
      <c r="Y621" t="str">
        <v>2A</v>
      </c>
      <c r="Z621" t="str">
        <v>10</v>
      </c>
      <c r="AA621" t="str">
        <v>02</v>
      </c>
      <c r="AB621" t="str">
        <v>15</v>
      </c>
      <c r="AC621" t="str">
        <v>02</v>
      </c>
      <c r="AD621" t="str">
        <v>00</v>
      </c>
      <c r="AF621" t="str">
        <f t="shared" si="222"/>
        <v>.byt $00, $10, $2a, $10, $02, $15, $02, $00</v>
      </c>
      <c r="AG621" t="b">
        <f t="shared" ref="AG621:AG622" si="223">AF621=AF620</f>
        <v>1</v>
      </c>
    </row>
    <row r="622" spans="1:33" x14ac:dyDescent="0.3">
      <c r="A622" s="6">
        <v>0</v>
      </c>
      <c r="B622" s="6">
        <v>0</v>
      </c>
      <c r="C622" s="6">
        <v>0</v>
      </c>
      <c r="D622" s="6">
        <v>1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1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 t="str">
        <f t="shared" si="217"/>
        <v>0001000001000000</v>
      </c>
      <c r="R622" s="11" t="str">
        <f t="shared" si="218"/>
        <v>00010000</v>
      </c>
      <c r="S622" s="11" t="str">
        <f t="shared" si="219"/>
        <v>00010000</v>
      </c>
      <c r="T622" s="11" t="str">
        <f t="shared" si="220"/>
        <v>10</v>
      </c>
      <c r="U622" s="11" t="str">
        <f t="shared" si="221"/>
        <v>10</v>
      </c>
      <c r="W622" t="str" cm="1">
        <f t="array" ref="W622:AD622">TRANSPOSE(U627:U634)</f>
        <v>00</v>
      </c>
      <c r="X622" t="str">
        <v>10</v>
      </c>
      <c r="Y622" t="str">
        <v>2A</v>
      </c>
      <c r="Z622" t="str">
        <v>10</v>
      </c>
      <c r="AA622" t="str">
        <v>02</v>
      </c>
      <c r="AB622" t="str">
        <v>15</v>
      </c>
      <c r="AC622" t="str">
        <v>02</v>
      </c>
      <c r="AD622" t="str">
        <v>00</v>
      </c>
      <c r="AF622" t="str">
        <f t="shared" si="222"/>
        <v>.byt $00, $10, $2a, $10, $02, $15, $02, $00</v>
      </c>
      <c r="AG622" t="b">
        <f t="shared" si="223"/>
        <v>1</v>
      </c>
    </row>
    <row r="623" spans="1:33" x14ac:dyDescent="0.3">
      <c r="A623" s="6">
        <v>0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1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1</v>
      </c>
      <c r="N623" s="6">
        <v>0</v>
      </c>
      <c r="O623" s="6">
        <v>0</v>
      </c>
      <c r="P623" s="6">
        <v>0</v>
      </c>
      <c r="Q623" s="6" t="str">
        <f t="shared" si="217"/>
        <v>0000001000001000</v>
      </c>
      <c r="R623" s="11" t="str">
        <f t="shared" si="218"/>
        <v>00000010</v>
      </c>
      <c r="S623" s="11" t="str">
        <f t="shared" si="219"/>
        <v>00000010</v>
      </c>
      <c r="T623" s="11" t="str">
        <f t="shared" si="220"/>
        <v>02</v>
      </c>
      <c r="U623" s="11" t="str">
        <f t="shared" si="221"/>
        <v>02</v>
      </c>
    </row>
    <row r="624" spans="1:33" x14ac:dyDescent="0.3">
      <c r="A624" s="6">
        <v>0</v>
      </c>
      <c r="B624" s="6">
        <v>0</v>
      </c>
      <c r="C624" s="6">
        <v>0</v>
      </c>
      <c r="D624" s="6">
        <v>1</v>
      </c>
      <c r="E624" s="6">
        <v>0</v>
      </c>
      <c r="F624" s="6">
        <v>1</v>
      </c>
      <c r="G624" s="6">
        <v>0</v>
      </c>
      <c r="H624" s="6">
        <v>1</v>
      </c>
      <c r="I624" s="6">
        <v>0</v>
      </c>
      <c r="J624" s="6">
        <v>1</v>
      </c>
      <c r="K624" s="6">
        <v>0</v>
      </c>
      <c r="L624" s="6">
        <v>1</v>
      </c>
      <c r="M624" s="6">
        <v>0</v>
      </c>
      <c r="N624" s="6">
        <v>1</v>
      </c>
      <c r="O624" s="6">
        <v>0</v>
      </c>
      <c r="P624" s="6">
        <v>0</v>
      </c>
      <c r="Q624" s="6" t="str">
        <f t="shared" si="217"/>
        <v>0001010101010100</v>
      </c>
      <c r="R624" s="11" t="str">
        <f t="shared" si="218"/>
        <v>00010101</v>
      </c>
      <c r="S624" s="11" t="str">
        <f t="shared" si="219"/>
        <v>00010101</v>
      </c>
      <c r="T624" s="11" t="str">
        <f t="shared" si="220"/>
        <v>15</v>
      </c>
      <c r="U624" s="11" t="str">
        <f t="shared" si="221"/>
        <v>15</v>
      </c>
    </row>
    <row r="625" spans="1:21" x14ac:dyDescent="0.3">
      <c r="A625" s="6">
        <v>0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1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1</v>
      </c>
      <c r="N625" s="6">
        <v>0</v>
      </c>
      <c r="O625" s="6">
        <v>0</v>
      </c>
      <c r="P625" s="6">
        <v>0</v>
      </c>
      <c r="Q625" s="6" t="str">
        <f t="shared" si="217"/>
        <v>0000001000001000</v>
      </c>
      <c r="R625" s="11" t="str">
        <f t="shared" si="218"/>
        <v>00000010</v>
      </c>
      <c r="S625" s="11" t="str">
        <f t="shared" si="219"/>
        <v>00000010</v>
      </c>
      <c r="T625" s="11" t="str">
        <f t="shared" si="220"/>
        <v>02</v>
      </c>
      <c r="U625" s="11" t="str">
        <f t="shared" si="221"/>
        <v>02</v>
      </c>
    </row>
    <row r="626" spans="1:21" x14ac:dyDescent="0.3">
      <c r="A626" s="6">
        <v>0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 t="str">
        <f t="shared" si="217"/>
        <v>0000000000000000</v>
      </c>
      <c r="R626" s="12" t="str">
        <f t="shared" si="218"/>
        <v>00000000</v>
      </c>
      <c r="S626" s="12" t="str">
        <f t="shared" si="219"/>
        <v>00000000</v>
      </c>
      <c r="T626" s="12" t="str">
        <f t="shared" si="220"/>
        <v>00</v>
      </c>
      <c r="U626" s="12" t="str">
        <f t="shared" si="221"/>
        <v>00</v>
      </c>
    </row>
    <row r="627" spans="1:21" x14ac:dyDescent="0.3">
      <c r="A627" s="6">
        <v>0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 t="str">
        <f t="shared" si="217"/>
        <v>0000000000000000</v>
      </c>
      <c r="R627" s="10" t="str">
        <f t="shared" si="218"/>
        <v>00000000</v>
      </c>
      <c r="S627" s="10" t="str">
        <f t="shared" si="219"/>
        <v>00000000</v>
      </c>
      <c r="T627" s="10" t="str">
        <f t="shared" si="220"/>
        <v>00</v>
      </c>
      <c r="U627" s="10" t="str">
        <f t="shared" si="221"/>
        <v>00</v>
      </c>
    </row>
    <row r="628" spans="1:21" x14ac:dyDescent="0.3">
      <c r="A628" s="6">
        <v>0</v>
      </c>
      <c r="B628" s="6">
        <v>0</v>
      </c>
      <c r="C628" s="6">
        <v>0</v>
      </c>
      <c r="D628" s="6">
        <v>1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1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 t="str">
        <f t="shared" si="217"/>
        <v>0001000001000000</v>
      </c>
      <c r="R628" s="11" t="str">
        <f t="shared" si="218"/>
        <v>00010000</v>
      </c>
      <c r="S628" s="11" t="str">
        <f t="shared" si="219"/>
        <v>00010000</v>
      </c>
      <c r="T628" s="11" t="str">
        <f t="shared" si="220"/>
        <v>10</v>
      </c>
      <c r="U628" s="11" t="str">
        <f t="shared" si="221"/>
        <v>10</v>
      </c>
    </row>
    <row r="629" spans="1:21" x14ac:dyDescent="0.3">
      <c r="A629" s="6">
        <v>0</v>
      </c>
      <c r="B629" s="6">
        <v>0</v>
      </c>
      <c r="C629" s="6">
        <v>1</v>
      </c>
      <c r="D629" s="6">
        <v>0</v>
      </c>
      <c r="E629" s="6">
        <v>1</v>
      </c>
      <c r="F629" s="6">
        <v>0</v>
      </c>
      <c r="G629" s="6">
        <v>1</v>
      </c>
      <c r="H629" s="6">
        <v>0</v>
      </c>
      <c r="I629" s="6">
        <v>1</v>
      </c>
      <c r="J629" s="6">
        <v>0</v>
      </c>
      <c r="K629" s="6">
        <v>1</v>
      </c>
      <c r="L629" s="6">
        <v>0</v>
      </c>
      <c r="M629" s="6">
        <v>1</v>
      </c>
      <c r="N629" s="6">
        <v>0</v>
      </c>
      <c r="O629" s="6">
        <v>0</v>
      </c>
      <c r="P629" s="6">
        <v>0</v>
      </c>
      <c r="Q629" s="6" t="str">
        <f t="shared" si="217"/>
        <v>0010101010101000</v>
      </c>
      <c r="R629" s="11" t="str">
        <f t="shared" si="218"/>
        <v>00101010</v>
      </c>
      <c r="S629" s="11" t="str">
        <f t="shared" si="219"/>
        <v>00101010</v>
      </c>
      <c r="T629" s="11" t="str">
        <f t="shared" si="220"/>
        <v>2A</v>
      </c>
      <c r="U629" s="11" t="str">
        <f t="shared" si="221"/>
        <v>2A</v>
      </c>
    </row>
    <row r="630" spans="1:21" x14ac:dyDescent="0.3">
      <c r="A630" s="6">
        <v>0</v>
      </c>
      <c r="B630" s="6">
        <v>0</v>
      </c>
      <c r="C630" s="6">
        <v>0</v>
      </c>
      <c r="D630" s="6">
        <v>1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1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 t="str">
        <f t="shared" si="217"/>
        <v>0001000001000000</v>
      </c>
      <c r="R630" s="11" t="str">
        <f t="shared" si="218"/>
        <v>00010000</v>
      </c>
      <c r="S630" s="11" t="str">
        <f t="shared" si="219"/>
        <v>00010000</v>
      </c>
      <c r="T630" s="11" t="str">
        <f t="shared" si="220"/>
        <v>10</v>
      </c>
      <c r="U630" s="11" t="str">
        <f t="shared" si="221"/>
        <v>10</v>
      </c>
    </row>
    <row r="631" spans="1:21" x14ac:dyDescent="0.3">
      <c r="A631" s="6">
        <v>0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1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1</v>
      </c>
      <c r="N631" s="6">
        <v>0</v>
      </c>
      <c r="O631" s="6">
        <v>0</v>
      </c>
      <c r="P631" s="6">
        <v>0</v>
      </c>
      <c r="Q631" s="6" t="str">
        <f t="shared" si="217"/>
        <v>0000001000001000</v>
      </c>
      <c r="R631" s="11" t="str">
        <f t="shared" si="218"/>
        <v>00000010</v>
      </c>
      <c r="S631" s="11" t="str">
        <f t="shared" si="219"/>
        <v>00000010</v>
      </c>
      <c r="T631" s="11" t="str">
        <f t="shared" si="220"/>
        <v>02</v>
      </c>
      <c r="U631" s="11" t="str">
        <f t="shared" si="221"/>
        <v>02</v>
      </c>
    </row>
    <row r="632" spans="1:21" x14ac:dyDescent="0.3">
      <c r="A632" s="6">
        <v>0</v>
      </c>
      <c r="B632" s="6">
        <v>0</v>
      </c>
      <c r="C632" s="6">
        <v>0</v>
      </c>
      <c r="D632" s="6">
        <v>1</v>
      </c>
      <c r="E632" s="6">
        <v>0</v>
      </c>
      <c r="F632" s="6">
        <v>1</v>
      </c>
      <c r="G632" s="6">
        <v>0</v>
      </c>
      <c r="H632" s="6">
        <v>1</v>
      </c>
      <c r="I632" s="6">
        <v>0</v>
      </c>
      <c r="J632" s="6">
        <v>1</v>
      </c>
      <c r="K632" s="6">
        <v>0</v>
      </c>
      <c r="L632" s="6">
        <v>1</v>
      </c>
      <c r="M632" s="6">
        <v>0</v>
      </c>
      <c r="N632" s="6">
        <v>1</v>
      </c>
      <c r="O632" s="6">
        <v>0</v>
      </c>
      <c r="P632" s="6">
        <v>0</v>
      </c>
      <c r="Q632" s="6" t="str">
        <f t="shared" si="217"/>
        <v>0001010101010100</v>
      </c>
      <c r="R632" s="11" t="str">
        <f t="shared" si="218"/>
        <v>00010101</v>
      </c>
      <c r="S632" s="11" t="str">
        <f t="shared" si="219"/>
        <v>00010101</v>
      </c>
      <c r="T632" s="11" t="str">
        <f t="shared" si="220"/>
        <v>15</v>
      </c>
      <c r="U632" s="11" t="str">
        <f t="shared" si="221"/>
        <v>15</v>
      </c>
    </row>
    <row r="633" spans="1:21" x14ac:dyDescent="0.3">
      <c r="A633" s="6">
        <v>0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1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1</v>
      </c>
      <c r="N633" s="6">
        <v>0</v>
      </c>
      <c r="O633" s="6">
        <v>0</v>
      </c>
      <c r="P633" s="6">
        <v>0</v>
      </c>
      <c r="Q633" s="6" t="str">
        <f t="shared" si="217"/>
        <v>0000001000001000</v>
      </c>
      <c r="R633" s="11" t="str">
        <f t="shared" si="218"/>
        <v>00000010</v>
      </c>
      <c r="S633" s="11" t="str">
        <f t="shared" si="219"/>
        <v>00000010</v>
      </c>
      <c r="T633" s="11" t="str">
        <f t="shared" si="220"/>
        <v>02</v>
      </c>
      <c r="U633" s="11" t="str">
        <f t="shared" si="221"/>
        <v>02</v>
      </c>
    </row>
    <row r="634" spans="1:21" x14ac:dyDescent="0.3">
      <c r="A634" s="6">
        <v>0</v>
      </c>
      <c r="B634" s="6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 t="str">
        <f t="shared" si="217"/>
        <v>0000000000000000</v>
      </c>
      <c r="R634" s="12" t="str">
        <f t="shared" si="218"/>
        <v>00000000</v>
      </c>
      <c r="S634" s="12" t="str">
        <f t="shared" si="219"/>
        <v>00000000</v>
      </c>
      <c r="T634" s="12" t="str">
        <f t="shared" si="220"/>
        <v>00</v>
      </c>
      <c r="U634" s="12" t="str">
        <f t="shared" si="221"/>
        <v>00</v>
      </c>
    </row>
    <row r="636" spans="1:21" s="17" customFormat="1" x14ac:dyDescent="0.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6"/>
      <c r="R636" s="15"/>
      <c r="S636" s="15"/>
    </row>
    <row r="638" spans="1:21" x14ac:dyDescent="0.3">
      <c r="A638" s="6">
        <v>0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</row>
    <row r="639" spans="1:21" x14ac:dyDescent="0.3">
      <c r="A639" s="6">
        <v>0</v>
      </c>
      <c r="B639" s="6">
        <v>0</v>
      </c>
      <c r="C639" s="6">
        <v>0</v>
      </c>
      <c r="D639" s="6">
        <v>0</v>
      </c>
      <c r="E639" s="6">
        <v>1</v>
      </c>
      <c r="F639" s="6">
        <v>1</v>
      </c>
      <c r="G639" s="6">
        <v>0</v>
      </c>
      <c r="H639" s="6">
        <v>0</v>
      </c>
      <c r="I639" s="6">
        <v>0</v>
      </c>
      <c r="J639" s="6">
        <v>0</v>
      </c>
      <c r="K639" s="6">
        <v>1</v>
      </c>
      <c r="L639" s="6">
        <v>1</v>
      </c>
      <c r="M639" s="6">
        <v>0</v>
      </c>
      <c r="N639" s="6">
        <v>0</v>
      </c>
      <c r="O639" s="6">
        <v>0</v>
      </c>
      <c r="P639" s="6">
        <v>0</v>
      </c>
    </row>
    <row r="640" spans="1:21" x14ac:dyDescent="0.3">
      <c r="A640" s="6">
        <v>0</v>
      </c>
      <c r="B640" s="6">
        <v>0</v>
      </c>
      <c r="C640" s="6">
        <v>0</v>
      </c>
      <c r="D640" s="6">
        <v>0</v>
      </c>
      <c r="E640" s="6">
        <v>1</v>
      </c>
      <c r="F640" s="6">
        <v>1</v>
      </c>
      <c r="G640" s="6">
        <v>1</v>
      </c>
      <c r="H640" s="6">
        <v>1</v>
      </c>
      <c r="I640" s="6">
        <v>1</v>
      </c>
      <c r="J640" s="6">
        <v>1</v>
      </c>
      <c r="K640" s="6">
        <v>1</v>
      </c>
      <c r="L640" s="6">
        <v>1</v>
      </c>
      <c r="M640" s="6">
        <v>0</v>
      </c>
      <c r="N640" s="6">
        <v>0</v>
      </c>
      <c r="O640" s="6">
        <v>0</v>
      </c>
      <c r="P640" s="6">
        <v>0</v>
      </c>
    </row>
    <row r="641" spans="1:16" x14ac:dyDescent="0.3">
      <c r="A641" s="6">
        <v>0</v>
      </c>
      <c r="B641" s="6">
        <v>0</v>
      </c>
      <c r="C641" s="6">
        <v>1</v>
      </c>
      <c r="D641" s="6">
        <v>1</v>
      </c>
      <c r="E641" s="6">
        <v>0</v>
      </c>
      <c r="F641" s="6">
        <v>0</v>
      </c>
      <c r="G641" s="6">
        <v>1</v>
      </c>
      <c r="H641" s="6">
        <v>1</v>
      </c>
      <c r="I641" s="6">
        <v>1</v>
      </c>
      <c r="J641" s="6">
        <v>1</v>
      </c>
      <c r="K641" s="6">
        <v>0</v>
      </c>
      <c r="L641" s="6">
        <v>0</v>
      </c>
      <c r="M641" s="6">
        <v>1</v>
      </c>
      <c r="N641" s="6">
        <v>1</v>
      </c>
      <c r="O641" s="6">
        <v>0</v>
      </c>
      <c r="P641" s="6">
        <v>0</v>
      </c>
    </row>
    <row r="642" spans="1:16" x14ac:dyDescent="0.3">
      <c r="A642" s="6">
        <v>0</v>
      </c>
      <c r="B642" s="6">
        <v>0</v>
      </c>
      <c r="C642" s="6">
        <v>1</v>
      </c>
      <c r="D642" s="6">
        <v>1</v>
      </c>
      <c r="E642" s="6">
        <v>0</v>
      </c>
      <c r="F642" s="6">
        <v>0</v>
      </c>
      <c r="G642" s="6">
        <v>1</v>
      </c>
      <c r="H642" s="6">
        <v>1</v>
      </c>
      <c r="I642" s="6">
        <v>1</v>
      </c>
      <c r="J642" s="6">
        <v>1</v>
      </c>
      <c r="K642" s="6">
        <v>0</v>
      </c>
      <c r="L642" s="6">
        <v>0</v>
      </c>
      <c r="M642" s="6">
        <v>1</v>
      </c>
      <c r="N642" s="6">
        <v>1</v>
      </c>
      <c r="O642" s="6">
        <v>0</v>
      </c>
      <c r="P642" s="6">
        <v>0</v>
      </c>
    </row>
    <row r="643" spans="1:16" x14ac:dyDescent="0.3">
      <c r="A643" s="6">
        <v>0</v>
      </c>
      <c r="B643" s="6">
        <v>0</v>
      </c>
      <c r="C643" s="6">
        <v>0</v>
      </c>
      <c r="D643" s="6">
        <v>0</v>
      </c>
      <c r="E643" s="6">
        <v>1</v>
      </c>
      <c r="F643" s="6">
        <v>1</v>
      </c>
      <c r="G643" s="6">
        <v>1</v>
      </c>
      <c r="H643" s="6">
        <v>1</v>
      </c>
      <c r="I643" s="6">
        <v>1</v>
      </c>
      <c r="J643" s="6">
        <v>1</v>
      </c>
      <c r="K643" s="6">
        <v>1</v>
      </c>
      <c r="L643" s="6">
        <v>1</v>
      </c>
      <c r="M643" s="6">
        <v>0</v>
      </c>
      <c r="N643" s="6">
        <v>0</v>
      </c>
      <c r="O643" s="6">
        <v>0</v>
      </c>
      <c r="P643" s="6">
        <v>0</v>
      </c>
    </row>
    <row r="644" spans="1:16" x14ac:dyDescent="0.3">
      <c r="A644" s="6">
        <v>0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1</v>
      </c>
      <c r="H644" s="6">
        <v>1</v>
      </c>
      <c r="I644" s="6">
        <v>1</v>
      </c>
      <c r="J644" s="6">
        <v>1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</row>
    <row r="645" spans="1:16" x14ac:dyDescent="0.3">
      <c r="A645" s="6">
        <v>0</v>
      </c>
      <c r="B645" s="6">
        <v>0</v>
      </c>
      <c r="C645" s="6">
        <v>0</v>
      </c>
      <c r="D645" s="6">
        <v>0</v>
      </c>
      <c r="E645" s="6">
        <v>1</v>
      </c>
      <c r="F645" s="6">
        <v>1</v>
      </c>
      <c r="G645" s="6">
        <v>1</v>
      </c>
      <c r="H645" s="6">
        <v>1</v>
      </c>
      <c r="I645" s="6">
        <v>1</v>
      </c>
      <c r="J645" s="6">
        <v>1</v>
      </c>
      <c r="K645" s="6">
        <v>1</v>
      </c>
      <c r="L645" s="6">
        <v>1</v>
      </c>
      <c r="M645" s="6">
        <v>0</v>
      </c>
      <c r="N645" s="6">
        <v>0</v>
      </c>
      <c r="O645" s="6">
        <v>0</v>
      </c>
      <c r="P645" s="6">
        <v>0</v>
      </c>
    </row>
    <row r="646" spans="1:16" x14ac:dyDescent="0.3">
      <c r="A646" s="6">
        <v>0</v>
      </c>
      <c r="B646" s="6">
        <v>0</v>
      </c>
      <c r="C646" s="6">
        <v>1</v>
      </c>
      <c r="D646" s="6">
        <v>1</v>
      </c>
      <c r="E646" s="6">
        <v>0</v>
      </c>
      <c r="F646" s="6">
        <v>0</v>
      </c>
      <c r="G646" s="6">
        <v>1</v>
      </c>
      <c r="H646" s="6">
        <v>1</v>
      </c>
      <c r="I646" s="6">
        <v>1</v>
      </c>
      <c r="J646" s="6">
        <v>1</v>
      </c>
      <c r="K646" s="6">
        <v>0</v>
      </c>
      <c r="L646" s="6">
        <v>0</v>
      </c>
      <c r="M646" s="6">
        <v>1</v>
      </c>
      <c r="N646" s="6">
        <v>1</v>
      </c>
      <c r="O646" s="6">
        <v>0</v>
      </c>
      <c r="P646" s="6">
        <v>0</v>
      </c>
    </row>
    <row r="647" spans="1:16" x14ac:dyDescent="0.3">
      <c r="A647" s="6">
        <v>0</v>
      </c>
      <c r="B647" s="6">
        <v>0</v>
      </c>
      <c r="C647" s="6">
        <v>1</v>
      </c>
      <c r="D647" s="6">
        <v>1</v>
      </c>
      <c r="E647" s="6">
        <v>0</v>
      </c>
      <c r="F647" s="6">
        <v>0</v>
      </c>
      <c r="G647" s="6">
        <v>1</v>
      </c>
      <c r="H647" s="6">
        <v>1</v>
      </c>
      <c r="I647" s="6">
        <v>1</v>
      </c>
      <c r="J647" s="6">
        <v>1</v>
      </c>
      <c r="K647" s="6">
        <v>0</v>
      </c>
      <c r="L647" s="6">
        <v>0</v>
      </c>
      <c r="M647" s="6">
        <v>1</v>
      </c>
      <c r="N647" s="6">
        <v>1</v>
      </c>
      <c r="O647" s="6">
        <v>0</v>
      </c>
      <c r="P647" s="6">
        <v>0</v>
      </c>
    </row>
    <row r="648" spans="1:16" x14ac:dyDescent="0.3">
      <c r="A648" s="6">
        <v>0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1</v>
      </c>
      <c r="H648" s="6">
        <v>1</v>
      </c>
      <c r="I648" s="6">
        <v>1</v>
      </c>
      <c r="J648" s="6">
        <v>1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</row>
    <row r="649" spans="1:16" x14ac:dyDescent="0.3">
      <c r="A649" s="6">
        <v>0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1</v>
      </c>
      <c r="H649" s="6">
        <v>1</v>
      </c>
      <c r="I649" s="6">
        <v>1</v>
      </c>
      <c r="J649" s="6">
        <v>1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</row>
    <row r="650" spans="1:16" x14ac:dyDescent="0.3">
      <c r="A650" s="6">
        <v>0</v>
      </c>
      <c r="B650" s="6">
        <v>0</v>
      </c>
      <c r="C650" s="6">
        <v>0</v>
      </c>
      <c r="D650" s="6">
        <v>0</v>
      </c>
      <c r="E650" s="6">
        <v>1</v>
      </c>
      <c r="F650" s="6">
        <v>1</v>
      </c>
      <c r="G650" s="6">
        <v>1</v>
      </c>
      <c r="H650" s="6">
        <v>1</v>
      </c>
      <c r="I650" s="6">
        <v>1</v>
      </c>
      <c r="J650" s="6">
        <v>1</v>
      </c>
      <c r="K650" s="6">
        <v>1</v>
      </c>
      <c r="L650" s="6">
        <v>1</v>
      </c>
      <c r="M650" s="6">
        <v>0</v>
      </c>
      <c r="N650" s="6">
        <v>0</v>
      </c>
      <c r="O650" s="6">
        <v>0</v>
      </c>
      <c r="P650" s="6">
        <v>0</v>
      </c>
    </row>
    <row r="651" spans="1:16" x14ac:dyDescent="0.3">
      <c r="A651" s="6">
        <v>0</v>
      </c>
      <c r="B651" s="6">
        <v>0</v>
      </c>
      <c r="C651" s="6">
        <v>0</v>
      </c>
      <c r="D651" s="6">
        <v>0</v>
      </c>
      <c r="E651" s="6">
        <v>1</v>
      </c>
      <c r="F651" s="6">
        <v>1</v>
      </c>
      <c r="G651" s="6">
        <v>0</v>
      </c>
      <c r="H651" s="6">
        <v>0</v>
      </c>
      <c r="I651" s="6">
        <v>0</v>
      </c>
      <c r="J651" s="6">
        <v>0</v>
      </c>
      <c r="K651" s="6">
        <v>1</v>
      </c>
      <c r="L651" s="6">
        <v>1</v>
      </c>
      <c r="M651" s="6">
        <v>0</v>
      </c>
      <c r="N651" s="6">
        <v>0</v>
      </c>
      <c r="O651" s="6">
        <v>0</v>
      </c>
      <c r="P651" s="6">
        <v>0</v>
      </c>
    </row>
    <row r="652" spans="1:16" x14ac:dyDescent="0.3">
      <c r="A652" s="6">
        <v>0</v>
      </c>
      <c r="B652" s="6">
        <v>0</v>
      </c>
      <c r="C652" s="6">
        <v>0</v>
      </c>
      <c r="D652" s="6">
        <v>0</v>
      </c>
      <c r="E652" s="6">
        <v>1</v>
      </c>
      <c r="F652" s="6">
        <v>1</v>
      </c>
      <c r="G652" s="6">
        <v>0</v>
      </c>
      <c r="H652" s="6">
        <v>0</v>
      </c>
      <c r="I652" s="6">
        <v>0</v>
      </c>
      <c r="J652" s="6">
        <v>0</v>
      </c>
      <c r="K652" s="6">
        <v>1</v>
      </c>
      <c r="L652" s="6">
        <v>1</v>
      </c>
      <c r="M652" s="6">
        <v>0</v>
      </c>
      <c r="N652" s="6">
        <v>0</v>
      </c>
      <c r="O652" s="6">
        <v>0</v>
      </c>
      <c r="P652" s="6">
        <v>0</v>
      </c>
    </row>
    <row r="653" spans="1:16" x14ac:dyDescent="0.3">
      <c r="A653" s="6">
        <v>0</v>
      </c>
      <c r="B653" s="6">
        <v>0</v>
      </c>
      <c r="C653" s="6">
        <v>1</v>
      </c>
      <c r="D653" s="6">
        <v>1</v>
      </c>
      <c r="E653" s="6">
        <v>1</v>
      </c>
      <c r="F653" s="6">
        <v>1</v>
      </c>
      <c r="G653" s="6">
        <v>0</v>
      </c>
      <c r="H653" s="6">
        <v>0</v>
      </c>
      <c r="I653" s="6">
        <v>0</v>
      </c>
      <c r="J653" s="6">
        <v>0</v>
      </c>
      <c r="K653" s="6">
        <v>1</v>
      </c>
      <c r="L653" s="6">
        <v>1</v>
      </c>
      <c r="M653" s="6">
        <v>1</v>
      </c>
      <c r="N653" s="6">
        <v>1</v>
      </c>
      <c r="O653" s="6">
        <v>0</v>
      </c>
      <c r="P653" s="6">
        <v>0</v>
      </c>
    </row>
    <row r="655" spans="1:16" x14ac:dyDescent="0.3">
      <c r="G655" s="6">
        <v>1</v>
      </c>
      <c r="H655" s="6">
        <v>0</v>
      </c>
      <c r="I655" s="6">
        <v>0</v>
      </c>
      <c r="J655" s="6">
        <v>1</v>
      </c>
    </row>
    <row r="656" spans="1:16" x14ac:dyDescent="0.3">
      <c r="F656" s="6">
        <v>1</v>
      </c>
      <c r="H656" s="6">
        <v>1</v>
      </c>
      <c r="I656" s="6">
        <v>1</v>
      </c>
      <c r="K656" s="6">
        <v>1</v>
      </c>
    </row>
    <row r="657" spans="5:12" x14ac:dyDescent="0.3">
      <c r="F657" s="6">
        <v>1</v>
      </c>
      <c r="G657" s="6">
        <v>1</v>
      </c>
      <c r="H657" s="6">
        <v>1</v>
      </c>
      <c r="I657" s="6">
        <v>1</v>
      </c>
      <c r="J657" s="6">
        <v>1</v>
      </c>
      <c r="K657" s="6">
        <v>1</v>
      </c>
    </row>
    <row r="658" spans="5:12" x14ac:dyDescent="0.3">
      <c r="G658" s="6">
        <v>1</v>
      </c>
      <c r="H658" s="6">
        <v>1</v>
      </c>
      <c r="I658" s="6">
        <v>1</v>
      </c>
      <c r="J658" s="6">
        <v>1</v>
      </c>
    </row>
    <row r="659" spans="5:12" x14ac:dyDescent="0.3">
      <c r="F659" s="6">
        <v>1</v>
      </c>
      <c r="G659" s="6">
        <v>1</v>
      </c>
      <c r="H659" s="6">
        <v>1</v>
      </c>
      <c r="I659" s="6">
        <v>1</v>
      </c>
      <c r="J659" s="6">
        <v>1</v>
      </c>
      <c r="K659" s="6">
        <v>1</v>
      </c>
    </row>
    <row r="660" spans="5:12" x14ac:dyDescent="0.3">
      <c r="E660" s="6">
        <v>1</v>
      </c>
      <c r="G660" s="6">
        <v>1</v>
      </c>
      <c r="H660" s="6">
        <v>1</v>
      </c>
      <c r="I660" s="6">
        <v>1</v>
      </c>
      <c r="J660" s="6">
        <v>1</v>
      </c>
      <c r="L660" s="6">
        <v>1</v>
      </c>
    </row>
    <row r="661" spans="5:12" x14ac:dyDescent="0.3">
      <c r="G661" s="6">
        <v>1</v>
      </c>
      <c r="J661" s="6">
        <v>1</v>
      </c>
    </row>
    <row r="662" spans="5:12" x14ac:dyDescent="0.3">
      <c r="F662" s="6">
        <v>1</v>
      </c>
      <c r="G662" s="6">
        <v>1</v>
      </c>
      <c r="J662" s="6">
        <v>1</v>
      </c>
      <c r="K662" s="6">
        <v>1</v>
      </c>
    </row>
    <row r="664" spans="5:12" x14ac:dyDescent="0.3">
      <c r="G664" s="6">
        <v>1</v>
      </c>
      <c r="H664" s="6">
        <v>0</v>
      </c>
      <c r="I664" s="6">
        <v>0</v>
      </c>
      <c r="J664" s="6">
        <v>1</v>
      </c>
    </row>
    <row r="665" spans="5:12" x14ac:dyDescent="0.3">
      <c r="F665" s="6">
        <v>1</v>
      </c>
      <c r="G665" s="6">
        <v>1</v>
      </c>
      <c r="H665" s="6">
        <v>1</v>
      </c>
      <c r="I665" s="6">
        <v>1</v>
      </c>
      <c r="J665" s="6">
        <v>1</v>
      </c>
      <c r="K665" s="6">
        <v>1</v>
      </c>
    </row>
    <row r="666" spans="5:12" x14ac:dyDescent="0.3">
      <c r="F666" s="6">
        <v>1</v>
      </c>
      <c r="G666" s="6">
        <v>1</v>
      </c>
      <c r="H666" s="6">
        <v>1</v>
      </c>
      <c r="I666" s="6">
        <v>1</v>
      </c>
      <c r="J666" s="6">
        <v>1</v>
      </c>
      <c r="K666" s="6">
        <v>1</v>
      </c>
    </row>
    <row r="667" spans="5:12" x14ac:dyDescent="0.3">
      <c r="G667" s="6">
        <v>1</v>
      </c>
      <c r="H667" s="6">
        <v>1</v>
      </c>
      <c r="I667" s="6">
        <v>1</v>
      </c>
      <c r="J667" s="6">
        <v>1</v>
      </c>
    </row>
    <row r="668" spans="5:12" x14ac:dyDescent="0.3">
      <c r="F668" s="6">
        <v>1</v>
      </c>
      <c r="G668" s="6">
        <v>1</v>
      </c>
      <c r="H668" s="6">
        <v>1</v>
      </c>
      <c r="I668" s="6">
        <v>1</v>
      </c>
      <c r="J668" s="6">
        <v>1</v>
      </c>
      <c r="K668" s="6">
        <v>1</v>
      </c>
    </row>
    <row r="669" spans="5:12" x14ac:dyDescent="0.3">
      <c r="E669" s="6">
        <v>1</v>
      </c>
      <c r="G669" s="6">
        <v>1</v>
      </c>
      <c r="H669" s="6">
        <v>1</v>
      </c>
      <c r="I669" s="6">
        <v>1</v>
      </c>
      <c r="J669" s="6">
        <v>1</v>
      </c>
      <c r="L669" s="6">
        <v>1</v>
      </c>
    </row>
    <row r="670" spans="5:12" x14ac:dyDescent="0.3">
      <c r="G670" s="6">
        <v>1</v>
      </c>
      <c r="J670" s="6">
        <v>1</v>
      </c>
    </row>
    <row r="671" spans="5:12" x14ac:dyDescent="0.3">
      <c r="F671" s="6">
        <v>1</v>
      </c>
      <c r="G671" s="6">
        <v>1</v>
      </c>
      <c r="J671" s="6">
        <v>1</v>
      </c>
      <c r="K671" s="6">
        <v>1</v>
      </c>
    </row>
    <row r="673" spans="5:12" x14ac:dyDescent="0.3">
      <c r="G673" s="6">
        <v>1</v>
      </c>
      <c r="H673" s="6">
        <v>0</v>
      </c>
      <c r="I673" s="6">
        <v>0</v>
      </c>
      <c r="J673" s="6">
        <v>1</v>
      </c>
    </row>
    <row r="674" spans="5:12" x14ac:dyDescent="0.3">
      <c r="F674" s="6">
        <v>1</v>
      </c>
      <c r="H674" s="6">
        <v>1</v>
      </c>
      <c r="I674" s="6">
        <v>1</v>
      </c>
      <c r="K674" s="6">
        <v>1</v>
      </c>
    </row>
    <row r="675" spans="5:12" x14ac:dyDescent="0.3">
      <c r="F675" s="6">
        <v>1</v>
      </c>
      <c r="G675" s="6">
        <v>1</v>
      </c>
      <c r="H675" s="6">
        <v>1</v>
      </c>
      <c r="I675" s="6">
        <v>1</v>
      </c>
      <c r="J675" s="6">
        <v>1</v>
      </c>
      <c r="K675" s="6">
        <v>1</v>
      </c>
    </row>
    <row r="676" spans="5:12" x14ac:dyDescent="0.3">
      <c r="G676" s="6">
        <v>1</v>
      </c>
      <c r="H676" s="6">
        <v>1</v>
      </c>
      <c r="I676" s="6">
        <v>1</v>
      </c>
      <c r="J676" s="6">
        <v>1</v>
      </c>
    </row>
    <row r="677" spans="5:12" x14ac:dyDescent="0.3">
      <c r="F677" s="6">
        <v>1</v>
      </c>
      <c r="G677" s="6">
        <v>1</v>
      </c>
      <c r="H677" s="6">
        <v>1</v>
      </c>
      <c r="I677" s="6">
        <v>1</v>
      </c>
      <c r="J677" s="6">
        <v>1</v>
      </c>
      <c r="K677" s="6">
        <v>1</v>
      </c>
      <c r="L677" s="6">
        <v>0</v>
      </c>
    </row>
    <row r="678" spans="5:12" x14ac:dyDescent="0.3">
      <c r="E678" s="6">
        <v>0</v>
      </c>
      <c r="G678" s="6">
        <v>1</v>
      </c>
      <c r="H678" s="6">
        <v>1</v>
      </c>
      <c r="I678" s="6">
        <v>0</v>
      </c>
      <c r="J678" s="6">
        <v>1</v>
      </c>
    </row>
    <row r="679" spans="5:12" x14ac:dyDescent="0.3">
      <c r="G679" s="6">
        <v>1</v>
      </c>
      <c r="J679" s="6">
        <v>1</v>
      </c>
      <c r="K679" s="6">
        <v>1</v>
      </c>
    </row>
    <row r="680" spans="5:12" x14ac:dyDescent="0.3">
      <c r="F680" s="6">
        <v>1</v>
      </c>
      <c r="G680" s="6">
        <v>1</v>
      </c>
      <c r="J680" s="6">
        <v>0</v>
      </c>
      <c r="K680" s="6">
        <v>0</v>
      </c>
    </row>
    <row r="682" spans="5:12" x14ac:dyDescent="0.3">
      <c r="E682" s="6">
        <v>0</v>
      </c>
      <c r="F682" s="6">
        <v>0</v>
      </c>
      <c r="G682" s="6">
        <v>1</v>
      </c>
      <c r="H682" s="6">
        <v>0</v>
      </c>
      <c r="I682" s="6">
        <v>1</v>
      </c>
      <c r="J682" s="6">
        <v>0</v>
      </c>
      <c r="K682" s="6">
        <v>0</v>
      </c>
    </row>
    <row r="683" spans="5:12" x14ac:dyDescent="0.3">
      <c r="F683" s="6">
        <v>1</v>
      </c>
      <c r="G683" s="6">
        <v>1</v>
      </c>
      <c r="H683" s="6">
        <v>1</v>
      </c>
      <c r="I683" s="6">
        <v>0</v>
      </c>
      <c r="J683" s="6">
        <v>1</v>
      </c>
      <c r="K683" s="6">
        <v>0</v>
      </c>
    </row>
    <row r="684" spans="5:12" x14ac:dyDescent="0.3">
      <c r="F684" s="6">
        <v>1</v>
      </c>
      <c r="G684" s="6">
        <v>1</v>
      </c>
      <c r="H684" s="6">
        <v>1</v>
      </c>
      <c r="I684" s="6">
        <v>1</v>
      </c>
      <c r="J684" s="6">
        <v>1</v>
      </c>
    </row>
    <row r="685" spans="5:12" x14ac:dyDescent="0.3">
      <c r="F685" s="6">
        <v>0</v>
      </c>
      <c r="G685" s="6">
        <v>1</v>
      </c>
      <c r="H685" s="6">
        <v>1</v>
      </c>
      <c r="I685" s="6">
        <v>0</v>
      </c>
      <c r="J685" s="6">
        <v>0</v>
      </c>
    </row>
    <row r="686" spans="5:12" x14ac:dyDescent="0.3">
      <c r="E686" s="6">
        <v>0</v>
      </c>
      <c r="F686" s="6">
        <v>0</v>
      </c>
      <c r="G686" s="6">
        <v>1</v>
      </c>
      <c r="H686" s="6">
        <v>1</v>
      </c>
      <c r="I686" s="6">
        <v>1</v>
      </c>
      <c r="J686" s="6">
        <v>1</v>
      </c>
      <c r="K686" s="6">
        <v>0</v>
      </c>
    </row>
    <row r="687" spans="5:12" x14ac:dyDescent="0.3">
      <c r="E687" s="6">
        <v>1</v>
      </c>
      <c r="F687" s="6">
        <v>1</v>
      </c>
      <c r="G687" s="6">
        <v>1</v>
      </c>
      <c r="H687" s="6">
        <v>1</v>
      </c>
      <c r="I687" s="6">
        <v>1</v>
      </c>
      <c r="J687" s="6">
        <v>0</v>
      </c>
      <c r="K687" s="6">
        <v>0</v>
      </c>
    </row>
    <row r="688" spans="5:12" x14ac:dyDescent="0.3">
      <c r="E688" s="6">
        <v>1</v>
      </c>
      <c r="F688" s="6">
        <v>0</v>
      </c>
      <c r="G688" s="6">
        <v>0</v>
      </c>
      <c r="H688" s="6">
        <v>0</v>
      </c>
      <c r="I688" s="6">
        <v>1</v>
      </c>
      <c r="J688" s="6">
        <v>1</v>
      </c>
    </row>
    <row r="689" spans="5:11" x14ac:dyDescent="0.3">
      <c r="E689" s="6">
        <v>0</v>
      </c>
      <c r="F689" s="6">
        <v>0</v>
      </c>
      <c r="G689" s="6">
        <v>0</v>
      </c>
      <c r="I689" s="6">
        <v>0</v>
      </c>
      <c r="J689" s="6">
        <v>1</v>
      </c>
      <c r="K689" s="6">
        <v>1</v>
      </c>
    </row>
  </sheetData>
  <phoneticPr fontId="1" type="noConversion"/>
  <conditionalFormatting sqref="B2:P2 A3:P19 B20:P20 A21:P37 B38:P38 A39:P55 B56:P56 A57:P73 B74:P74 A75:P91 B92:P92 A93:P1048576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5A60-8ADF-4D03-A2D6-6676D7530EE7}">
  <dimension ref="A1:M589"/>
  <sheetViews>
    <sheetView workbookViewId="0"/>
  </sheetViews>
  <sheetFormatPr defaultRowHeight="14.4" x14ac:dyDescent="0.3"/>
  <cols>
    <col min="1" max="1" width="11.77734375" style="28" customWidth="1"/>
  </cols>
  <sheetData>
    <row r="1" spans="1:11" x14ac:dyDescent="0.3">
      <c r="A1" s="28" t="s">
        <v>213</v>
      </c>
      <c r="C1" t="str">
        <f>";"&amp;A1</f>
        <v>;space</v>
      </c>
    </row>
    <row r="2" spans="1:11" x14ac:dyDescent="0.3">
      <c r="A2" s="29" t="s">
        <v>169</v>
      </c>
      <c r="B2" t="str">
        <f t="shared" ref="B2:B9" si="0">LOWER(BIN2HEX(A2,2))</f>
        <v>00</v>
      </c>
      <c r="C2" t="s">
        <v>189</v>
      </c>
      <c r="D2" t="str" cm="1">
        <f t="array" ref="D2:K2">CONCATENATE("$",TRANSPOSE(B2:B9),", ")</f>
        <v xml:space="preserve">$00, </v>
      </c>
      <c r="E2" t="str">
        <v xml:space="preserve">$00, </v>
      </c>
      <c r="F2" t="str">
        <v xml:space="preserve">$00, </v>
      </c>
      <c r="G2" t="str">
        <v xml:space="preserve">$00, </v>
      </c>
      <c r="H2" t="str">
        <v xml:space="preserve">$00, </v>
      </c>
      <c r="I2" t="str">
        <v xml:space="preserve">$00, </v>
      </c>
      <c r="J2" t="str">
        <v xml:space="preserve">$00, </v>
      </c>
      <c r="K2" t="str">
        <v xml:space="preserve">$00, </v>
      </c>
    </row>
    <row r="3" spans="1:11" x14ac:dyDescent="0.3">
      <c r="A3" s="29" t="s">
        <v>169</v>
      </c>
      <c r="B3" t="str">
        <f t="shared" si="0"/>
        <v>00</v>
      </c>
    </row>
    <row r="4" spans="1:11" x14ac:dyDescent="0.3">
      <c r="A4" s="29" t="s">
        <v>169</v>
      </c>
      <c r="B4" t="str">
        <f t="shared" si="0"/>
        <v>00</v>
      </c>
    </row>
    <row r="5" spans="1:11" x14ac:dyDescent="0.3">
      <c r="A5" s="29" t="s">
        <v>169</v>
      </c>
      <c r="B5" t="str">
        <f t="shared" si="0"/>
        <v>00</v>
      </c>
    </row>
    <row r="6" spans="1:11" x14ac:dyDescent="0.3">
      <c r="A6" s="29" t="s">
        <v>169</v>
      </c>
      <c r="B6" t="str">
        <f t="shared" si="0"/>
        <v>00</v>
      </c>
    </row>
    <row r="7" spans="1:11" x14ac:dyDescent="0.3">
      <c r="A7" s="29" t="s">
        <v>169</v>
      </c>
      <c r="B7" t="str">
        <f t="shared" si="0"/>
        <v>00</v>
      </c>
    </row>
    <row r="8" spans="1:11" x14ac:dyDescent="0.3">
      <c r="A8" s="29" t="s">
        <v>169</v>
      </c>
      <c r="B8" t="str">
        <f t="shared" si="0"/>
        <v>00</v>
      </c>
    </row>
    <row r="9" spans="1:11" x14ac:dyDescent="0.3">
      <c r="A9" s="29" t="s">
        <v>169</v>
      </c>
      <c r="B9" t="str">
        <f t="shared" si="0"/>
        <v>00</v>
      </c>
    </row>
    <row r="11" spans="1:11" x14ac:dyDescent="0.3">
      <c r="A11" s="28" t="s">
        <v>167</v>
      </c>
      <c r="C11" t="str">
        <f>";"&amp;A11</f>
        <v>;!</v>
      </c>
    </row>
    <row r="12" spans="1:11" x14ac:dyDescent="0.3">
      <c r="A12" s="29" t="s">
        <v>168</v>
      </c>
      <c r="B12" t="str">
        <f>LOWER(BIN2HEX(A12,2))</f>
        <v>0c</v>
      </c>
      <c r="C12" t="s">
        <v>189</v>
      </c>
      <c r="D12" t="str" cm="1">
        <f t="array" ref="D12:K12">CONCATENATE("$",TRANSPOSE(B12:B19),", ")</f>
        <v xml:space="preserve">$0c, </v>
      </c>
      <c r="E12" t="str">
        <v xml:space="preserve">$0c, </v>
      </c>
      <c r="F12" t="str">
        <v xml:space="preserve">$0c, </v>
      </c>
      <c r="G12" t="str">
        <v xml:space="preserve">$0c, </v>
      </c>
      <c r="H12" t="str">
        <v xml:space="preserve">$0c, </v>
      </c>
      <c r="I12" t="str">
        <v xml:space="preserve">$00, </v>
      </c>
      <c r="J12" t="str">
        <v xml:space="preserve">$0c, </v>
      </c>
      <c r="K12" t="str">
        <v xml:space="preserve">$00, </v>
      </c>
    </row>
    <row r="13" spans="1:11" x14ac:dyDescent="0.3">
      <c r="A13" s="29" t="s">
        <v>168</v>
      </c>
      <c r="B13" t="str">
        <f t="shared" ref="B13:B19" si="1">LOWER(BIN2HEX(A13,2))</f>
        <v>0c</v>
      </c>
    </row>
    <row r="14" spans="1:11" x14ac:dyDescent="0.3">
      <c r="A14" s="29" t="s">
        <v>168</v>
      </c>
      <c r="B14" t="str">
        <f t="shared" si="1"/>
        <v>0c</v>
      </c>
    </row>
    <row r="15" spans="1:11" x14ac:dyDescent="0.3">
      <c r="A15" s="29" t="s">
        <v>168</v>
      </c>
      <c r="B15" t="str">
        <f t="shared" si="1"/>
        <v>0c</v>
      </c>
    </row>
    <row r="16" spans="1:11" x14ac:dyDescent="0.3">
      <c r="A16" s="29" t="s">
        <v>168</v>
      </c>
      <c r="B16" t="str">
        <f t="shared" si="1"/>
        <v>0c</v>
      </c>
    </row>
    <row r="17" spans="1:11" x14ac:dyDescent="0.3">
      <c r="A17" s="29" t="s">
        <v>169</v>
      </c>
      <c r="B17" t="str">
        <f t="shared" si="1"/>
        <v>00</v>
      </c>
    </row>
    <row r="18" spans="1:11" x14ac:dyDescent="0.3">
      <c r="A18" s="29" t="s">
        <v>168</v>
      </c>
      <c r="B18" t="str">
        <f t="shared" si="1"/>
        <v>0c</v>
      </c>
    </row>
    <row r="19" spans="1:11" x14ac:dyDescent="0.3">
      <c r="A19" s="29" t="s">
        <v>169</v>
      </c>
      <c r="B19" t="str">
        <f t="shared" si="1"/>
        <v>00</v>
      </c>
    </row>
    <row r="20" spans="1:11" x14ac:dyDescent="0.3">
      <c r="A20" s="29"/>
    </row>
    <row r="21" spans="1:11" x14ac:dyDescent="0.3">
      <c r="A21" s="29" t="s">
        <v>214</v>
      </c>
      <c r="C21" t="str">
        <f>";"&amp;A21</f>
        <v>;"</v>
      </c>
    </row>
    <row r="22" spans="1:11" x14ac:dyDescent="0.3">
      <c r="A22" s="29" t="s">
        <v>223</v>
      </c>
      <c r="B22" t="str">
        <f>LOWER(BIN2HEX(A22,2))</f>
        <v>14</v>
      </c>
      <c r="C22" t="s">
        <v>189</v>
      </c>
      <c r="D22" t="str" cm="1">
        <f t="array" ref="D22:K22">CONCATENATE("$",TRANSPOSE(B22:B29),", ")</f>
        <v xml:space="preserve">$14, </v>
      </c>
      <c r="E22" t="str">
        <v xml:space="preserve">$14, </v>
      </c>
      <c r="F22" t="str">
        <v xml:space="preserve">$14, </v>
      </c>
      <c r="G22" t="str">
        <v xml:space="preserve">$00, </v>
      </c>
      <c r="H22" t="str">
        <v xml:space="preserve">$00, </v>
      </c>
      <c r="I22" t="str">
        <v xml:space="preserve">$00, </v>
      </c>
      <c r="J22" t="str">
        <v xml:space="preserve">$00, </v>
      </c>
      <c r="K22" t="str">
        <v xml:space="preserve">$00, </v>
      </c>
    </row>
    <row r="23" spans="1:11" x14ac:dyDescent="0.3">
      <c r="A23" s="29" t="s">
        <v>223</v>
      </c>
      <c r="B23" t="str">
        <f t="shared" ref="B23:B29" si="2">LOWER(BIN2HEX(A23,2))</f>
        <v>14</v>
      </c>
    </row>
    <row r="24" spans="1:11" x14ac:dyDescent="0.3">
      <c r="A24" s="29" t="s">
        <v>223</v>
      </c>
      <c r="B24" t="str">
        <f t="shared" si="2"/>
        <v>14</v>
      </c>
    </row>
    <row r="25" spans="1:11" x14ac:dyDescent="0.3">
      <c r="A25" s="29" t="s">
        <v>169</v>
      </c>
      <c r="B25" t="str">
        <f t="shared" si="2"/>
        <v>00</v>
      </c>
    </row>
    <row r="26" spans="1:11" x14ac:dyDescent="0.3">
      <c r="A26" s="29" t="s">
        <v>169</v>
      </c>
      <c r="B26" t="str">
        <f t="shared" si="2"/>
        <v>00</v>
      </c>
    </row>
    <row r="27" spans="1:11" x14ac:dyDescent="0.3">
      <c r="A27" s="29" t="s">
        <v>169</v>
      </c>
      <c r="B27" t="str">
        <f t="shared" si="2"/>
        <v>00</v>
      </c>
    </row>
    <row r="28" spans="1:11" x14ac:dyDescent="0.3">
      <c r="A28" s="29" t="s">
        <v>169</v>
      </c>
      <c r="B28" t="str">
        <f t="shared" si="2"/>
        <v>00</v>
      </c>
    </row>
    <row r="29" spans="1:11" x14ac:dyDescent="0.3">
      <c r="A29" s="29" t="s">
        <v>169</v>
      </c>
      <c r="B29" t="str">
        <f t="shared" si="2"/>
        <v>00</v>
      </c>
    </row>
    <row r="30" spans="1:11" x14ac:dyDescent="0.3">
      <c r="A30" s="29"/>
    </row>
    <row r="31" spans="1:11" x14ac:dyDescent="0.3">
      <c r="A31" s="29" t="s">
        <v>215</v>
      </c>
      <c r="C31" t="str">
        <f>";"&amp;A31</f>
        <v>;#</v>
      </c>
    </row>
    <row r="32" spans="1:11" x14ac:dyDescent="0.3">
      <c r="A32" s="29" t="s">
        <v>223</v>
      </c>
      <c r="B32" t="str">
        <f>LOWER(BIN2HEX(A32,2))</f>
        <v>14</v>
      </c>
      <c r="C32" t="s">
        <v>189</v>
      </c>
      <c r="D32" t="str" cm="1">
        <f t="array" ref="D32:K32">CONCATENATE("$",TRANSPOSE(B32:B39),", ")</f>
        <v xml:space="preserve">$14, </v>
      </c>
      <c r="E32" t="str">
        <v xml:space="preserve">$14, </v>
      </c>
      <c r="F32" t="str">
        <v xml:space="preserve">$3e, </v>
      </c>
      <c r="G32" t="str">
        <v xml:space="preserve">$14, </v>
      </c>
      <c r="H32" t="str">
        <v xml:space="preserve">$3e, </v>
      </c>
      <c r="I32" t="str">
        <v xml:space="preserve">$14, </v>
      </c>
      <c r="J32" t="str">
        <v xml:space="preserve">$14, </v>
      </c>
      <c r="K32" t="str">
        <v xml:space="preserve">$00, </v>
      </c>
    </row>
    <row r="33" spans="1:11" x14ac:dyDescent="0.3">
      <c r="A33" s="29" t="s">
        <v>223</v>
      </c>
      <c r="B33" t="str">
        <f t="shared" ref="B33:B39" si="3">LOWER(BIN2HEX(A33,2))</f>
        <v>14</v>
      </c>
    </row>
    <row r="34" spans="1:11" x14ac:dyDescent="0.3">
      <c r="A34" s="29" t="s">
        <v>224</v>
      </c>
      <c r="B34" t="str">
        <f t="shared" si="3"/>
        <v>3e</v>
      </c>
    </row>
    <row r="35" spans="1:11" x14ac:dyDescent="0.3">
      <c r="A35" s="29" t="s">
        <v>223</v>
      </c>
      <c r="B35" t="str">
        <f t="shared" si="3"/>
        <v>14</v>
      </c>
    </row>
    <row r="36" spans="1:11" x14ac:dyDescent="0.3">
      <c r="A36" s="29" t="s">
        <v>224</v>
      </c>
      <c r="B36" t="str">
        <f t="shared" si="3"/>
        <v>3e</v>
      </c>
    </row>
    <row r="37" spans="1:11" x14ac:dyDescent="0.3">
      <c r="A37" s="29" t="s">
        <v>223</v>
      </c>
      <c r="B37" t="str">
        <f t="shared" si="3"/>
        <v>14</v>
      </c>
    </row>
    <row r="38" spans="1:11" x14ac:dyDescent="0.3">
      <c r="A38" s="29" t="s">
        <v>223</v>
      </c>
      <c r="B38" t="str">
        <f t="shared" si="3"/>
        <v>14</v>
      </c>
    </row>
    <row r="39" spans="1:11" x14ac:dyDescent="0.3">
      <c r="A39" s="29" t="s">
        <v>169</v>
      </c>
      <c r="B39" t="str">
        <f t="shared" si="3"/>
        <v>00</v>
      </c>
    </row>
    <row r="40" spans="1:11" x14ac:dyDescent="0.3">
      <c r="A40" s="29"/>
    </row>
    <row r="41" spans="1:11" x14ac:dyDescent="0.3">
      <c r="A41" s="29" t="s">
        <v>222</v>
      </c>
      <c r="C41" t="str">
        <f>";"&amp;A41</f>
        <v>;$</v>
      </c>
    </row>
    <row r="42" spans="1:11" x14ac:dyDescent="0.3">
      <c r="A42" s="29" t="s">
        <v>172</v>
      </c>
      <c r="B42" t="str">
        <f>LOWER(BIN2HEX(A42,2))</f>
        <v>08</v>
      </c>
      <c r="C42" t="s">
        <v>189</v>
      </c>
      <c r="D42" t="str" cm="1">
        <f t="array" ref="D42:K42">CONCATENATE("$",TRANSPOSE(B42:B49),", ")</f>
        <v xml:space="preserve">$08, </v>
      </c>
      <c r="E42" t="str">
        <v xml:space="preserve">$1e, </v>
      </c>
      <c r="F42" t="str">
        <v xml:space="preserve">$28, </v>
      </c>
      <c r="G42" t="str">
        <v xml:space="preserve">$1c, </v>
      </c>
      <c r="H42" t="str">
        <v xml:space="preserve">$0a, </v>
      </c>
      <c r="I42" t="str">
        <v xml:space="preserve">$3c, </v>
      </c>
      <c r="J42" t="str">
        <v xml:space="preserve">$08, </v>
      </c>
      <c r="K42" t="str">
        <v xml:space="preserve">$00, </v>
      </c>
    </row>
    <row r="43" spans="1:11" x14ac:dyDescent="0.3">
      <c r="A43" s="29" t="s">
        <v>175</v>
      </c>
      <c r="B43" t="str">
        <f t="shared" ref="B43:B49" si="4">LOWER(BIN2HEX(A43,2))</f>
        <v>1e</v>
      </c>
    </row>
    <row r="44" spans="1:11" x14ac:dyDescent="0.3">
      <c r="A44" s="29" t="s">
        <v>225</v>
      </c>
      <c r="B44" t="str">
        <f t="shared" si="4"/>
        <v>28</v>
      </c>
    </row>
    <row r="45" spans="1:11" x14ac:dyDescent="0.3">
      <c r="A45" s="29" t="s">
        <v>171</v>
      </c>
      <c r="B45" t="str">
        <f t="shared" si="4"/>
        <v>1c</v>
      </c>
    </row>
    <row r="46" spans="1:11" x14ac:dyDescent="0.3">
      <c r="A46" s="29" t="s">
        <v>226</v>
      </c>
      <c r="B46" t="str">
        <f t="shared" si="4"/>
        <v>0a</v>
      </c>
    </row>
    <row r="47" spans="1:11" x14ac:dyDescent="0.3">
      <c r="A47" s="29" t="s">
        <v>227</v>
      </c>
      <c r="B47" t="str">
        <f t="shared" si="4"/>
        <v>3c</v>
      </c>
    </row>
    <row r="48" spans="1:11" x14ac:dyDescent="0.3">
      <c r="A48" s="29" t="s">
        <v>172</v>
      </c>
      <c r="B48" t="str">
        <f t="shared" si="4"/>
        <v>08</v>
      </c>
    </row>
    <row r="49" spans="1:11" x14ac:dyDescent="0.3">
      <c r="A49" s="29" t="s">
        <v>169</v>
      </c>
      <c r="B49" t="str">
        <f t="shared" si="4"/>
        <v>00</v>
      </c>
    </row>
    <row r="50" spans="1:11" x14ac:dyDescent="0.3">
      <c r="A50" s="29"/>
    </row>
    <row r="51" spans="1:11" x14ac:dyDescent="0.3">
      <c r="A51" s="29" t="s">
        <v>221</v>
      </c>
      <c r="C51" t="str">
        <f>";"&amp;A51</f>
        <v>;%</v>
      </c>
    </row>
    <row r="52" spans="1:11" x14ac:dyDescent="0.3">
      <c r="A52" s="29" t="s">
        <v>228</v>
      </c>
      <c r="B52" t="str">
        <f>LOWER(BIN2HEX(A52,2))</f>
        <v>30</v>
      </c>
      <c r="C52" t="s">
        <v>189</v>
      </c>
      <c r="D52" t="str" cm="1">
        <f t="array" ref="D52:K52">CONCATENATE("$",TRANSPOSE(B52:B59),", ")</f>
        <v xml:space="preserve">$30, </v>
      </c>
      <c r="E52" t="str">
        <v xml:space="preserve">$32, </v>
      </c>
      <c r="F52" t="str">
        <v xml:space="preserve">$04, </v>
      </c>
      <c r="G52" t="str">
        <v xml:space="preserve">$08, </v>
      </c>
      <c r="H52" t="str">
        <v xml:space="preserve">$10, </v>
      </c>
      <c r="I52" t="str">
        <v xml:space="preserve">$26, </v>
      </c>
      <c r="J52" t="str">
        <v xml:space="preserve">$06, </v>
      </c>
      <c r="K52" t="str">
        <v xml:space="preserve">$00, </v>
      </c>
    </row>
    <row r="53" spans="1:11" x14ac:dyDescent="0.3">
      <c r="A53" s="29" t="s">
        <v>229</v>
      </c>
      <c r="B53" t="str">
        <f t="shared" ref="B53:B59" si="5">LOWER(BIN2HEX(A53,2))</f>
        <v>32</v>
      </c>
    </row>
    <row r="54" spans="1:11" x14ac:dyDescent="0.3">
      <c r="A54" s="29" t="s">
        <v>173</v>
      </c>
      <c r="B54" t="str">
        <f t="shared" si="5"/>
        <v>04</v>
      </c>
    </row>
    <row r="55" spans="1:11" x14ac:dyDescent="0.3">
      <c r="A55" s="29" t="s">
        <v>172</v>
      </c>
      <c r="B55" t="str">
        <f t="shared" si="5"/>
        <v>08</v>
      </c>
    </row>
    <row r="56" spans="1:11" x14ac:dyDescent="0.3">
      <c r="A56" s="29" t="s">
        <v>230</v>
      </c>
      <c r="B56" t="str">
        <f t="shared" si="5"/>
        <v>10</v>
      </c>
    </row>
    <row r="57" spans="1:11" x14ac:dyDescent="0.3">
      <c r="A57" s="29" t="s">
        <v>231</v>
      </c>
      <c r="B57" t="str">
        <f t="shared" si="5"/>
        <v>26</v>
      </c>
    </row>
    <row r="58" spans="1:11" x14ac:dyDescent="0.3">
      <c r="A58" s="29" t="s">
        <v>174</v>
      </c>
      <c r="B58" t="str">
        <f t="shared" si="5"/>
        <v>06</v>
      </c>
    </row>
    <row r="59" spans="1:11" x14ac:dyDescent="0.3">
      <c r="A59" s="29" t="s">
        <v>169</v>
      </c>
      <c r="B59" t="str">
        <f t="shared" si="5"/>
        <v>00</v>
      </c>
    </row>
    <row r="60" spans="1:11" x14ac:dyDescent="0.3">
      <c r="A60" s="29"/>
    </row>
    <row r="61" spans="1:11" x14ac:dyDescent="0.3">
      <c r="A61" s="29" t="s">
        <v>220</v>
      </c>
      <c r="C61" t="str">
        <f>";"&amp;A61</f>
        <v>;&amp;</v>
      </c>
    </row>
    <row r="62" spans="1:11" x14ac:dyDescent="0.3">
      <c r="A62" s="29" t="s">
        <v>230</v>
      </c>
      <c r="B62" t="str">
        <f>LOWER(BIN2HEX(A62,2))</f>
        <v>10</v>
      </c>
      <c r="C62" t="s">
        <v>189</v>
      </c>
      <c r="D62" t="str" cm="1">
        <f t="array" ref="D62:K62">CONCATENATE("$",TRANSPOSE(B62:B69),", ")</f>
        <v xml:space="preserve">$10, </v>
      </c>
      <c r="E62" t="str">
        <v xml:space="preserve">$28, </v>
      </c>
      <c r="F62" t="str">
        <v xml:space="preserve">$28, </v>
      </c>
      <c r="G62" t="str">
        <v xml:space="preserve">$10, </v>
      </c>
      <c r="H62" t="str">
        <v xml:space="preserve">$2a, </v>
      </c>
      <c r="I62" t="str">
        <v xml:space="preserve">$24, </v>
      </c>
      <c r="J62" t="str">
        <v xml:space="preserve">$1a, </v>
      </c>
      <c r="K62" t="str">
        <v xml:space="preserve">$00, </v>
      </c>
    </row>
    <row r="63" spans="1:11" x14ac:dyDescent="0.3">
      <c r="A63" s="29" t="s">
        <v>225</v>
      </c>
      <c r="B63" t="str">
        <f t="shared" ref="B63:B69" si="6">LOWER(BIN2HEX(A63,2))</f>
        <v>28</v>
      </c>
    </row>
    <row r="64" spans="1:11" x14ac:dyDescent="0.3">
      <c r="A64" s="29" t="s">
        <v>225</v>
      </c>
      <c r="B64" t="str">
        <f t="shared" si="6"/>
        <v>28</v>
      </c>
    </row>
    <row r="65" spans="1:11" x14ac:dyDescent="0.3">
      <c r="A65" s="29" t="s">
        <v>230</v>
      </c>
      <c r="B65" t="str">
        <f t="shared" si="6"/>
        <v>10</v>
      </c>
    </row>
    <row r="66" spans="1:11" x14ac:dyDescent="0.3">
      <c r="A66" s="29" t="s">
        <v>232</v>
      </c>
      <c r="B66" t="str">
        <f t="shared" si="6"/>
        <v>2a</v>
      </c>
    </row>
    <row r="67" spans="1:11" x14ac:dyDescent="0.3">
      <c r="A67" s="29" t="s">
        <v>233</v>
      </c>
      <c r="B67" t="str">
        <f t="shared" si="6"/>
        <v>24</v>
      </c>
    </row>
    <row r="68" spans="1:11" x14ac:dyDescent="0.3">
      <c r="A68" s="29" t="s">
        <v>234</v>
      </c>
      <c r="B68" t="str">
        <f t="shared" si="6"/>
        <v>1a</v>
      </c>
    </row>
    <row r="69" spans="1:11" x14ac:dyDescent="0.3">
      <c r="A69" s="29" t="s">
        <v>169</v>
      </c>
      <c r="B69" t="str">
        <f t="shared" si="6"/>
        <v>00</v>
      </c>
    </row>
    <row r="70" spans="1:11" x14ac:dyDescent="0.3">
      <c r="A70" s="29"/>
    </row>
    <row r="71" spans="1:11" x14ac:dyDescent="0.3">
      <c r="A71" s="29" t="s">
        <v>179</v>
      </c>
      <c r="C71" t="str">
        <f>";"&amp;A71</f>
        <v>;'</v>
      </c>
    </row>
    <row r="72" spans="1:11" x14ac:dyDescent="0.3">
      <c r="A72" s="29" t="s">
        <v>168</v>
      </c>
      <c r="B72" t="str">
        <f>LOWER(BIN2HEX(A72,2))</f>
        <v>0c</v>
      </c>
      <c r="C72" t="s">
        <v>189</v>
      </c>
      <c r="D72" t="str" cm="1">
        <f t="array" ref="D72:K72">CONCATENATE("$",TRANSPOSE(B72:B79),", ")</f>
        <v xml:space="preserve">$0c, </v>
      </c>
      <c r="E72" t="str">
        <v xml:space="preserve">$0c, </v>
      </c>
      <c r="F72" t="str">
        <v xml:space="preserve">$18, </v>
      </c>
      <c r="G72" t="str">
        <v xml:space="preserve">$00, </v>
      </c>
      <c r="H72" t="str">
        <v xml:space="preserve">$00, </v>
      </c>
      <c r="I72" t="str">
        <v xml:space="preserve">$00, </v>
      </c>
      <c r="J72" t="str">
        <v xml:space="preserve">$00, </v>
      </c>
      <c r="K72" t="str">
        <v xml:space="preserve">$00, </v>
      </c>
    </row>
    <row r="73" spans="1:11" x14ac:dyDescent="0.3">
      <c r="A73" s="29" t="s">
        <v>168</v>
      </c>
      <c r="B73" t="str">
        <f t="shared" ref="B73:B79" si="7">LOWER(BIN2HEX(A73,2))</f>
        <v>0c</v>
      </c>
    </row>
    <row r="74" spans="1:11" x14ac:dyDescent="0.3">
      <c r="A74" s="29" t="s">
        <v>170</v>
      </c>
      <c r="B74" t="str">
        <f t="shared" si="7"/>
        <v>18</v>
      </c>
    </row>
    <row r="75" spans="1:11" x14ac:dyDescent="0.3">
      <c r="A75" s="29" t="s">
        <v>169</v>
      </c>
      <c r="B75" t="str">
        <f t="shared" si="7"/>
        <v>00</v>
      </c>
    </row>
    <row r="76" spans="1:11" x14ac:dyDescent="0.3">
      <c r="A76" s="29" t="s">
        <v>169</v>
      </c>
      <c r="B76" t="str">
        <f t="shared" si="7"/>
        <v>00</v>
      </c>
    </row>
    <row r="77" spans="1:11" x14ac:dyDescent="0.3">
      <c r="A77" s="29" t="s">
        <v>169</v>
      </c>
      <c r="B77" t="str">
        <f t="shared" si="7"/>
        <v>00</v>
      </c>
    </row>
    <row r="78" spans="1:11" x14ac:dyDescent="0.3">
      <c r="A78" s="29" t="s">
        <v>169</v>
      </c>
      <c r="B78" t="str">
        <f t="shared" si="7"/>
        <v>00</v>
      </c>
    </row>
    <row r="79" spans="1:11" x14ac:dyDescent="0.3">
      <c r="A79" s="29" t="s">
        <v>169</v>
      </c>
      <c r="B79" t="str">
        <f t="shared" si="7"/>
        <v>00</v>
      </c>
    </row>
    <row r="80" spans="1:11" x14ac:dyDescent="0.3">
      <c r="A80" s="29"/>
    </row>
    <row r="81" spans="1:11" x14ac:dyDescent="0.3">
      <c r="A81" s="29" t="s">
        <v>182</v>
      </c>
      <c r="C81" t="str">
        <f>";"&amp;A81</f>
        <v>;(</v>
      </c>
    </row>
    <row r="82" spans="1:11" x14ac:dyDescent="0.3">
      <c r="A82" s="29" t="s">
        <v>172</v>
      </c>
      <c r="B82" t="str">
        <f>LOWER(BIN2HEX(A82,2))</f>
        <v>08</v>
      </c>
      <c r="C82" t="s">
        <v>189</v>
      </c>
      <c r="D82" t="str" cm="1">
        <f t="array" ref="D82:K82">CONCATENATE("$",TRANSPOSE(B82:B89),", ")</f>
        <v xml:space="preserve">$08, </v>
      </c>
      <c r="E82" t="str">
        <v xml:space="preserve">$10, </v>
      </c>
      <c r="F82" t="str">
        <v xml:space="preserve">$20, </v>
      </c>
      <c r="G82" t="str">
        <v xml:space="preserve">$20, </v>
      </c>
      <c r="H82" t="str">
        <v xml:space="preserve">$20, </v>
      </c>
      <c r="I82" t="str">
        <v xml:space="preserve">$10, </v>
      </c>
      <c r="J82" t="str">
        <v xml:space="preserve">$08, </v>
      </c>
      <c r="K82" t="str">
        <v xml:space="preserve">$00, </v>
      </c>
    </row>
    <row r="83" spans="1:11" x14ac:dyDescent="0.3">
      <c r="A83" s="29" t="s">
        <v>230</v>
      </c>
      <c r="B83" t="str">
        <f t="shared" ref="B83:B89" si="8">LOWER(BIN2HEX(A83,2))</f>
        <v>10</v>
      </c>
    </row>
    <row r="84" spans="1:11" x14ac:dyDescent="0.3">
      <c r="A84" s="29" t="s">
        <v>235</v>
      </c>
      <c r="B84" t="str">
        <f t="shared" si="8"/>
        <v>20</v>
      </c>
    </row>
    <row r="85" spans="1:11" x14ac:dyDescent="0.3">
      <c r="A85" s="29" t="s">
        <v>235</v>
      </c>
      <c r="B85" t="str">
        <f t="shared" si="8"/>
        <v>20</v>
      </c>
    </row>
    <row r="86" spans="1:11" x14ac:dyDescent="0.3">
      <c r="A86" s="29" t="s">
        <v>235</v>
      </c>
      <c r="B86" t="str">
        <f t="shared" si="8"/>
        <v>20</v>
      </c>
    </row>
    <row r="87" spans="1:11" x14ac:dyDescent="0.3">
      <c r="A87" s="29" t="s">
        <v>230</v>
      </c>
      <c r="B87" t="str">
        <f t="shared" si="8"/>
        <v>10</v>
      </c>
    </row>
    <row r="88" spans="1:11" x14ac:dyDescent="0.3">
      <c r="A88" s="29" t="s">
        <v>172</v>
      </c>
      <c r="B88" t="str">
        <f t="shared" si="8"/>
        <v>08</v>
      </c>
    </row>
    <row r="89" spans="1:11" x14ac:dyDescent="0.3">
      <c r="A89" s="29" t="s">
        <v>169</v>
      </c>
      <c r="B89" t="str">
        <f t="shared" si="8"/>
        <v>00</v>
      </c>
    </row>
    <row r="90" spans="1:11" x14ac:dyDescent="0.3">
      <c r="A90" s="29"/>
    </row>
    <row r="91" spans="1:11" x14ac:dyDescent="0.3">
      <c r="A91" s="29" t="s">
        <v>184</v>
      </c>
      <c r="C91" t="str">
        <f>";"&amp;A91</f>
        <v>;)</v>
      </c>
    </row>
    <row r="92" spans="1:11" x14ac:dyDescent="0.3">
      <c r="A92" s="29" t="s">
        <v>172</v>
      </c>
      <c r="B92" t="str">
        <f>LOWER(BIN2HEX(A92,2))</f>
        <v>08</v>
      </c>
      <c r="C92" t="s">
        <v>189</v>
      </c>
      <c r="D92" t="str" cm="1">
        <f t="array" ref="D92:K92">CONCATENATE("$",TRANSPOSE(B92:B99),", ")</f>
        <v xml:space="preserve">$08, </v>
      </c>
      <c r="E92" t="str">
        <v xml:space="preserve">$04, </v>
      </c>
      <c r="F92" t="str">
        <v xml:space="preserve">$02, </v>
      </c>
      <c r="G92" t="str">
        <v xml:space="preserve">$02, </v>
      </c>
      <c r="H92" t="str">
        <v xml:space="preserve">$02, </v>
      </c>
      <c r="I92" t="str">
        <v xml:space="preserve">$04, </v>
      </c>
      <c r="J92" t="str">
        <v xml:space="preserve">$08, </v>
      </c>
      <c r="K92" t="str">
        <v xml:space="preserve">$00, </v>
      </c>
    </row>
    <row r="93" spans="1:11" x14ac:dyDescent="0.3">
      <c r="A93" s="29" t="s">
        <v>173</v>
      </c>
      <c r="B93" t="str">
        <f t="shared" ref="B93:B99" si="9">LOWER(BIN2HEX(A93,2))</f>
        <v>04</v>
      </c>
    </row>
    <row r="94" spans="1:11" x14ac:dyDescent="0.3">
      <c r="A94" s="29" t="s">
        <v>176</v>
      </c>
      <c r="B94" t="str">
        <f t="shared" si="9"/>
        <v>02</v>
      </c>
    </row>
    <row r="95" spans="1:11" x14ac:dyDescent="0.3">
      <c r="A95" s="29" t="s">
        <v>176</v>
      </c>
      <c r="B95" t="str">
        <f t="shared" si="9"/>
        <v>02</v>
      </c>
    </row>
    <row r="96" spans="1:11" x14ac:dyDescent="0.3">
      <c r="A96" s="29" t="s">
        <v>176</v>
      </c>
      <c r="B96" t="str">
        <f t="shared" si="9"/>
        <v>02</v>
      </c>
    </row>
    <row r="97" spans="1:11" x14ac:dyDescent="0.3">
      <c r="A97" s="29" t="s">
        <v>173</v>
      </c>
      <c r="B97" t="str">
        <f t="shared" si="9"/>
        <v>04</v>
      </c>
    </row>
    <row r="98" spans="1:11" x14ac:dyDescent="0.3">
      <c r="A98" s="29" t="s">
        <v>172</v>
      </c>
      <c r="B98" t="str">
        <f t="shared" si="9"/>
        <v>08</v>
      </c>
    </row>
    <row r="99" spans="1:11" x14ac:dyDescent="0.3">
      <c r="A99" s="29" t="s">
        <v>169</v>
      </c>
      <c r="B99" t="str">
        <f t="shared" si="9"/>
        <v>00</v>
      </c>
    </row>
    <row r="100" spans="1:11" x14ac:dyDescent="0.3">
      <c r="A100" s="29"/>
    </row>
    <row r="101" spans="1:11" x14ac:dyDescent="0.3">
      <c r="A101" s="29" t="s">
        <v>219</v>
      </c>
      <c r="C101" t="str">
        <f>";"&amp;A101</f>
        <v>;*</v>
      </c>
    </row>
    <row r="102" spans="1:11" x14ac:dyDescent="0.3">
      <c r="A102" s="29" t="s">
        <v>172</v>
      </c>
      <c r="B102" t="str">
        <f>LOWER(BIN2HEX(A102,2))</f>
        <v>08</v>
      </c>
      <c r="C102" t="s">
        <v>189</v>
      </c>
      <c r="D102" t="str" cm="1">
        <f t="array" ref="D102:K102">CONCATENATE("$",TRANSPOSE(B102:B109),", ")</f>
        <v xml:space="preserve">$08, </v>
      </c>
      <c r="E102" t="str">
        <v xml:space="preserve">$2a, </v>
      </c>
      <c r="F102" t="str">
        <v xml:space="preserve">$1c, </v>
      </c>
      <c r="G102" t="str">
        <v xml:space="preserve">$08, </v>
      </c>
      <c r="H102" t="str">
        <v xml:space="preserve">$1c, </v>
      </c>
      <c r="I102" t="str">
        <v xml:space="preserve">$2a, </v>
      </c>
      <c r="J102" t="str">
        <v xml:space="preserve">$08, </v>
      </c>
      <c r="K102" t="str">
        <v xml:space="preserve">$00, </v>
      </c>
    </row>
    <row r="103" spans="1:11" x14ac:dyDescent="0.3">
      <c r="A103" s="29" t="s">
        <v>232</v>
      </c>
      <c r="B103" t="str">
        <f t="shared" ref="B103:B109" si="10">LOWER(BIN2HEX(A103,2))</f>
        <v>2a</v>
      </c>
    </row>
    <row r="104" spans="1:11" x14ac:dyDescent="0.3">
      <c r="A104" s="29" t="s">
        <v>171</v>
      </c>
      <c r="B104" t="str">
        <f t="shared" si="10"/>
        <v>1c</v>
      </c>
    </row>
    <row r="105" spans="1:11" x14ac:dyDescent="0.3">
      <c r="A105" s="29" t="s">
        <v>172</v>
      </c>
      <c r="B105" t="str">
        <f t="shared" si="10"/>
        <v>08</v>
      </c>
    </row>
    <row r="106" spans="1:11" x14ac:dyDescent="0.3">
      <c r="A106" s="29" t="s">
        <v>171</v>
      </c>
      <c r="B106" t="str">
        <f t="shared" si="10"/>
        <v>1c</v>
      </c>
    </row>
    <row r="107" spans="1:11" x14ac:dyDescent="0.3">
      <c r="A107" s="29" t="s">
        <v>232</v>
      </c>
      <c r="B107" t="str">
        <f t="shared" si="10"/>
        <v>2a</v>
      </c>
    </row>
    <row r="108" spans="1:11" x14ac:dyDescent="0.3">
      <c r="A108" s="29" t="s">
        <v>172</v>
      </c>
      <c r="B108" t="str">
        <f t="shared" si="10"/>
        <v>08</v>
      </c>
    </row>
    <row r="109" spans="1:11" x14ac:dyDescent="0.3">
      <c r="A109" s="29" t="s">
        <v>169</v>
      </c>
      <c r="B109" t="str">
        <f t="shared" si="10"/>
        <v>00</v>
      </c>
    </row>
    <row r="110" spans="1:11" x14ac:dyDescent="0.3">
      <c r="A110" s="29"/>
    </row>
    <row r="111" spans="1:11" x14ac:dyDescent="0.3">
      <c r="A111" s="29" t="s">
        <v>218</v>
      </c>
      <c r="C111" t="str">
        <f>";"&amp;A111</f>
        <v>;+</v>
      </c>
    </row>
    <row r="112" spans="1:11" x14ac:dyDescent="0.3">
      <c r="A112" s="29" t="s">
        <v>169</v>
      </c>
      <c r="B112" t="str">
        <f>LOWER(BIN2HEX(A112,2))</f>
        <v>00</v>
      </c>
      <c r="C112" t="s">
        <v>189</v>
      </c>
      <c r="D112" t="str" cm="1">
        <f t="array" ref="D112:K112">CONCATENATE("$",TRANSPOSE(B112:B119),", ")</f>
        <v xml:space="preserve">$00, </v>
      </c>
      <c r="E112" t="str">
        <v xml:space="preserve">$08, </v>
      </c>
      <c r="F112" t="str">
        <v xml:space="preserve">$08, </v>
      </c>
      <c r="G112" t="str">
        <v xml:space="preserve">$3e, </v>
      </c>
      <c r="H112" t="str">
        <v xml:space="preserve">$08, </v>
      </c>
      <c r="I112" t="str">
        <v xml:space="preserve">$08, </v>
      </c>
      <c r="J112" t="str">
        <v xml:space="preserve">$00, </v>
      </c>
      <c r="K112" t="str">
        <v xml:space="preserve">$00, </v>
      </c>
    </row>
    <row r="113" spans="1:13" x14ac:dyDescent="0.3">
      <c r="A113" s="29" t="s">
        <v>172</v>
      </c>
      <c r="B113" t="str">
        <f t="shared" ref="B113:B119" si="11">LOWER(BIN2HEX(A113,2))</f>
        <v>08</v>
      </c>
    </row>
    <row r="114" spans="1:13" x14ac:dyDescent="0.3">
      <c r="A114" s="29" t="s">
        <v>172</v>
      </c>
      <c r="B114" t="str">
        <f t="shared" si="11"/>
        <v>08</v>
      </c>
    </row>
    <row r="115" spans="1:13" x14ac:dyDescent="0.3">
      <c r="A115" s="29" t="s">
        <v>224</v>
      </c>
      <c r="B115" t="str">
        <f t="shared" si="11"/>
        <v>3e</v>
      </c>
    </row>
    <row r="116" spans="1:13" x14ac:dyDescent="0.3">
      <c r="A116" s="29" t="s">
        <v>172</v>
      </c>
      <c r="B116" t="str">
        <f t="shared" si="11"/>
        <v>08</v>
      </c>
    </row>
    <row r="117" spans="1:13" x14ac:dyDescent="0.3">
      <c r="A117" s="29" t="s">
        <v>172</v>
      </c>
      <c r="B117" t="str">
        <f t="shared" si="11"/>
        <v>08</v>
      </c>
    </row>
    <row r="118" spans="1:13" x14ac:dyDescent="0.3">
      <c r="A118" s="29" t="s">
        <v>169</v>
      </c>
      <c r="B118" t="str">
        <f t="shared" si="11"/>
        <v>00</v>
      </c>
    </row>
    <row r="119" spans="1:13" x14ac:dyDescent="0.3">
      <c r="A119" s="29" t="s">
        <v>169</v>
      </c>
      <c r="B119" t="str">
        <f t="shared" si="11"/>
        <v>00</v>
      </c>
    </row>
    <row r="120" spans="1:13" x14ac:dyDescent="0.3">
      <c r="A120" s="29"/>
    </row>
    <row r="121" spans="1:13" x14ac:dyDescent="0.3">
      <c r="A121" s="28" t="s">
        <v>177</v>
      </c>
      <c r="C121" t="str">
        <f>";"&amp;A121</f>
        <v>;,</v>
      </c>
      <c r="M121" s="30"/>
    </row>
    <row r="122" spans="1:13" x14ac:dyDescent="0.3">
      <c r="A122" s="29" t="s">
        <v>169</v>
      </c>
      <c r="B122" t="str">
        <f>LOWER(BIN2HEX(A122,2))</f>
        <v>00</v>
      </c>
      <c r="C122" t="s">
        <v>189</v>
      </c>
      <c r="D122" t="str" cm="1">
        <f t="array" ref="D122:K122">CONCATENATE("$",TRANSPOSE(B122:B129),", ")</f>
        <v xml:space="preserve">$00, </v>
      </c>
      <c r="E122" t="str">
        <v xml:space="preserve">$00, </v>
      </c>
      <c r="F122" t="str">
        <v xml:space="preserve">$00, </v>
      </c>
      <c r="G122" t="str">
        <v xml:space="preserve">$00, </v>
      </c>
      <c r="H122" t="str">
        <v xml:space="preserve">$0c, </v>
      </c>
      <c r="I122" t="str">
        <v xml:space="preserve">$0c, </v>
      </c>
      <c r="J122" t="str">
        <v xml:space="preserve">$18, </v>
      </c>
      <c r="K122" t="str">
        <v xml:space="preserve">$00, </v>
      </c>
    </row>
    <row r="123" spans="1:13" x14ac:dyDescent="0.3">
      <c r="A123" s="29" t="s">
        <v>169</v>
      </c>
      <c r="B123" t="str">
        <f t="shared" ref="B123:B129" si="12">LOWER(BIN2HEX(A123,2))</f>
        <v>00</v>
      </c>
    </row>
    <row r="124" spans="1:13" x14ac:dyDescent="0.3">
      <c r="A124" s="29" t="s">
        <v>169</v>
      </c>
      <c r="B124" t="str">
        <f t="shared" si="12"/>
        <v>00</v>
      </c>
    </row>
    <row r="125" spans="1:13" x14ac:dyDescent="0.3">
      <c r="A125" s="29" t="s">
        <v>169</v>
      </c>
      <c r="B125" t="str">
        <f t="shared" si="12"/>
        <v>00</v>
      </c>
    </row>
    <row r="126" spans="1:13" x14ac:dyDescent="0.3">
      <c r="A126" s="29" t="s">
        <v>168</v>
      </c>
      <c r="B126" t="str">
        <f t="shared" si="12"/>
        <v>0c</v>
      </c>
    </row>
    <row r="127" spans="1:13" x14ac:dyDescent="0.3">
      <c r="A127" s="29" t="s">
        <v>168</v>
      </c>
      <c r="B127" t="str">
        <f t="shared" si="12"/>
        <v>0c</v>
      </c>
    </row>
    <row r="128" spans="1:13" x14ac:dyDescent="0.3">
      <c r="A128" s="29" t="s">
        <v>170</v>
      </c>
      <c r="B128" t="str">
        <f t="shared" si="12"/>
        <v>18</v>
      </c>
    </row>
    <row r="129" spans="1:11" x14ac:dyDescent="0.3">
      <c r="A129" s="29" t="s">
        <v>169</v>
      </c>
      <c r="B129" t="str">
        <f t="shared" si="12"/>
        <v>00</v>
      </c>
    </row>
    <row r="131" spans="1:11" x14ac:dyDescent="0.3">
      <c r="A131" s="28" t="s">
        <v>217</v>
      </c>
      <c r="C131" t="str">
        <f>";"&amp;A131</f>
        <v>;-</v>
      </c>
    </row>
    <row r="132" spans="1:11" x14ac:dyDescent="0.3">
      <c r="A132" s="29" t="s">
        <v>169</v>
      </c>
      <c r="B132" t="str">
        <f>LOWER(BIN2HEX(A132,2))</f>
        <v>00</v>
      </c>
      <c r="C132" t="s">
        <v>189</v>
      </c>
      <c r="D132" t="str" cm="1">
        <f t="array" ref="D132:K132">CONCATENATE("$",TRANSPOSE(B132:B139),", ")</f>
        <v xml:space="preserve">$00, </v>
      </c>
      <c r="E132" t="str">
        <v xml:space="preserve">$00, </v>
      </c>
      <c r="F132" t="str">
        <v xml:space="preserve">$00, </v>
      </c>
      <c r="G132" t="str">
        <v xml:space="preserve">$3e, </v>
      </c>
      <c r="H132" t="str">
        <v xml:space="preserve">$00, </v>
      </c>
      <c r="I132" t="str">
        <v xml:space="preserve">$00, </v>
      </c>
      <c r="J132" t="str">
        <v xml:space="preserve">$00, </v>
      </c>
      <c r="K132" t="str">
        <v xml:space="preserve">$00, </v>
      </c>
    </row>
    <row r="133" spans="1:11" x14ac:dyDescent="0.3">
      <c r="A133" s="29" t="s">
        <v>169</v>
      </c>
      <c r="B133" t="str">
        <f t="shared" ref="B133:B139" si="13">LOWER(BIN2HEX(A133,2))</f>
        <v>00</v>
      </c>
    </row>
    <row r="134" spans="1:11" x14ac:dyDescent="0.3">
      <c r="A134" s="29" t="s">
        <v>169</v>
      </c>
      <c r="B134" t="str">
        <f t="shared" si="13"/>
        <v>00</v>
      </c>
    </row>
    <row r="135" spans="1:11" x14ac:dyDescent="0.3">
      <c r="A135" s="29" t="s">
        <v>224</v>
      </c>
      <c r="B135" t="str">
        <f t="shared" si="13"/>
        <v>3e</v>
      </c>
    </row>
    <row r="136" spans="1:11" x14ac:dyDescent="0.3">
      <c r="A136" s="29" t="s">
        <v>169</v>
      </c>
      <c r="B136" t="str">
        <f t="shared" si="13"/>
        <v>00</v>
      </c>
    </row>
    <row r="137" spans="1:11" x14ac:dyDescent="0.3">
      <c r="A137" s="29" t="s">
        <v>169</v>
      </c>
      <c r="B137" t="str">
        <f t="shared" si="13"/>
        <v>00</v>
      </c>
    </row>
    <row r="138" spans="1:11" x14ac:dyDescent="0.3">
      <c r="A138" s="29" t="s">
        <v>169</v>
      </c>
      <c r="B138" t="str">
        <f t="shared" si="13"/>
        <v>00</v>
      </c>
    </row>
    <row r="139" spans="1:11" x14ac:dyDescent="0.3">
      <c r="A139" s="29" t="s">
        <v>169</v>
      </c>
      <c r="B139" t="str">
        <f t="shared" si="13"/>
        <v>00</v>
      </c>
    </row>
    <row r="141" spans="1:11" x14ac:dyDescent="0.3">
      <c r="A141" s="28" t="s">
        <v>178</v>
      </c>
      <c r="C141" t="str">
        <f>";"&amp;A141</f>
        <v>;.</v>
      </c>
    </row>
    <row r="142" spans="1:11" x14ac:dyDescent="0.3">
      <c r="A142" s="29" t="s">
        <v>169</v>
      </c>
      <c r="B142" t="str">
        <f>LOWER(BIN2HEX(A142,2))</f>
        <v>00</v>
      </c>
      <c r="C142" t="s">
        <v>189</v>
      </c>
      <c r="D142" t="str" cm="1">
        <f t="array" ref="D142:K142">CONCATENATE("$",TRANSPOSE(B142:B149),", ")</f>
        <v xml:space="preserve">$00, </v>
      </c>
      <c r="E142" t="str">
        <v xml:space="preserve">$00, </v>
      </c>
      <c r="F142" t="str">
        <v xml:space="preserve">$00, </v>
      </c>
      <c r="G142" t="str">
        <v xml:space="preserve">$00, </v>
      </c>
      <c r="H142" t="str">
        <v xml:space="preserve">$0c, </v>
      </c>
      <c r="I142" t="str">
        <v xml:space="preserve">$0c, </v>
      </c>
      <c r="J142" t="str">
        <v xml:space="preserve">$00, </v>
      </c>
      <c r="K142" t="str">
        <v xml:space="preserve">$00, </v>
      </c>
    </row>
    <row r="143" spans="1:11" x14ac:dyDescent="0.3">
      <c r="A143" s="29" t="s">
        <v>169</v>
      </c>
      <c r="B143" t="str">
        <f t="shared" ref="B143:B149" si="14">LOWER(BIN2HEX(A143,2))</f>
        <v>00</v>
      </c>
    </row>
    <row r="144" spans="1:11" x14ac:dyDescent="0.3">
      <c r="A144" s="29" t="s">
        <v>169</v>
      </c>
      <c r="B144" t="str">
        <f t="shared" si="14"/>
        <v>00</v>
      </c>
    </row>
    <row r="145" spans="1:11" x14ac:dyDescent="0.3">
      <c r="A145" s="29" t="s">
        <v>169</v>
      </c>
      <c r="B145" t="str">
        <f t="shared" si="14"/>
        <v>00</v>
      </c>
    </row>
    <row r="146" spans="1:11" x14ac:dyDescent="0.3">
      <c r="A146" s="29" t="s">
        <v>168</v>
      </c>
      <c r="B146" t="str">
        <f t="shared" si="14"/>
        <v>0c</v>
      </c>
    </row>
    <row r="147" spans="1:11" x14ac:dyDescent="0.3">
      <c r="A147" s="29" t="s">
        <v>168</v>
      </c>
      <c r="B147" t="str">
        <f t="shared" si="14"/>
        <v>0c</v>
      </c>
    </row>
    <row r="148" spans="1:11" x14ac:dyDescent="0.3">
      <c r="A148" s="29" t="s">
        <v>169</v>
      </c>
      <c r="B148" t="str">
        <f t="shared" si="14"/>
        <v>00</v>
      </c>
    </row>
    <row r="149" spans="1:11" x14ac:dyDescent="0.3">
      <c r="A149" s="29" t="s">
        <v>169</v>
      </c>
      <c r="B149" t="str">
        <f t="shared" si="14"/>
        <v>00</v>
      </c>
    </row>
    <row r="151" spans="1:11" x14ac:dyDescent="0.3">
      <c r="A151" s="29" t="s">
        <v>216</v>
      </c>
      <c r="C151" t="str">
        <f>";"&amp;A151</f>
        <v>;/</v>
      </c>
    </row>
    <row r="152" spans="1:11" x14ac:dyDescent="0.3">
      <c r="A152" s="29" t="s">
        <v>169</v>
      </c>
      <c r="B152" t="str">
        <f>LOWER(BIN2HEX(A152,2))</f>
        <v>00</v>
      </c>
      <c r="C152" t="s">
        <v>189</v>
      </c>
      <c r="D152" t="str" cm="1">
        <f t="array" ref="D152:K152">CONCATENATE("$",TRANSPOSE(B152:B159),", ")</f>
        <v xml:space="preserve">$00, </v>
      </c>
      <c r="E152" t="str">
        <v xml:space="preserve">$02, </v>
      </c>
      <c r="F152" t="str">
        <v xml:space="preserve">$04, </v>
      </c>
      <c r="G152" t="str">
        <v xml:space="preserve">$08, </v>
      </c>
      <c r="H152" t="str">
        <v xml:space="preserve">$10, </v>
      </c>
      <c r="I152" t="str">
        <v xml:space="preserve">$20, </v>
      </c>
      <c r="J152" t="str">
        <v xml:space="preserve">$00, </v>
      </c>
      <c r="K152" t="str">
        <v xml:space="preserve">$00, </v>
      </c>
    </row>
    <row r="153" spans="1:11" x14ac:dyDescent="0.3">
      <c r="A153" s="29" t="s">
        <v>176</v>
      </c>
      <c r="B153" t="str">
        <f t="shared" ref="B153:B159" si="15">LOWER(BIN2HEX(A153,2))</f>
        <v>02</v>
      </c>
    </row>
    <row r="154" spans="1:11" x14ac:dyDescent="0.3">
      <c r="A154" s="29" t="s">
        <v>173</v>
      </c>
      <c r="B154" t="str">
        <f t="shared" si="15"/>
        <v>04</v>
      </c>
    </row>
    <row r="155" spans="1:11" x14ac:dyDescent="0.3">
      <c r="A155" s="29" t="s">
        <v>172</v>
      </c>
      <c r="B155" t="str">
        <f t="shared" si="15"/>
        <v>08</v>
      </c>
    </row>
    <row r="156" spans="1:11" x14ac:dyDescent="0.3">
      <c r="A156" s="29" t="s">
        <v>230</v>
      </c>
      <c r="B156" t="str">
        <f t="shared" si="15"/>
        <v>10</v>
      </c>
    </row>
    <row r="157" spans="1:11" x14ac:dyDescent="0.3">
      <c r="A157" s="29" t="s">
        <v>235</v>
      </c>
      <c r="B157" t="str">
        <f t="shared" si="15"/>
        <v>20</v>
      </c>
    </row>
    <row r="158" spans="1:11" x14ac:dyDescent="0.3">
      <c r="A158" s="29" t="s">
        <v>169</v>
      </c>
      <c r="B158" t="str">
        <f t="shared" si="15"/>
        <v>00</v>
      </c>
    </row>
    <row r="159" spans="1:11" x14ac:dyDescent="0.3">
      <c r="A159" s="29" t="s">
        <v>169</v>
      </c>
      <c r="B159" t="str">
        <f t="shared" si="15"/>
        <v>00</v>
      </c>
    </row>
    <row r="160" spans="1:11" x14ac:dyDescent="0.3">
      <c r="A160" s="29"/>
    </row>
    <row r="161" spans="1:11" x14ac:dyDescent="0.3">
      <c r="A161" s="28">
        <v>0</v>
      </c>
      <c r="C161" t="str">
        <f>";"&amp;A161</f>
        <v>;0</v>
      </c>
    </row>
    <row r="162" spans="1:11" x14ac:dyDescent="0.3">
      <c r="A162" s="29" t="s">
        <v>171</v>
      </c>
      <c r="B162" t="str">
        <f>LOWER(BIN2HEX(A162,2))</f>
        <v>1c</v>
      </c>
      <c r="C162" t="s">
        <v>189</v>
      </c>
      <c r="D162" t="str" cm="1">
        <f t="array" ref="D162:K162">CONCATENATE("$",TRANSPOSE(B162:B169),", ")</f>
        <v xml:space="preserve">$1c, </v>
      </c>
      <c r="E162" t="str">
        <v xml:space="preserve">$36, </v>
      </c>
      <c r="F162" t="str">
        <v xml:space="preserve">$36, </v>
      </c>
      <c r="G162" t="str">
        <v xml:space="preserve">$36, </v>
      </c>
      <c r="H162" t="str">
        <v xml:space="preserve">$36, </v>
      </c>
      <c r="I162" t="str">
        <v xml:space="preserve">$3e, </v>
      </c>
      <c r="J162" t="str">
        <v xml:space="preserve">$1c, </v>
      </c>
      <c r="K162" t="str">
        <v xml:space="preserve">$00, </v>
      </c>
    </row>
    <row r="163" spans="1:11" x14ac:dyDescent="0.3">
      <c r="A163" s="28">
        <v>110110</v>
      </c>
      <c r="B163" t="str">
        <f t="shared" ref="B163:B169" si="16">LOWER(BIN2HEX(A163,2))</f>
        <v>36</v>
      </c>
    </row>
    <row r="164" spans="1:11" x14ac:dyDescent="0.3">
      <c r="A164" s="28">
        <v>110110</v>
      </c>
      <c r="B164" t="str">
        <f t="shared" si="16"/>
        <v>36</v>
      </c>
    </row>
    <row r="165" spans="1:11" x14ac:dyDescent="0.3">
      <c r="A165" s="28">
        <v>110110</v>
      </c>
      <c r="B165" t="str">
        <f t="shared" si="16"/>
        <v>36</v>
      </c>
    </row>
    <row r="166" spans="1:11" x14ac:dyDescent="0.3">
      <c r="A166" s="28">
        <v>110110</v>
      </c>
      <c r="B166" t="str">
        <f t="shared" si="16"/>
        <v>36</v>
      </c>
    </row>
    <row r="167" spans="1:11" x14ac:dyDescent="0.3">
      <c r="A167" s="28">
        <v>111110</v>
      </c>
      <c r="B167" t="str">
        <f t="shared" si="16"/>
        <v>3e</v>
      </c>
    </row>
    <row r="168" spans="1:11" x14ac:dyDescent="0.3">
      <c r="A168" s="29" t="s">
        <v>171</v>
      </c>
      <c r="B168" t="str">
        <f t="shared" si="16"/>
        <v>1c</v>
      </c>
    </row>
    <row r="169" spans="1:11" x14ac:dyDescent="0.3">
      <c r="A169" s="29" t="s">
        <v>169</v>
      </c>
      <c r="B169" t="str">
        <f t="shared" si="16"/>
        <v>00</v>
      </c>
    </row>
    <row r="171" spans="1:11" x14ac:dyDescent="0.3">
      <c r="A171" s="28">
        <v>1</v>
      </c>
      <c r="C171" t="str">
        <f>";"&amp;A171</f>
        <v>;1</v>
      </c>
    </row>
    <row r="172" spans="1:11" x14ac:dyDescent="0.3">
      <c r="A172" s="29" t="s">
        <v>172</v>
      </c>
      <c r="B172" t="str">
        <f>LOWER(BIN2HEX(A172,2))</f>
        <v>08</v>
      </c>
      <c r="C172" t="s">
        <v>189</v>
      </c>
      <c r="D172" t="str" cm="1">
        <f t="array" ref="D172:K172">CONCATENATE("$",TRANSPOSE(B172:B179),", ")</f>
        <v xml:space="preserve">$08, </v>
      </c>
      <c r="E172" t="str">
        <v xml:space="preserve">$18, </v>
      </c>
      <c r="F172" t="str">
        <v xml:space="preserve">$18, </v>
      </c>
      <c r="G172" t="str">
        <v xml:space="preserve">$08, </v>
      </c>
      <c r="H172" t="str">
        <v xml:space="preserve">$08, </v>
      </c>
      <c r="I172" t="str">
        <v xml:space="preserve">$3e, </v>
      </c>
      <c r="J172" t="str">
        <v xml:space="preserve">$3e, </v>
      </c>
      <c r="K172" t="str">
        <v xml:space="preserve">$00, </v>
      </c>
    </row>
    <row r="173" spans="1:11" x14ac:dyDescent="0.3">
      <c r="A173" s="29" t="s">
        <v>170</v>
      </c>
      <c r="B173" t="str">
        <f t="shared" ref="B173:B179" si="17">LOWER(BIN2HEX(A173,2))</f>
        <v>18</v>
      </c>
    </row>
    <row r="174" spans="1:11" x14ac:dyDescent="0.3">
      <c r="A174" s="29" t="s">
        <v>170</v>
      </c>
      <c r="B174" t="str">
        <f t="shared" si="17"/>
        <v>18</v>
      </c>
    </row>
    <row r="175" spans="1:11" x14ac:dyDescent="0.3">
      <c r="A175" s="29" t="s">
        <v>172</v>
      </c>
      <c r="B175" t="str">
        <f t="shared" si="17"/>
        <v>08</v>
      </c>
    </row>
    <row r="176" spans="1:11" x14ac:dyDescent="0.3">
      <c r="A176" s="29" t="s">
        <v>172</v>
      </c>
      <c r="B176" t="str">
        <f t="shared" si="17"/>
        <v>08</v>
      </c>
    </row>
    <row r="177" spans="1:11" x14ac:dyDescent="0.3">
      <c r="A177" s="28">
        <v>111110</v>
      </c>
      <c r="B177" t="str">
        <f t="shared" si="17"/>
        <v>3e</v>
      </c>
    </row>
    <row r="178" spans="1:11" x14ac:dyDescent="0.3">
      <c r="A178" s="28">
        <v>111110</v>
      </c>
      <c r="B178" t="str">
        <f t="shared" si="17"/>
        <v>3e</v>
      </c>
    </row>
    <row r="179" spans="1:11" x14ac:dyDescent="0.3">
      <c r="A179" s="29" t="s">
        <v>169</v>
      </c>
      <c r="B179" t="str">
        <f t="shared" si="17"/>
        <v>00</v>
      </c>
    </row>
    <row r="180" spans="1:11" x14ac:dyDescent="0.3">
      <c r="A180" s="29"/>
    </row>
    <row r="181" spans="1:11" x14ac:dyDescent="0.3">
      <c r="A181" s="28">
        <v>2</v>
      </c>
      <c r="C181" t="str">
        <f>";"&amp;A181</f>
        <v>;2</v>
      </c>
    </row>
    <row r="182" spans="1:11" x14ac:dyDescent="0.3">
      <c r="A182" s="28">
        <v>111100</v>
      </c>
      <c r="B182" t="str">
        <f>LOWER(BIN2HEX(A182,2))</f>
        <v>3c</v>
      </c>
      <c r="C182" t="s">
        <v>189</v>
      </c>
      <c r="D182" t="str" cm="1">
        <f t="array" ref="D182:K182">CONCATENATE("$",TRANSPOSE(B182:B189),", ")</f>
        <v xml:space="preserve">$3c, </v>
      </c>
      <c r="E182" t="str">
        <v xml:space="preserve">$26, </v>
      </c>
      <c r="F182" t="str">
        <v xml:space="preserve">$0c, </v>
      </c>
      <c r="G182" t="str">
        <v xml:space="preserve">$18, </v>
      </c>
      <c r="H182" t="str">
        <v xml:space="preserve">$38, </v>
      </c>
      <c r="I182" t="str">
        <v xml:space="preserve">$3e, </v>
      </c>
      <c r="J182" t="str">
        <v xml:space="preserve">$3e, </v>
      </c>
      <c r="K182" t="str">
        <v xml:space="preserve">$00, </v>
      </c>
    </row>
    <row r="183" spans="1:11" x14ac:dyDescent="0.3">
      <c r="A183" s="28">
        <v>100110</v>
      </c>
      <c r="B183" t="str">
        <f t="shared" ref="B183:B189" si="18">LOWER(BIN2HEX(A183,2))</f>
        <v>26</v>
      </c>
    </row>
    <row r="184" spans="1:11" x14ac:dyDescent="0.3">
      <c r="A184" s="29" t="s">
        <v>168</v>
      </c>
      <c r="B184" t="str">
        <f t="shared" si="18"/>
        <v>0c</v>
      </c>
    </row>
    <row r="185" spans="1:11" x14ac:dyDescent="0.3">
      <c r="A185" s="29" t="s">
        <v>170</v>
      </c>
      <c r="B185" t="str">
        <f t="shared" si="18"/>
        <v>18</v>
      </c>
    </row>
    <row r="186" spans="1:11" x14ac:dyDescent="0.3">
      <c r="A186" s="28">
        <v>111000</v>
      </c>
      <c r="B186" t="str">
        <f t="shared" si="18"/>
        <v>38</v>
      </c>
    </row>
    <row r="187" spans="1:11" x14ac:dyDescent="0.3">
      <c r="A187" s="28">
        <v>111110</v>
      </c>
      <c r="B187" t="str">
        <f t="shared" si="18"/>
        <v>3e</v>
      </c>
    </row>
    <row r="188" spans="1:11" x14ac:dyDescent="0.3">
      <c r="A188" s="28">
        <v>111110</v>
      </c>
      <c r="B188" t="str">
        <f t="shared" si="18"/>
        <v>3e</v>
      </c>
    </row>
    <row r="189" spans="1:11" x14ac:dyDescent="0.3">
      <c r="A189" s="29" t="s">
        <v>169</v>
      </c>
      <c r="B189" t="str">
        <f t="shared" si="18"/>
        <v>00</v>
      </c>
    </row>
    <row r="191" spans="1:11" x14ac:dyDescent="0.3">
      <c r="A191" s="28">
        <v>3</v>
      </c>
      <c r="C191" t="str">
        <f>";"&amp;A191</f>
        <v>;3</v>
      </c>
    </row>
    <row r="192" spans="1:11" x14ac:dyDescent="0.3">
      <c r="A192" s="28">
        <v>111110</v>
      </c>
      <c r="B192" t="str">
        <f>LOWER(BIN2HEX(A192,2))</f>
        <v>3e</v>
      </c>
      <c r="C192" t="s">
        <v>189</v>
      </c>
      <c r="D192" t="str" cm="1">
        <f t="array" ref="D192:K192">CONCATENATE("$",TRANSPOSE(B192:B199),", ")</f>
        <v xml:space="preserve">$3e, </v>
      </c>
      <c r="E192" t="str">
        <v xml:space="preserve">$04, </v>
      </c>
      <c r="F192" t="str">
        <v xml:space="preserve">$08, </v>
      </c>
      <c r="G192" t="str">
        <v xml:space="preserve">$04, </v>
      </c>
      <c r="H192" t="str">
        <v xml:space="preserve">$36, </v>
      </c>
      <c r="I192" t="str">
        <v xml:space="preserve">$3e, </v>
      </c>
      <c r="J192" t="str">
        <v xml:space="preserve">$3c, </v>
      </c>
      <c r="K192" t="str">
        <v xml:space="preserve">$00, </v>
      </c>
    </row>
    <row r="193" spans="1:11" x14ac:dyDescent="0.3">
      <c r="A193" s="29" t="s">
        <v>173</v>
      </c>
      <c r="B193" t="str">
        <f t="shared" ref="B193:B199" si="19">LOWER(BIN2HEX(A193,2))</f>
        <v>04</v>
      </c>
    </row>
    <row r="194" spans="1:11" x14ac:dyDescent="0.3">
      <c r="A194" s="29" t="s">
        <v>172</v>
      </c>
      <c r="B194" t="str">
        <f t="shared" si="19"/>
        <v>08</v>
      </c>
    </row>
    <row r="195" spans="1:11" x14ac:dyDescent="0.3">
      <c r="A195" s="29" t="s">
        <v>173</v>
      </c>
      <c r="B195" t="str">
        <f t="shared" si="19"/>
        <v>04</v>
      </c>
    </row>
    <row r="196" spans="1:11" x14ac:dyDescent="0.3">
      <c r="A196" s="28">
        <v>110110</v>
      </c>
      <c r="B196" t="str">
        <f t="shared" si="19"/>
        <v>36</v>
      </c>
    </row>
    <row r="197" spans="1:11" x14ac:dyDescent="0.3">
      <c r="A197" s="28">
        <v>111110</v>
      </c>
      <c r="B197" t="str">
        <f t="shared" si="19"/>
        <v>3e</v>
      </c>
    </row>
    <row r="198" spans="1:11" x14ac:dyDescent="0.3">
      <c r="A198" s="28">
        <v>111100</v>
      </c>
      <c r="B198" t="str">
        <f t="shared" si="19"/>
        <v>3c</v>
      </c>
    </row>
    <row r="199" spans="1:11" x14ac:dyDescent="0.3">
      <c r="A199" s="29" t="s">
        <v>169</v>
      </c>
      <c r="B199" t="str">
        <f t="shared" si="19"/>
        <v>00</v>
      </c>
    </row>
    <row r="201" spans="1:11" x14ac:dyDescent="0.3">
      <c r="A201" s="28">
        <v>4</v>
      </c>
      <c r="C201" t="str">
        <f>";"&amp;A201</f>
        <v>;4</v>
      </c>
    </row>
    <row r="202" spans="1:11" x14ac:dyDescent="0.3">
      <c r="A202" s="28">
        <v>100000</v>
      </c>
      <c r="B202" t="str">
        <f>LOWER(BIN2HEX(A202,2))</f>
        <v>20</v>
      </c>
      <c r="C202" t="s">
        <v>189</v>
      </c>
      <c r="D202" t="str" cm="1">
        <f t="array" ref="D202:K202">CONCATENATE("$",TRANSPOSE(B202:B209),", ")</f>
        <v xml:space="preserve">$20, </v>
      </c>
      <c r="E202" t="str">
        <v xml:space="preserve">$20, </v>
      </c>
      <c r="F202" t="str">
        <v xml:space="preserve">$2c, </v>
      </c>
      <c r="G202" t="str">
        <v xml:space="preserve">$3e, </v>
      </c>
      <c r="H202" t="str">
        <v xml:space="preserve">$0c, </v>
      </c>
      <c r="I202" t="str">
        <v xml:space="preserve">$0c, </v>
      </c>
      <c r="J202" t="str">
        <v xml:space="preserve">$0c, </v>
      </c>
      <c r="K202" t="str">
        <v xml:space="preserve">$00, </v>
      </c>
    </row>
    <row r="203" spans="1:11" x14ac:dyDescent="0.3">
      <c r="A203" s="28">
        <v>100000</v>
      </c>
      <c r="B203" t="str">
        <f t="shared" ref="B203:B209" si="20">LOWER(BIN2HEX(A203,2))</f>
        <v>20</v>
      </c>
    </row>
    <row r="204" spans="1:11" x14ac:dyDescent="0.3">
      <c r="A204" s="28">
        <v>101100</v>
      </c>
      <c r="B204" t="str">
        <f t="shared" si="20"/>
        <v>2c</v>
      </c>
    </row>
    <row r="205" spans="1:11" x14ac:dyDescent="0.3">
      <c r="A205" s="28">
        <v>111110</v>
      </c>
      <c r="B205" t="str">
        <f t="shared" si="20"/>
        <v>3e</v>
      </c>
    </row>
    <row r="206" spans="1:11" x14ac:dyDescent="0.3">
      <c r="A206" s="29" t="s">
        <v>168</v>
      </c>
      <c r="B206" t="str">
        <f t="shared" si="20"/>
        <v>0c</v>
      </c>
    </row>
    <row r="207" spans="1:11" x14ac:dyDescent="0.3">
      <c r="A207" s="29" t="s">
        <v>168</v>
      </c>
      <c r="B207" t="str">
        <f t="shared" si="20"/>
        <v>0c</v>
      </c>
    </row>
    <row r="208" spans="1:11" x14ac:dyDescent="0.3">
      <c r="A208" s="29" t="s">
        <v>168</v>
      </c>
      <c r="B208" t="str">
        <f t="shared" si="20"/>
        <v>0c</v>
      </c>
    </row>
    <row r="209" spans="1:11" x14ac:dyDescent="0.3">
      <c r="A209" s="29" t="s">
        <v>169</v>
      </c>
      <c r="B209" t="str">
        <f t="shared" si="20"/>
        <v>00</v>
      </c>
    </row>
    <row r="211" spans="1:11" x14ac:dyDescent="0.3">
      <c r="A211" s="28">
        <v>5</v>
      </c>
      <c r="C211" t="str">
        <f>";"&amp;A211</f>
        <v>;5</v>
      </c>
    </row>
    <row r="212" spans="1:11" x14ac:dyDescent="0.3">
      <c r="A212" s="28">
        <v>111110</v>
      </c>
      <c r="B212" t="str">
        <f>LOWER(BIN2HEX(A212,2))</f>
        <v>3e</v>
      </c>
      <c r="C212" t="s">
        <v>189</v>
      </c>
      <c r="D212" t="str" cm="1">
        <f t="array" ref="D212:K212">CONCATENATE("$",TRANSPOSE(B212:B219),", ")</f>
        <v xml:space="preserve">$3e, </v>
      </c>
      <c r="E212" t="str">
        <v xml:space="preserve">$30, </v>
      </c>
      <c r="F212" t="str">
        <v xml:space="preserve">$3c, </v>
      </c>
      <c r="G212" t="str">
        <v xml:space="preserve">$06, </v>
      </c>
      <c r="H212" t="str">
        <v xml:space="preserve">$36, </v>
      </c>
      <c r="I212" t="str">
        <v xml:space="preserve">$3e, </v>
      </c>
      <c r="J212" t="str">
        <v xml:space="preserve">$3c, </v>
      </c>
      <c r="K212" t="str">
        <v xml:space="preserve">$00, </v>
      </c>
    </row>
    <row r="213" spans="1:11" x14ac:dyDescent="0.3">
      <c r="A213" s="28">
        <v>110000</v>
      </c>
      <c r="B213" t="str">
        <f t="shared" ref="B213:B219" si="21">LOWER(BIN2HEX(A213,2))</f>
        <v>30</v>
      </c>
    </row>
    <row r="214" spans="1:11" x14ac:dyDescent="0.3">
      <c r="A214" s="28">
        <v>111100</v>
      </c>
      <c r="B214" t="str">
        <f t="shared" si="21"/>
        <v>3c</v>
      </c>
    </row>
    <row r="215" spans="1:11" x14ac:dyDescent="0.3">
      <c r="A215" s="29" t="s">
        <v>174</v>
      </c>
      <c r="B215" t="str">
        <f t="shared" si="21"/>
        <v>06</v>
      </c>
    </row>
    <row r="216" spans="1:11" x14ac:dyDescent="0.3">
      <c r="A216" s="28">
        <v>110110</v>
      </c>
      <c r="B216" t="str">
        <f t="shared" si="21"/>
        <v>36</v>
      </c>
    </row>
    <row r="217" spans="1:11" x14ac:dyDescent="0.3">
      <c r="A217" s="28">
        <v>111110</v>
      </c>
      <c r="B217" t="str">
        <f t="shared" si="21"/>
        <v>3e</v>
      </c>
    </row>
    <row r="218" spans="1:11" x14ac:dyDescent="0.3">
      <c r="A218" s="28">
        <v>111100</v>
      </c>
      <c r="B218" t="str">
        <f t="shared" si="21"/>
        <v>3c</v>
      </c>
    </row>
    <row r="219" spans="1:11" x14ac:dyDescent="0.3">
      <c r="A219" s="29" t="s">
        <v>169</v>
      </c>
      <c r="B219" t="str">
        <f t="shared" si="21"/>
        <v>00</v>
      </c>
    </row>
    <row r="221" spans="1:11" x14ac:dyDescent="0.3">
      <c r="A221" s="28">
        <v>6</v>
      </c>
      <c r="C221" t="str">
        <f>";"&amp;A221</f>
        <v>;6</v>
      </c>
    </row>
    <row r="222" spans="1:11" x14ac:dyDescent="0.3">
      <c r="A222" s="29" t="s">
        <v>171</v>
      </c>
      <c r="B222" t="str">
        <f>LOWER(BIN2HEX(A222,2))</f>
        <v>1c</v>
      </c>
      <c r="C222" t="s">
        <v>189</v>
      </c>
      <c r="D222" t="str" cm="1">
        <f t="array" ref="D222:K222">CONCATENATE("$",TRANSPOSE(B222:B229),", ")</f>
        <v xml:space="preserve">$1c, </v>
      </c>
      <c r="E222" t="str">
        <v xml:space="preserve">$30, </v>
      </c>
      <c r="F222" t="str">
        <v xml:space="preserve">$3c, </v>
      </c>
      <c r="G222" t="str">
        <v xml:space="preserve">$36, </v>
      </c>
      <c r="H222" t="str">
        <v xml:space="preserve">$36, </v>
      </c>
      <c r="I222" t="str">
        <v xml:space="preserve">$3e, </v>
      </c>
      <c r="J222" t="str">
        <v xml:space="preserve">$3c, </v>
      </c>
      <c r="K222" t="str">
        <v xml:space="preserve">$00, </v>
      </c>
    </row>
    <row r="223" spans="1:11" x14ac:dyDescent="0.3">
      <c r="A223" s="28">
        <v>110000</v>
      </c>
      <c r="B223" t="str">
        <f t="shared" ref="B223:B229" si="22">LOWER(BIN2HEX(A223,2))</f>
        <v>30</v>
      </c>
    </row>
    <row r="224" spans="1:11" x14ac:dyDescent="0.3">
      <c r="A224" s="28">
        <v>111100</v>
      </c>
      <c r="B224" t="str">
        <f t="shared" si="22"/>
        <v>3c</v>
      </c>
    </row>
    <row r="225" spans="1:11" x14ac:dyDescent="0.3">
      <c r="A225" s="28">
        <v>110110</v>
      </c>
      <c r="B225" t="str">
        <f t="shared" si="22"/>
        <v>36</v>
      </c>
    </row>
    <row r="226" spans="1:11" x14ac:dyDescent="0.3">
      <c r="A226" s="28">
        <v>110110</v>
      </c>
      <c r="B226" t="str">
        <f t="shared" si="22"/>
        <v>36</v>
      </c>
    </row>
    <row r="227" spans="1:11" x14ac:dyDescent="0.3">
      <c r="A227" s="28">
        <v>111110</v>
      </c>
      <c r="B227" t="str">
        <f t="shared" si="22"/>
        <v>3e</v>
      </c>
    </row>
    <row r="228" spans="1:11" x14ac:dyDescent="0.3">
      <c r="A228" s="28">
        <v>111100</v>
      </c>
      <c r="B228" t="str">
        <f t="shared" si="22"/>
        <v>3c</v>
      </c>
    </row>
    <row r="229" spans="1:11" x14ac:dyDescent="0.3">
      <c r="A229" s="29" t="s">
        <v>169</v>
      </c>
      <c r="B229" t="str">
        <f t="shared" si="22"/>
        <v>00</v>
      </c>
    </row>
    <row r="231" spans="1:11" x14ac:dyDescent="0.3">
      <c r="A231" s="28">
        <v>7</v>
      </c>
      <c r="C231" t="str">
        <f>";"&amp;A231</f>
        <v>;7</v>
      </c>
    </row>
    <row r="232" spans="1:11" x14ac:dyDescent="0.3">
      <c r="A232" s="28">
        <v>111110</v>
      </c>
      <c r="B232" t="str">
        <f>LOWER(BIN2HEX(A232,2))</f>
        <v>3e</v>
      </c>
      <c r="C232" t="s">
        <v>189</v>
      </c>
      <c r="D232" t="str" cm="1">
        <f t="array" ref="D232:K232">CONCATENATE("$",TRANSPOSE(B232:B239),", ")</f>
        <v xml:space="preserve">$3e, </v>
      </c>
      <c r="E232" t="str">
        <v xml:space="preserve">$06, </v>
      </c>
      <c r="F232" t="str">
        <v xml:space="preserve">$0c, </v>
      </c>
      <c r="G232" t="str">
        <v xml:space="preserve">$18, </v>
      </c>
      <c r="H232" t="str">
        <v xml:space="preserve">$38, </v>
      </c>
      <c r="I232" t="str">
        <v xml:space="preserve">$30, </v>
      </c>
      <c r="J232" t="str">
        <v xml:space="preserve">$30, </v>
      </c>
      <c r="K232" t="str">
        <v xml:space="preserve">$00, </v>
      </c>
    </row>
    <row r="233" spans="1:11" x14ac:dyDescent="0.3">
      <c r="A233" s="29" t="s">
        <v>174</v>
      </c>
      <c r="B233" t="str">
        <f t="shared" ref="B233:B239" si="23">LOWER(BIN2HEX(A233,2))</f>
        <v>06</v>
      </c>
    </row>
    <row r="234" spans="1:11" x14ac:dyDescent="0.3">
      <c r="A234" s="29" t="s">
        <v>168</v>
      </c>
      <c r="B234" t="str">
        <f t="shared" si="23"/>
        <v>0c</v>
      </c>
    </row>
    <row r="235" spans="1:11" x14ac:dyDescent="0.3">
      <c r="A235" s="29" t="s">
        <v>170</v>
      </c>
      <c r="B235" t="str">
        <f t="shared" si="23"/>
        <v>18</v>
      </c>
    </row>
    <row r="236" spans="1:11" x14ac:dyDescent="0.3">
      <c r="A236" s="28">
        <v>111000</v>
      </c>
      <c r="B236" t="str">
        <f t="shared" si="23"/>
        <v>38</v>
      </c>
    </row>
    <row r="237" spans="1:11" x14ac:dyDescent="0.3">
      <c r="A237" s="28">
        <v>110000</v>
      </c>
      <c r="B237" t="str">
        <f t="shared" si="23"/>
        <v>30</v>
      </c>
    </row>
    <row r="238" spans="1:11" x14ac:dyDescent="0.3">
      <c r="A238" s="28">
        <v>110000</v>
      </c>
      <c r="B238" t="str">
        <f t="shared" si="23"/>
        <v>30</v>
      </c>
    </row>
    <row r="239" spans="1:11" x14ac:dyDescent="0.3">
      <c r="A239" s="29" t="s">
        <v>169</v>
      </c>
      <c r="B239" t="str">
        <f t="shared" si="23"/>
        <v>00</v>
      </c>
    </row>
    <row r="241" spans="1:11" x14ac:dyDescent="0.3">
      <c r="A241" s="28">
        <v>8</v>
      </c>
      <c r="C241" t="str">
        <f>";"&amp;A241</f>
        <v>;8</v>
      </c>
    </row>
    <row r="242" spans="1:11" x14ac:dyDescent="0.3">
      <c r="A242" s="29" t="s">
        <v>171</v>
      </c>
      <c r="B242" t="str">
        <f>LOWER(BIN2HEX(A242,2))</f>
        <v>1c</v>
      </c>
      <c r="C242" t="s">
        <v>189</v>
      </c>
      <c r="D242" t="str" cm="1">
        <f t="array" ref="D242:K242">CONCATENATE("$",TRANSPOSE(B242:B249),", ")</f>
        <v xml:space="preserve">$1c, </v>
      </c>
      <c r="E242" t="str">
        <v xml:space="preserve">$36, </v>
      </c>
      <c r="F242" t="str">
        <v xml:space="preserve">$1c, </v>
      </c>
      <c r="G242" t="str">
        <v xml:space="preserve">$36, </v>
      </c>
      <c r="H242" t="str">
        <v xml:space="preserve">$36, </v>
      </c>
      <c r="I242" t="str">
        <v xml:space="preserve">$3e, </v>
      </c>
      <c r="J242" t="str">
        <v xml:space="preserve">$1c, </v>
      </c>
      <c r="K242" t="str">
        <v xml:space="preserve">$00, </v>
      </c>
    </row>
    <row r="243" spans="1:11" x14ac:dyDescent="0.3">
      <c r="A243" s="28">
        <v>110110</v>
      </c>
      <c r="B243" t="str">
        <f t="shared" ref="B243:B249" si="24">LOWER(BIN2HEX(A243,2))</f>
        <v>36</v>
      </c>
    </row>
    <row r="244" spans="1:11" x14ac:dyDescent="0.3">
      <c r="A244" s="29" t="s">
        <v>171</v>
      </c>
      <c r="B244" t="str">
        <f t="shared" si="24"/>
        <v>1c</v>
      </c>
    </row>
    <row r="245" spans="1:11" x14ac:dyDescent="0.3">
      <c r="A245" s="28">
        <v>110110</v>
      </c>
      <c r="B245" t="str">
        <f t="shared" si="24"/>
        <v>36</v>
      </c>
    </row>
    <row r="246" spans="1:11" x14ac:dyDescent="0.3">
      <c r="A246" s="28">
        <v>110110</v>
      </c>
      <c r="B246" t="str">
        <f t="shared" si="24"/>
        <v>36</v>
      </c>
    </row>
    <row r="247" spans="1:11" x14ac:dyDescent="0.3">
      <c r="A247" s="28">
        <v>111110</v>
      </c>
      <c r="B247" t="str">
        <f t="shared" si="24"/>
        <v>3e</v>
      </c>
    </row>
    <row r="248" spans="1:11" x14ac:dyDescent="0.3">
      <c r="A248" s="29" t="s">
        <v>171</v>
      </c>
      <c r="B248" t="str">
        <f t="shared" si="24"/>
        <v>1c</v>
      </c>
    </row>
    <row r="249" spans="1:11" x14ac:dyDescent="0.3">
      <c r="A249" s="29" t="s">
        <v>169</v>
      </c>
      <c r="B249" t="str">
        <f t="shared" si="24"/>
        <v>00</v>
      </c>
    </row>
    <row r="251" spans="1:11" x14ac:dyDescent="0.3">
      <c r="A251" s="28">
        <v>9</v>
      </c>
      <c r="C251" t="str">
        <f>";"&amp;A251</f>
        <v>;9</v>
      </c>
    </row>
    <row r="252" spans="1:11" x14ac:dyDescent="0.3">
      <c r="A252" s="29" t="s">
        <v>171</v>
      </c>
      <c r="B252" t="str">
        <f>LOWER(BIN2HEX(A252,2))</f>
        <v>1c</v>
      </c>
      <c r="C252" t="s">
        <v>189</v>
      </c>
      <c r="D252" t="str" cm="1">
        <f t="array" ref="D252:K252">CONCATENATE("$",TRANSPOSE(B252:B259),", ")</f>
        <v xml:space="preserve">$1c, </v>
      </c>
      <c r="E252" t="str">
        <v xml:space="preserve">$36, </v>
      </c>
      <c r="F252" t="str">
        <v xml:space="preserve">$36, </v>
      </c>
      <c r="G252" t="str">
        <v xml:space="preserve">$3e, </v>
      </c>
      <c r="H252" t="str">
        <v xml:space="preserve">$0c, </v>
      </c>
      <c r="I252" t="str">
        <v xml:space="preserve">$18, </v>
      </c>
      <c r="J252" t="str">
        <v xml:space="preserve">$38, </v>
      </c>
      <c r="K252" t="str">
        <v xml:space="preserve">$00, </v>
      </c>
    </row>
    <row r="253" spans="1:11" x14ac:dyDescent="0.3">
      <c r="A253" s="28">
        <v>110110</v>
      </c>
      <c r="B253" t="str">
        <f t="shared" ref="B253:B259" si="25">LOWER(BIN2HEX(A253,2))</f>
        <v>36</v>
      </c>
    </row>
    <row r="254" spans="1:11" x14ac:dyDescent="0.3">
      <c r="A254" s="28">
        <v>110110</v>
      </c>
      <c r="B254" t="str">
        <f t="shared" si="25"/>
        <v>36</v>
      </c>
    </row>
    <row r="255" spans="1:11" x14ac:dyDescent="0.3">
      <c r="A255" s="28">
        <v>111110</v>
      </c>
      <c r="B255" t="str">
        <f t="shared" si="25"/>
        <v>3e</v>
      </c>
    </row>
    <row r="256" spans="1:11" x14ac:dyDescent="0.3">
      <c r="A256" s="29" t="s">
        <v>168</v>
      </c>
      <c r="B256" t="str">
        <f t="shared" si="25"/>
        <v>0c</v>
      </c>
    </row>
    <row r="257" spans="1:11" x14ac:dyDescent="0.3">
      <c r="A257" s="29" t="s">
        <v>170</v>
      </c>
      <c r="B257" t="str">
        <f t="shared" si="25"/>
        <v>18</v>
      </c>
    </row>
    <row r="258" spans="1:11" x14ac:dyDescent="0.3">
      <c r="A258" s="28">
        <v>111000</v>
      </c>
      <c r="B258" t="str">
        <f t="shared" si="25"/>
        <v>38</v>
      </c>
    </row>
    <row r="259" spans="1:11" x14ac:dyDescent="0.3">
      <c r="A259" s="29" t="s">
        <v>169</v>
      </c>
      <c r="B259" t="str">
        <f t="shared" si="25"/>
        <v>00</v>
      </c>
    </row>
    <row r="261" spans="1:11" x14ac:dyDescent="0.3">
      <c r="A261" s="28" t="s">
        <v>180</v>
      </c>
      <c r="C261" t="str">
        <f>";"&amp;A261</f>
        <v>;:</v>
      </c>
    </row>
    <row r="262" spans="1:11" x14ac:dyDescent="0.3">
      <c r="A262" s="29" t="s">
        <v>169</v>
      </c>
      <c r="B262" t="str">
        <f>LOWER(BIN2HEX(A262,2))</f>
        <v>00</v>
      </c>
      <c r="C262" t="s">
        <v>189</v>
      </c>
      <c r="D262" t="str" cm="1">
        <f t="array" ref="D262:K262">CONCATENATE("$",TRANSPOSE(B262:B269),", ")</f>
        <v xml:space="preserve">$00, </v>
      </c>
      <c r="E262" t="str">
        <v xml:space="preserve">$00, </v>
      </c>
      <c r="F262" t="str">
        <v xml:space="preserve">$0c, </v>
      </c>
      <c r="G262" t="str">
        <v xml:space="preserve">$0c, </v>
      </c>
      <c r="H262" t="str">
        <v xml:space="preserve">$00, </v>
      </c>
      <c r="I262" t="str">
        <v xml:space="preserve">$0c, </v>
      </c>
      <c r="J262" t="str">
        <v xml:space="preserve">$0c, </v>
      </c>
      <c r="K262" t="str">
        <v xml:space="preserve">$00, </v>
      </c>
    </row>
    <row r="263" spans="1:11" x14ac:dyDescent="0.3">
      <c r="A263" s="29" t="s">
        <v>169</v>
      </c>
      <c r="B263" t="str">
        <f t="shared" ref="B263:B269" si="26">LOWER(BIN2HEX(A263,2))</f>
        <v>00</v>
      </c>
    </row>
    <row r="264" spans="1:11" x14ac:dyDescent="0.3">
      <c r="A264" s="29" t="s">
        <v>168</v>
      </c>
      <c r="B264" t="str">
        <f t="shared" si="26"/>
        <v>0c</v>
      </c>
    </row>
    <row r="265" spans="1:11" x14ac:dyDescent="0.3">
      <c r="A265" s="29" t="s">
        <v>168</v>
      </c>
      <c r="B265" t="str">
        <f t="shared" si="26"/>
        <v>0c</v>
      </c>
    </row>
    <row r="266" spans="1:11" x14ac:dyDescent="0.3">
      <c r="A266" s="29" t="s">
        <v>169</v>
      </c>
      <c r="B266" t="str">
        <f t="shared" si="26"/>
        <v>00</v>
      </c>
    </row>
    <row r="267" spans="1:11" x14ac:dyDescent="0.3">
      <c r="A267" s="29" t="s">
        <v>168</v>
      </c>
      <c r="B267" t="str">
        <f t="shared" si="26"/>
        <v>0c</v>
      </c>
    </row>
    <row r="268" spans="1:11" x14ac:dyDescent="0.3">
      <c r="A268" s="29" t="s">
        <v>168</v>
      </c>
      <c r="B268" t="str">
        <f t="shared" si="26"/>
        <v>0c</v>
      </c>
    </row>
    <row r="269" spans="1:11" x14ac:dyDescent="0.3">
      <c r="A269" s="29" t="s">
        <v>169</v>
      </c>
      <c r="B269" t="str">
        <f t="shared" si="26"/>
        <v>00</v>
      </c>
    </row>
    <row r="271" spans="1:11" x14ac:dyDescent="0.3">
      <c r="A271" s="28" t="s">
        <v>181</v>
      </c>
      <c r="C271" t="str">
        <f>";"&amp;A271</f>
        <v>;;</v>
      </c>
    </row>
    <row r="272" spans="1:11" x14ac:dyDescent="0.3">
      <c r="A272" s="29" t="s">
        <v>169</v>
      </c>
      <c r="B272" t="str">
        <f>LOWER(BIN2HEX(A272,2))</f>
        <v>00</v>
      </c>
      <c r="C272" t="s">
        <v>189</v>
      </c>
      <c r="D272" t="str" cm="1">
        <f t="array" ref="D272:K272">CONCATENATE("$",TRANSPOSE(B272:B279),", ")</f>
        <v xml:space="preserve">$00, </v>
      </c>
      <c r="E272" t="str">
        <v xml:space="preserve">$00, </v>
      </c>
      <c r="F272" t="str">
        <v xml:space="preserve">$0c, </v>
      </c>
      <c r="G272" t="str">
        <v xml:space="preserve">$0c, </v>
      </c>
      <c r="H272" t="str">
        <v xml:space="preserve">$00, </v>
      </c>
      <c r="I272" t="str">
        <v xml:space="preserve">$0c, </v>
      </c>
      <c r="J272" t="str">
        <v xml:space="preserve">$1c, </v>
      </c>
      <c r="K272" t="str">
        <v xml:space="preserve">$18, </v>
      </c>
    </row>
    <row r="273" spans="1:11" x14ac:dyDescent="0.3">
      <c r="A273" s="29" t="s">
        <v>169</v>
      </c>
      <c r="B273" t="str">
        <f t="shared" ref="B273:B279" si="27">LOWER(BIN2HEX(A273,2))</f>
        <v>00</v>
      </c>
    </row>
    <row r="274" spans="1:11" x14ac:dyDescent="0.3">
      <c r="A274" s="29" t="s">
        <v>168</v>
      </c>
      <c r="B274" t="str">
        <f t="shared" si="27"/>
        <v>0c</v>
      </c>
    </row>
    <row r="275" spans="1:11" x14ac:dyDescent="0.3">
      <c r="A275" s="29" t="s">
        <v>168</v>
      </c>
      <c r="B275" t="str">
        <f t="shared" si="27"/>
        <v>0c</v>
      </c>
    </row>
    <row r="276" spans="1:11" x14ac:dyDescent="0.3">
      <c r="A276" s="29" t="s">
        <v>169</v>
      </c>
      <c r="B276" t="str">
        <f t="shared" si="27"/>
        <v>00</v>
      </c>
    </row>
    <row r="277" spans="1:11" x14ac:dyDescent="0.3">
      <c r="A277" s="29" t="s">
        <v>168</v>
      </c>
      <c r="B277" t="str">
        <f t="shared" si="27"/>
        <v>0c</v>
      </c>
    </row>
    <row r="278" spans="1:11" x14ac:dyDescent="0.3">
      <c r="A278" s="29" t="s">
        <v>171</v>
      </c>
      <c r="B278" t="str">
        <f t="shared" si="27"/>
        <v>1c</v>
      </c>
    </row>
    <row r="279" spans="1:11" x14ac:dyDescent="0.3">
      <c r="A279" s="29" t="s">
        <v>170</v>
      </c>
      <c r="B279" t="str">
        <f t="shared" si="27"/>
        <v>18</v>
      </c>
    </row>
    <row r="281" spans="1:11" x14ac:dyDescent="0.3">
      <c r="A281" s="28" t="s">
        <v>187</v>
      </c>
      <c r="C281" t="str">
        <f>";"&amp;A281</f>
        <v>;&lt;</v>
      </c>
    </row>
    <row r="282" spans="1:11" x14ac:dyDescent="0.3">
      <c r="A282" s="29" t="s">
        <v>174</v>
      </c>
      <c r="B282" t="str">
        <f>LOWER(BIN2HEX(A282,2))</f>
        <v>06</v>
      </c>
      <c r="C282" t="s">
        <v>189</v>
      </c>
      <c r="D282" t="str" cm="1">
        <f t="array" ref="D282:K282">CONCATENATE("$",TRANSPOSE(B282:B289),", ")</f>
        <v xml:space="preserve">$06, </v>
      </c>
      <c r="E282" t="str">
        <v xml:space="preserve">$0c, </v>
      </c>
      <c r="F282" t="str">
        <v xml:space="preserve">$18, </v>
      </c>
      <c r="G282" t="str">
        <v xml:space="preserve">$30, </v>
      </c>
      <c r="H282" t="str">
        <v xml:space="preserve">$18, </v>
      </c>
      <c r="I282" t="str">
        <v xml:space="preserve">$0c, </v>
      </c>
      <c r="J282" t="str">
        <v xml:space="preserve">$06, </v>
      </c>
      <c r="K282" t="str">
        <v xml:space="preserve">$00, </v>
      </c>
    </row>
    <row r="283" spans="1:11" x14ac:dyDescent="0.3">
      <c r="A283" s="29" t="s">
        <v>168</v>
      </c>
      <c r="B283" t="str">
        <f t="shared" ref="B283:B289" si="28">LOWER(BIN2HEX(A283,2))</f>
        <v>0c</v>
      </c>
    </row>
    <row r="284" spans="1:11" x14ac:dyDescent="0.3">
      <c r="A284" s="29" t="s">
        <v>170</v>
      </c>
      <c r="B284" t="str">
        <f t="shared" si="28"/>
        <v>18</v>
      </c>
    </row>
    <row r="285" spans="1:11" x14ac:dyDescent="0.3">
      <c r="A285" s="28">
        <v>110000</v>
      </c>
      <c r="B285" t="str">
        <f t="shared" si="28"/>
        <v>30</v>
      </c>
    </row>
    <row r="286" spans="1:11" x14ac:dyDescent="0.3">
      <c r="A286" s="29" t="s">
        <v>170</v>
      </c>
      <c r="B286" t="str">
        <f t="shared" si="28"/>
        <v>18</v>
      </c>
    </row>
    <row r="287" spans="1:11" x14ac:dyDescent="0.3">
      <c r="A287" s="29" t="s">
        <v>168</v>
      </c>
      <c r="B287" t="str">
        <f t="shared" si="28"/>
        <v>0c</v>
      </c>
    </row>
    <row r="288" spans="1:11" x14ac:dyDescent="0.3">
      <c r="A288" s="29" t="s">
        <v>174</v>
      </c>
      <c r="B288" t="str">
        <f t="shared" si="28"/>
        <v>06</v>
      </c>
    </row>
    <row r="289" spans="1:11" x14ac:dyDescent="0.3">
      <c r="A289" s="29" t="s">
        <v>169</v>
      </c>
      <c r="B289" t="str">
        <f t="shared" si="28"/>
        <v>00</v>
      </c>
    </row>
    <row r="291" spans="1:11" x14ac:dyDescent="0.3">
      <c r="A291" s="28" t="s">
        <v>183</v>
      </c>
      <c r="C291" t="str">
        <f>";"&amp;A291</f>
        <v>;=</v>
      </c>
    </row>
    <row r="292" spans="1:11" x14ac:dyDescent="0.3">
      <c r="A292" s="29" t="s">
        <v>169</v>
      </c>
      <c r="B292" t="str">
        <f>LOWER(BIN2HEX(A292,2))</f>
        <v>00</v>
      </c>
      <c r="C292" t="s">
        <v>189</v>
      </c>
      <c r="D292" t="str" cm="1">
        <f t="array" ref="D292:K292">CONCATENATE("$",TRANSPOSE(B292:B299),", ")</f>
        <v xml:space="preserve">$00, </v>
      </c>
      <c r="E292" t="str">
        <v xml:space="preserve">$00, </v>
      </c>
      <c r="F292" t="str">
        <v xml:space="preserve">$00, </v>
      </c>
      <c r="G292" t="str">
        <v xml:space="preserve">$1e, </v>
      </c>
      <c r="H292" t="str">
        <v xml:space="preserve">$00, </v>
      </c>
      <c r="I292" t="str">
        <v xml:space="preserve">$1e, </v>
      </c>
      <c r="J292" t="str">
        <v xml:space="preserve">$00, </v>
      </c>
      <c r="K292" t="str">
        <v xml:space="preserve">$00, </v>
      </c>
    </row>
    <row r="293" spans="1:11" x14ac:dyDescent="0.3">
      <c r="A293" s="29" t="s">
        <v>169</v>
      </c>
      <c r="B293" t="str">
        <f t="shared" ref="B293:B299" si="29">LOWER(BIN2HEX(A293,2))</f>
        <v>00</v>
      </c>
    </row>
    <row r="294" spans="1:11" x14ac:dyDescent="0.3">
      <c r="A294" s="29" t="s">
        <v>169</v>
      </c>
      <c r="B294" t="str">
        <f t="shared" si="29"/>
        <v>00</v>
      </c>
    </row>
    <row r="295" spans="1:11" x14ac:dyDescent="0.3">
      <c r="A295" s="29" t="s">
        <v>175</v>
      </c>
      <c r="B295" t="str">
        <f t="shared" si="29"/>
        <v>1e</v>
      </c>
    </row>
    <row r="296" spans="1:11" x14ac:dyDescent="0.3">
      <c r="A296" s="29" t="s">
        <v>169</v>
      </c>
      <c r="B296" t="str">
        <f t="shared" si="29"/>
        <v>00</v>
      </c>
    </row>
    <row r="297" spans="1:11" x14ac:dyDescent="0.3">
      <c r="A297" s="29" t="s">
        <v>175</v>
      </c>
      <c r="B297" t="str">
        <f t="shared" si="29"/>
        <v>1e</v>
      </c>
    </row>
    <row r="298" spans="1:11" x14ac:dyDescent="0.3">
      <c r="A298" s="29" t="s">
        <v>169</v>
      </c>
      <c r="B298" t="str">
        <f t="shared" si="29"/>
        <v>00</v>
      </c>
    </row>
    <row r="299" spans="1:11" x14ac:dyDescent="0.3">
      <c r="A299" s="29" t="s">
        <v>169</v>
      </c>
      <c r="B299" t="str">
        <f t="shared" si="29"/>
        <v>00</v>
      </c>
    </row>
    <row r="301" spans="1:11" x14ac:dyDescent="0.3">
      <c r="A301" s="28" t="s">
        <v>188</v>
      </c>
      <c r="C301" t="str">
        <f>";"&amp;A301</f>
        <v>;&gt;</v>
      </c>
    </row>
    <row r="302" spans="1:11" x14ac:dyDescent="0.3">
      <c r="A302" s="28">
        <v>110000</v>
      </c>
      <c r="B302" t="str">
        <f>LOWER(BIN2HEX(A302,2))</f>
        <v>30</v>
      </c>
      <c r="C302" t="s">
        <v>189</v>
      </c>
      <c r="D302" t="str" cm="1">
        <f t="array" ref="D302:K302">CONCATENATE("$",TRANSPOSE(B302:B309),", ")</f>
        <v xml:space="preserve">$30, </v>
      </c>
      <c r="E302" t="str">
        <v xml:space="preserve">$18, </v>
      </c>
      <c r="F302" t="str">
        <v xml:space="preserve">$0c, </v>
      </c>
      <c r="G302" t="str">
        <v xml:space="preserve">$06, </v>
      </c>
      <c r="H302" t="str">
        <v xml:space="preserve">$0c, </v>
      </c>
      <c r="I302" t="str">
        <v xml:space="preserve">$18, </v>
      </c>
      <c r="J302" t="str">
        <v xml:space="preserve">$30, </v>
      </c>
      <c r="K302" t="str">
        <v xml:space="preserve">$00, </v>
      </c>
    </row>
    <row r="303" spans="1:11" x14ac:dyDescent="0.3">
      <c r="A303" s="29" t="s">
        <v>170</v>
      </c>
      <c r="B303" t="str">
        <f t="shared" ref="B303:B309" si="30">LOWER(BIN2HEX(A303,2))</f>
        <v>18</v>
      </c>
    </row>
    <row r="304" spans="1:11" x14ac:dyDescent="0.3">
      <c r="A304" s="29" t="s">
        <v>168</v>
      </c>
      <c r="B304" t="str">
        <f t="shared" si="30"/>
        <v>0c</v>
      </c>
    </row>
    <row r="305" spans="1:11" x14ac:dyDescent="0.3">
      <c r="A305" s="29" t="s">
        <v>174</v>
      </c>
      <c r="B305" t="str">
        <f t="shared" si="30"/>
        <v>06</v>
      </c>
    </row>
    <row r="306" spans="1:11" x14ac:dyDescent="0.3">
      <c r="A306" s="29" t="s">
        <v>168</v>
      </c>
      <c r="B306" t="str">
        <f t="shared" si="30"/>
        <v>0c</v>
      </c>
    </row>
    <row r="307" spans="1:11" x14ac:dyDescent="0.3">
      <c r="A307" s="29" t="s">
        <v>170</v>
      </c>
      <c r="B307" t="str">
        <f t="shared" si="30"/>
        <v>18</v>
      </c>
    </row>
    <row r="308" spans="1:11" x14ac:dyDescent="0.3">
      <c r="A308" s="28">
        <v>110000</v>
      </c>
      <c r="B308" t="str">
        <f t="shared" si="30"/>
        <v>30</v>
      </c>
    </row>
    <row r="309" spans="1:11" x14ac:dyDescent="0.3">
      <c r="A309" s="29" t="s">
        <v>169</v>
      </c>
      <c r="B309" t="str">
        <f t="shared" si="30"/>
        <v>00</v>
      </c>
    </row>
    <row r="311" spans="1:11" x14ac:dyDescent="0.3">
      <c r="A311" s="28" t="s">
        <v>185</v>
      </c>
      <c r="C311" t="str">
        <f>";"&amp;A311</f>
        <v>;?</v>
      </c>
    </row>
    <row r="312" spans="1:11" x14ac:dyDescent="0.3">
      <c r="A312" s="28">
        <v>111100</v>
      </c>
      <c r="B312" t="str">
        <f>LOWER(BIN2HEX(A312,2))</f>
        <v>3c</v>
      </c>
      <c r="C312" t="s">
        <v>189</v>
      </c>
      <c r="D312" t="str" cm="1">
        <f t="array" ref="D312:K312">CONCATENATE("$",TRANSPOSE(B312:B319),", ")</f>
        <v xml:space="preserve">$3c, </v>
      </c>
      <c r="E312" t="str">
        <v xml:space="preserve">$06, </v>
      </c>
      <c r="F312" t="str">
        <v xml:space="preserve">$02, </v>
      </c>
      <c r="G312" t="str">
        <v xml:space="preserve">$1e, </v>
      </c>
      <c r="H312" t="str">
        <v xml:space="preserve">$1c, </v>
      </c>
      <c r="I312" t="str">
        <v xml:space="preserve">$00, </v>
      </c>
      <c r="J312" t="str">
        <v xml:space="preserve">$18, </v>
      </c>
      <c r="K312" t="str">
        <v xml:space="preserve">$00, </v>
      </c>
    </row>
    <row r="313" spans="1:11" x14ac:dyDescent="0.3">
      <c r="A313" s="29" t="s">
        <v>174</v>
      </c>
      <c r="B313" t="str">
        <f t="shared" ref="B313:B319" si="31">LOWER(BIN2HEX(A313,2))</f>
        <v>06</v>
      </c>
    </row>
    <row r="314" spans="1:11" x14ac:dyDescent="0.3">
      <c r="A314" s="29" t="s">
        <v>176</v>
      </c>
      <c r="B314" t="str">
        <f t="shared" si="31"/>
        <v>02</v>
      </c>
    </row>
    <row r="315" spans="1:11" x14ac:dyDescent="0.3">
      <c r="A315" s="29" t="s">
        <v>175</v>
      </c>
      <c r="B315" t="str">
        <f t="shared" si="31"/>
        <v>1e</v>
      </c>
    </row>
    <row r="316" spans="1:11" x14ac:dyDescent="0.3">
      <c r="A316" s="29" t="s">
        <v>171</v>
      </c>
      <c r="B316" t="str">
        <f t="shared" si="31"/>
        <v>1c</v>
      </c>
    </row>
    <row r="317" spans="1:11" x14ac:dyDescent="0.3">
      <c r="A317" s="29" t="s">
        <v>169</v>
      </c>
      <c r="B317" t="str">
        <f t="shared" si="31"/>
        <v>00</v>
      </c>
    </row>
    <row r="318" spans="1:11" x14ac:dyDescent="0.3">
      <c r="A318" s="29" t="s">
        <v>170</v>
      </c>
      <c r="B318" t="str">
        <f t="shared" si="31"/>
        <v>18</v>
      </c>
    </row>
    <row r="319" spans="1:11" x14ac:dyDescent="0.3">
      <c r="A319" s="29" t="s">
        <v>169</v>
      </c>
      <c r="B319" t="str">
        <f t="shared" si="31"/>
        <v>00</v>
      </c>
    </row>
    <row r="321" spans="1:11" x14ac:dyDescent="0.3">
      <c r="A321" s="28" t="s">
        <v>186</v>
      </c>
      <c r="C321" t="str">
        <f>";"&amp;A321</f>
        <v>;@</v>
      </c>
    </row>
    <row r="322" spans="1:11" x14ac:dyDescent="0.3">
      <c r="A322" s="29" t="s">
        <v>171</v>
      </c>
      <c r="B322" t="str">
        <f>LOWER(BIN2HEX(A322,2))</f>
        <v>1c</v>
      </c>
      <c r="C322" t="s">
        <v>189</v>
      </c>
      <c r="D322" t="str" cm="1">
        <f t="array" ref="D322:K322">CONCATENATE("$",TRANSPOSE(B322:B329),", ")</f>
        <v xml:space="preserve">$1c, </v>
      </c>
      <c r="E322" t="str">
        <v xml:space="preserve">$32, </v>
      </c>
      <c r="F322" t="str">
        <v xml:space="preserve">$2e, </v>
      </c>
      <c r="G322" t="str">
        <v xml:space="preserve">$2a, </v>
      </c>
      <c r="H322" t="str">
        <v xml:space="preserve">$2c, </v>
      </c>
      <c r="I322" t="str">
        <v xml:space="preserve">$20, </v>
      </c>
      <c r="J322" t="str">
        <v xml:space="preserve">$1e, </v>
      </c>
      <c r="K322" t="str">
        <v xml:space="preserve">$00, </v>
      </c>
    </row>
    <row r="323" spans="1:11" x14ac:dyDescent="0.3">
      <c r="A323" s="28">
        <v>110010</v>
      </c>
      <c r="B323" t="str">
        <f t="shared" ref="B323:B329" si="32">LOWER(BIN2HEX(A323,2))</f>
        <v>32</v>
      </c>
    </row>
    <row r="324" spans="1:11" x14ac:dyDescent="0.3">
      <c r="A324" s="28">
        <v>101110</v>
      </c>
      <c r="B324" t="str">
        <f t="shared" si="32"/>
        <v>2e</v>
      </c>
    </row>
    <row r="325" spans="1:11" x14ac:dyDescent="0.3">
      <c r="A325" s="28">
        <v>101010</v>
      </c>
      <c r="B325" t="str">
        <f t="shared" si="32"/>
        <v>2a</v>
      </c>
    </row>
    <row r="326" spans="1:11" x14ac:dyDescent="0.3">
      <c r="A326" s="28">
        <v>101100</v>
      </c>
      <c r="B326" t="str">
        <f t="shared" si="32"/>
        <v>2c</v>
      </c>
    </row>
    <row r="327" spans="1:11" x14ac:dyDescent="0.3">
      <c r="A327" s="28">
        <v>100000</v>
      </c>
      <c r="B327" t="str">
        <f t="shared" si="32"/>
        <v>20</v>
      </c>
    </row>
    <row r="328" spans="1:11" x14ac:dyDescent="0.3">
      <c r="A328" s="29" t="s">
        <v>175</v>
      </c>
      <c r="B328" t="str">
        <f t="shared" si="32"/>
        <v>1e</v>
      </c>
    </row>
    <row r="329" spans="1:11" x14ac:dyDescent="0.3">
      <c r="A329" s="29" t="s">
        <v>169</v>
      </c>
      <c r="B329" t="str">
        <f t="shared" si="32"/>
        <v>00</v>
      </c>
    </row>
    <row r="331" spans="1:11" x14ac:dyDescent="0.3">
      <c r="A331" s="28" t="s">
        <v>122</v>
      </c>
      <c r="C331" t="str">
        <f>";"&amp;A331</f>
        <v>;A</v>
      </c>
    </row>
    <row r="332" spans="1:11" x14ac:dyDescent="0.3">
      <c r="A332" s="29" t="s">
        <v>171</v>
      </c>
      <c r="B332" t="str">
        <f>LOWER(BIN2HEX(A332,2))</f>
        <v>1c</v>
      </c>
      <c r="C332" t="s">
        <v>189</v>
      </c>
      <c r="D332" t="str" cm="1">
        <f t="array" ref="D332:K332">CONCATENATE("$",TRANSPOSE(B332:B339),", ")</f>
        <v xml:space="preserve">$1c, </v>
      </c>
      <c r="E332" t="str">
        <v xml:space="preserve">$36, </v>
      </c>
      <c r="F332" t="str">
        <v xml:space="preserve">$3e, </v>
      </c>
      <c r="G332" t="str">
        <v xml:space="preserve">$36, </v>
      </c>
      <c r="H332" t="str">
        <v xml:space="preserve">$36, </v>
      </c>
      <c r="I332" t="str">
        <v xml:space="preserve">$36, </v>
      </c>
      <c r="J332" t="str">
        <v xml:space="preserve">$36, </v>
      </c>
      <c r="K332" t="str">
        <v xml:space="preserve">$00, </v>
      </c>
    </row>
    <row r="333" spans="1:11" x14ac:dyDescent="0.3">
      <c r="A333" s="28">
        <v>110110</v>
      </c>
      <c r="B333" t="str">
        <f t="shared" ref="B333:B339" si="33">LOWER(BIN2HEX(A333,2))</f>
        <v>36</v>
      </c>
    </row>
    <row r="334" spans="1:11" x14ac:dyDescent="0.3">
      <c r="A334" s="28">
        <v>111110</v>
      </c>
      <c r="B334" t="str">
        <f t="shared" si="33"/>
        <v>3e</v>
      </c>
    </row>
    <row r="335" spans="1:11" x14ac:dyDescent="0.3">
      <c r="A335" s="28">
        <v>110110</v>
      </c>
      <c r="B335" t="str">
        <f t="shared" si="33"/>
        <v>36</v>
      </c>
    </row>
    <row r="336" spans="1:11" x14ac:dyDescent="0.3">
      <c r="A336" s="28">
        <v>110110</v>
      </c>
      <c r="B336" t="str">
        <f t="shared" si="33"/>
        <v>36</v>
      </c>
    </row>
    <row r="337" spans="1:11" x14ac:dyDescent="0.3">
      <c r="A337" s="28">
        <v>110110</v>
      </c>
      <c r="B337" t="str">
        <f t="shared" si="33"/>
        <v>36</v>
      </c>
    </row>
    <row r="338" spans="1:11" x14ac:dyDescent="0.3">
      <c r="A338" s="28">
        <v>110110</v>
      </c>
      <c r="B338" t="str">
        <f t="shared" si="33"/>
        <v>36</v>
      </c>
    </row>
    <row r="339" spans="1:11" x14ac:dyDescent="0.3">
      <c r="A339" s="29" t="s">
        <v>169</v>
      </c>
      <c r="B339" t="str">
        <f t="shared" si="33"/>
        <v>00</v>
      </c>
    </row>
    <row r="341" spans="1:11" x14ac:dyDescent="0.3">
      <c r="A341" s="28" t="s">
        <v>123</v>
      </c>
      <c r="C341" t="str">
        <f>";"&amp;A341</f>
        <v>;B</v>
      </c>
    </row>
    <row r="342" spans="1:11" x14ac:dyDescent="0.3">
      <c r="A342" s="28">
        <v>111100</v>
      </c>
      <c r="B342" t="str">
        <f>LOWER(BIN2HEX(A342,2))</f>
        <v>3c</v>
      </c>
      <c r="C342" t="s">
        <v>189</v>
      </c>
      <c r="D342" t="str" cm="1">
        <f t="array" ref="D342:K342">CONCATENATE("$",TRANSPOSE(B342:B349),", ")</f>
        <v xml:space="preserve">$3c, </v>
      </c>
      <c r="E342" t="str">
        <v xml:space="preserve">$36, </v>
      </c>
      <c r="F342" t="str">
        <v xml:space="preserve">$3c, </v>
      </c>
      <c r="G342" t="str">
        <v xml:space="preserve">$36, </v>
      </c>
      <c r="H342" t="str">
        <v xml:space="preserve">$36, </v>
      </c>
      <c r="I342" t="str">
        <v xml:space="preserve">$3e, </v>
      </c>
      <c r="J342" t="str">
        <v xml:space="preserve">$3c, </v>
      </c>
      <c r="K342" t="str">
        <v xml:space="preserve">$00, </v>
      </c>
    </row>
    <row r="343" spans="1:11" x14ac:dyDescent="0.3">
      <c r="A343" s="28">
        <v>110110</v>
      </c>
      <c r="B343" t="str">
        <f t="shared" ref="B343:B349" si="34">LOWER(BIN2HEX(A343,2))</f>
        <v>36</v>
      </c>
    </row>
    <row r="344" spans="1:11" x14ac:dyDescent="0.3">
      <c r="A344" s="28">
        <v>111100</v>
      </c>
      <c r="B344" t="str">
        <f t="shared" si="34"/>
        <v>3c</v>
      </c>
    </row>
    <row r="345" spans="1:11" x14ac:dyDescent="0.3">
      <c r="A345" s="28">
        <v>110110</v>
      </c>
      <c r="B345" t="str">
        <f t="shared" si="34"/>
        <v>36</v>
      </c>
    </row>
    <row r="346" spans="1:11" x14ac:dyDescent="0.3">
      <c r="A346" s="28">
        <v>110110</v>
      </c>
      <c r="B346" t="str">
        <f t="shared" si="34"/>
        <v>36</v>
      </c>
    </row>
    <row r="347" spans="1:11" x14ac:dyDescent="0.3">
      <c r="A347" s="28">
        <v>111110</v>
      </c>
      <c r="B347" t="str">
        <f t="shared" si="34"/>
        <v>3e</v>
      </c>
    </row>
    <row r="348" spans="1:11" x14ac:dyDescent="0.3">
      <c r="A348" s="28">
        <v>111100</v>
      </c>
      <c r="B348" t="str">
        <f t="shared" si="34"/>
        <v>3c</v>
      </c>
    </row>
    <row r="349" spans="1:11" x14ac:dyDescent="0.3">
      <c r="A349" s="29" t="s">
        <v>169</v>
      </c>
      <c r="B349" t="str">
        <f t="shared" si="34"/>
        <v>00</v>
      </c>
    </row>
    <row r="351" spans="1:11" x14ac:dyDescent="0.3">
      <c r="A351" s="28" t="s">
        <v>124</v>
      </c>
      <c r="C351" t="str">
        <f>";"&amp;A351</f>
        <v>;C</v>
      </c>
    </row>
    <row r="352" spans="1:11" x14ac:dyDescent="0.3">
      <c r="A352" s="29" t="s">
        <v>171</v>
      </c>
      <c r="B352" t="str">
        <f>LOWER(BIN2HEX(A352,2))</f>
        <v>1c</v>
      </c>
      <c r="C352" t="s">
        <v>189</v>
      </c>
      <c r="D352" t="str" cm="1">
        <f t="array" ref="D352:K352">CONCATENATE("$",TRANSPOSE(B352:B359),", ")</f>
        <v xml:space="preserve">$1c, </v>
      </c>
      <c r="E352" t="str">
        <v xml:space="preserve">$36, </v>
      </c>
      <c r="F352" t="str">
        <v xml:space="preserve">$30, </v>
      </c>
      <c r="G352" t="str">
        <v xml:space="preserve">$30, </v>
      </c>
      <c r="H352" t="str">
        <v xml:space="preserve">$36, </v>
      </c>
      <c r="I352" t="str">
        <v xml:space="preserve">$3e, </v>
      </c>
      <c r="J352" t="str">
        <v xml:space="preserve">$1c, </v>
      </c>
      <c r="K352" t="str">
        <v xml:space="preserve">$00, </v>
      </c>
    </row>
    <row r="353" spans="1:11" x14ac:dyDescent="0.3">
      <c r="A353" s="28">
        <v>110110</v>
      </c>
      <c r="B353" t="str">
        <f t="shared" ref="B353:B359" si="35">LOWER(BIN2HEX(A353,2))</f>
        <v>36</v>
      </c>
    </row>
    <row r="354" spans="1:11" x14ac:dyDescent="0.3">
      <c r="A354" s="28">
        <v>110000</v>
      </c>
      <c r="B354" t="str">
        <f t="shared" si="35"/>
        <v>30</v>
      </c>
    </row>
    <row r="355" spans="1:11" x14ac:dyDescent="0.3">
      <c r="A355" s="28">
        <v>110000</v>
      </c>
      <c r="B355" t="str">
        <f t="shared" si="35"/>
        <v>30</v>
      </c>
    </row>
    <row r="356" spans="1:11" x14ac:dyDescent="0.3">
      <c r="A356" s="28">
        <v>110110</v>
      </c>
      <c r="B356" t="str">
        <f t="shared" si="35"/>
        <v>36</v>
      </c>
    </row>
    <row r="357" spans="1:11" x14ac:dyDescent="0.3">
      <c r="A357" s="28">
        <v>111110</v>
      </c>
      <c r="B357" t="str">
        <f t="shared" si="35"/>
        <v>3e</v>
      </c>
    </row>
    <row r="358" spans="1:11" x14ac:dyDescent="0.3">
      <c r="A358" s="29" t="s">
        <v>171</v>
      </c>
      <c r="B358" t="str">
        <f t="shared" si="35"/>
        <v>1c</v>
      </c>
    </row>
    <row r="359" spans="1:11" x14ac:dyDescent="0.3">
      <c r="A359" s="29" t="s">
        <v>169</v>
      </c>
      <c r="B359" t="str">
        <f t="shared" si="35"/>
        <v>00</v>
      </c>
    </row>
    <row r="361" spans="1:11" x14ac:dyDescent="0.3">
      <c r="A361" s="28" t="s">
        <v>190</v>
      </c>
      <c r="C361" t="str">
        <f>";"&amp;A361</f>
        <v>;D</v>
      </c>
    </row>
    <row r="362" spans="1:11" x14ac:dyDescent="0.3">
      <c r="A362" s="28">
        <v>111000</v>
      </c>
      <c r="B362" t="str">
        <f>LOWER(BIN2HEX(A362,2))</f>
        <v>38</v>
      </c>
      <c r="C362" t="s">
        <v>189</v>
      </c>
      <c r="D362" t="str" cm="1">
        <f t="array" ref="D362:K362">CONCATENATE("$",TRANSPOSE(B362:B369),", ")</f>
        <v xml:space="preserve">$38, </v>
      </c>
      <c r="E362" t="str">
        <v xml:space="preserve">$34, </v>
      </c>
      <c r="F362" t="str">
        <v xml:space="preserve">$36, </v>
      </c>
      <c r="G362" t="str">
        <v xml:space="preserve">$36, </v>
      </c>
      <c r="H362" t="str">
        <v xml:space="preserve">$36, </v>
      </c>
      <c r="I362" t="str">
        <v xml:space="preserve">$3c, </v>
      </c>
      <c r="J362" t="str">
        <v xml:space="preserve">$38, </v>
      </c>
      <c r="K362" t="str">
        <v xml:space="preserve">$00, </v>
      </c>
    </row>
    <row r="363" spans="1:11" x14ac:dyDescent="0.3">
      <c r="A363" s="28">
        <v>110100</v>
      </c>
      <c r="B363" t="str">
        <f t="shared" ref="B363:B369" si="36">LOWER(BIN2HEX(A363,2))</f>
        <v>34</v>
      </c>
    </row>
    <row r="364" spans="1:11" x14ac:dyDescent="0.3">
      <c r="A364" s="28">
        <v>110110</v>
      </c>
      <c r="B364" t="str">
        <f t="shared" si="36"/>
        <v>36</v>
      </c>
    </row>
    <row r="365" spans="1:11" x14ac:dyDescent="0.3">
      <c r="A365" s="28">
        <v>110110</v>
      </c>
      <c r="B365" t="str">
        <f t="shared" si="36"/>
        <v>36</v>
      </c>
    </row>
    <row r="366" spans="1:11" x14ac:dyDescent="0.3">
      <c r="A366" s="28">
        <v>110110</v>
      </c>
      <c r="B366" t="str">
        <f t="shared" si="36"/>
        <v>36</v>
      </c>
    </row>
    <row r="367" spans="1:11" x14ac:dyDescent="0.3">
      <c r="A367" s="28">
        <v>111100</v>
      </c>
      <c r="B367" t="str">
        <f t="shared" si="36"/>
        <v>3c</v>
      </c>
    </row>
    <row r="368" spans="1:11" x14ac:dyDescent="0.3">
      <c r="A368" s="28">
        <v>111000</v>
      </c>
      <c r="B368" t="str">
        <f t="shared" si="36"/>
        <v>38</v>
      </c>
    </row>
    <row r="369" spans="1:11" x14ac:dyDescent="0.3">
      <c r="A369" s="29" t="s">
        <v>169</v>
      </c>
      <c r="B369" t="str">
        <f t="shared" si="36"/>
        <v>00</v>
      </c>
    </row>
    <row r="371" spans="1:11" x14ac:dyDescent="0.3">
      <c r="A371" s="28" t="s">
        <v>191</v>
      </c>
      <c r="C371" t="str">
        <f>";"&amp;A371</f>
        <v>;E</v>
      </c>
    </row>
    <row r="372" spans="1:11" x14ac:dyDescent="0.3">
      <c r="A372" s="28">
        <v>111110</v>
      </c>
      <c r="B372" t="str">
        <f>LOWER(BIN2HEX(A372,2))</f>
        <v>3e</v>
      </c>
      <c r="C372" t="s">
        <v>189</v>
      </c>
      <c r="D372" t="str" cm="1">
        <f t="array" ref="D372:K372">CONCATENATE("$",TRANSPOSE(B372:B379),", ")</f>
        <v xml:space="preserve">$3e, </v>
      </c>
      <c r="E372" t="str">
        <v xml:space="preserve">$30, </v>
      </c>
      <c r="F372" t="str">
        <v xml:space="preserve">$3c, </v>
      </c>
      <c r="G372" t="str">
        <v xml:space="preserve">$30, </v>
      </c>
      <c r="H372" t="str">
        <v xml:space="preserve">$30, </v>
      </c>
      <c r="I372" t="str">
        <v xml:space="preserve">$3e, </v>
      </c>
      <c r="J372" t="str">
        <v xml:space="preserve">$3e, </v>
      </c>
      <c r="K372" t="str">
        <v xml:space="preserve">$00, </v>
      </c>
    </row>
    <row r="373" spans="1:11" x14ac:dyDescent="0.3">
      <c r="A373" s="28">
        <v>110000</v>
      </c>
      <c r="B373" t="str">
        <f t="shared" ref="B373:B379" si="37">LOWER(BIN2HEX(A373,2))</f>
        <v>30</v>
      </c>
    </row>
    <row r="374" spans="1:11" x14ac:dyDescent="0.3">
      <c r="A374" s="28">
        <v>111100</v>
      </c>
      <c r="B374" t="str">
        <f t="shared" si="37"/>
        <v>3c</v>
      </c>
    </row>
    <row r="375" spans="1:11" x14ac:dyDescent="0.3">
      <c r="A375" s="28">
        <v>110000</v>
      </c>
      <c r="B375" t="str">
        <f t="shared" si="37"/>
        <v>30</v>
      </c>
    </row>
    <row r="376" spans="1:11" x14ac:dyDescent="0.3">
      <c r="A376" s="28">
        <v>110000</v>
      </c>
      <c r="B376" t="str">
        <f t="shared" si="37"/>
        <v>30</v>
      </c>
    </row>
    <row r="377" spans="1:11" x14ac:dyDescent="0.3">
      <c r="A377" s="28">
        <v>111110</v>
      </c>
      <c r="B377" t="str">
        <f t="shared" si="37"/>
        <v>3e</v>
      </c>
    </row>
    <row r="378" spans="1:11" x14ac:dyDescent="0.3">
      <c r="A378" s="28">
        <v>111110</v>
      </c>
      <c r="B378" t="str">
        <f t="shared" si="37"/>
        <v>3e</v>
      </c>
    </row>
    <row r="379" spans="1:11" x14ac:dyDescent="0.3">
      <c r="A379" s="29" t="s">
        <v>169</v>
      </c>
      <c r="B379" t="str">
        <f t="shared" si="37"/>
        <v>00</v>
      </c>
    </row>
    <row r="381" spans="1:11" x14ac:dyDescent="0.3">
      <c r="A381" s="28" t="s">
        <v>192</v>
      </c>
      <c r="C381" t="str">
        <f>";"&amp;A381</f>
        <v>;F</v>
      </c>
    </row>
    <row r="382" spans="1:11" x14ac:dyDescent="0.3">
      <c r="A382" s="28">
        <v>111110</v>
      </c>
      <c r="B382" t="str">
        <f>LOWER(BIN2HEX(A382,2))</f>
        <v>3e</v>
      </c>
      <c r="C382" t="s">
        <v>189</v>
      </c>
      <c r="D382" t="str" cm="1">
        <f t="array" ref="D382:K382">CONCATENATE("$",TRANSPOSE(B382:B389),", ")</f>
        <v xml:space="preserve">$3e, </v>
      </c>
      <c r="E382" t="str">
        <v xml:space="preserve">$30, </v>
      </c>
      <c r="F382" t="str">
        <v xml:space="preserve">$3c, </v>
      </c>
      <c r="G382" t="str">
        <v xml:space="preserve">$30, </v>
      </c>
      <c r="H382" t="str">
        <v xml:space="preserve">$30, </v>
      </c>
      <c r="I382" t="str">
        <v xml:space="preserve">$30, </v>
      </c>
      <c r="J382" t="str">
        <v xml:space="preserve">$30, </v>
      </c>
      <c r="K382" t="str">
        <v xml:space="preserve">$00, </v>
      </c>
    </row>
    <row r="383" spans="1:11" x14ac:dyDescent="0.3">
      <c r="A383" s="28">
        <v>110000</v>
      </c>
      <c r="B383" t="str">
        <f t="shared" ref="B383:B389" si="38">LOWER(BIN2HEX(A383,2))</f>
        <v>30</v>
      </c>
    </row>
    <row r="384" spans="1:11" x14ac:dyDescent="0.3">
      <c r="A384" s="28">
        <v>111100</v>
      </c>
      <c r="B384" t="str">
        <f t="shared" si="38"/>
        <v>3c</v>
      </c>
    </row>
    <row r="385" spans="1:11" x14ac:dyDescent="0.3">
      <c r="A385" s="28">
        <v>110000</v>
      </c>
      <c r="B385" t="str">
        <f t="shared" si="38"/>
        <v>30</v>
      </c>
    </row>
    <row r="386" spans="1:11" x14ac:dyDescent="0.3">
      <c r="A386" s="28">
        <v>110000</v>
      </c>
      <c r="B386" t="str">
        <f t="shared" si="38"/>
        <v>30</v>
      </c>
    </row>
    <row r="387" spans="1:11" x14ac:dyDescent="0.3">
      <c r="A387" s="28">
        <v>110000</v>
      </c>
      <c r="B387" t="str">
        <f t="shared" si="38"/>
        <v>30</v>
      </c>
    </row>
    <row r="388" spans="1:11" x14ac:dyDescent="0.3">
      <c r="A388" s="28">
        <v>110000</v>
      </c>
      <c r="B388" t="str">
        <f t="shared" si="38"/>
        <v>30</v>
      </c>
    </row>
    <row r="389" spans="1:11" x14ac:dyDescent="0.3">
      <c r="A389" s="29" t="s">
        <v>169</v>
      </c>
      <c r="B389" t="str">
        <f t="shared" si="38"/>
        <v>00</v>
      </c>
    </row>
    <row r="391" spans="1:11" x14ac:dyDescent="0.3">
      <c r="A391" s="28" t="s">
        <v>193</v>
      </c>
      <c r="C391" t="str">
        <f>";"&amp;A391</f>
        <v>;G</v>
      </c>
    </row>
    <row r="392" spans="1:11" x14ac:dyDescent="0.3">
      <c r="A392" s="29" t="s">
        <v>175</v>
      </c>
      <c r="B392" t="str">
        <f>LOWER(BIN2HEX(A392,2))</f>
        <v>1e</v>
      </c>
      <c r="C392" t="s">
        <v>189</v>
      </c>
      <c r="D392" t="str" cm="1">
        <f t="array" ref="D392:K392">CONCATENATE("$",TRANSPOSE(B392:B399),", ")</f>
        <v xml:space="preserve">$1e, </v>
      </c>
      <c r="E392" t="str">
        <v xml:space="preserve">$30, </v>
      </c>
      <c r="F392" t="str">
        <v xml:space="preserve">$30, </v>
      </c>
      <c r="G392" t="str">
        <v xml:space="preserve">$36, </v>
      </c>
      <c r="H392" t="str">
        <v xml:space="preserve">$36, </v>
      </c>
      <c r="I392" t="str">
        <v xml:space="preserve">$3e, </v>
      </c>
      <c r="J392" t="str">
        <v xml:space="preserve">$1c, </v>
      </c>
      <c r="K392" t="str">
        <v xml:space="preserve">$00, </v>
      </c>
    </row>
    <row r="393" spans="1:11" x14ac:dyDescent="0.3">
      <c r="A393" s="28">
        <v>110000</v>
      </c>
      <c r="B393" t="str">
        <f t="shared" ref="B393:B399" si="39">LOWER(BIN2HEX(A393,2))</f>
        <v>30</v>
      </c>
    </row>
    <row r="394" spans="1:11" x14ac:dyDescent="0.3">
      <c r="A394" s="28">
        <v>110000</v>
      </c>
      <c r="B394" t="str">
        <f t="shared" si="39"/>
        <v>30</v>
      </c>
    </row>
    <row r="395" spans="1:11" x14ac:dyDescent="0.3">
      <c r="A395" s="28">
        <v>110110</v>
      </c>
      <c r="B395" t="str">
        <f t="shared" si="39"/>
        <v>36</v>
      </c>
    </row>
    <row r="396" spans="1:11" x14ac:dyDescent="0.3">
      <c r="A396" s="28">
        <v>110110</v>
      </c>
      <c r="B396" t="str">
        <f t="shared" si="39"/>
        <v>36</v>
      </c>
    </row>
    <row r="397" spans="1:11" x14ac:dyDescent="0.3">
      <c r="A397" s="28">
        <v>111110</v>
      </c>
      <c r="B397" t="str">
        <f t="shared" si="39"/>
        <v>3e</v>
      </c>
    </row>
    <row r="398" spans="1:11" x14ac:dyDescent="0.3">
      <c r="A398" s="29" t="s">
        <v>171</v>
      </c>
      <c r="B398" t="str">
        <f t="shared" si="39"/>
        <v>1c</v>
      </c>
    </row>
    <row r="399" spans="1:11" x14ac:dyDescent="0.3">
      <c r="A399" s="29" t="s">
        <v>169</v>
      </c>
      <c r="B399" t="str">
        <f t="shared" si="39"/>
        <v>00</v>
      </c>
    </row>
    <row r="401" spans="1:11" x14ac:dyDescent="0.3">
      <c r="A401" s="28" t="s">
        <v>194</v>
      </c>
      <c r="C401" t="str">
        <f>";"&amp;A401</f>
        <v>;H</v>
      </c>
    </row>
    <row r="402" spans="1:11" x14ac:dyDescent="0.3">
      <c r="A402" s="28">
        <v>110110</v>
      </c>
      <c r="B402" t="str">
        <f>LOWER(BIN2HEX(A402,2))</f>
        <v>36</v>
      </c>
      <c r="C402" t="s">
        <v>189</v>
      </c>
      <c r="D402" t="str" cm="1">
        <f t="array" ref="D402:K402">CONCATENATE("$",TRANSPOSE(B402:B409),", ")</f>
        <v xml:space="preserve">$36, </v>
      </c>
      <c r="E402" t="str">
        <v xml:space="preserve">$36, </v>
      </c>
      <c r="F402" t="str">
        <v xml:space="preserve">$3e, </v>
      </c>
      <c r="G402" t="str">
        <v xml:space="preserve">$36, </v>
      </c>
      <c r="H402" t="str">
        <v xml:space="preserve">$36, </v>
      </c>
      <c r="I402" t="str">
        <v xml:space="preserve">$36, </v>
      </c>
      <c r="J402" t="str">
        <v xml:space="preserve">$36, </v>
      </c>
      <c r="K402" t="str">
        <v xml:space="preserve">$00, </v>
      </c>
    </row>
    <row r="403" spans="1:11" x14ac:dyDescent="0.3">
      <c r="A403" s="28">
        <v>110110</v>
      </c>
      <c r="B403" t="str">
        <f t="shared" ref="B403:B409" si="40">LOWER(BIN2HEX(A403,2))</f>
        <v>36</v>
      </c>
    </row>
    <row r="404" spans="1:11" x14ac:dyDescent="0.3">
      <c r="A404" s="28">
        <v>111110</v>
      </c>
      <c r="B404" t="str">
        <f t="shared" si="40"/>
        <v>3e</v>
      </c>
    </row>
    <row r="405" spans="1:11" x14ac:dyDescent="0.3">
      <c r="A405" s="28">
        <v>110110</v>
      </c>
      <c r="B405" t="str">
        <f t="shared" si="40"/>
        <v>36</v>
      </c>
    </row>
    <row r="406" spans="1:11" x14ac:dyDescent="0.3">
      <c r="A406" s="28">
        <v>110110</v>
      </c>
      <c r="B406" t="str">
        <f t="shared" si="40"/>
        <v>36</v>
      </c>
    </row>
    <row r="407" spans="1:11" x14ac:dyDescent="0.3">
      <c r="A407" s="28">
        <v>110110</v>
      </c>
      <c r="B407" t="str">
        <f t="shared" si="40"/>
        <v>36</v>
      </c>
    </row>
    <row r="408" spans="1:11" x14ac:dyDescent="0.3">
      <c r="A408" s="28">
        <v>110110</v>
      </c>
      <c r="B408" t="str">
        <f t="shared" si="40"/>
        <v>36</v>
      </c>
    </row>
    <row r="409" spans="1:11" x14ac:dyDescent="0.3">
      <c r="A409" s="29" t="s">
        <v>169</v>
      </c>
      <c r="B409" t="str">
        <f t="shared" si="40"/>
        <v>00</v>
      </c>
    </row>
    <row r="411" spans="1:11" x14ac:dyDescent="0.3">
      <c r="A411" s="28" t="s">
        <v>195</v>
      </c>
      <c r="C411" t="str">
        <f>";"&amp;A411</f>
        <v>;I</v>
      </c>
    </row>
    <row r="412" spans="1:11" x14ac:dyDescent="0.3">
      <c r="A412" s="28">
        <v>111110</v>
      </c>
      <c r="B412" t="str">
        <f>LOWER(BIN2HEX(A412,2))</f>
        <v>3e</v>
      </c>
      <c r="C412" t="s">
        <v>189</v>
      </c>
      <c r="D412" t="str" cm="1">
        <f t="array" ref="D412:K412">CONCATENATE("$",TRANSPOSE(B412:B419),", ")</f>
        <v xml:space="preserve">$3e, </v>
      </c>
      <c r="E412" t="str">
        <v xml:space="preserve">$1c, </v>
      </c>
      <c r="F412" t="str">
        <v xml:space="preserve">$1c, </v>
      </c>
      <c r="G412" t="str">
        <v xml:space="preserve">$1c, </v>
      </c>
      <c r="H412" t="str">
        <v xml:space="preserve">$1c, </v>
      </c>
      <c r="I412" t="str">
        <v xml:space="preserve">$1c, </v>
      </c>
      <c r="J412" t="str">
        <v xml:space="preserve">$3e, </v>
      </c>
      <c r="K412" t="str">
        <v xml:space="preserve">$00, </v>
      </c>
    </row>
    <row r="413" spans="1:11" x14ac:dyDescent="0.3">
      <c r="A413" s="29" t="s">
        <v>171</v>
      </c>
      <c r="B413" t="str">
        <f t="shared" ref="B413:B419" si="41">LOWER(BIN2HEX(A413,2))</f>
        <v>1c</v>
      </c>
    </row>
    <row r="414" spans="1:11" x14ac:dyDescent="0.3">
      <c r="A414" s="29" t="s">
        <v>171</v>
      </c>
      <c r="B414" t="str">
        <f t="shared" si="41"/>
        <v>1c</v>
      </c>
    </row>
    <row r="415" spans="1:11" x14ac:dyDescent="0.3">
      <c r="A415" s="29" t="s">
        <v>171</v>
      </c>
      <c r="B415" t="str">
        <f t="shared" si="41"/>
        <v>1c</v>
      </c>
    </row>
    <row r="416" spans="1:11" x14ac:dyDescent="0.3">
      <c r="A416" s="29" t="s">
        <v>171</v>
      </c>
      <c r="B416" t="str">
        <f t="shared" si="41"/>
        <v>1c</v>
      </c>
    </row>
    <row r="417" spans="1:11" x14ac:dyDescent="0.3">
      <c r="A417" s="29" t="s">
        <v>171</v>
      </c>
      <c r="B417" t="str">
        <f t="shared" si="41"/>
        <v>1c</v>
      </c>
    </row>
    <row r="418" spans="1:11" x14ac:dyDescent="0.3">
      <c r="A418" s="28">
        <v>111110</v>
      </c>
      <c r="B418" t="str">
        <f t="shared" si="41"/>
        <v>3e</v>
      </c>
    </row>
    <row r="419" spans="1:11" x14ac:dyDescent="0.3">
      <c r="A419" s="29" t="s">
        <v>169</v>
      </c>
      <c r="B419" t="str">
        <f t="shared" si="41"/>
        <v>00</v>
      </c>
    </row>
    <row r="421" spans="1:11" x14ac:dyDescent="0.3">
      <c r="A421" s="28" t="s">
        <v>196</v>
      </c>
      <c r="C421" t="str">
        <f>";"&amp;A421</f>
        <v>;J</v>
      </c>
    </row>
    <row r="422" spans="1:11" x14ac:dyDescent="0.3">
      <c r="A422" s="29" t="s">
        <v>174</v>
      </c>
      <c r="B422" t="str">
        <f>LOWER(BIN2HEX(A422,2))</f>
        <v>06</v>
      </c>
      <c r="C422" t="s">
        <v>189</v>
      </c>
      <c r="D422" t="str" cm="1">
        <f t="array" ref="D422:K422">CONCATENATE("$",TRANSPOSE(B422:B429),", ")</f>
        <v xml:space="preserve">$06, </v>
      </c>
      <c r="E422" t="str">
        <v xml:space="preserve">$06, </v>
      </c>
      <c r="F422" t="str">
        <v xml:space="preserve">$06, </v>
      </c>
      <c r="G422" t="str">
        <v xml:space="preserve">$06, </v>
      </c>
      <c r="H422" t="str">
        <v xml:space="preserve">$36, </v>
      </c>
      <c r="I422" t="str">
        <v xml:space="preserve">$3e, </v>
      </c>
      <c r="J422" t="str">
        <v xml:space="preserve">$1c, </v>
      </c>
      <c r="K422" t="str">
        <v xml:space="preserve">$00, </v>
      </c>
    </row>
    <row r="423" spans="1:11" x14ac:dyDescent="0.3">
      <c r="A423" s="29" t="s">
        <v>174</v>
      </c>
      <c r="B423" t="str">
        <f t="shared" ref="B423:B429" si="42">LOWER(BIN2HEX(A423,2))</f>
        <v>06</v>
      </c>
    </row>
    <row r="424" spans="1:11" x14ac:dyDescent="0.3">
      <c r="A424" s="29" t="s">
        <v>174</v>
      </c>
      <c r="B424" t="str">
        <f t="shared" si="42"/>
        <v>06</v>
      </c>
    </row>
    <row r="425" spans="1:11" x14ac:dyDescent="0.3">
      <c r="A425" s="29" t="s">
        <v>174</v>
      </c>
      <c r="B425" t="str">
        <f t="shared" si="42"/>
        <v>06</v>
      </c>
    </row>
    <row r="426" spans="1:11" x14ac:dyDescent="0.3">
      <c r="A426" s="28">
        <v>110110</v>
      </c>
      <c r="B426" t="str">
        <f t="shared" si="42"/>
        <v>36</v>
      </c>
    </row>
    <row r="427" spans="1:11" x14ac:dyDescent="0.3">
      <c r="A427" s="28">
        <v>111110</v>
      </c>
      <c r="B427" t="str">
        <f t="shared" si="42"/>
        <v>3e</v>
      </c>
    </row>
    <row r="428" spans="1:11" x14ac:dyDescent="0.3">
      <c r="A428" s="29" t="s">
        <v>171</v>
      </c>
      <c r="B428" t="str">
        <f t="shared" si="42"/>
        <v>1c</v>
      </c>
    </row>
    <row r="429" spans="1:11" x14ac:dyDescent="0.3">
      <c r="A429" s="29" t="s">
        <v>169</v>
      </c>
      <c r="B429" t="str">
        <f t="shared" si="42"/>
        <v>00</v>
      </c>
    </row>
    <row r="431" spans="1:11" x14ac:dyDescent="0.3">
      <c r="A431" s="28" t="s">
        <v>197</v>
      </c>
      <c r="C431" t="str">
        <f>";"&amp;A431</f>
        <v>;K</v>
      </c>
    </row>
    <row r="432" spans="1:11" x14ac:dyDescent="0.3">
      <c r="A432" s="28">
        <v>110110</v>
      </c>
      <c r="B432" t="str">
        <f>LOWER(BIN2HEX(A432,2))</f>
        <v>36</v>
      </c>
      <c r="C432" t="s">
        <v>189</v>
      </c>
      <c r="D432" t="str" cm="1">
        <f t="array" ref="D432:K432">CONCATENATE("$",TRANSPOSE(B432:B439),", ")</f>
        <v xml:space="preserve">$36, </v>
      </c>
      <c r="E432" t="str">
        <v xml:space="preserve">$36, </v>
      </c>
      <c r="F432" t="str">
        <v xml:space="preserve">$3c, </v>
      </c>
      <c r="G432" t="str">
        <v xml:space="preserve">$3c, </v>
      </c>
      <c r="H432" t="str">
        <v xml:space="preserve">$3c, </v>
      </c>
      <c r="I432" t="str">
        <v xml:space="preserve">$36, </v>
      </c>
      <c r="J432" t="str">
        <v xml:space="preserve">$36, </v>
      </c>
      <c r="K432" t="str">
        <v xml:space="preserve">$00, </v>
      </c>
    </row>
    <row r="433" spans="1:11" x14ac:dyDescent="0.3">
      <c r="A433" s="28">
        <v>110110</v>
      </c>
      <c r="B433" t="str">
        <f t="shared" ref="B433:B439" si="43">LOWER(BIN2HEX(A433,2))</f>
        <v>36</v>
      </c>
    </row>
    <row r="434" spans="1:11" x14ac:dyDescent="0.3">
      <c r="A434" s="28">
        <v>111100</v>
      </c>
      <c r="B434" t="str">
        <f t="shared" si="43"/>
        <v>3c</v>
      </c>
    </row>
    <row r="435" spans="1:11" x14ac:dyDescent="0.3">
      <c r="A435" s="28">
        <v>111100</v>
      </c>
      <c r="B435" t="str">
        <f t="shared" si="43"/>
        <v>3c</v>
      </c>
    </row>
    <row r="436" spans="1:11" x14ac:dyDescent="0.3">
      <c r="A436" s="28">
        <v>111100</v>
      </c>
      <c r="B436" t="str">
        <f t="shared" si="43"/>
        <v>3c</v>
      </c>
    </row>
    <row r="437" spans="1:11" x14ac:dyDescent="0.3">
      <c r="A437" s="28">
        <v>110110</v>
      </c>
      <c r="B437" t="str">
        <f t="shared" si="43"/>
        <v>36</v>
      </c>
    </row>
    <row r="438" spans="1:11" x14ac:dyDescent="0.3">
      <c r="A438" s="28">
        <v>110110</v>
      </c>
      <c r="B438" t="str">
        <f t="shared" si="43"/>
        <v>36</v>
      </c>
    </row>
    <row r="439" spans="1:11" x14ac:dyDescent="0.3">
      <c r="A439" s="29" t="s">
        <v>169</v>
      </c>
      <c r="B439" t="str">
        <f t="shared" si="43"/>
        <v>00</v>
      </c>
    </row>
    <row r="441" spans="1:11" x14ac:dyDescent="0.3">
      <c r="A441" s="28" t="s">
        <v>198</v>
      </c>
      <c r="C441" t="str">
        <f>";"&amp;A441</f>
        <v>;L</v>
      </c>
    </row>
    <row r="442" spans="1:11" x14ac:dyDescent="0.3">
      <c r="A442" s="28">
        <v>110000</v>
      </c>
      <c r="B442" t="str">
        <f>LOWER(BIN2HEX(A442,2))</f>
        <v>30</v>
      </c>
      <c r="C442" t="s">
        <v>189</v>
      </c>
      <c r="D442" t="str" cm="1">
        <f t="array" ref="D442:K442">CONCATENATE("$",TRANSPOSE(B442:B449),", ")</f>
        <v xml:space="preserve">$30, </v>
      </c>
      <c r="E442" t="str">
        <v xml:space="preserve">$30, </v>
      </c>
      <c r="F442" t="str">
        <v xml:space="preserve">$30, </v>
      </c>
      <c r="G442" t="str">
        <v xml:space="preserve">$30, </v>
      </c>
      <c r="H442" t="str">
        <v xml:space="preserve">$30, </v>
      </c>
      <c r="I442" t="str">
        <v xml:space="preserve">$3e, </v>
      </c>
      <c r="J442" t="str">
        <v xml:space="preserve">$3e, </v>
      </c>
      <c r="K442" t="str">
        <v xml:space="preserve">$00, </v>
      </c>
    </row>
    <row r="443" spans="1:11" x14ac:dyDescent="0.3">
      <c r="A443" s="28">
        <v>110000</v>
      </c>
      <c r="B443" t="str">
        <f t="shared" ref="B443:B449" si="44">LOWER(BIN2HEX(A443,2))</f>
        <v>30</v>
      </c>
    </row>
    <row r="444" spans="1:11" x14ac:dyDescent="0.3">
      <c r="A444" s="28">
        <v>110000</v>
      </c>
      <c r="B444" t="str">
        <f t="shared" si="44"/>
        <v>30</v>
      </c>
    </row>
    <row r="445" spans="1:11" x14ac:dyDescent="0.3">
      <c r="A445" s="28">
        <v>110000</v>
      </c>
      <c r="B445" t="str">
        <f t="shared" si="44"/>
        <v>30</v>
      </c>
    </row>
    <row r="446" spans="1:11" x14ac:dyDescent="0.3">
      <c r="A446" s="28">
        <v>110000</v>
      </c>
      <c r="B446" t="str">
        <f t="shared" si="44"/>
        <v>30</v>
      </c>
    </row>
    <row r="447" spans="1:11" x14ac:dyDescent="0.3">
      <c r="A447" s="28">
        <v>111110</v>
      </c>
      <c r="B447" t="str">
        <f t="shared" si="44"/>
        <v>3e</v>
      </c>
    </row>
    <row r="448" spans="1:11" x14ac:dyDescent="0.3">
      <c r="A448" s="28">
        <v>111110</v>
      </c>
      <c r="B448" t="str">
        <f t="shared" si="44"/>
        <v>3e</v>
      </c>
    </row>
    <row r="449" spans="1:11" x14ac:dyDescent="0.3">
      <c r="A449" s="29" t="s">
        <v>169</v>
      </c>
      <c r="B449" t="str">
        <f t="shared" si="44"/>
        <v>00</v>
      </c>
    </row>
    <row r="451" spans="1:11" x14ac:dyDescent="0.3">
      <c r="A451" s="28" t="s">
        <v>199</v>
      </c>
      <c r="C451" t="str">
        <f>";"&amp;A451</f>
        <v>;M</v>
      </c>
    </row>
    <row r="452" spans="1:11" x14ac:dyDescent="0.3">
      <c r="A452" s="28">
        <v>100010</v>
      </c>
      <c r="B452" t="str">
        <f>LOWER(BIN2HEX(A452,2))</f>
        <v>22</v>
      </c>
      <c r="C452" t="s">
        <v>189</v>
      </c>
      <c r="D452" t="str" cm="1">
        <f t="array" ref="D452:K452">CONCATENATE("$",TRANSPOSE(B452:B459),", ")</f>
        <v xml:space="preserve">$22, </v>
      </c>
      <c r="E452" t="str">
        <v xml:space="preserve">$36, </v>
      </c>
      <c r="F452" t="str">
        <v xml:space="preserve">$3e, </v>
      </c>
      <c r="G452" t="str">
        <v xml:space="preserve">$2a, </v>
      </c>
      <c r="H452" t="str">
        <v xml:space="preserve">$22, </v>
      </c>
      <c r="I452" t="str">
        <v xml:space="preserve">$36, </v>
      </c>
      <c r="J452" t="str">
        <v xml:space="preserve">$36, </v>
      </c>
      <c r="K452" t="str">
        <v xml:space="preserve">$00, </v>
      </c>
    </row>
    <row r="453" spans="1:11" x14ac:dyDescent="0.3">
      <c r="A453" s="28">
        <v>110110</v>
      </c>
      <c r="B453" t="str">
        <f t="shared" ref="B453:B459" si="45">LOWER(BIN2HEX(A453,2))</f>
        <v>36</v>
      </c>
    </row>
    <row r="454" spans="1:11" x14ac:dyDescent="0.3">
      <c r="A454" s="28">
        <v>111110</v>
      </c>
      <c r="B454" t="str">
        <f t="shared" si="45"/>
        <v>3e</v>
      </c>
    </row>
    <row r="455" spans="1:11" x14ac:dyDescent="0.3">
      <c r="A455" s="28">
        <v>101010</v>
      </c>
      <c r="B455" t="str">
        <f t="shared" si="45"/>
        <v>2a</v>
      </c>
    </row>
    <row r="456" spans="1:11" x14ac:dyDescent="0.3">
      <c r="A456" s="28">
        <v>100010</v>
      </c>
      <c r="B456" t="str">
        <f t="shared" si="45"/>
        <v>22</v>
      </c>
    </row>
    <row r="457" spans="1:11" x14ac:dyDescent="0.3">
      <c r="A457" s="28">
        <v>110110</v>
      </c>
      <c r="B457" t="str">
        <f t="shared" si="45"/>
        <v>36</v>
      </c>
    </row>
    <row r="458" spans="1:11" x14ac:dyDescent="0.3">
      <c r="A458" s="28">
        <v>110110</v>
      </c>
      <c r="B458" t="str">
        <f t="shared" si="45"/>
        <v>36</v>
      </c>
    </row>
    <row r="459" spans="1:11" x14ac:dyDescent="0.3">
      <c r="A459" s="29" t="s">
        <v>169</v>
      </c>
      <c r="B459" t="str">
        <f t="shared" si="45"/>
        <v>00</v>
      </c>
    </row>
    <row r="461" spans="1:11" x14ac:dyDescent="0.3">
      <c r="A461" s="28" t="s">
        <v>200</v>
      </c>
      <c r="C461" t="str">
        <f>";"&amp;A461</f>
        <v>;N</v>
      </c>
    </row>
    <row r="462" spans="1:11" x14ac:dyDescent="0.3">
      <c r="A462" s="28">
        <v>100110</v>
      </c>
      <c r="B462" t="str">
        <f>LOWER(BIN2HEX(A462,2))</f>
        <v>26</v>
      </c>
      <c r="C462" t="s">
        <v>189</v>
      </c>
      <c r="D462" t="str" cm="1">
        <f t="array" ref="D462:K462">CONCATENATE("$",TRANSPOSE(B462:B469),", ")</f>
        <v xml:space="preserve">$26, </v>
      </c>
      <c r="E462" t="str">
        <v xml:space="preserve">$36, </v>
      </c>
      <c r="F462" t="str">
        <v xml:space="preserve">$3e, </v>
      </c>
      <c r="G462" t="str">
        <v xml:space="preserve">$2e, </v>
      </c>
      <c r="H462" t="str">
        <v xml:space="preserve">$36, </v>
      </c>
      <c r="I462" t="str">
        <v xml:space="preserve">$36, </v>
      </c>
      <c r="J462" t="str">
        <v xml:space="preserve">$36, </v>
      </c>
      <c r="K462" t="str">
        <v xml:space="preserve">$00, </v>
      </c>
    </row>
    <row r="463" spans="1:11" x14ac:dyDescent="0.3">
      <c r="A463" s="28">
        <v>110110</v>
      </c>
      <c r="B463" t="str">
        <f t="shared" ref="B463:B469" si="46">LOWER(BIN2HEX(A463,2))</f>
        <v>36</v>
      </c>
    </row>
    <row r="464" spans="1:11" x14ac:dyDescent="0.3">
      <c r="A464" s="28">
        <v>111110</v>
      </c>
      <c r="B464" t="str">
        <f t="shared" si="46"/>
        <v>3e</v>
      </c>
    </row>
    <row r="465" spans="1:11" x14ac:dyDescent="0.3">
      <c r="A465" s="28">
        <v>101110</v>
      </c>
      <c r="B465" t="str">
        <f t="shared" si="46"/>
        <v>2e</v>
      </c>
    </row>
    <row r="466" spans="1:11" x14ac:dyDescent="0.3">
      <c r="A466" s="28">
        <v>110110</v>
      </c>
      <c r="B466" t="str">
        <f t="shared" si="46"/>
        <v>36</v>
      </c>
    </row>
    <row r="467" spans="1:11" x14ac:dyDescent="0.3">
      <c r="A467" s="28">
        <v>110110</v>
      </c>
      <c r="B467" t="str">
        <f t="shared" si="46"/>
        <v>36</v>
      </c>
    </row>
    <row r="468" spans="1:11" x14ac:dyDescent="0.3">
      <c r="A468" s="28">
        <v>110110</v>
      </c>
      <c r="B468" t="str">
        <f t="shared" si="46"/>
        <v>36</v>
      </c>
    </row>
    <row r="469" spans="1:11" x14ac:dyDescent="0.3">
      <c r="A469" s="29" t="s">
        <v>169</v>
      </c>
      <c r="B469" t="str">
        <f t="shared" si="46"/>
        <v>00</v>
      </c>
    </row>
    <row r="471" spans="1:11" x14ac:dyDescent="0.3">
      <c r="A471" s="28" t="s">
        <v>201</v>
      </c>
      <c r="C471" t="str">
        <f>";"&amp;A471</f>
        <v>;O</v>
      </c>
    </row>
    <row r="472" spans="1:11" x14ac:dyDescent="0.3">
      <c r="A472" s="29" t="s">
        <v>171</v>
      </c>
      <c r="B472" t="str">
        <f>LOWER(BIN2HEX(A472,2))</f>
        <v>1c</v>
      </c>
      <c r="C472" t="s">
        <v>189</v>
      </c>
      <c r="D472" t="str" cm="1">
        <f t="array" ref="D472:K472">CONCATENATE("$",TRANSPOSE(B472:B479),", ")</f>
        <v xml:space="preserve">$1c, </v>
      </c>
      <c r="E472" t="str">
        <v xml:space="preserve">$36, </v>
      </c>
      <c r="F472" t="str">
        <v xml:space="preserve">$36, </v>
      </c>
      <c r="G472" t="str">
        <v xml:space="preserve">$36, </v>
      </c>
      <c r="H472" t="str">
        <v xml:space="preserve">$36, </v>
      </c>
      <c r="I472" t="str">
        <v xml:space="preserve">$3e, </v>
      </c>
      <c r="J472" t="str">
        <v xml:space="preserve">$1c, </v>
      </c>
      <c r="K472" t="str">
        <v xml:space="preserve">$00, </v>
      </c>
    </row>
    <row r="473" spans="1:11" x14ac:dyDescent="0.3">
      <c r="A473" s="28">
        <v>110110</v>
      </c>
      <c r="B473" t="str">
        <f t="shared" ref="B473:B479" si="47">LOWER(BIN2HEX(A473,2))</f>
        <v>36</v>
      </c>
    </row>
    <row r="474" spans="1:11" x14ac:dyDescent="0.3">
      <c r="A474" s="28">
        <v>110110</v>
      </c>
      <c r="B474" t="str">
        <f t="shared" si="47"/>
        <v>36</v>
      </c>
    </row>
    <row r="475" spans="1:11" x14ac:dyDescent="0.3">
      <c r="A475" s="28">
        <v>110110</v>
      </c>
      <c r="B475" t="str">
        <f t="shared" si="47"/>
        <v>36</v>
      </c>
    </row>
    <row r="476" spans="1:11" x14ac:dyDescent="0.3">
      <c r="A476" s="28">
        <v>110110</v>
      </c>
      <c r="B476" t="str">
        <f t="shared" si="47"/>
        <v>36</v>
      </c>
    </row>
    <row r="477" spans="1:11" x14ac:dyDescent="0.3">
      <c r="A477" s="28">
        <v>111110</v>
      </c>
      <c r="B477" t="str">
        <f t="shared" si="47"/>
        <v>3e</v>
      </c>
    </row>
    <row r="478" spans="1:11" x14ac:dyDescent="0.3">
      <c r="A478" s="29" t="s">
        <v>171</v>
      </c>
      <c r="B478" t="str">
        <f t="shared" si="47"/>
        <v>1c</v>
      </c>
    </row>
    <row r="479" spans="1:11" x14ac:dyDescent="0.3">
      <c r="A479" s="29" t="s">
        <v>169</v>
      </c>
      <c r="B479" t="str">
        <f t="shared" si="47"/>
        <v>00</v>
      </c>
    </row>
    <row r="481" spans="1:11" x14ac:dyDescent="0.3">
      <c r="A481" s="28" t="s">
        <v>202</v>
      </c>
      <c r="C481" t="str">
        <f>";"&amp;A481</f>
        <v>;P</v>
      </c>
    </row>
    <row r="482" spans="1:11" x14ac:dyDescent="0.3">
      <c r="A482" s="28">
        <v>111100</v>
      </c>
      <c r="B482" t="str">
        <f>LOWER(BIN2HEX(A482,2))</f>
        <v>3c</v>
      </c>
      <c r="C482" t="s">
        <v>189</v>
      </c>
      <c r="D482" t="str" cm="1">
        <f t="array" ref="D482:K482">CONCATENATE("$",TRANSPOSE(B482:B489),", ")</f>
        <v xml:space="preserve">$3c, </v>
      </c>
      <c r="E482" t="str">
        <v xml:space="preserve">$36, </v>
      </c>
      <c r="F482" t="str">
        <v xml:space="preserve">$3e, </v>
      </c>
      <c r="G482" t="str">
        <v xml:space="preserve">$3c, </v>
      </c>
      <c r="H482" t="str">
        <v xml:space="preserve">$30, </v>
      </c>
      <c r="I482" t="str">
        <v xml:space="preserve">$30, </v>
      </c>
      <c r="J482" t="str">
        <v xml:space="preserve">$30, </v>
      </c>
      <c r="K482" t="str">
        <v xml:space="preserve">$00, </v>
      </c>
    </row>
    <row r="483" spans="1:11" x14ac:dyDescent="0.3">
      <c r="A483" s="28">
        <v>110110</v>
      </c>
      <c r="B483" t="str">
        <f t="shared" ref="B483:B489" si="48">LOWER(BIN2HEX(A483,2))</f>
        <v>36</v>
      </c>
    </row>
    <row r="484" spans="1:11" x14ac:dyDescent="0.3">
      <c r="A484" s="28">
        <v>111110</v>
      </c>
      <c r="B484" t="str">
        <f t="shared" si="48"/>
        <v>3e</v>
      </c>
    </row>
    <row r="485" spans="1:11" x14ac:dyDescent="0.3">
      <c r="A485" s="28">
        <v>111100</v>
      </c>
      <c r="B485" t="str">
        <f t="shared" si="48"/>
        <v>3c</v>
      </c>
    </row>
    <row r="486" spans="1:11" x14ac:dyDescent="0.3">
      <c r="A486" s="28">
        <v>110000</v>
      </c>
      <c r="B486" t="str">
        <f t="shared" si="48"/>
        <v>30</v>
      </c>
    </row>
    <row r="487" spans="1:11" x14ac:dyDescent="0.3">
      <c r="A487" s="28">
        <v>110000</v>
      </c>
      <c r="B487" t="str">
        <f t="shared" si="48"/>
        <v>30</v>
      </c>
    </row>
    <row r="488" spans="1:11" x14ac:dyDescent="0.3">
      <c r="A488" s="28">
        <v>110000</v>
      </c>
      <c r="B488" t="str">
        <f t="shared" si="48"/>
        <v>30</v>
      </c>
    </row>
    <row r="489" spans="1:11" x14ac:dyDescent="0.3">
      <c r="A489" s="29" t="s">
        <v>169</v>
      </c>
      <c r="B489" t="str">
        <f t="shared" si="48"/>
        <v>00</v>
      </c>
    </row>
    <row r="491" spans="1:11" x14ac:dyDescent="0.3">
      <c r="A491" s="28" t="s">
        <v>203</v>
      </c>
      <c r="C491" t="str">
        <f>";"&amp;A491</f>
        <v>;Q</v>
      </c>
    </row>
    <row r="492" spans="1:11" x14ac:dyDescent="0.3">
      <c r="A492" s="29" t="s">
        <v>171</v>
      </c>
      <c r="B492" t="str">
        <f>LOWER(BIN2HEX(A492,2))</f>
        <v>1c</v>
      </c>
      <c r="C492" t="s">
        <v>189</v>
      </c>
      <c r="D492" t="str" cm="1">
        <f t="array" ref="D492:K492">CONCATENATE("$",TRANSPOSE(B492:B499),", ")</f>
        <v xml:space="preserve">$1c, </v>
      </c>
      <c r="E492" t="str">
        <v xml:space="preserve">$36, </v>
      </c>
      <c r="F492" t="str">
        <v xml:space="preserve">$36, </v>
      </c>
      <c r="G492" t="str">
        <v xml:space="preserve">$36, </v>
      </c>
      <c r="H492" t="str">
        <v xml:space="preserve">$3c, </v>
      </c>
      <c r="I492" t="str">
        <v xml:space="preserve">$3e, </v>
      </c>
      <c r="J492" t="str">
        <v xml:space="preserve">$1e, </v>
      </c>
      <c r="K492" t="str">
        <v xml:space="preserve">$00, </v>
      </c>
    </row>
    <row r="493" spans="1:11" x14ac:dyDescent="0.3">
      <c r="A493" s="28">
        <v>110110</v>
      </c>
      <c r="B493" t="str">
        <f t="shared" ref="B493:B499" si="49">LOWER(BIN2HEX(A493,2))</f>
        <v>36</v>
      </c>
    </row>
    <row r="494" spans="1:11" x14ac:dyDescent="0.3">
      <c r="A494" s="28">
        <v>110110</v>
      </c>
      <c r="B494" t="str">
        <f t="shared" si="49"/>
        <v>36</v>
      </c>
    </row>
    <row r="495" spans="1:11" x14ac:dyDescent="0.3">
      <c r="A495" s="28">
        <v>110110</v>
      </c>
      <c r="B495" t="str">
        <f t="shared" si="49"/>
        <v>36</v>
      </c>
    </row>
    <row r="496" spans="1:11" x14ac:dyDescent="0.3">
      <c r="A496" s="28">
        <v>111100</v>
      </c>
      <c r="B496" t="str">
        <f t="shared" si="49"/>
        <v>3c</v>
      </c>
    </row>
    <row r="497" spans="1:11" x14ac:dyDescent="0.3">
      <c r="A497" s="28">
        <v>111110</v>
      </c>
      <c r="B497" t="str">
        <f t="shared" si="49"/>
        <v>3e</v>
      </c>
    </row>
    <row r="498" spans="1:11" x14ac:dyDescent="0.3">
      <c r="A498" s="29" t="s">
        <v>175</v>
      </c>
      <c r="B498" t="str">
        <f t="shared" si="49"/>
        <v>1e</v>
      </c>
    </row>
    <row r="499" spans="1:11" x14ac:dyDescent="0.3">
      <c r="A499" s="29" t="s">
        <v>169</v>
      </c>
      <c r="B499" t="str">
        <f t="shared" si="49"/>
        <v>00</v>
      </c>
    </row>
    <row r="501" spans="1:11" x14ac:dyDescent="0.3">
      <c r="A501" s="28" t="s">
        <v>204</v>
      </c>
      <c r="C501" t="str">
        <f>";"&amp;A501</f>
        <v>;R</v>
      </c>
    </row>
    <row r="502" spans="1:11" x14ac:dyDescent="0.3">
      <c r="A502" s="28">
        <v>111100</v>
      </c>
      <c r="B502" t="str">
        <f>LOWER(BIN2HEX(A502,2))</f>
        <v>3c</v>
      </c>
      <c r="C502" t="s">
        <v>189</v>
      </c>
      <c r="D502" t="str" cm="1">
        <f t="array" ref="D502:K502">CONCATENATE("$",TRANSPOSE(B502:B509),", ")</f>
        <v xml:space="preserve">$3c, </v>
      </c>
      <c r="E502" t="str">
        <v xml:space="preserve">$36, </v>
      </c>
      <c r="F502" t="str">
        <v xml:space="preserve">$3e, </v>
      </c>
      <c r="G502" t="str">
        <v xml:space="preserve">$3c, </v>
      </c>
      <c r="H502" t="str">
        <v xml:space="preserve">$36, </v>
      </c>
      <c r="I502" t="str">
        <v xml:space="preserve">$36, </v>
      </c>
      <c r="J502" t="str">
        <v xml:space="preserve">$36, </v>
      </c>
      <c r="K502" t="str">
        <v xml:space="preserve">$00, </v>
      </c>
    </row>
    <row r="503" spans="1:11" x14ac:dyDescent="0.3">
      <c r="A503" s="28">
        <v>110110</v>
      </c>
      <c r="B503" t="str">
        <f t="shared" ref="B503:B509" si="50">LOWER(BIN2HEX(A503,2))</f>
        <v>36</v>
      </c>
    </row>
    <row r="504" spans="1:11" x14ac:dyDescent="0.3">
      <c r="A504" s="28">
        <v>111110</v>
      </c>
      <c r="B504" t="str">
        <f t="shared" si="50"/>
        <v>3e</v>
      </c>
    </row>
    <row r="505" spans="1:11" x14ac:dyDescent="0.3">
      <c r="A505" s="28">
        <v>111100</v>
      </c>
      <c r="B505" t="str">
        <f t="shared" si="50"/>
        <v>3c</v>
      </c>
    </row>
    <row r="506" spans="1:11" x14ac:dyDescent="0.3">
      <c r="A506" s="28">
        <v>110110</v>
      </c>
      <c r="B506" t="str">
        <f t="shared" si="50"/>
        <v>36</v>
      </c>
    </row>
    <row r="507" spans="1:11" x14ac:dyDescent="0.3">
      <c r="A507" s="28">
        <v>110110</v>
      </c>
      <c r="B507" t="str">
        <f t="shared" si="50"/>
        <v>36</v>
      </c>
    </row>
    <row r="508" spans="1:11" x14ac:dyDescent="0.3">
      <c r="A508" s="28">
        <v>110110</v>
      </c>
      <c r="B508" t="str">
        <f t="shared" si="50"/>
        <v>36</v>
      </c>
    </row>
    <row r="509" spans="1:11" x14ac:dyDescent="0.3">
      <c r="A509" s="29" t="s">
        <v>169</v>
      </c>
      <c r="B509" t="str">
        <f t="shared" si="50"/>
        <v>00</v>
      </c>
    </row>
    <row r="511" spans="1:11" x14ac:dyDescent="0.3">
      <c r="A511" s="28" t="s">
        <v>205</v>
      </c>
      <c r="C511" t="str">
        <f>";"&amp;A511</f>
        <v>;S</v>
      </c>
    </row>
    <row r="512" spans="1:11" x14ac:dyDescent="0.3">
      <c r="A512" s="29" t="s">
        <v>171</v>
      </c>
      <c r="B512" t="str">
        <f>LOWER(BIN2HEX(A512,2))</f>
        <v>1c</v>
      </c>
      <c r="C512" t="s">
        <v>189</v>
      </c>
      <c r="D512" t="str" cm="1">
        <f t="array" ref="D512:K512">CONCATENATE("$",TRANSPOSE(B512:B519),", ")</f>
        <v xml:space="preserve">$1c, </v>
      </c>
      <c r="E512" t="str">
        <v xml:space="preserve">$30, </v>
      </c>
      <c r="F512" t="str">
        <v xml:space="preserve">$1c, </v>
      </c>
      <c r="G512" t="str">
        <v xml:space="preserve">$06, </v>
      </c>
      <c r="H512" t="str">
        <v xml:space="preserve">$06, </v>
      </c>
      <c r="I512" t="str">
        <v xml:space="preserve">$3e, </v>
      </c>
      <c r="J512" t="str">
        <v xml:space="preserve">$3c, </v>
      </c>
      <c r="K512" t="str">
        <v xml:space="preserve">$00, </v>
      </c>
    </row>
    <row r="513" spans="1:11" x14ac:dyDescent="0.3">
      <c r="A513" s="28">
        <v>110000</v>
      </c>
      <c r="B513" t="str">
        <f t="shared" ref="B513:B519" si="51">LOWER(BIN2HEX(A513,2))</f>
        <v>30</v>
      </c>
    </row>
    <row r="514" spans="1:11" x14ac:dyDescent="0.3">
      <c r="A514" s="29" t="s">
        <v>171</v>
      </c>
      <c r="B514" t="str">
        <f t="shared" si="51"/>
        <v>1c</v>
      </c>
    </row>
    <row r="515" spans="1:11" x14ac:dyDescent="0.3">
      <c r="A515" s="29" t="s">
        <v>174</v>
      </c>
      <c r="B515" t="str">
        <f t="shared" si="51"/>
        <v>06</v>
      </c>
    </row>
    <row r="516" spans="1:11" x14ac:dyDescent="0.3">
      <c r="A516" s="29" t="s">
        <v>174</v>
      </c>
      <c r="B516" t="str">
        <f t="shared" si="51"/>
        <v>06</v>
      </c>
    </row>
    <row r="517" spans="1:11" x14ac:dyDescent="0.3">
      <c r="A517" s="28">
        <v>111110</v>
      </c>
      <c r="B517" t="str">
        <f t="shared" si="51"/>
        <v>3e</v>
      </c>
    </row>
    <row r="518" spans="1:11" x14ac:dyDescent="0.3">
      <c r="A518" s="28">
        <v>111100</v>
      </c>
      <c r="B518" t="str">
        <f t="shared" si="51"/>
        <v>3c</v>
      </c>
    </row>
    <row r="519" spans="1:11" x14ac:dyDescent="0.3">
      <c r="A519" s="29" t="s">
        <v>169</v>
      </c>
      <c r="B519" t="str">
        <f t="shared" si="51"/>
        <v>00</v>
      </c>
    </row>
    <row r="521" spans="1:11" x14ac:dyDescent="0.3">
      <c r="A521" s="28" t="s">
        <v>206</v>
      </c>
      <c r="C521" t="str">
        <f>";"&amp;A521</f>
        <v>;T</v>
      </c>
    </row>
    <row r="522" spans="1:11" x14ac:dyDescent="0.3">
      <c r="A522" s="28">
        <v>111110</v>
      </c>
      <c r="B522" t="str">
        <f>LOWER(BIN2HEX(A522,2))</f>
        <v>3e</v>
      </c>
      <c r="C522" t="s">
        <v>189</v>
      </c>
      <c r="D522" t="str" cm="1">
        <f t="array" ref="D522:K522">CONCATENATE("$",TRANSPOSE(B522:B529),", ")</f>
        <v xml:space="preserve">$3e, </v>
      </c>
      <c r="E522" t="str">
        <v xml:space="preserve">$1c, </v>
      </c>
      <c r="F522" t="str">
        <v xml:space="preserve">$1c, </v>
      </c>
      <c r="G522" t="str">
        <v xml:space="preserve">$1c, </v>
      </c>
      <c r="H522" t="str">
        <v xml:space="preserve">$1c, </v>
      </c>
      <c r="I522" t="str">
        <v xml:space="preserve">$1c, </v>
      </c>
      <c r="J522" t="str">
        <v xml:space="preserve">$1c, </v>
      </c>
      <c r="K522" t="str">
        <v xml:space="preserve">$00, </v>
      </c>
    </row>
    <row r="523" spans="1:11" x14ac:dyDescent="0.3">
      <c r="A523" s="29" t="s">
        <v>171</v>
      </c>
      <c r="B523" t="str">
        <f t="shared" ref="B523:B529" si="52">LOWER(BIN2HEX(A523,2))</f>
        <v>1c</v>
      </c>
    </row>
    <row r="524" spans="1:11" x14ac:dyDescent="0.3">
      <c r="A524" s="29" t="s">
        <v>171</v>
      </c>
      <c r="B524" t="str">
        <f t="shared" si="52"/>
        <v>1c</v>
      </c>
    </row>
    <row r="525" spans="1:11" x14ac:dyDescent="0.3">
      <c r="A525" s="29" t="s">
        <v>171</v>
      </c>
      <c r="B525" t="str">
        <f t="shared" si="52"/>
        <v>1c</v>
      </c>
    </row>
    <row r="526" spans="1:11" x14ac:dyDescent="0.3">
      <c r="A526" s="29" t="s">
        <v>171</v>
      </c>
      <c r="B526" t="str">
        <f t="shared" si="52"/>
        <v>1c</v>
      </c>
    </row>
    <row r="527" spans="1:11" x14ac:dyDescent="0.3">
      <c r="A527" s="29" t="s">
        <v>171</v>
      </c>
      <c r="B527" t="str">
        <f t="shared" si="52"/>
        <v>1c</v>
      </c>
    </row>
    <row r="528" spans="1:11" x14ac:dyDescent="0.3">
      <c r="A528" s="29" t="s">
        <v>171</v>
      </c>
      <c r="B528" t="str">
        <f t="shared" si="52"/>
        <v>1c</v>
      </c>
    </row>
    <row r="529" spans="1:11" x14ac:dyDescent="0.3">
      <c r="A529" s="29" t="s">
        <v>169</v>
      </c>
      <c r="B529" t="str">
        <f t="shared" si="52"/>
        <v>00</v>
      </c>
    </row>
    <row r="531" spans="1:11" x14ac:dyDescent="0.3">
      <c r="A531" s="28" t="s">
        <v>207</v>
      </c>
      <c r="C531" t="str">
        <f>";"&amp;A531</f>
        <v>;U</v>
      </c>
    </row>
    <row r="532" spans="1:11" x14ac:dyDescent="0.3">
      <c r="A532" s="28">
        <v>110110</v>
      </c>
      <c r="B532" t="str">
        <f>LOWER(BIN2HEX(A532,2))</f>
        <v>36</v>
      </c>
      <c r="C532" t="s">
        <v>189</v>
      </c>
      <c r="D532" t="str" cm="1">
        <f t="array" ref="D532:K532">CONCATENATE("$",TRANSPOSE(B532:B539),", ")</f>
        <v xml:space="preserve">$36, </v>
      </c>
      <c r="E532" t="str">
        <v xml:space="preserve">$36, </v>
      </c>
      <c r="F532" t="str">
        <v xml:space="preserve">$36, </v>
      </c>
      <c r="G532" t="str">
        <v xml:space="preserve">$36, </v>
      </c>
      <c r="H532" t="str">
        <v xml:space="preserve">$3e, </v>
      </c>
      <c r="I532" t="str">
        <v xml:space="preserve">$3e, </v>
      </c>
      <c r="J532" t="str">
        <v xml:space="preserve">$1c, </v>
      </c>
      <c r="K532" t="str">
        <v xml:space="preserve">$00, </v>
      </c>
    </row>
    <row r="533" spans="1:11" x14ac:dyDescent="0.3">
      <c r="A533" s="28">
        <v>110110</v>
      </c>
      <c r="B533" t="str">
        <f t="shared" ref="B533:B539" si="53">LOWER(BIN2HEX(A533,2))</f>
        <v>36</v>
      </c>
    </row>
    <row r="534" spans="1:11" x14ac:dyDescent="0.3">
      <c r="A534" s="28">
        <v>110110</v>
      </c>
      <c r="B534" t="str">
        <f t="shared" si="53"/>
        <v>36</v>
      </c>
    </row>
    <row r="535" spans="1:11" x14ac:dyDescent="0.3">
      <c r="A535" s="28">
        <v>110110</v>
      </c>
      <c r="B535" t="str">
        <f t="shared" si="53"/>
        <v>36</v>
      </c>
    </row>
    <row r="536" spans="1:11" x14ac:dyDescent="0.3">
      <c r="A536" s="28">
        <v>111110</v>
      </c>
      <c r="B536" t="str">
        <f t="shared" si="53"/>
        <v>3e</v>
      </c>
    </row>
    <row r="537" spans="1:11" x14ac:dyDescent="0.3">
      <c r="A537" s="28">
        <v>111110</v>
      </c>
      <c r="B537" t="str">
        <f t="shared" si="53"/>
        <v>3e</v>
      </c>
    </row>
    <row r="538" spans="1:11" x14ac:dyDescent="0.3">
      <c r="A538" s="29" t="s">
        <v>171</v>
      </c>
      <c r="B538" t="str">
        <f t="shared" si="53"/>
        <v>1c</v>
      </c>
    </row>
    <row r="539" spans="1:11" x14ac:dyDescent="0.3">
      <c r="A539" s="29" t="s">
        <v>169</v>
      </c>
      <c r="B539" t="str">
        <f t="shared" si="53"/>
        <v>00</v>
      </c>
    </row>
    <row r="541" spans="1:11" x14ac:dyDescent="0.3">
      <c r="A541" s="28" t="s">
        <v>208</v>
      </c>
      <c r="C541" t="str">
        <f>";"&amp;A541</f>
        <v>;V</v>
      </c>
    </row>
    <row r="542" spans="1:11" x14ac:dyDescent="0.3">
      <c r="A542" s="28">
        <v>110110</v>
      </c>
      <c r="B542" t="str">
        <f>LOWER(BIN2HEX(A542,2))</f>
        <v>36</v>
      </c>
      <c r="C542" t="s">
        <v>189</v>
      </c>
      <c r="D542" t="str" cm="1">
        <f t="array" ref="D542:K542">CONCATENATE("$",TRANSPOSE(B542:B549),", ")</f>
        <v xml:space="preserve">$36, </v>
      </c>
      <c r="E542" t="str">
        <v xml:space="preserve">$36, </v>
      </c>
      <c r="F542" t="str">
        <v xml:space="preserve">$36, </v>
      </c>
      <c r="G542" t="str">
        <v xml:space="preserve">$36, </v>
      </c>
      <c r="H542" t="str">
        <v xml:space="preserve">$3e, </v>
      </c>
      <c r="I542" t="str">
        <v xml:space="preserve">$1c, </v>
      </c>
      <c r="J542" t="str">
        <v xml:space="preserve">$08, </v>
      </c>
      <c r="K542" t="str">
        <v xml:space="preserve">$00, </v>
      </c>
    </row>
    <row r="543" spans="1:11" x14ac:dyDescent="0.3">
      <c r="A543" s="28">
        <v>110110</v>
      </c>
      <c r="B543" t="str">
        <f t="shared" ref="B543:B549" si="54">LOWER(BIN2HEX(A543,2))</f>
        <v>36</v>
      </c>
    </row>
    <row r="544" spans="1:11" x14ac:dyDescent="0.3">
      <c r="A544" s="28">
        <v>110110</v>
      </c>
      <c r="B544" t="str">
        <f t="shared" si="54"/>
        <v>36</v>
      </c>
    </row>
    <row r="545" spans="1:11" x14ac:dyDescent="0.3">
      <c r="A545" s="28">
        <v>110110</v>
      </c>
      <c r="B545" t="str">
        <f t="shared" si="54"/>
        <v>36</v>
      </c>
    </row>
    <row r="546" spans="1:11" x14ac:dyDescent="0.3">
      <c r="A546" s="28">
        <v>111110</v>
      </c>
      <c r="B546" t="str">
        <f t="shared" si="54"/>
        <v>3e</v>
      </c>
    </row>
    <row r="547" spans="1:11" x14ac:dyDescent="0.3">
      <c r="A547" s="29" t="s">
        <v>171</v>
      </c>
      <c r="B547" t="str">
        <f t="shared" si="54"/>
        <v>1c</v>
      </c>
    </row>
    <row r="548" spans="1:11" x14ac:dyDescent="0.3">
      <c r="A548" s="29" t="s">
        <v>172</v>
      </c>
      <c r="B548" t="str">
        <f t="shared" si="54"/>
        <v>08</v>
      </c>
    </row>
    <row r="549" spans="1:11" x14ac:dyDescent="0.3">
      <c r="A549" s="29" t="s">
        <v>169</v>
      </c>
      <c r="B549" t="str">
        <f t="shared" si="54"/>
        <v>00</v>
      </c>
    </row>
    <row r="551" spans="1:11" x14ac:dyDescent="0.3">
      <c r="A551" s="28" t="s">
        <v>209</v>
      </c>
      <c r="C551" t="str">
        <f>";"&amp;A551</f>
        <v>;W</v>
      </c>
    </row>
    <row r="552" spans="1:11" x14ac:dyDescent="0.3">
      <c r="A552" s="28">
        <v>110110</v>
      </c>
      <c r="B552" t="str">
        <f>LOWER(BIN2HEX(A552,2))</f>
        <v>36</v>
      </c>
      <c r="C552" t="s">
        <v>189</v>
      </c>
      <c r="D552" t="str" cm="1">
        <f t="array" ref="D552:K552">CONCATENATE("$",TRANSPOSE(B552:B559),", ")</f>
        <v xml:space="preserve">$36, </v>
      </c>
      <c r="E552" t="str">
        <v xml:space="preserve">$36, </v>
      </c>
      <c r="F552" t="str">
        <v xml:space="preserve">$22, </v>
      </c>
      <c r="G552" t="str">
        <v xml:space="preserve">$2a, </v>
      </c>
      <c r="H552" t="str">
        <v xml:space="preserve">$3e, </v>
      </c>
      <c r="I552" t="str">
        <v xml:space="preserve">$36, </v>
      </c>
      <c r="J552" t="str">
        <v xml:space="preserve">$22, </v>
      </c>
      <c r="K552" t="str">
        <v xml:space="preserve">$00, </v>
      </c>
    </row>
    <row r="553" spans="1:11" x14ac:dyDescent="0.3">
      <c r="A553" s="28">
        <v>110110</v>
      </c>
      <c r="B553" t="str">
        <f t="shared" ref="B553:B559" si="55">LOWER(BIN2HEX(A553,2))</f>
        <v>36</v>
      </c>
    </row>
    <row r="554" spans="1:11" x14ac:dyDescent="0.3">
      <c r="A554" s="28">
        <v>100010</v>
      </c>
      <c r="B554" t="str">
        <f t="shared" si="55"/>
        <v>22</v>
      </c>
    </row>
    <row r="555" spans="1:11" x14ac:dyDescent="0.3">
      <c r="A555" s="28">
        <v>101010</v>
      </c>
      <c r="B555" t="str">
        <f t="shared" si="55"/>
        <v>2a</v>
      </c>
    </row>
    <row r="556" spans="1:11" x14ac:dyDescent="0.3">
      <c r="A556" s="28">
        <v>111110</v>
      </c>
      <c r="B556" t="str">
        <f t="shared" si="55"/>
        <v>3e</v>
      </c>
    </row>
    <row r="557" spans="1:11" x14ac:dyDescent="0.3">
      <c r="A557" s="28">
        <v>110110</v>
      </c>
      <c r="B557" t="str">
        <f t="shared" si="55"/>
        <v>36</v>
      </c>
    </row>
    <row r="558" spans="1:11" x14ac:dyDescent="0.3">
      <c r="A558" s="28">
        <v>100010</v>
      </c>
      <c r="B558" t="str">
        <f t="shared" si="55"/>
        <v>22</v>
      </c>
    </row>
    <row r="559" spans="1:11" x14ac:dyDescent="0.3">
      <c r="A559" s="29" t="s">
        <v>169</v>
      </c>
      <c r="B559" t="str">
        <f t="shared" si="55"/>
        <v>00</v>
      </c>
    </row>
    <row r="561" spans="1:11" x14ac:dyDescent="0.3">
      <c r="A561" s="28" t="s">
        <v>210</v>
      </c>
      <c r="C561" t="str">
        <f>";"&amp;A561</f>
        <v>;X</v>
      </c>
    </row>
    <row r="562" spans="1:11" x14ac:dyDescent="0.3">
      <c r="A562" s="28">
        <v>110110</v>
      </c>
      <c r="B562" t="str">
        <f>LOWER(BIN2HEX(A562,2))</f>
        <v>36</v>
      </c>
      <c r="C562" t="s">
        <v>189</v>
      </c>
      <c r="D562" t="str" cm="1">
        <f t="array" ref="D562:K562">CONCATENATE("$",TRANSPOSE(B562:B569),", ")</f>
        <v xml:space="preserve">$36, </v>
      </c>
      <c r="E562" t="str">
        <v xml:space="preserve">$36, </v>
      </c>
      <c r="F562" t="str">
        <v xml:space="preserve">$1c, </v>
      </c>
      <c r="G562" t="str">
        <v xml:space="preserve">$1c, </v>
      </c>
      <c r="H562" t="str">
        <v xml:space="preserve">$36, </v>
      </c>
      <c r="I562" t="str">
        <v xml:space="preserve">$36, </v>
      </c>
      <c r="J562" t="str">
        <v xml:space="preserve">$36, </v>
      </c>
      <c r="K562" t="str">
        <v xml:space="preserve">$00, </v>
      </c>
    </row>
    <row r="563" spans="1:11" x14ac:dyDescent="0.3">
      <c r="A563" s="28">
        <v>110110</v>
      </c>
      <c r="B563" t="str">
        <f t="shared" ref="B563:B569" si="56">LOWER(BIN2HEX(A563,2))</f>
        <v>36</v>
      </c>
    </row>
    <row r="564" spans="1:11" x14ac:dyDescent="0.3">
      <c r="A564" s="29" t="s">
        <v>171</v>
      </c>
      <c r="B564" t="str">
        <f t="shared" si="56"/>
        <v>1c</v>
      </c>
    </row>
    <row r="565" spans="1:11" x14ac:dyDescent="0.3">
      <c r="A565" s="29" t="s">
        <v>171</v>
      </c>
      <c r="B565" t="str">
        <f t="shared" si="56"/>
        <v>1c</v>
      </c>
    </row>
    <row r="566" spans="1:11" x14ac:dyDescent="0.3">
      <c r="A566" s="28">
        <v>110110</v>
      </c>
      <c r="B566" t="str">
        <f t="shared" si="56"/>
        <v>36</v>
      </c>
    </row>
    <row r="567" spans="1:11" x14ac:dyDescent="0.3">
      <c r="A567" s="28">
        <v>110110</v>
      </c>
      <c r="B567" t="str">
        <f t="shared" si="56"/>
        <v>36</v>
      </c>
    </row>
    <row r="568" spans="1:11" x14ac:dyDescent="0.3">
      <c r="A568" s="28">
        <v>110110</v>
      </c>
      <c r="B568" t="str">
        <f t="shared" si="56"/>
        <v>36</v>
      </c>
    </row>
    <row r="569" spans="1:11" x14ac:dyDescent="0.3">
      <c r="A569" s="29" t="s">
        <v>169</v>
      </c>
      <c r="B569" t="str">
        <f t="shared" si="56"/>
        <v>00</v>
      </c>
    </row>
    <row r="571" spans="1:11" x14ac:dyDescent="0.3">
      <c r="A571" s="28" t="s">
        <v>211</v>
      </c>
      <c r="C571" t="str">
        <f>";"&amp;A571</f>
        <v>;Y</v>
      </c>
    </row>
    <row r="572" spans="1:11" x14ac:dyDescent="0.3">
      <c r="A572" s="28">
        <v>110110</v>
      </c>
      <c r="B572" t="str">
        <f>LOWER(BIN2HEX(A572,2))</f>
        <v>36</v>
      </c>
      <c r="C572" t="s">
        <v>189</v>
      </c>
      <c r="D572" t="str" cm="1">
        <f t="array" ref="D572:K572">CONCATENATE("$",TRANSPOSE(B572:B579),", ")</f>
        <v xml:space="preserve">$36, </v>
      </c>
      <c r="E572" t="str">
        <v xml:space="preserve">$36, </v>
      </c>
      <c r="F572" t="str">
        <v xml:space="preserve">$1c, </v>
      </c>
      <c r="G572" t="str">
        <v xml:space="preserve">$1c, </v>
      </c>
      <c r="H572" t="str">
        <v xml:space="preserve">$38, </v>
      </c>
      <c r="I572" t="str">
        <v xml:space="preserve">$38, </v>
      </c>
      <c r="J572" t="str">
        <v xml:space="preserve">$38, </v>
      </c>
      <c r="K572" t="str">
        <v xml:space="preserve">$00, </v>
      </c>
    </row>
    <row r="573" spans="1:11" x14ac:dyDescent="0.3">
      <c r="A573" s="28">
        <v>110110</v>
      </c>
      <c r="B573" t="str">
        <f t="shared" ref="B573:B579" si="57">LOWER(BIN2HEX(A573,2))</f>
        <v>36</v>
      </c>
    </row>
    <row r="574" spans="1:11" x14ac:dyDescent="0.3">
      <c r="A574" s="29" t="s">
        <v>171</v>
      </c>
      <c r="B574" t="str">
        <f t="shared" si="57"/>
        <v>1c</v>
      </c>
    </row>
    <row r="575" spans="1:11" x14ac:dyDescent="0.3">
      <c r="A575" s="29" t="s">
        <v>171</v>
      </c>
      <c r="B575" t="str">
        <f t="shared" si="57"/>
        <v>1c</v>
      </c>
    </row>
    <row r="576" spans="1:11" x14ac:dyDescent="0.3">
      <c r="A576" s="28">
        <v>111000</v>
      </c>
      <c r="B576" t="str">
        <f t="shared" si="57"/>
        <v>38</v>
      </c>
    </row>
    <row r="577" spans="1:11" x14ac:dyDescent="0.3">
      <c r="A577" s="28">
        <v>111000</v>
      </c>
      <c r="B577" t="str">
        <f t="shared" si="57"/>
        <v>38</v>
      </c>
    </row>
    <row r="578" spans="1:11" x14ac:dyDescent="0.3">
      <c r="A578" s="28">
        <v>111000</v>
      </c>
      <c r="B578" t="str">
        <f t="shared" si="57"/>
        <v>38</v>
      </c>
    </row>
    <row r="579" spans="1:11" x14ac:dyDescent="0.3">
      <c r="A579" s="29" t="s">
        <v>169</v>
      </c>
      <c r="B579" t="str">
        <f t="shared" si="57"/>
        <v>00</v>
      </c>
    </row>
    <row r="581" spans="1:11" x14ac:dyDescent="0.3">
      <c r="A581" s="28" t="s">
        <v>212</v>
      </c>
      <c r="C581" t="str">
        <f>";"&amp;A581</f>
        <v>;Z</v>
      </c>
    </row>
    <row r="582" spans="1:11" x14ac:dyDescent="0.3">
      <c r="A582" s="28">
        <v>111110</v>
      </c>
      <c r="B582" t="str">
        <f>LOWER(BIN2HEX(A582,2))</f>
        <v>3e</v>
      </c>
      <c r="C582" t="s">
        <v>189</v>
      </c>
      <c r="D582" t="str" cm="1">
        <f t="array" ref="D582:K582">CONCATENATE("$",TRANSPOSE(B582:B589),", ")</f>
        <v xml:space="preserve">$3e, </v>
      </c>
      <c r="E582" t="str">
        <v xml:space="preserve">$0c, </v>
      </c>
      <c r="F582" t="str">
        <v xml:space="preserve">$18, </v>
      </c>
      <c r="G582" t="str">
        <v xml:space="preserve">$38, </v>
      </c>
      <c r="H582" t="str">
        <v xml:space="preserve">$30, </v>
      </c>
      <c r="I582" t="str">
        <v xml:space="preserve">$3e, </v>
      </c>
      <c r="J582" t="str">
        <v xml:space="preserve">$3e, </v>
      </c>
      <c r="K582" t="str">
        <v xml:space="preserve">$00, </v>
      </c>
    </row>
    <row r="583" spans="1:11" x14ac:dyDescent="0.3">
      <c r="A583" s="29" t="s">
        <v>168</v>
      </c>
      <c r="B583" t="str">
        <f t="shared" ref="B583:B589" si="58">LOWER(BIN2HEX(A583,2))</f>
        <v>0c</v>
      </c>
    </row>
    <row r="584" spans="1:11" x14ac:dyDescent="0.3">
      <c r="A584" s="29" t="s">
        <v>170</v>
      </c>
      <c r="B584" t="str">
        <f t="shared" si="58"/>
        <v>18</v>
      </c>
    </row>
    <row r="585" spans="1:11" x14ac:dyDescent="0.3">
      <c r="A585" s="28">
        <v>111000</v>
      </c>
      <c r="B585" t="str">
        <f t="shared" si="58"/>
        <v>38</v>
      </c>
    </row>
    <row r="586" spans="1:11" x14ac:dyDescent="0.3">
      <c r="A586" s="28">
        <v>110000</v>
      </c>
      <c r="B586" t="str">
        <f t="shared" si="58"/>
        <v>30</v>
      </c>
    </row>
    <row r="587" spans="1:11" x14ac:dyDescent="0.3">
      <c r="A587" s="28">
        <v>111110</v>
      </c>
      <c r="B587" t="str">
        <f t="shared" si="58"/>
        <v>3e</v>
      </c>
    </row>
    <row r="588" spans="1:11" x14ac:dyDescent="0.3">
      <c r="A588" s="28">
        <v>111110</v>
      </c>
      <c r="B588" t="str">
        <f t="shared" si="58"/>
        <v>3e</v>
      </c>
    </row>
    <row r="589" spans="1:11" x14ac:dyDescent="0.3">
      <c r="A589" s="29" t="s">
        <v>169</v>
      </c>
      <c r="B589" t="str">
        <f t="shared" si="58"/>
        <v>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578C-8E9C-480A-A6ED-5BA7D26BC4C8}">
  <dimension ref="A1:F15"/>
  <sheetViews>
    <sheetView workbookViewId="0">
      <selection activeCell="C5" sqref="C5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9" customWidth="1"/>
    <col min="5" max="5" width="42" bestFit="1" customWidth="1"/>
    <col min="6" max="6" width="39.6640625" bestFit="1" customWidth="1"/>
  </cols>
  <sheetData>
    <row r="1" spans="1:6" x14ac:dyDescent="0.3">
      <c r="A1" s="3" t="s">
        <v>158</v>
      </c>
      <c r="B1" s="3" t="s">
        <v>161</v>
      </c>
      <c r="C1" s="3">
        <v>1024</v>
      </c>
      <c r="D1" s="3">
        <v>128</v>
      </c>
      <c r="E1" s="3" t="s">
        <v>160</v>
      </c>
    </row>
    <row r="2" spans="1:6" x14ac:dyDescent="0.3">
      <c r="A2" s="26" t="s">
        <v>159</v>
      </c>
      <c r="B2" s="26" t="s">
        <v>162</v>
      </c>
      <c r="C2" s="26">
        <v>896</v>
      </c>
      <c r="D2" s="26">
        <v>112</v>
      </c>
      <c r="E2" s="26" t="s">
        <v>163</v>
      </c>
    </row>
    <row r="5" spans="1:6" x14ac:dyDescent="0.3">
      <c r="A5" s="3" t="s">
        <v>143</v>
      </c>
      <c r="B5">
        <f>HEX2DEC(A5)</f>
        <v>46080</v>
      </c>
      <c r="C5" s="3">
        <v>256</v>
      </c>
      <c r="D5">
        <f>C5/8</f>
        <v>32</v>
      </c>
      <c r="E5" t="s">
        <v>155</v>
      </c>
    </row>
    <row r="6" spans="1:6" x14ac:dyDescent="0.3">
      <c r="A6" s="3" t="s">
        <v>142</v>
      </c>
      <c r="B6">
        <f t="shared" ref="B6:B15" si="0">HEX2DEC(A6)</f>
        <v>46336</v>
      </c>
      <c r="C6" s="3">
        <v>256</v>
      </c>
      <c r="D6" s="27">
        <f t="shared" ref="D6:D14" si="1">C6/8</f>
        <v>32</v>
      </c>
      <c r="E6" t="s">
        <v>152</v>
      </c>
      <c r="F6" s="27" t="s">
        <v>157</v>
      </c>
    </row>
    <row r="7" spans="1:6" x14ac:dyDescent="0.3">
      <c r="A7" s="3" t="s">
        <v>147</v>
      </c>
      <c r="B7">
        <f t="shared" si="0"/>
        <v>46592</v>
      </c>
      <c r="C7" s="3">
        <v>256</v>
      </c>
      <c r="D7" s="27">
        <f t="shared" si="1"/>
        <v>32</v>
      </c>
      <c r="E7" t="s">
        <v>152</v>
      </c>
      <c r="F7" s="27" t="s">
        <v>156</v>
      </c>
    </row>
    <row r="8" spans="1:6" x14ac:dyDescent="0.3">
      <c r="A8" s="3" t="s">
        <v>148</v>
      </c>
      <c r="B8">
        <f t="shared" si="0"/>
        <v>46848</v>
      </c>
      <c r="C8" s="3">
        <v>256</v>
      </c>
      <c r="D8">
        <f t="shared" si="1"/>
        <v>32</v>
      </c>
      <c r="E8" t="s">
        <v>152</v>
      </c>
    </row>
    <row r="9" spans="1:6" x14ac:dyDescent="0.3">
      <c r="A9" s="3" t="s">
        <v>144</v>
      </c>
      <c r="B9">
        <f t="shared" si="0"/>
        <v>47103</v>
      </c>
      <c r="C9" s="3"/>
      <c r="D9">
        <f t="shared" si="1"/>
        <v>0</v>
      </c>
    </row>
    <row r="10" spans="1:6" x14ac:dyDescent="0.3">
      <c r="A10" s="26" t="s">
        <v>145</v>
      </c>
      <c r="B10">
        <f t="shared" si="0"/>
        <v>47104</v>
      </c>
      <c r="C10" s="26">
        <v>256</v>
      </c>
      <c r="D10">
        <f t="shared" si="1"/>
        <v>32</v>
      </c>
      <c r="E10" t="s">
        <v>155</v>
      </c>
    </row>
    <row r="11" spans="1:6" x14ac:dyDescent="0.3">
      <c r="A11" s="26" t="s">
        <v>149</v>
      </c>
      <c r="B11">
        <f t="shared" si="0"/>
        <v>47360</v>
      </c>
      <c r="C11" s="26">
        <v>256</v>
      </c>
      <c r="D11" s="27">
        <f t="shared" si="1"/>
        <v>32</v>
      </c>
      <c r="F11" s="27" t="s">
        <v>157</v>
      </c>
    </row>
    <row r="12" spans="1:6" x14ac:dyDescent="0.3">
      <c r="A12" s="26" t="s">
        <v>150</v>
      </c>
      <c r="B12">
        <f t="shared" si="0"/>
        <v>47616</v>
      </c>
      <c r="C12" s="26">
        <v>256</v>
      </c>
      <c r="D12" s="27">
        <f t="shared" si="1"/>
        <v>32</v>
      </c>
      <c r="F12" s="27" t="s">
        <v>156</v>
      </c>
    </row>
    <row r="13" spans="1:6" x14ac:dyDescent="0.3">
      <c r="A13" s="26" t="s">
        <v>151</v>
      </c>
      <c r="B13">
        <f t="shared" si="0"/>
        <v>47872</v>
      </c>
      <c r="C13" s="26">
        <v>128</v>
      </c>
      <c r="D13">
        <f t="shared" si="1"/>
        <v>16</v>
      </c>
    </row>
    <row r="14" spans="1:6" x14ac:dyDescent="0.3">
      <c r="A14" s="25" t="s">
        <v>146</v>
      </c>
      <c r="B14">
        <f t="shared" si="0"/>
        <v>48000</v>
      </c>
      <c r="C14">
        <v>128</v>
      </c>
      <c r="D14">
        <f t="shared" si="1"/>
        <v>16</v>
      </c>
      <c r="E14" t="s">
        <v>154</v>
      </c>
    </row>
    <row r="15" spans="1:6" x14ac:dyDescent="0.3">
      <c r="A15" s="25" t="s">
        <v>153</v>
      </c>
      <c r="B15">
        <f t="shared" si="0"/>
        <v>48127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C740-AFD3-4CD2-A94F-EBDC1A702692}">
  <dimension ref="A1:U2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4.4" x14ac:dyDescent="0.3"/>
  <cols>
    <col min="1" max="1" width="10.77734375" customWidth="1"/>
    <col min="2" max="2" width="14" bestFit="1" customWidth="1"/>
    <col min="3" max="21" width="10.77734375" customWidth="1"/>
  </cols>
  <sheetData>
    <row r="1" spans="1:21" ht="28.8" customHeight="1" x14ac:dyDescent="0.3">
      <c r="A1" s="5"/>
      <c r="B1" s="5"/>
      <c r="C1" s="5"/>
      <c r="D1" s="31" t="s">
        <v>95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5"/>
      <c r="P1" s="5"/>
      <c r="Q1" s="5"/>
      <c r="R1" s="5"/>
      <c r="S1" s="5"/>
      <c r="T1" s="5"/>
      <c r="U1" s="6"/>
    </row>
    <row r="2" spans="1:21" ht="28.8" x14ac:dyDescent="0.3">
      <c r="A2" s="5" t="s">
        <v>94</v>
      </c>
      <c r="B2" s="5" t="s">
        <v>96</v>
      </c>
      <c r="C2" s="5" t="s">
        <v>121</v>
      </c>
      <c r="D2" s="5" t="s">
        <v>97</v>
      </c>
      <c r="E2" s="5" t="s">
        <v>98</v>
      </c>
      <c r="F2" s="5" t="s">
        <v>100</v>
      </c>
      <c r="G2" s="5" t="s">
        <v>101</v>
      </c>
      <c r="H2" s="5" t="s">
        <v>102</v>
      </c>
      <c r="I2" s="5" t="s">
        <v>103</v>
      </c>
      <c r="J2" s="5" t="s">
        <v>99</v>
      </c>
      <c r="K2" s="5" t="s">
        <v>104</v>
      </c>
      <c r="L2" s="5" t="s">
        <v>105</v>
      </c>
      <c r="M2" s="5" t="s">
        <v>106</v>
      </c>
      <c r="N2" s="5" t="s">
        <v>107</v>
      </c>
      <c r="O2" s="5"/>
      <c r="P2" s="5"/>
      <c r="Q2" s="5"/>
      <c r="R2" s="5"/>
      <c r="S2" s="5"/>
      <c r="T2" s="5"/>
      <c r="U2" s="6"/>
    </row>
    <row r="3" spans="1:21" x14ac:dyDescent="0.3">
      <c r="A3" s="6" t="s">
        <v>108</v>
      </c>
      <c r="B3" s="6" t="s">
        <v>109</v>
      </c>
      <c r="C3" s="6" t="s">
        <v>122</v>
      </c>
      <c r="D3" s="6">
        <v>0</v>
      </c>
      <c r="E3" s="6">
        <v>16</v>
      </c>
      <c r="F3" s="6">
        <v>0</v>
      </c>
      <c r="G3" s="6">
        <v>0</v>
      </c>
      <c r="H3" s="6">
        <v>0</v>
      </c>
      <c r="I3" s="6">
        <v>0</v>
      </c>
      <c r="J3" s="6">
        <v>10</v>
      </c>
      <c r="K3" s="6">
        <v>200</v>
      </c>
      <c r="L3" s="6">
        <v>15</v>
      </c>
      <c r="M3" s="6" t="s">
        <v>122</v>
      </c>
      <c r="N3" s="6"/>
    </row>
    <row r="4" spans="1:21" x14ac:dyDescent="0.3">
      <c r="A4" s="6" t="s">
        <v>108</v>
      </c>
      <c r="B4" s="6" t="s">
        <v>113</v>
      </c>
      <c r="C4" s="6" t="s">
        <v>122</v>
      </c>
      <c r="D4" s="6">
        <v>0</v>
      </c>
      <c r="E4" s="6">
        <v>16</v>
      </c>
      <c r="F4" s="6">
        <v>0</v>
      </c>
      <c r="G4" s="6">
        <v>0</v>
      </c>
      <c r="H4" s="6">
        <v>0</v>
      </c>
      <c r="I4" s="6">
        <v>0</v>
      </c>
      <c r="J4" s="6">
        <v>22</v>
      </c>
      <c r="K4" s="6">
        <v>200</v>
      </c>
      <c r="L4" s="6">
        <v>15</v>
      </c>
      <c r="M4" s="6" t="s">
        <v>122</v>
      </c>
      <c r="N4" s="6"/>
    </row>
    <row r="5" spans="1:21" x14ac:dyDescent="0.3">
      <c r="A5" s="6" t="s">
        <v>108</v>
      </c>
      <c r="B5" s="6" t="s">
        <v>110</v>
      </c>
      <c r="C5" s="6" t="s">
        <v>122</v>
      </c>
      <c r="D5" s="6">
        <v>7</v>
      </c>
      <c r="E5" s="6">
        <v>16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1792</v>
      </c>
      <c r="L5" s="6">
        <v>9</v>
      </c>
      <c r="M5" s="6"/>
      <c r="N5" s="6" t="s">
        <v>122</v>
      </c>
    </row>
    <row r="6" spans="1:21" x14ac:dyDescent="0.3">
      <c r="A6" s="6" t="s">
        <v>108</v>
      </c>
      <c r="B6" s="6" t="s">
        <v>116</v>
      </c>
      <c r="C6" s="6" t="s">
        <v>122</v>
      </c>
      <c r="D6" s="6">
        <v>1024</v>
      </c>
      <c r="E6" s="6">
        <v>16</v>
      </c>
      <c r="F6" s="6">
        <v>100</v>
      </c>
      <c r="G6" s="6">
        <v>16</v>
      </c>
      <c r="H6" s="6">
        <v>1024</v>
      </c>
      <c r="I6" s="6">
        <v>16</v>
      </c>
      <c r="J6" s="6">
        <v>0</v>
      </c>
      <c r="K6" s="6">
        <v>1792</v>
      </c>
      <c r="L6" s="6">
        <v>9</v>
      </c>
      <c r="M6" s="6"/>
      <c r="N6" s="6" t="s">
        <v>127</v>
      </c>
    </row>
    <row r="7" spans="1:21" x14ac:dyDescent="0.3">
      <c r="A7" s="6" t="s">
        <v>108</v>
      </c>
      <c r="B7" s="6" t="s">
        <v>111</v>
      </c>
      <c r="C7" s="6" t="s">
        <v>122</v>
      </c>
      <c r="D7" s="6">
        <v>0</v>
      </c>
      <c r="E7" s="6">
        <v>16</v>
      </c>
      <c r="F7" s="6">
        <v>0</v>
      </c>
      <c r="G7" s="6">
        <v>0</v>
      </c>
      <c r="H7" s="6">
        <v>0</v>
      </c>
      <c r="I7" s="6">
        <v>0</v>
      </c>
      <c r="J7" s="6">
        <v>5</v>
      </c>
      <c r="K7" s="6">
        <v>1792</v>
      </c>
      <c r="L7" s="6">
        <v>9</v>
      </c>
      <c r="M7" s="6" t="s">
        <v>122</v>
      </c>
      <c r="N7" s="6"/>
    </row>
    <row r="8" spans="1:21" x14ac:dyDescent="0.3">
      <c r="A8" s="6" t="s">
        <v>108</v>
      </c>
      <c r="B8" s="6" t="s">
        <v>112</v>
      </c>
      <c r="C8" s="6" t="s">
        <v>122</v>
      </c>
      <c r="D8" s="6">
        <v>80</v>
      </c>
      <c r="E8" s="6">
        <v>16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768</v>
      </c>
      <c r="L8" s="6">
        <v>9</v>
      </c>
      <c r="M8" s="6"/>
      <c r="N8" s="6" t="s">
        <v>122</v>
      </c>
    </row>
    <row r="9" spans="1:21" x14ac:dyDescent="0.3">
      <c r="A9" s="6" t="s">
        <v>117</v>
      </c>
      <c r="B9" s="6" t="s">
        <v>109</v>
      </c>
      <c r="C9" s="6" t="s">
        <v>123</v>
      </c>
      <c r="D9" s="6">
        <v>0</v>
      </c>
      <c r="E9" s="6">
        <v>0</v>
      </c>
      <c r="F9" s="6">
        <v>4000</v>
      </c>
      <c r="G9" s="6">
        <v>16</v>
      </c>
      <c r="H9" s="6">
        <v>0</v>
      </c>
      <c r="I9" s="6">
        <v>0</v>
      </c>
      <c r="J9" s="6">
        <v>31</v>
      </c>
      <c r="K9" s="6">
        <v>1792</v>
      </c>
      <c r="L9" s="6">
        <v>9</v>
      </c>
      <c r="M9" s="6" t="s">
        <v>123</v>
      </c>
      <c r="N9" s="6" t="s">
        <v>123</v>
      </c>
    </row>
    <row r="10" spans="1:21" x14ac:dyDescent="0.3">
      <c r="A10" s="6" t="s">
        <v>118</v>
      </c>
      <c r="B10" s="6" t="s">
        <v>109</v>
      </c>
      <c r="C10" s="6" t="s">
        <v>123</v>
      </c>
      <c r="D10" s="6">
        <v>0</v>
      </c>
      <c r="E10" s="6">
        <v>0</v>
      </c>
      <c r="F10" s="6">
        <v>5</v>
      </c>
      <c r="G10" s="6">
        <v>15</v>
      </c>
      <c r="H10" s="6">
        <v>0</v>
      </c>
      <c r="I10" s="6">
        <v>0</v>
      </c>
      <c r="J10" s="6">
        <v>0</v>
      </c>
      <c r="K10" s="6">
        <v>1792</v>
      </c>
      <c r="L10" s="6">
        <v>9</v>
      </c>
      <c r="M10" s="6"/>
      <c r="N10" s="6" t="s">
        <v>123</v>
      </c>
    </row>
    <row r="11" spans="1:21" x14ac:dyDescent="0.3">
      <c r="A11" s="6" t="s">
        <v>119</v>
      </c>
      <c r="B11" s="6" t="s">
        <v>120</v>
      </c>
      <c r="C11" s="6" t="s">
        <v>123</v>
      </c>
      <c r="D11" s="6">
        <v>0</v>
      </c>
      <c r="E11" s="6">
        <v>0</v>
      </c>
      <c r="F11" s="6">
        <v>0</v>
      </c>
      <c r="G11" s="6">
        <v>16</v>
      </c>
      <c r="H11" s="6">
        <v>0</v>
      </c>
      <c r="I11" s="6">
        <v>16</v>
      </c>
      <c r="J11" s="6">
        <v>31</v>
      </c>
      <c r="K11" s="6">
        <v>5120</v>
      </c>
      <c r="L11" s="6">
        <v>9</v>
      </c>
      <c r="M11" s="6" t="s">
        <v>125</v>
      </c>
      <c r="N11" s="6"/>
    </row>
    <row r="12" spans="1:21" x14ac:dyDescent="0.3">
      <c r="A12" s="6" t="s">
        <v>114</v>
      </c>
      <c r="B12" s="6" t="s">
        <v>120</v>
      </c>
      <c r="C12" s="6" t="s">
        <v>124</v>
      </c>
      <c r="D12" s="6">
        <v>0</v>
      </c>
      <c r="E12" s="6">
        <v>0</v>
      </c>
      <c r="F12" s="6">
        <v>0</v>
      </c>
      <c r="G12" s="6">
        <v>0</v>
      </c>
      <c r="H12" s="6">
        <v>48</v>
      </c>
      <c r="I12" s="6">
        <v>16</v>
      </c>
      <c r="J12" s="6">
        <v>0</v>
      </c>
      <c r="K12" s="6">
        <v>1792</v>
      </c>
      <c r="L12" s="6">
        <v>15</v>
      </c>
      <c r="M12" s="6"/>
      <c r="N12" s="6" t="s">
        <v>124</v>
      </c>
    </row>
    <row r="13" spans="1:21" x14ac:dyDescent="0.3">
      <c r="A13" s="6" t="s">
        <v>115</v>
      </c>
      <c r="B13" s="6" t="s">
        <v>120</v>
      </c>
      <c r="C13" s="6" t="s">
        <v>124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16</v>
      </c>
      <c r="J13" s="6">
        <v>31</v>
      </c>
      <c r="K13" s="6">
        <v>1792</v>
      </c>
      <c r="L13" s="6">
        <v>15</v>
      </c>
      <c r="M13" s="6" t="s">
        <v>124</v>
      </c>
      <c r="N13" s="6"/>
    </row>
    <row r="15" spans="1:21" x14ac:dyDescent="0.3">
      <c r="A15" s="6" t="s">
        <v>108</v>
      </c>
      <c r="B15" s="6" t="s">
        <v>131</v>
      </c>
      <c r="C15" s="13" t="s">
        <v>129</v>
      </c>
    </row>
    <row r="16" spans="1:21" x14ac:dyDescent="0.3">
      <c r="A16" s="6" t="s">
        <v>128</v>
      </c>
      <c r="B16" s="6" t="s">
        <v>120</v>
      </c>
      <c r="C16" s="13" t="s">
        <v>130</v>
      </c>
    </row>
    <row r="17" spans="1:2" x14ac:dyDescent="0.3">
      <c r="A17" s="6"/>
      <c r="B17" s="6"/>
    </row>
    <row r="18" spans="1:2" x14ac:dyDescent="0.3">
      <c r="A18" s="6"/>
      <c r="B18" s="6"/>
    </row>
    <row r="20" spans="1:2" x14ac:dyDescent="0.3">
      <c r="A20" s="13" t="s">
        <v>126</v>
      </c>
    </row>
  </sheetData>
  <mergeCells count="1">
    <mergeCell ref="D1:N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F42-C143-4CDD-8ACB-7652330B2E87}">
  <dimension ref="A1:AE52"/>
  <sheetViews>
    <sheetView workbookViewId="0">
      <selection activeCell="A2" sqref="A2"/>
    </sheetView>
  </sheetViews>
  <sheetFormatPr defaultRowHeight="14.4" x14ac:dyDescent="0.3"/>
  <cols>
    <col min="1" max="2" width="12.5546875" customWidth="1"/>
  </cols>
  <sheetData>
    <row r="1" spans="1:31" ht="28.8" x14ac:dyDescent="0.3">
      <c r="A1" s="5" t="s">
        <v>134</v>
      </c>
      <c r="B1" s="5" t="s">
        <v>139</v>
      </c>
      <c r="C1" s="5" t="s">
        <v>138</v>
      </c>
      <c r="D1" s="5" t="s">
        <v>137</v>
      </c>
      <c r="E1" s="5" t="s">
        <v>135</v>
      </c>
      <c r="F1" s="5" t="s">
        <v>136</v>
      </c>
    </row>
    <row r="2" spans="1:31" x14ac:dyDescent="0.3">
      <c r="A2" s="24">
        <v>2300</v>
      </c>
      <c r="B2" s="24">
        <v>448</v>
      </c>
      <c r="C2">
        <f>HEX2DEC(A2)</f>
        <v>8960</v>
      </c>
      <c r="D2" t="str">
        <f>DEC2HEX(C2,4)</f>
        <v>2300</v>
      </c>
      <c r="E2" t="str">
        <f>"$"&amp;LOWER(LEFT(D2,2))</f>
        <v>$23</v>
      </c>
      <c r="F2" t="str">
        <f>"$"&amp;LOWER(MID(D2,3,2))</f>
        <v>$00</v>
      </c>
      <c r="H2" t="s">
        <v>133</v>
      </c>
    </row>
    <row r="3" spans="1:31" x14ac:dyDescent="0.3">
      <c r="C3">
        <f>C2+$B$2</f>
        <v>9408</v>
      </c>
      <c r="D3" t="str">
        <f t="shared" ref="D3:D22" si="0">DEC2HEX(C3,4)</f>
        <v>24C0</v>
      </c>
      <c r="E3" t="str">
        <f t="shared" ref="E3:E22" si="1">"$"&amp;LOWER(LEFT(D3,2))</f>
        <v>$24</v>
      </c>
      <c r="F3" t="str">
        <f t="shared" ref="F3:F22" si="2">"$"&amp;LOWER(MID(D3,3,2))</f>
        <v>$c0</v>
      </c>
      <c r="H3" s="25" t="str" cm="1">
        <f t="array" ref="H3:AE3">CONCATENATE(TRANSPOSE(E2:E25),", ")</f>
        <v xml:space="preserve">$23, </v>
      </c>
      <c r="I3" s="25" t="str">
        <v xml:space="preserve">$24, </v>
      </c>
      <c r="J3" s="25" t="str">
        <v xml:space="preserve">$26, </v>
      </c>
      <c r="K3" s="25" t="str">
        <v xml:space="preserve">$28, </v>
      </c>
      <c r="L3" s="25" t="str">
        <v xml:space="preserve">$2a, </v>
      </c>
      <c r="M3" s="25" t="str">
        <v xml:space="preserve">$2b, </v>
      </c>
      <c r="N3" s="25" t="str">
        <v xml:space="preserve">$2d, </v>
      </c>
      <c r="O3" s="25" t="str">
        <v xml:space="preserve">$2f, </v>
      </c>
      <c r="P3" s="25" t="str">
        <v xml:space="preserve">$31, </v>
      </c>
      <c r="Q3" s="25" t="str">
        <v xml:space="preserve">$32, </v>
      </c>
      <c r="R3" s="25" t="str">
        <v xml:space="preserve">$34, </v>
      </c>
      <c r="S3" s="25" t="str">
        <v xml:space="preserve">$36, </v>
      </c>
      <c r="T3" t="str">
        <v xml:space="preserve">$38, </v>
      </c>
      <c r="U3" t="str">
        <v xml:space="preserve">$39, </v>
      </c>
      <c r="V3" t="str">
        <v xml:space="preserve">$3b, </v>
      </c>
      <c r="W3" t="str">
        <v xml:space="preserve">$3d, </v>
      </c>
      <c r="X3" t="str">
        <v xml:space="preserve">$3f, </v>
      </c>
      <c r="Y3" t="str">
        <v xml:space="preserve">$40, </v>
      </c>
      <c r="Z3" t="str">
        <v xml:space="preserve">$42, </v>
      </c>
      <c r="AA3" t="str">
        <v xml:space="preserve">$44, </v>
      </c>
      <c r="AB3" t="str">
        <v xml:space="preserve">$46, </v>
      </c>
      <c r="AC3" t="str">
        <v xml:space="preserve">$47, </v>
      </c>
      <c r="AD3" t="str">
        <v xml:space="preserve">$49, </v>
      </c>
      <c r="AE3" t="str">
        <v xml:space="preserve">$4b, </v>
      </c>
    </row>
    <row r="4" spans="1:31" x14ac:dyDescent="0.3">
      <c r="C4">
        <f t="shared" ref="C4:C25" si="3">C3+$B$2</f>
        <v>9856</v>
      </c>
      <c r="D4" t="str">
        <f t="shared" si="0"/>
        <v>2680</v>
      </c>
      <c r="E4" t="str">
        <f t="shared" si="1"/>
        <v>$26</v>
      </c>
      <c r="F4" t="str">
        <f t="shared" si="2"/>
        <v>$80</v>
      </c>
    </row>
    <row r="5" spans="1:31" x14ac:dyDescent="0.3">
      <c r="C5">
        <f t="shared" si="3"/>
        <v>10304</v>
      </c>
      <c r="D5" t="str">
        <f t="shared" si="0"/>
        <v>2840</v>
      </c>
      <c r="E5" t="str">
        <f t="shared" si="1"/>
        <v>$28</v>
      </c>
      <c r="F5" t="str">
        <f t="shared" si="2"/>
        <v>$40</v>
      </c>
      <c r="H5" t="s">
        <v>132</v>
      </c>
    </row>
    <row r="6" spans="1:31" x14ac:dyDescent="0.3">
      <c r="C6">
        <f t="shared" si="3"/>
        <v>10752</v>
      </c>
      <c r="D6" t="str">
        <f t="shared" si="0"/>
        <v>2A00</v>
      </c>
      <c r="E6" t="str">
        <f t="shared" si="1"/>
        <v>$2a</v>
      </c>
      <c r="F6" t="str">
        <f t="shared" si="2"/>
        <v>$00</v>
      </c>
      <c r="H6" s="25" t="str" cm="1">
        <f t="array" ref="H6:AE6">CONCATENATE(TRANSPOSE(F2:F25),", ")</f>
        <v xml:space="preserve">$00, </v>
      </c>
      <c r="I6" s="25" t="str">
        <v xml:space="preserve">$c0, </v>
      </c>
      <c r="J6" s="25" t="str">
        <v xml:space="preserve">$80, </v>
      </c>
      <c r="K6" s="25" t="str">
        <v xml:space="preserve">$40, </v>
      </c>
      <c r="L6" s="25" t="str">
        <v xml:space="preserve">$00, </v>
      </c>
      <c r="M6" s="25" t="str">
        <v xml:space="preserve">$c0, </v>
      </c>
      <c r="N6" s="25" t="str">
        <v xml:space="preserve">$80, </v>
      </c>
      <c r="O6" s="25" t="str">
        <v xml:space="preserve">$40, </v>
      </c>
      <c r="P6" s="25" t="str">
        <v xml:space="preserve">$00, </v>
      </c>
      <c r="Q6" s="25" t="str">
        <v xml:space="preserve">$c0, </v>
      </c>
      <c r="R6" s="25" t="str">
        <v xml:space="preserve">$80, </v>
      </c>
      <c r="S6" s="25" t="str">
        <v xml:space="preserve">$40, </v>
      </c>
      <c r="T6" t="str">
        <v xml:space="preserve">$00, </v>
      </c>
      <c r="U6" t="str">
        <v xml:space="preserve">$c0, </v>
      </c>
      <c r="V6" t="str">
        <v xml:space="preserve">$80, </v>
      </c>
      <c r="W6" t="str">
        <v xml:space="preserve">$40, </v>
      </c>
      <c r="X6" t="str">
        <v xml:space="preserve">$00, </v>
      </c>
      <c r="Y6" t="str">
        <v xml:space="preserve">$c0, </v>
      </c>
      <c r="Z6" t="str">
        <v xml:space="preserve">$80, </v>
      </c>
      <c r="AA6" t="str">
        <v xml:space="preserve">$40, </v>
      </c>
      <c r="AB6" t="str">
        <v xml:space="preserve">$00, </v>
      </c>
      <c r="AC6" t="str">
        <v xml:space="preserve">$c0, </v>
      </c>
      <c r="AD6" t="str">
        <v xml:space="preserve">$80, </v>
      </c>
      <c r="AE6" t="str">
        <v xml:space="preserve">$40, </v>
      </c>
    </row>
    <row r="7" spans="1:31" x14ac:dyDescent="0.3">
      <c r="C7">
        <f t="shared" si="3"/>
        <v>11200</v>
      </c>
      <c r="D7" t="str">
        <f t="shared" si="0"/>
        <v>2BC0</v>
      </c>
      <c r="E7" t="str">
        <f t="shared" si="1"/>
        <v>$2b</v>
      </c>
      <c r="F7" t="str">
        <f t="shared" si="2"/>
        <v>$c0</v>
      </c>
    </row>
    <row r="8" spans="1:31" x14ac:dyDescent="0.3">
      <c r="C8">
        <f t="shared" si="3"/>
        <v>11648</v>
      </c>
      <c r="D8" t="str">
        <f t="shared" si="0"/>
        <v>2D80</v>
      </c>
      <c r="E8" t="str">
        <f t="shared" si="1"/>
        <v>$2d</v>
      </c>
      <c r="F8" t="str">
        <f t="shared" si="2"/>
        <v>$80</v>
      </c>
    </row>
    <row r="9" spans="1:31" x14ac:dyDescent="0.3">
      <c r="C9">
        <f t="shared" si="3"/>
        <v>12096</v>
      </c>
      <c r="D9" t="str">
        <f t="shared" si="0"/>
        <v>2F40</v>
      </c>
      <c r="E9" t="str">
        <f t="shared" si="1"/>
        <v>$2f</v>
      </c>
      <c r="F9" t="str">
        <f t="shared" si="2"/>
        <v>$40</v>
      </c>
    </row>
    <row r="10" spans="1:31" x14ac:dyDescent="0.3">
      <c r="C10">
        <f t="shared" si="3"/>
        <v>12544</v>
      </c>
      <c r="D10" t="str">
        <f t="shared" si="0"/>
        <v>3100</v>
      </c>
      <c r="E10" t="str">
        <f t="shared" si="1"/>
        <v>$31</v>
      </c>
      <c r="F10" t="str">
        <f t="shared" si="2"/>
        <v>$00</v>
      </c>
    </row>
    <row r="11" spans="1:31" x14ac:dyDescent="0.3">
      <c r="C11">
        <f t="shared" si="3"/>
        <v>12992</v>
      </c>
      <c r="D11" t="str">
        <f t="shared" si="0"/>
        <v>32C0</v>
      </c>
      <c r="E11" t="str">
        <f t="shared" si="1"/>
        <v>$32</v>
      </c>
      <c r="F11" t="str">
        <f t="shared" si="2"/>
        <v>$c0</v>
      </c>
    </row>
    <row r="12" spans="1:31" x14ac:dyDescent="0.3">
      <c r="C12">
        <f t="shared" si="3"/>
        <v>13440</v>
      </c>
      <c r="D12" t="str">
        <f t="shared" si="0"/>
        <v>3480</v>
      </c>
      <c r="E12" t="str">
        <f t="shared" si="1"/>
        <v>$34</v>
      </c>
      <c r="F12" t="str">
        <f t="shared" si="2"/>
        <v>$80</v>
      </c>
    </row>
    <row r="13" spans="1:31" x14ac:dyDescent="0.3">
      <c r="C13">
        <f t="shared" si="3"/>
        <v>13888</v>
      </c>
      <c r="D13" t="str">
        <f t="shared" si="0"/>
        <v>3640</v>
      </c>
      <c r="E13" t="str">
        <f t="shared" si="1"/>
        <v>$36</v>
      </c>
      <c r="F13" t="str">
        <f t="shared" si="2"/>
        <v>$40</v>
      </c>
    </row>
    <row r="14" spans="1:31" x14ac:dyDescent="0.3">
      <c r="C14">
        <f t="shared" si="3"/>
        <v>14336</v>
      </c>
      <c r="D14" t="str">
        <f t="shared" si="0"/>
        <v>3800</v>
      </c>
      <c r="E14" t="str">
        <f t="shared" si="1"/>
        <v>$38</v>
      </c>
      <c r="F14" t="str">
        <f t="shared" si="2"/>
        <v>$00</v>
      </c>
    </row>
    <row r="15" spans="1:31" x14ac:dyDescent="0.3">
      <c r="C15">
        <f t="shared" si="3"/>
        <v>14784</v>
      </c>
      <c r="D15" t="str">
        <f t="shared" si="0"/>
        <v>39C0</v>
      </c>
      <c r="E15" t="str">
        <f t="shared" si="1"/>
        <v>$39</v>
      </c>
      <c r="F15" t="str">
        <f t="shared" si="2"/>
        <v>$c0</v>
      </c>
    </row>
    <row r="16" spans="1:31" x14ac:dyDescent="0.3">
      <c r="C16">
        <f t="shared" si="3"/>
        <v>15232</v>
      </c>
      <c r="D16" t="str">
        <f t="shared" si="0"/>
        <v>3B80</v>
      </c>
      <c r="E16" t="str">
        <f t="shared" si="1"/>
        <v>$3b</v>
      </c>
      <c r="F16" t="str">
        <f t="shared" si="2"/>
        <v>$80</v>
      </c>
    </row>
    <row r="17" spans="1:31" x14ac:dyDescent="0.3">
      <c r="C17">
        <f t="shared" si="3"/>
        <v>15680</v>
      </c>
      <c r="D17" t="str">
        <f t="shared" si="0"/>
        <v>3D40</v>
      </c>
      <c r="E17" t="str">
        <f t="shared" si="1"/>
        <v>$3d</v>
      </c>
      <c r="F17" t="str">
        <f t="shared" si="2"/>
        <v>$40</v>
      </c>
    </row>
    <row r="18" spans="1:31" x14ac:dyDescent="0.3">
      <c r="C18">
        <f t="shared" si="3"/>
        <v>16128</v>
      </c>
      <c r="D18" t="str">
        <f t="shared" si="0"/>
        <v>3F00</v>
      </c>
      <c r="E18" t="str">
        <f t="shared" si="1"/>
        <v>$3f</v>
      </c>
      <c r="F18" t="str">
        <f t="shared" si="2"/>
        <v>$00</v>
      </c>
    </row>
    <row r="19" spans="1:31" x14ac:dyDescent="0.3">
      <c r="C19">
        <f t="shared" si="3"/>
        <v>16576</v>
      </c>
      <c r="D19" t="str">
        <f t="shared" si="0"/>
        <v>40C0</v>
      </c>
      <c r="E19" t="str">
        <f t="shared" si="1"/>
        <v>$40</v>
      </c>
      <c r="F19" t="str">
        <f t="shared" si="2"/>
        <v>$c0</v>
      </c>
    </row>
    <row r="20" spans="1:31" x14ac:dyDescent="0.3">
      <c r="C20">
        <f t="shared" si="3"/>
        <v>17024</v>
      </c>
      <c r="D20" t="str">
        <f t="shared" si="0"/>
        <v>4280</v>
      </c>
      <c r="E20" t="str">
        <f t="shared" si="1"/>
        <v>$42</v>
      </c>
      <c r="F20" t="str">
        <f t="shared" si="2"/>
        <v>$80</v>
      </c>
    </row>
    <row r="21" spans="1:31" x14ac:dyDescent="0.3">
      <c r="C21">
        <f t="shared" si="3"/>
        <v>17472</v>
      </c>
      <c r="D21" t="str">
        <f t="shared" si="0"/>
        <v>4440</v>
      </c>
      <c r="E21" t="str">
        <f t="shared" si="1"/>
        <v>$44</v>
      </c>
      <c r="F21" t="str">
        <f t="shared" si="2"/>
        <v>$40</v>
      </c>
    </row>
    <row r="22" spans="1:31" x14ac:dyDescent="0.3">
      <c r="C22">
        <f t="shared" si="3"/>
        <v>17920</v>
      </c>
      <c r="D22" t="str">
        <f t="shared" si="0"/>
        <v>4600</v>
      </c>
      <c r="E22" t="str">
        <f t="shared" si="1"/>
        <v>$46</v>
      </c>
      <c r="F22" t="str">
        <f t="shared" si="2"/>
        <v>$00</v>
      </c>
    </row>
    <row r="23" spans="1:31" x14ac:dyDescent="0.3">
      <c r="C23">
        <f t="shared" si="3"/>
        <v>18368</v>
      </c>
      <c r="D23" t="str">
        <f t="shared" ref="D23:D25" si="4">DEC2HEX(C23,4)</f>
        <v>47C0</v>
      </c>
      <c r="E23" t="str">
        <f t="shared" ref="E23:E25" si="5">"$"&amp;LOWER(LEFT(D23,2))</f>
        <v>$47</v>
      </c>
      <c r="F23" t="str">
        <f t="shared" ref="F23:F25" si="6">"$"&amp;LOWER(MID(D23,3,2))</f>
        <v>$c0</v>
      </c>
    </row>
    <row r="24" spans="1:31" x14ac:dyDescent="0.3">
      <c r="C24">
        <f t="shared" si="3"/>
        <v>18816</v>
      </c>
      <c r="D24" t="str">
        <f t="shared" si="4"/>
        <v>4980</v>
      </c>
      <c r="E24" t="str">
        <f t="shared" si="5"/>
        <v>$49</v>
      </c>
      <c r="F24" t="str">
        <f t="shared" si="6"/>
        <v>$80</v>
      </c>
    </row>
    <row r="25" spans="1:31" x14ac:dyDescent="0.3">
      <c r="C25">
        <f t="shared" si="3"/>
        <v>19264</v>
      </c>
      <c r="D25" t="str">
        <f t="shared" si="4"/>
        <v>4B40</v>
      </c>
      <c r="E25" t="str">
        <f t="shared" si="5"/>
        <v>$4b</v>
      </c>
      <c r="F25" t="str">
        <f t="shared" si="6"/>
        <v>$40</v>
      </c>
    </row>
    <row r="28" spans="1:31" ht="28.8" x14ac:dyDescent="0.3">
      <c r="A28" s="5" t="s">
        <v>134</v>
      </c>
      <c r="B28" s="5" t="s">
        <v>139</v>
      </c>
      <c r="C28" s="5" t="s">
        <v>138</v>
      </c>
      <c r="D28" s="5" t="s">
        <v>137</v>
      </c>
      <c r="E28" s="5" t="s">
        <v>135</v>
      </c>
      <c r="F28" s="5" t="s">
        <v>136</v>
      </c>
    </row>
    <row r="29" spans="1:31" x14ac:dyDescent="0.3">
      <c r="A29" s="24">
        <v>1078</v>
      </c>
      <c r="B29" s="24">
        <v>48</v>
      </c>
      <c r="C29">
        <f>HEX2DEC(A29)</f>
        <v>4216</v>
      </c>
      <c r="D29" t="str">
        <f>DEC2HEX(C29,4)</f>
        <v>1078</v>
      </c>
      <c r="E29" t="str">
        <f>"$"&amp;LOWER(LEFT(D29,2))</f>
        <v>$10</v>
      </c>
      <c r="F29" t="str">
        <f>"$"&amp;LOWER(MID(D29,3,2))</f>
        <v>$78</v>
      </c>
      <c r="H29" t="s">
        <v>133</v>
      </c>
    </row>
    <row r="30" spans="1:31" x14ac:dyDescent="0.3">
      <c r="C30">
        <f>C29+$B$29</f>
        <v>4264</v>
      </c>
      <c r="D30" t="str">
        <f t="shared" ref="D30:D52" si="7">DEC2HEX(C30,4)</f>
        <v>10A8</v>
      </c>
      <c r="E30" t="str">
        <f t="shared" ref="E30:E52" si="8">"$"&amp;LOWER(LEFT(D30,2))</f>
        <v>$10</v>
      </c>
      <c r="F30" t="str">
        <f t="shared" ref="F30:F52" si="9">"$"&amp;LOWER(MID(D30,3,2))</f>
        <v>$a8</v>
      </c>
      <c r="H30" s="25" t="str" cm="1">
        <f t="array" ref="H30:AE30">CONCATENATE(TRANSPOSE(E29:E52),", ")</f>
        <v xml:space="preserve">$10, </v>
      </c>
      <c r="I30" s="25" t="str">
        <v xml:space="preserve">$10, </v>
      </c>
      <c r="J30" s="25" t="str">
        <v xml:space="preserve">$10, </v>
      </c>
      <c r="K30" s="25" t="str">
        <v xml:space="preserve">$11, </v>
      </c>
      <c r="L30" s="25" t="str">
        <v xml:space="preserve">$11, </v>
      </c>
      <c r="M30" s="25" t="str">
        <v xml:space="preserve">$11, </v>
      </c>
      <c r="N30" s="25" t="str">
        <v xml:space="preserve">$11, </v>
      </c>
      <c r="O30" s="25" t="str">
        <v xml:space="preserve">$11, </v>
      </c>
      <c r="P30" s="25" t="str">
        <v xml:space="preserve">$11, </v>
      </c>
      <c r="Q30" s="25" t="str">
        <v xml:space="preserve">$12, </v>
      </c>
      <c r="R30" s="25" t="str">
        <v xml:space="preserve">$12, </v>
      </c>
      <c r="S30" s="25" t="str">
        <v xml:space="preserve">$12, </v>
      </c>
      <c r="T30" t="str">
        <v xml:space="preserve">$12, </v>
      </c>
      <c r="U30" t="str">
        <v xml:space="preserve">$12, </v>
      </c>
      <c r="V30" t="str">
        <v xml:space="preserve">$13, </v>
      </c>
      <c r="W30" t="str">
        <v xml:space="preserve">$13, </v>
      </c>
      <c r="X30" t="str">
        <v xml:space="preserve">$13, </v>
      </c>
      <c r="Y30" t="str">
        <v xml:space="preserve">$13, </v>
      </c>
      <c r="Z30" t="str">
        <v xml:space="preserve">$13, </v>
      </c>
      <c r="AA30" t="str">
        <v xml:space="preserve">$14, </v>
      </c>
      <c r="AB30" t="str">
        <v xml:space="preserve">$14, </v>
      </c>
      <c r="AC30" t="str">
        <v xml:space="preserve">$14, </v>
      </c>
      <c r="AD30" t="str">
        <v xml:space="preserve">$14, </v>
      </c>
      <c r="AE30" t="str">
        <v xml:space="preserve">$14, </v>
      </c>
    </row>
    <row r="31" spans="1:31" x14ac:dyDescent="0.3">
      <c r="C31">
        <f t="shared" ref="C31:C52" si="10">C30+$B$29</f>
        <v>4312</v>
      </c>
      <c r="D31" t="str">
        <f t="shared" si="7"/>
        <v>10D8</v>
      </c>
      <c r="E31" t="str">
        <f t="shared" si="8"/>
        <v>$10</v>
      </c>
      <c r="F31" t="str">
        <f t="shared" si="9"/>
        <v>$d8</v>
      </c>
    </row>
    <row r="32" spans="1:31" x14ac:dyDescent="0.3">
      <c r="C32">
        <f t="shared" si="10"/>
        <v>4360</v>
      </c>
      <c r="D32" t="str">
        <f t="shared" si="7"/>
        <v>1108</v>
      </c>
      <c r="E32" t="str">
        <f t="shared" si="8"/>
        <v>$11</v>
      </c>
      <c r="F32" t="str">
        <f t="shared" si="9"/>
        <v>$08</v>
      </c>
      <c r="H32" t="s">
        <v>132</v>
      </c>
    </row>
    <row r="33" spans="3:31" x14ac:dyDescent="0.3">
      <c r="C33">
        <f t="shared" si="10"/>
        <v>4408</v>
      </c>
      <c r="D33" t="str">
        <f t="shared" si="7"/>
        <v>1138</v>
      </c>
      <c r="E33" t="str">
        <f t="shared" si="8"/>
        <v>$11</v>
      </c>
      <c r="F33" t="str">
        <f t="shared" si="9"/>
        <v>$38</v>
      </c>
      <c r="H33" s="25" t="str" cm="1">
        <f t="array" ref="H33:AE33">CONCATENATE(TRANSPOSE(F29:F52),", ")</f>
        <v xml:space="preserve">$78, </v>
      </c>
      <c r="I33" s="25" t="str">
        <v xml:space="preserve">$a8, </v>
      </c>
      <c r="J33" s="25" t="str">
        <v xml:space="preserve">$d8, </v>
      </c>
      <c r="K33" s="25" t="str">
        <v xml:space="preserve">$08, </v>
      </c>
      <c r="L33" s="25" t="str">
        <v xml:space="preserve">$38, </v>
      </c>
      <c r="M33" s="25" t="str">
        <v xml:space="preserve">$68, </v>
      </c>
      <c r="N33" s="25" t="str">
        <v xml:space="preserve">$98, </v>
      </c>
      <c r="O33" s="25" t="str">
        <v xml:space="preserve">$c8, </v>
      </c>
      <c r="P33" s="25" t="str">
        <v xml:space="preserve">$f8, </v>
      </c>
      <c r="Q33" s="25" t="str">
        <v xml:space="preserve">$28, </v>
      </c>
      <c r="R33" s="25" t="str">
        <v xml:space="preserve">$58, </v>
      </c>
      <c r="S33" s="25" t="str">
        <v xml:space="preserve">$88, </v>
      </c>
      <c r="T33" t="str">
        <v xml:space="preserve">$b8, </v>
      </c>
      <c r="U33" t="str">
        <v xml:space="preserve">$e8, </v>
      </c>
      <c r="V33" t="str">
        <v xml:space="preserve">$18, </v>
      </c>
      <c r="W33" t="str">
        <v xml:space="preserve">$48, </v>
      </c>
      <c r="X33" t="str">
        <v xml:space="preserve">$78, </v>
      </c>
      <c r="Y33" t="str">
        <v xml:space="preserve">$a8, </v>
      </c>
      <c r="Z33" t="str">
        <v xml:space="preserve">$d8, </v>
      </c>
      <c r="AA33" t="str">
        <v xml:space="preserve">$08, </v>
      </c>
      <c r="AB33" t="str">
        <v xml:space="preserve">$38, </v>
      </c>
      <c r="AC33" t="str">
        <v xml:space="preserve">$68, </v>
      </c>
      <c r="AD33" t="str">
        <v xml:space="preserve">$98, </v>
      </c>
      <c r="AE33" t="str">
        <v xml:space="preserve">$c8, </v>
      </c>
    </row>
    <row r="34" spans="3:31" x14ac:dyDescent="0.3">
      <c r="C34">
        <f t="shared" si="10"/>
        <v>4456</v>
      </c>
      <c r="D34" t="str">
        <f t="shared" si="7"/>
        <v>1168</v>
      </c>
      <c r="E34" t="str">
        <f t="shared" si="8"/>
        <v>$11</v>
      </c>
      <c r="F34" t="str">
        <f t="shared" si="9"/>
        <v>$68</v>
      </c>
    </row>
    <row r="35" spans="3:31" x14ac:dyDescent="0.3">
      <c r="C35">
        <f t="shared" si="10"/>
        <v>4504</v>
      </c>
      <c r="D35" t="str">
        <f t="shared" si="7"/>
        <v>1198</v>
      </c>
      <c r="E35" t="str">
        <f t="shared" si="8"/>
        <v>$11</v>
      </c>
      <c r="F35" t="str">
        <f t="shared" si="9"/>
        <v>$98</v>
      </c>
    </row>
    <row r="36" spans="3:31" x14ac:dyDescent="0.3">
      <c r="C36">
        <f t="shared" si="10"/>
        <v>4552</v>
      </c>
      <c r="D36" t="str">
        <f t="shared" si="7"/>
        <v>11C8</v>
      </c>
      <c r="E36" t="str">
        <f t="shared" si="8"/>
        <v>$11</v>
      </c>
      <c r="F36" t="str">
        <f t="shared" si="9"/>
        <v>$c8</v>
      </c>
    </row>
    <row r="37" spans="3:31" x14ac:dyDescent="0.3">
      <c r="C37">
        <f t="shared" si="10"/>
        <v>4600</v>
      </c>
      <c r="D37" t="str">
        <f t="shared" si="7"/>
        <v>11F8</v>
      </c>
      <c r="E37" t="str">
        <f t="shared" si="8"/>
        <v>$11</v>
      </c>
      <c r="F37" t="str">
        <f t="shared" si="9"/>
        <v>$f8</v>
      </c>
    </row>
    <row r="38" spans="3:31" x14ac:dyDescent="0.3">
      <c r="C38">
        <f t="shared" si="10"/>
        <v>4648</v>
      </c>
      <c r="D38" t="str">
        <f t="shared" si="7"/>
        <v>1228</v>
      </c>
      <c r="E38" t="str">
        <f t="shared" si="8"/>
        <v>$12</v>
      </c>
      <c r="F38" t="str">
        <f t="shared" si="9"/>
        <v>$28</v>
      </c>
    </row>
    <row r="39" spans="3:31" x14ac:dyDescent="0.3">
      <c r="C39">
        <f t="shared" si="10"/>
        <v>4696</v>
      </c>
      <c r="D39" t="str">
        <f t="shared" si="7"/>
        <v>1258</v>
      </c>
      <c r="E39" t="str">
        <f t="shared" si="8"/>
        <v>$12</v>
      </c>
      <c r="F39" t="str">
        <f t="shared" si="9"/>
        <v>$58</v>
      </c>
    </row>
    <row r="40" spans="3:31" x14ac:dyDescent="0.3">
      <c r="C40">
        <f t="shared" si="10"/>
        <v>4744</v>
      </c>
      <c r="D40" t="str">
        <f t="shared" si="7"/>
        <v>1288</v>
      </c>
      <c r="E40" t="str">
        <f t="shared" si="8"/>
        <v>$12</v>
      </c>
      <c r="F40" t="str">
        <f t="shared" si="9"/>
        <v>$88</v>
      </c>
    </row>
    <row r="41" spans="3:31" x14ac:dyDescent="0.3">
      <c r="C41">
        <f t="shared" si="10"/>
        <v>4792</v>
      </c>
      <c r="D41" t="str">
        <f t="shared" si="7"/>
        <v>12B8</v>
      </c>
      <c r="E41" t="str">
        <f t="shared" si="8"/>
        <v>$12</v>
      </c>
      <c r="F41" t="str">
        <f t="shared" si="9"/>
        <v>$b8</v>
      </c>
    </row>
    <row r="42" spans="3:31" x14ac:dyDescent="0.3">
      <c r="C42">
        <f t="shared" si="10"/>
        <v>4840</v>
      </c>
      <c r="D42" t="str">
        <f t="shared" si="7"/>
        <v>12E8</v>
      </c>
      <c r="E42" t="str">
        <f t="shared" si="8"/>
        <v>$12</v>
      </c>
      <c r="F42" t="str">
        <f t="shared" si="9"/>
        <v>$e8</v>
      </c>
    </row>
    <row r="43" spans="3:31" x14ac:dyDescent="0.3">
      <c r="C43">
        <f t="shared" si="10"/>
        <v>4888</v>
      </c>
      <c r="D43" t="str">
        <f t="shared" si="7"/>
        <v>1318</v>
      </c>
      <c r="E43" t="str">
        <f t="shared" si="8"/>
        <v>$13</v>
      </c>
      <c r="F43" t="str">
        <f t="shared" si="9"/>
        <v>$18</v>
      </c>
    </row>
    <row r="44" spans="3:31" x14ac:dyDescent="0.3">
      <c r="C44">
        <f t="shared" si="10"/>
        <v>4936</v>
      </c>
      <c r="D44" t="str">
        <f t="shared" si="7"/>
        <v>1348</v>
      </c>
      <c r="E44" t="str">
        <f t="shared" si="8"/>
        <v>$13</v>
      </c>
      <c r="F44" t="str">
        <f t="shared" si="9"/>
        <v>$48</v>
      </c>
    </row>
    <row r="45" spans="3:31" x14ac:dyDescent="0.3">
      <c r="C45">
        <f t="shared" si="10"/>
        <v>4984</v>
      </c>
      <c r="D45" t="str">
        <f t="shared" si="7"/>
        <v>1378</v>
      </c>
      <c r="E45" t="str">
        <f t="shared" si="8"/>
        <v>$13</v>
      </c>
      <c r="F45" t="str">
        <f t="shared" si="9"/>
        <v>$78</v>
      </c>
    </row>
    <row r="46" spans="3:31" x14ac:dyDescent="0.3">
      <c r="C46">
        <f t="shared" si="10"/>
        <v>5032</v>
      </c>
      <c r="D46" t="str">
        <f t="shared" si="7"/>
        <v>13A8</v>
      </c>
      <c r="E46" t="str">
        <f t="shared" si="8"/>
        <v>$13</v>
      </c>
      <c r="F46" t="str">
        <f t="shared" si="9"/>
        <v>$a8</v>
      </c>
    </row>
    <row r="47" spans="3:31" x14ac:dyDescent="0.3">
      <c r="C47">
        <f t="shared" si="10"/>
        <v>5080</v>
      </c>
      <c r="D47" t="str">
        <f t="shared" si="7"/>
        <v>13D8</v>
      </c>
      <c r="E47" t="str">
        <f t="shared" si="8"/>
        <v>$13</v>
      </c>
      <c r="F47" t="str">
        <f t="shared" si="9"/>
        <v>$d8</v>
      </c>
    </row>
    <row r="48" spans="3:31" x14ac:dyDescent="0.3">
      <c r="C48">
        <f t="shared" si="10"/>
        <v>5128</v>
      </c>
      <c r="D48" t="str">
        <f t="shared" si="7"/>
        <v>1408</v>
      </c>
      <c r="E48" t="str">
        <f t="shared" si="8"/>
        <v>$14</v>
      </c>
      <c r="F48" t="str">
        <f t="shared" si="9"/>
        <v>$08</v>
      </c>
    </row>
    <row r="49" spans="3:6" x14ac:dyDescent="0.3">
      <c r="C49">
        <f t="shared" si="10"/>
        <v>5176</v>
      </c>
      <c r="D49" t="str">
        <f t="shared" si="7"/>
        <v>1438</v>
      </c>
      <c r="E49" t="str">
        <f t="shared" si="8"/>
        <v>$14</v>
      </c>
      <c r="F49" t="str">
        <f t="shared" si="9"/>
        <v>$38</v>
      </c>
    </row>
    <row r="50" spans="3:6" x14ac:dyDescent="0.3">
      <c r="C50">
        <f t="shared" si="10"/>
        <v>5224</v>
      </c>
      <c r="D50" t="str">
        <f t="shared" si="7"/>
        <v>1468</v>
      </c>
      <c r="E50" t="str">
        <f t="shared" si="8"/>
        <v>$14</v>
      </c>
      <c r="F50" t="str">
        <f t="shared" si="9"/>
        <v>$68</v>
      </c>
    </row>
    <row r="51" spans="3:6" x14ac:dyDescent="0.3">
      <c r="C51">
        <f t="shared" si="10"/>
        <v>5272</v>
      </c>
      <c r="D51" t="str">
        <f t="shared" si="7"/>
        <v>1498</v>
      </c>
      <c r="E51" t="str">
        <f t="shared" si="8"/>
        <v>$14</v>
      </c>
      <c r="F51" t="str">
        <f t="shared" si="9"/>
        <v>$98</v>
      </c>
    </row>
    <row r="52" spans="3:6" x14ac:dyDescent="0.3">
      <c r="C52">
        <f t="shared" si="10"/>
        <v>5320</v>
      </c>
      <c r="D52" t="str">
        <f t="shared" si="7"/>
        <v>14C8</v>
      </c>
      <c r="E52" t="str">
        <f t="shared" si="8"/>
        <v>$14</v>
      </c>
      <c r="F52" t="str">
        <f t="shared" si="9"/>
        <v>$c8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Oric BD tiles plan</vt:lpstr>
      <vt:lpstr>Oric BD tiles</vt:lpstr>
      <vt:lpstr>Redef numlet</vt:lpstr>
      <vt:lpstr>Charset plan</vt:lpstr>
      <vt:lpstr>Oric BD sounds</vt:lpstr>
      <vt:lpstr>LowHighSplit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2024-12-12T09:50:45Z</dcterms:created>
  <dcterms:modified xsi:type="dcterms:W3CDTF">2025-02-22T11:39:06Z</dcterms:modified>
</cp:coreProperties>
</file>