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FHRPD\WIC\WIC Potential Eligibles\FY 2016\"/>
    </mc:Choice>
  </mc:AlternateContent>
  <bookViews>
    <workbookView xWindow="0" yWindow="0" windowWidth="24000" windowHeight="9420" activeTab="2"/>
  </bookViews>
  <sheets>
    <sheet name="ACS1Yr" sheetId="1" r:id="rId1"/>
    <sheet name="ACS5Yr" sheetId="2" r:id="rId2"/>
    <sheet name="Comparison" sheetId="4" r:id="rId3"/>
  </sheets>
  <definedNames>
    <definedName name="_xlnm._FilterDatabase" localSheetId="0" hidden="1">ACS1Yr!$A$1:$D$7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2" i="2"/>
  <c r="C7" i="1" l="1"/>
  <c r="D7" i="1" s="1"/>
  <c r="C2" i="1" l="1"/>
  <c r="D2" i="1" s="1"/>
  <c r="C3" i="1"/>
  <c r="D3" i="1" s="1"/>
  <c r="C4" i="1"/>
  <c r="D4" i="1" s="1"/>
  <c r="C6" i="1"/>
  <c r="D6" i="1" s="1"/>
  <c r="C5" i="1"/>
  <c r="D5" i="1" s="1"/>
</calcChain>
</file>

<file path=xl/sharedStrings.xml><?xml version="1.0" encoding="utf-8"?>
<sst xmlns="http://schemas.openxmlformats.org/spreadsheetml/2006/main" count="11" uniqueCount="6">
  <si>
    <t>Year</t>
  </si>
  <si>
    <t>Poverty</t>
  </si>
  <si>
    <t>Percent</t>
  </si>
  <si>
    <t>Total</t>
  </si>
  <si>
    <t>1-Year</t>
  </si>
  <si>
    <t>5-Year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</si>
</sst>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" activeCellId="1" sqref="A1:A7 D1:D7"/>
    </sheetView>
  </sheetViews>
  <sheetFormatPr defaultRowHeight="15" x14ac:dyDescent="0.25"/>
  <cols>
    <col min="2" max="2" width="9.7109375" bestFit="1" customWidth="1"/>
    <col min="6" max="6" width="16.42578125" bestFit="1" customWidth="1"/>
    <col min="7" max="7" width="14.570312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2009</v>
      </c>
      <c r="B2">
        <v>2420010</v>
      </c>
      <c r="C2">
        <f>305533+176229+187214+188905+169015+134576+53079</f>
        <v>1214551</v>
      </c>
      <c r="D2">
        <f t="shared" ref="D2:D7" si="0">C2/B2</f>
        <v>0.50187850463427841</v>
      </c>
    </row>
    <row r="3" spans="1:4" x14ac:dyDescent="0.25">
      <c r="A3">
        <v>2010</v>
      </c>
      <c r="B3">
        <v>2283924</v>
      </c>
      <c r="C3">
        <f>284689+174544+196182+175858+146452+145464+46419</f>
        <v>1169608</v>
      </c>
      <c r="D3">
        <f t="shared" si="0"/>
        <v>0.51210460593259666</v>
      </c>
    </row>
    <row r="4" spans="1:4" x14ac:dyDescent="0.25">
      <c r="A4">
        <v>2011</v>
      </c>
      <c r="B4">
        <v>2329295</v>
      </c>
      <c r="C4">
        <f>305867+178246+204284+180669+153665+136172+51190</f>
        <v>1210093</v>
      </c>
      <c r="D4">
        <f t="shared" si="0"/>
        <v>0.5195104098021075</v>
      </c>
    </row>
    <row r="5" spans="1:4" x14ac:dyDescent="0.25">
      <c r="A5">
        <v>2012</v>
      </c>
      <c r="B5">
        <v>2301664</v>
      </c>
      <c r="C5">
        <f>290752+176932+192852+169312+162626+137754+47586</f>
        <v>1177814</v>
      </c>
      <c r="D5">
        <f t="shared" si="0"/>
        <v>0.51172282314012818</v>
      </c>
    </row>
    <row r="6" spans="1:4" x14ac:dyDescent="0.25">
      <c r="A6">
        <v>2013</v>
      </c>
      <c r="B6">
        <v>2304159</v>
      </c>
      <c r="C6">
        <f>279051+169887+179563+162647+153322+145373+44120</f>
        <v>1133963</v>
      </c>
      <c r="D6">
        <f t="shared" si="0"/>
        <v>0.49213747835978333</v>
      </c>
    </row>
    <row r="7" spans="1:4" x14ac:dyDescent="0.25">
      <c r="A7">
        <v>2014</v>
      </c>
      <c r="B7" s="1">
        <v>2319810</v>
      </c>
      <c r="C7">
        <f>278180+160001+173480+166272+153191+129108+56456</f>
        <v>1116688</v>
      </c>
      <c r="D7">
        <f t="shared" si="0"/>
        <v>0.48137045706329396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" sqref="D1:D6"/>
    </sheetView>
  </sheetViews>
  <sheetFormatPr defaultRowHeight="15" x14ac:dyDescent="0.25"/>
  <cols>
    <col min="1" max="1" width="10.85546875" bestFit="1" customWidth="1"/>
    <col min="2" max="2" width="16.42578125" bestFit="1" customWidth="1"/>
    <col min="3" max="3" width="14.570312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2009</v>
      </c>
      <c r="B2">
        <v>2328362</v>
      </c>
      <c r="C2">
        <v>1155233</v>
      </c>
      <c r="D2">
        <f>C2/B2</f>
        <v>0.49615695497521434</v>
      </c>
    </row>
    <row r="3" spans="1:4" x14ac:dyDescent="0.25">
      <c r="A3">
        <v>2010</v>
      </c>
      <c r="B3">
        <v>2247471</v>
      </c>
      <c r="C3">
        <v>1112266</v>
      </c>
      <c r="D3">
        <f t="shared" ref="D3:D6" si="0">C3/B3</f>
        <v>0.49489670834462379</v>
      </c>
    </row>
    <row r="4" spans="1:4" x14ac:dyDescent="0.25">
      <c r="A4">
        <v>2011</v>
      </c>
      <c r="B4">
        <v>2277042</v>
      </c>
      <c r="C4">
        <v>1133028</v>
      </c>
      <c r="D4">
        <f t="shared" si="0"/>
        <v>0.49758765977966152</v>
      </c>
    </row>
    <row r="5" spans="1:4" x14ac:dyDescent="0.25">
      <c r="A5">
        <v>2012</v>
      </c>
      <c r="B5">
        <v>2288302</v>
      </c>
      <c r="C5">
        <v>1151026</v>
      </c>
      <c r="D5">
        <f t="shared" si="0"/>
        <v>0.50300441113104821</v>
      </c>
    </row>
    <row r="6" spans="1:4" x14ac:dyDescent="0.25">
      <c r="A6">
        <v>2013</v>
      </c>
      <c r="B6">
        <v>2299573</v>
      </c>
      <c r="C6">
        <v>1159358</v>
      </c>
      <c r="D6">
        <f t="shared" si="0"/>
        <v>0.50416229447814875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F31" sqref="F31"/>
    </sheetView>
  </sheetViews>
  <sheetFormatPr defaultRowHeight="15" x14ac:dyDescent="0.25"/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2009</v>
      </c>
      <c r="B2">
        <v>0.50187850463427841</v>
      </c>
      <c r="C2">
        <v>0.49615695497521434</v>
      </c>
    </row>
    <row r="3" spans="1:3" x14ac:dyDescent="0.25">
      <c r="A3">
        <v>2010</v>
      </c>
      <c r="B3">
        <v>0.51210460593259666</v>
      </c>
      <c r="C3">
        <v>0.49489670834462379</v>
      </c>
    </row>
    <row r="4" spans="1:3" x14ac:dyDescent="0.25">
      <c r="A4">
        <v>2011</v>
      </c>
      <c r="B4">
        <v>0.5195104098021075</v>
      </c>
      <c r="C4">
        <v>0.49758765977966152</v>
      </c>
    </row>
    <row r="5" spans="1:3" x14ac:dyDescent="0.25">
      <c r="A5">
        <v>2012</v>
      </c>
      <c r="B5">
        <v>0.51172282314012818</v>
      </c>
      <c r="C5">
        <v>0.50300441113104821</v>
      </c>
    </row>
    <row r="6" spans="1:3" x14ac:dyDescent="0.25">
      <c r="A6">
        <v>2013</v>
      </c>
      <c r="B6">
        <v>0.49213747835978333</v>
      </c>
      <c r="C6">
        <v>0.50416229447814875</v>
      </c>
    </row>
    <row r="7" spans="1:3" x14ac:dyDescent="0.25">
      <c r="A7">
        <v>2014</v>
      </c>
      <c r="B7">
        <v>0.48137045706329396</v>
      </c>
      <c r="C7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ACS1Yr</vt:lpstr>
      <vt:lpstr>ACS5Yr</vt:lpstr>
      <vt:lpstr>Comparison</vt:lpstr>
    </vt:vector>
  </TitlesOfParts>
  <Company>Texas Department of State Health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Kormondy,Michelle (DSHS)</dc:creator>
  <cp:lastModifiedBy>Asquith,Rachel (DSHS)</cp:lastModifiedBy>
  <dcterms:created xsi:type="dcterms:W3CDTF">2015-05-08T14:28:39Z</dcterms:created>
  <dcterms:modified xsi:type="dcterms:W3CDTF">2016-02-25T14:22:31Z</dcterms:modified>
</cp:coreProperties>
</file>