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RI\Japan\EJ_CHUBU_2015_Oct\WG_datacheck\"/>
    </mc:Choice>
  </mc:AlternateContent>
  <bookViews>
    <workbookView xWindow="0" yWindow="0" windowWidth="14685" windowHeight="8160" activeTab="1"/>
  </bookViews>
  <sheets>
    <sheet name="Tmax" sheetId="3" r:id="rId1"/>
    <sheet name="Tmin" sheetId="2" r:id="rId2"/>
    <sheet name="SRad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5" i="2"/>
  <c r="C6" i="2" l="1"/>
  <c r="C5" i="2"/>
  <c r="O5" i="2"/>
  <c r="E5" i="2" l="1"/>
  <c r="Y6" i="2"/>
  <c r="Q5" i="3"/>
  <c r="Q6" i="3" s="1"/>
  <c r="O5" i="3"/>
  <c r="O6" i="3" s="1"/>
  <c r="E5" i="3"/>
  <c r="E6" i="3" s="1"/>
  <c r="C5" i="3"/>
  <c r="C6" i="3" s="1"/>
  <c r="B5" i="3"/>
  <c r="Y4" i="3"/>
  <c r="Y5" i="3" s="1"/>
  <c r="W4" i="3"/>
  <c r="V4" i="3"/>
  <c r="U5" i="3" s="1"/>
  <c r="U6" i="3" s="1"/>
  <c r="U4" i="3"/>
  <c r="S5" i="3" s="1"/>
  <c r="S6" i="3" s="1"/>
  <c r="S4" i="3"/>
  <c r="R4" i="3"/>
  <c r="Q4" i="3"/>
  <c r="O4" i="3"/>
  <c r="M5" i="3" s="1"/>
  <c r="M6" i="3" s="1"/>
  <c r="M4" i="3"/>
  <c r="L4" i="3"/>
  <c r="K4" i="3"/>
  <c r="K5" i="3" s="1"/>
  <c r="K6" i="3" s="1"/>
  <c r="I4" i="3"/>
  <c r="I5" i="3" s="1"/>
  <c r="I6" i="3" s="1"/>
  <c r="H4" i="3"/>
  <c r="G5" i="3" s="1"/>
  <c r="G6" i="3" s="1"/>
  <c r="C4" i="3"/>
  <c r="Y5" i="2"/>
  <c r="Q5" i="2"/>
  <c r="Q6" i="2" s="1"/>
  <c r="E6" i="2"/>
  <c r="B5" i="2"/>
  <c r="Y4" i="2"/>
  <c r="W5" i="2" s="1"/>
  <c r="W6" i="2" s="1"/>
  <c r="W4" i="2"/>
  <c r="V4" i="2"/>
  <c r="U5" i="2" s="1"/>
  <c r="U6" i="2" s="1"/>
  <c r="U4" i="2"/>
  <c r="S5" i="2" s="1"/>
  <c r="S6" i="2" s="1"/>
  <c r="S4" i="2"/>
  <c r="R4" i="2"/>
  <c r="Q4" i="2"/>
  <c r="O6" i="2" s="1"/>
  <c r="O4" i="2"/>
  <c r="M5" i="2" s="1"/>
  <c r="M6" i="2" s="1"/>
  <c r="M4" i="2"/>
  <c r="L4" i="2"/>
  <c r="K4" i="2"/>
  <c r="I4" i="2"/>
  <c r="I5" i="2" s="1"/>
  <c r="I6" i="2" s="1"/>
  <c r="H4" i="2"/>
  <c r="G5" i="2" s="1"/>
  <c r="G6" i="2" s="1"/>
  <c r="C4" i="2"/>
  <c r="W6" i="1"/>
  <c r="U6" i="1"/>
  <c r="S6" i="1"/>
  <c r="Q6" i="1"/>
  <c r="O6" i="1"/>
  <c r="M6" i="1"/>
  <c r="K6" i="1"/>
  <c r="I6" i="1"/>
  <c r="G6" i="1"/>
  <c r="E6" i="1"/>
  <c r="C6" i="1"/>
  <c r="Y5" i="1"/>
  <c r="W5" i="1"/>
  <c r="U5" i="1"/>
  <c r="S5" i="1"/>
  <c r="Q5" i="1"/>
  <c r="O5" i="1"/>
  <c r="M5" i="1"/>
  <c r="K5" i="1"/>
  <c r="I5" i="1"/>
  <c r="G5" i="1"/>
  <c r="E5" i="1"/>
  <c r="B5" i="1"/>
  <c r="C5" i="1"/>
  <c r="Y4" i="1"/>
  <c r="W4" i="1"/>
  <c r="V4" i="1"/>
  <c r="U4" i="1"/>
  <c r="S4" i="1"/>
  <c r="R4" i="1"/>
  <c r="Q4" i="1"/>
  <c r="O4" i="1"/>
  <c r="M4" i="1"/>
  <c r="L4" i="1"/>
  <c r="K4" i="1"/>
  <c r="I4" i="1"/>
  <c r="H4" i="1"/>
  <c r="C4" i="1"/>
  <c r="W5" i="3" l="1"/>
  <c r="W6" i="3" s="1"/>
</calcChain>
</file>

<file path=xl/sharedStrings.xml><?xml version="1.0" encoding="utf-8"?>
<sst xmlns="http://schemas.openxmlformats.org/spreadsheetml/2006/main" count="70" uniqueCount="38">
  <si>
    <t>J</t>
  </si>
  <si>
    <t>F</t>
  </si>
  <si>
    <t>M</t>
  </si>
  <si>
    <t>A</t>
  </si>
  <si>
    <t>S</t>
  </si>
  <si>
    <t>O</t>
  </si>
  <si>
    <t>N</t>
  </si>
  <si>
    <t>D</t>
  </si>
  <si>
    <t>AVG</t>
  </si>
  <si>
    <t>dx</t>
  </si>
  <si>
    <t>slope (temp inc/day)</t>
  </si>
  <si>
    <r>
      <t>slope (temp inc/day), tan(</t>
    </r>
    <r>
      <rPr>
        <sz val="11"/>
        <color theme="1"/>
        <rFont val="Calibri"/>
        <family val="2"/>
      </rPr>
      <t>θ)</t>
    </r>
  </si>
  <si>
    <r>
      <t>=T+(day-16)*tan(</t>
    </r>
    <r>
      <rPr>
        <sz val="11"/>
        <color theme="1"/>
        <rFont val="Calibri"/>
        <family val="2"/>
      </rPr>
      <t>θ)</t>
    </r>
  </si>
  <si>
    <t>equation</t>
  </si>
  <si>
    <r>
      <t>=T+(day-46)*tan(</t>
    </r>
    <r>
      <rPr>
        <sz val="11"/>
        <color theme="1"/>
        <rFont val="Calibri"/>
        <family val="2"/>
      </rPr>
      <t>θ)</t>
    </r>
  </si>
  <si>
    <r>
      <t>=T+(day-75)*tan(</t>
    </r>
    <r>
      <rPr>
        <sz val="11"/>
        <color theme="1"/>
        <rFont val="Calibri"/>
        <family val="2"/>
      </rPr>
      <t>θ)</t>
    </r>
  </si>
  <si>
    <r>
      <t>=T-(45-day)*tan(</t>
    </r>
    <r>
      <rPr>
        <sz val="11"/>
        <color theme="1"/>
        <rFont val="Calibri"/>
        <family val="2"/>
      </rPr>
      <t>θ)</t>
    </r>
  </si>
  <si>
    <r>
      <t>=T-(75-day)*tan(</t>
    </r>
    <r>
      <rPr>
        <sz val="11"/>
        <color theme="1"/>
        <rFont val="Calibri"/>
        <family val="2"/>
      </rPr>
      <t>θ)</t>
    </r>
  </si>
  <si>
    <r>
      <t>=T-(105-day)*tan(</t>
    </r>
    <r>
      <rPr>
        <sz val="11"/>
        <color theme="1"/>
        <rFont val="Calibri"/>
        <family val="2"/>
      </rPr>
      <t>θ)</t>
    </r>
  </si>
  <si>
    <r>
      <t>=T+(day-106)*tan(</t>
    </r>
    <r>
      <rPr>
        <sz val="11"/>
        <color theme="1"/>
        <rFont val="Calibri"/>
        <family val="2"/>
      </rPr>
      <t>θ)</t>
    </r>
  </si>
  <si>
    <r>
      <t>=T-(136-day)*tan(</t>
    </r>
    <r>
      <rPr>
        <sz val="11"/>
        <color theme="1"/>
        <rFont val="Calibri"/>
        <family val="2"/>
      </rPr>
      <t>θ)</t>
    </r>
  </si>
  <si>
    <r>
      <t>=T+(day-136)*tan(</t>
    </r>
    <r>
      <rPr>
        <sz val="11"/>
        <color theme="1"/>
        <rFont val="Calibri"/>
        <family val="2"/>
      </rPr>
      <t>θ)</t>
    </r>
  </si>
  <si>
    <r>
      <t>=T-(166-day)*tan(</t>
    </r>
    <r>
      <rPr>
        <sz val="11"/>
        <color theme="1"/>
        <rFont val="Calibri"/>
        <family val="2"/>
      </rPr>
      <t>θ)</t>
    </r>
  </si>
  <si>
    <r>
      <t>=T+(day-167)*tan(</t>
    </r>
    <r>
      <rPr>
        <sz val="11"/>
        <color theme="1"/>
        <rFont val="Calibri"/>
        <family val="2"/>
      </rPr>
      <t>θ)</t>
    </r>
  </si>
  <si>
    <r>
      <t>=T-(197-day)*tan(</t>
    </r>
    <r>
      <rPr>
        <sz val="11"/>
        <color theme="1"/>
        <rFont val="Calibri"/>
        <family val="2"/>
      </rPr>
      <t>θ)</t>
    </r>
  </si>
  <si>
    <r>
      <t>=T+(day-197)*tan(</t>
    </r>
    <r>
      <rPr>
        <sz val="11"/>
        <color theme="1"/>
        <rFont val="Calibri"/>
        <family val="2"/>
      </rPr>
      <t>θ)</t>
    </r>
  </si>
  <si>
    <r>
      <t>=T-(228-day)*tan(</t>
    </r>
    <r>
      <rPr>
        <sz val="11"/>
        <color theme="1"/>
        <rFont val="Calibri"/>
        <family val="2"/>
      </rPr>
      <t>θ)</t>
    </r>
  </si>
  <si>
    <r>
      <t>=T+(day-228)*tan(</t>
    </r>
    <r>
      <rPr>
        <sz val="11"/>
        <color theme="1"/>
        <rFont val="Calibri"/>
        <family val="2"/>
      </rPr>
      <t>θ)</t>
    </r>
  </si>
  <si>
    <r>
      <t>=T-(258-day)*tan(</t>
    </r>
    <r>
      <rPr>
        <sz val="11"/>
        <color theme="1"/>
        <rFont val="Calibri"/>
        <family val="2"/>
      </rPr>
      <t>θ)</t>
    </r>
  </si>
  <si>
    <r>
      <t>=T+(day-259)*tan(</t>
    </r>
    <r>
      <rPr>
        <sz val="11"/>
        <color theme="1"/>
        <rFont val="Calibri"/>
        <family val="2"/>
      </rPr>
      <t>θ)</t>
    </r>
  </si>
  <si>
    <r>
      <t>=T-(289-day)*tan(</t>
    </r>
    <r>
      <rPr>
        <sz val="11"/>
        <color theme="1"/>
        <rFont val="Calibri"/>
        <family val="2"/>
      </rPr>
      <t>θ)</t>
    </r>
  </si>
  <si>
    <r>
      <t>=T+(day-289)*tan(</t>
    </r>
    <r>
      <rPr>
        <sz val="11"/>
        <color theme="1"/>
        <rFont val="Calibri"/>
        <family val="2"/>
      </rPr>
      <t>θ)</t>
    </r>
  </si>
  <si>
    <r>
      <t>=T+(day-320)*tan(</t>
    </r>
    <r>
      <rPr>
        <sz val="11"/>
        <color theme="1"/>
        <rFont val="Calibri"/>
        <family val="2"/>
      </rPr>
      <t>θ)</t>
    </r>
  </si>
  <si>
    <r>
      <t>=T-(350-day)*tan(</t>
    </r>
    <r>
      <rPr>
        <sz val="11"/>
        <color theme="1"/>
        <rFont val="Calibri"/>
        <family val="2"/>
      </rPr>
      <t>θ)</t>
    </r>
  </si>
  <si>
    <r>
      <t>=T+(day-350)*tan(</t>
    </r>
    <r>
      <rPr>
        <sz val="11"/>
        <color theme="1"/>
        <rFont val="Calibri"/>
        <family val="2"/>
      </rPr>
      <t>θ)</t>
    </r>
  </si>
  <si>
    <r>
      <t>=T-(16-day)*tan(</t>
    </r>
    <r>
      <rPr>
        <sz val="11"/>
        <color theme="1"/>
        <rFont val="Calibri"/>
        <family val="2"/>
      </rPr>
      <t>θ)</t>
    </r>
  </si>
  <si>
    <r>
      <t>=T-(319-day)*tan(</t>
    </r>
    <r>
      <rPr>
        <sz val="11"/>
        <color theme="1"/>
        <rFont val="Calibri"/>
        <family val="2"/>
      </rPr>
      <t>θ)</t>
    </r>
  </si>
  <si>
    <t>AVG-TMIN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</si>
</sst>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 applyAlignment="1"/>
    <xf numFmtId="0" fontId="0" fillId="0" borderId="1" xfId="0" applyBorder="1"/>
    <xf numFmtId="164" fontId="0" fillId="0" borderId="1" xfId="0" applyNumberFormat="1" applyBorder="1" applyAlignment="1"/>
    <xf numFmtId="0" fontId="0" fillId="0" borderId="1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7</xdr:row>
      <xdr:rowOff>142875</xdr:rowOff>
    </xdr:from>
    <xdr:to>
      <xdr:col>6</xdr:col>
      <xdr:colOff>110626</xdr:colOff>
      <xdr:row>29</xdr:row>
      <xdr:rowOff>109707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675" y="1476375"/>
          <a:ext cx="5968501" cy="4157832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26</xdr:row>
      <xdr:rowOff>28575</xdr:rowOff>
    </xdr:from>
    <xdr:to>
      <xdr:col>6</xdr:col>
      <xdr:colOff>57150</xdr:colOff>
      <xdr:row>27</xdr:row>
      <xdr:rowOff>66675</xdr:rowOff>
    </xdr:to>
    <xdr:sp macro="" textlink="">
      <xdr:nvSpPr>
        <xdr:cNvPr id="5" name="Rectangle 4"/>
        <xdr:cNvSpPr/>
      </xdr:nvSpPr>
      <xdr:spPr>
        <a:xfrm>
          <a:off x="2200275" y="4981575"/>
          <a:ext cx="5686425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O13" sqref="O13"/>
    </sheetView>
  </sheetViews>
  <sheetFormatPr defaultRowHeight="15" x14ac:dyDescent="0.25"/>
  <cols>
    <col min="1" max="1" width="20.7109375" customWidth="1"/>
    <col min="2" max="25" width="5.7109375" customWidth="1"/>
  </cols>
  <sheetData>
    <row r="1" spans="1:26" x14ac:dyDescent="0.25">
      <c r="A1" t="s">
        <v>8</v>
      </c>
      <c r="B1">
        <v>7.1</v>
      </c>
      <c r="D1">
        <v>10.19</v>
      </c>
      <c r="F1">
        <v>13.82</v>
      </c>
      <c r="H1">
        <v>15.3</v>
      </c>
      <c r="J1">
        <v>15.75</v>
      </c>
      <c r="L1">
        <v>14.62</v>
      </c>
      <c r="N1">
        <v>12.4</v>
      </c>
      <c r="P1">
        <v>12.44</v>
      </c>
      <c r="R1">
        <v>11.52</v>
      </c>
      <c r="T1" s="1">
        <v>10.24</v>
      </c>
      <c r="V1">
        <v>7.32</v>
      </c>
      <c r="X1">
        <v>6</v>
      </c>
    </row>
    <row r="2" spans="1:26" x14ac:dyDescent="0.25">
      <c r="B2" s="11" t="s">
        <v>0</v>
      </c>
      <c r="C2" s="11"/>
      <c r="D2" s="11" t="s">
        <v>1</v>
      </c>
      <c r="E2" s="11"/>
      <c r="F2" s="11" t="s">
        <v>2</v>
      </c>
      <c r="G2" s="11"/>
      <c r="H2" s="11" t="s">
        <v>3</v>
      </c>
      <c r="I2" s="11"/>
      <c r="J2" s="11" t="s">
        <v>2</v>
      </c>
      <c r="K2" s="11"/>
      <c r="L2" s="11" t="s">
        <v>0</v>
      </c>
      <c r="M2" s="11"/>
      <c r="N2" s="11" t="s">
        <v>0</v>
      </c>
      <c r="O2" s="11"/>
      <c r="P2" s="11" t="s">
        <v>3</v>
      </c>
      <c r="Q2" s="11"/>
      <c r="R2" s="11" t="s">
        <v>4</v>
      </c>
      <c r="S2" s="11"/>
      <c r="T2" s="11" t="s">
        <v>5</v>
      </c>
      <c r="U2" s="11"/>
      <c r="V2" s="11" t="s">
        <v>6</v>
      </c>
      <c r="W2" s="11"/>
      <c r="X2" s="11" t="s">
        <v>7</v>
      </c>
      <c r="Y2" s="11"/>
    </row>
    <row r="3" spans="1:26" x14ac:dyDescent="0.25">
      <c r="B3">
        <v>1</v>
      </c>
      <c r="C3">
        <v>31</v>
      </c>
      <c r="D3">
        <v>32</v>
      </c>
      <c r="E3">
        <v>59</v>
      </c>
      <c r="F3">
        <v>60</v>
      </c>
      <c r="G3">
        <v>90</v>
      </c>
      <c r="H3">
        <v>91</v>
      </c>
      <c r="I3">
        <v>120</v>
      </c>
      <c r="J3">
        <v>121</v>
      </c>
      <c r="K3">
        <v>151</v>
      </c>
      <c r="L3">
        <v>152</v>
      </c>
      <c r="M3">
        <v>181</v>
      </c>
      <c r="N3">
        <v>182</v>
      </c>
      <c r="O3">
        <v>212</v>
      </c>
      <c r="P3">
        <v>23</v>
      </c>
      <c r="Q3">
        <v>243</v>
      </c>
      <c r="R3">
        <v>244</v>
      </c>
      <c r="S3">
        <v>273</v>
      </c>
      <c r="T3">
        <v>274</v>
      </c>
      <c r="U3">
        <v>304</v>
      </c>
      <c r="V3">
        <v>305</v>
      </c>
      <c r="W3">
        <v>334</v>
      </c>
      <c r="X3">
        <v>335</v>
      </c>
      <c r="Y3">
        <v>365</v>
      </c>
    </row>
    <row r="4" spans="1:26" x14ac:dyDescent="0.25">
      <c r="C4">
        <f>16</f>
        <v>16</v>
      </c>
      <c r="D4">
        <v>45</v>
      </c>
      <c r="E4">
        <v>46</v>
      </c>
      <c r="G4">
        <v>75</v>
      </c>
      <c r="H4">
        <f>H3+14</f>
        <v>105</v>
      </c>
      <c r="I4">
        <f>I3-14</f>
        <v>106</v>
      </c>
      <c r="K4">
        <f>J3+15</f>
        <v>136</v>
      </c>
      <c r="L4">
        <f>L3+14</f>
        <v>166</v>
      </c>
      <c r="M4">
        <f>M3-14</f>
        <v>167</v>
      </c>
      <c r="O4">
        <f>O3-15</f>
        <v>197</v>
      </c>
      <c r="Q4">
        <f>Q3-15</f>
        <v>228</v>
      </c>
      <c r="R4">
        <f>R3+14</f>
        <v>258</v>
      </c>
      <c r="S4">
        <f>S3-14</f>
        <v>259</v>
      </c>
      <c r="U4">
        <f>U3-15</f>
        <v>289</v>
      </c>
      <c r="V4">
        <f>V3+14</f>
        <v>319</v>
      </c>
      <c r="W4">
        <f>W3-14</f>
        <v>320</v>
      </c>
      <c r="Y4">
        <f>Y3-15</f>
        <v>350</v>
      </c>
    </row>
    <row r="5" spans="1:26" x14ac:dyDescent="0.25">
      <c r="A5" t="s">
        <v>9</v>
      </c>
      <c r="B5">
        <f>C4</f>
        <v>16</v>
      </c>
      <c r="C5" s="11">
        <f>(D4-C4+1)</f>
        <v>30</v>
      </c>
      <c r="D5" s="11"/>
      <c r="E5" s="11">
        <f>(G4-E4+1)</f>
        <v>30</v>
      </c>
      <c r="F5" s="11"/>
      <c r="G5" s="11">
        <f>H4-G4+1</f>
        <v>31</v>
      </c>
      <c r="H5" s="11"/>
      <c r="I5" s="11">
        <f>K4-I4+1</f>
        <v>31</v>
      </c>
      <c r="J5" s="11"/>
      <c r="K5" s="11">
        <f>L4-K4+1</f>
        <v>31</v>
      </c>
      <c r="L5" s="11"/>
      <c r="M5" s="11">
        <f>O4-M4+1</f>
        <v>31</v>
      </c>
      <c r="N5" s="11"/>
      <c r="O5" s="11">
        <f>Q4-O4+1</f>
        <v>32</v>
      </c>
      <c r="P5" s="11"/>
      <c r="Q5" s="11">
        <f>R4-Q4+1</f>
        <v>31</v>
      </c>
      <c r="R5" s="11"/>
      <c r="S5" s="11">
        <f>U4-S4+1</f>
        <v>31</v>
      </c>
      <c r="T5" s="11"/>
      <c r="U5" s="11">
        <f>V4-U4+1</f>
        <v>31</v>
      </c>
      <c r="V5" s="11"/>
      <c r="W5" s="11">
        <f>Y4-W4+1</f>
        <v>31</v>
      </c>
      <c r="X5" s="11"/>
      <c r="Y5">
        <f>Y3-Y4+1</f>
        <v>16</v>
      </c>
    </row>
    <row r="6" spans="1:26" x14ac:dyDescent="0.25">
      <c r="A6" t="s">
        <v>10</v>
      </c>
      <c r="C6" s="10">
        <f>(D1-B1)/C5</f>
        <v>0.10299999999999999</v>
      </c>
      <c r="D6" s="10"/>
      <c r="E6" s="10">
        <f>(F1-D1)/E5</f>
        <v>0.12100000000000002</v>
      </c>
      <c r="F6" s="10"/>
      <c r="G6" s="10">
        <f>(H1-F1)/G5</f>
        <v>4.7741935483870984E-2</v>
      </c>
      <c r="H6" s="10"/>
      <c r="I6" s="10">
        <f>(J1-H1)/I5</f>
        <v>1.4516129032258041E-2</v>
      </c>
      <c r="J6" s="10"/>
      <c r="K6" s="10">
        <f>(L1-J1)/K5</f>
        <v>-3.6451612903225829E-2</v>
      </c>
      <c r="L6" s="10"/>
      <c r="M6" s="10">
        <f>(N1-L1)/M5</f>
        <v>-7.1612903225806421E-2</v>
      </c>
      <c r="N6" s="10"/>
      <c r="O6" s="10">
        <f>(P1-N1)/O5</f>
        <v>1.2499999999999734E-3</v>
      </c>
      <c r="P6" s="10"/>
      <c r="Q6" s="10">
        <f>(R1-P1)/Q5</f>
        <v>-2.9677419354838707E-2</v>
      </c>
      <c r="R6" s="10"/>
      <c r="S6" s="10">
        <f>(T1-R1)/S5</f>
        <v>-4.129032258064514E-2</v>
      </c>
      <c r="T6" s="10"/>
      <c r="U6" s="10">
        <f>(V1-T1)/U5</f>
        <v>-9.4193548387096773E-2</v>
      </c>
      <c r="V6" s="10"/>
      <c r="W6" s="10">
        <f>(X1-V1)/W5</f>
        <v>-4.2580645161290329E-2</v>
      </c>
      <c r="X6" s="10"/>
      <c r="Y6" s="3"/>
      <c r="Z6" s="2"/>
    </row>
  </sheetData>
  <mergeCells count="34">
    <mergeCell ref="V2:W2"/>
    <mergeCell ref="X2:Y2"/>
    <mergeCell ref="B2:C2"/>
    <mergeCell ref="D2:E2"/>
    <mergeCell ref="F2:G2"/>
    <mergeCell ref="H2:I2"/>
    <mergeCell ref="J2:K2"/>
    <mergeCell ref="L2:M2"/>
    <mergeCell ref="M5:N5"/>
    <mergeCell ref="N2:O2"/>
    <mergeCell ref="P2:Q2"/>
    <mergeCell ref="R2:S2"/>
    <mergeCell ref="T2:U2"/>
    <mergeCell ref="C5:D5"/>
    <mergeCell ref="E5:F5"/>
    <mergeCell ref="G5:H5"/>
    <mergeCell ref="I5:J5"/>
    <mergeCell ref="K5:L5"/>
    <mergeCell ref="C6:D6"/>
    <mergeCell ref="E6:F6"/>
    <mergeCell ref="G6:H6"/>
    <mergeCell ref="I6:J6"/>
    <mergeCell ref="K6:L6"/>
    <mergeCell ref="W6:X6"/>
    <mergeCell ref="O5:P5"/>
    <mergeCell ref="Q5:R5"/>
    <mergeCell ref="S5:T5"/>
    <mergeCell ref="U5:V5"/>
    <mergeCell ref="W5:X5"/>
    <mergeCell ref="M6:N6"/>
    <mergeCell ref="O6:P6"/>
    <mergeCell ref="Q6:R6"/>
    <mergeCell ref="S6:T6"/>
    <mergeCell ref="U6:V6"/>
  </mergeCells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7"/>
  <sheetViews>
    <sheetView tabSelected="1" workbookViewId="0">
      <selection activeCell="H17" sqref="H17"/>
    </sheetView>
  </sheetViews>
  <sheetFormatPr defaultRowHeight="15" x14ac:dyDescent="0.25"/>
  <cols>
    <col min="1" max="1" width="27.42578125" customWidth="1"/>
    <col min="2" max="2" width="18" bestFit="1" customWidth="1"/>
    <col min="3" max="3" width="19.140625" customWidth="1"/>
    <col min="4" max="4" width="18" bestFit="1" customWidth="1"/>
    <col min="5" max="5" width="16.42578125" customWidth="1"/>
    <col min="6" max="6" width="18.42578125" customWidth="1"/>
    <col min="7" max="10" width="18" bestFit="1" customWidth="1"/>
    <col min="11" max="15" width="19" bestFit="1" customWidth="1"/>
    <col min="16" max="16" width="18.7109375" bestFit="1" customWidth="1"/>
    <col min="17" max="17" width="19" bestFit="1" customWidth="1"/>
    <col min="18" max="18" width="18.7109375" bestFit="1" customWidth="1"/>
    <col min="19" max="19" width="19" bestFit="1" customWidth="1"/>
    <col min="20" max="20" width="18.7109375" bestFit="1" customWidth="1"/>
    <col min="21" max="21" width="19" bestFit="1" customWidth="1"/>
    <col min="22" max="22" width="18.7109375" bestFit="1" customWidth="1"/>
    <col min="23" max="23" width="19" bestFit="1" customWidth="1"/>
    <col min="24" max="24" width="18.7109375" bestFit="1" customWidth="1"/>
    <col min="25" max="25" width="19" bestFit="1" customWidth="1"/>
  </cols>
  <sheetData>
    <row r="1" spans="1:26" x14ac:dyDescent="0.25">
      <c r="A1" t="s">
        <v>37</v>
      </c>
      <c r="B1">
        <v>-15.84</v>
      </c>
      <c r="D1">
        <v>-15.68</v>
      </c>
      <c r="F1">
        <v>-8.19</v>
      </c>
      <c r="H1">
        <v>-0.54</v>
      </c>
      <c r="J1">
        <v>4.8499999999999996</v>
      </c>
      <c r="L1">
        <v>9.8699999999999992</v>
      </c>
      <c r="N1">
        <v>14.27</v>
      </c>
      <c r="P1">
        <v>15.83</v>
      </c>
      <c r="R1">
        <v>11.14</v>
      </c>
      <c r="T1" s="1">
        <v>3.8</v>
      </c>
      <c r="V1">
        <v>-2.2799999999999998</v>
      </c>
      <c r="X1">
        <v>-10.4</v>
      </c>
    </row>
    <row r="2" spans="1:26" x14ac:dyDescent="0.25">
      <c r="B2" s="13" t="s">
        <v>0</v>
      </c>
      <c r="C2" s="13"/>
      <c r="D2" s="13" t="s">
        <v>1</v>
      </c>
      <c r="E2" s="13"/>
      <c r="F2" s="13" t="s">
        <v>2</v>
      </c>
      <c r="G2" s="13"/>
      <c r="H2" s="13" t="s">
        <v>3</v>
      </c>
      <c r="I2" s="13"/>
      <c r="J2" s="14" t="s">
        <v>2</v>
      </c>
      <c r="K2" s="14"/>
      <c r="L2" s="14" t="s">
        <v>0</v>
      </c>
      <c r="M2" s="14"/>
      <c r="N2" s="13" t="s">
        <v>0</v>
      </c>
      <c r="O2" s="13"/>
      <c r="P2" s="13" t="s">
        <v>3</v>
      </c>
      <c r="Q2" s="13"/>
      <c r="R2" s="13" t="s">
        <v>4</v>
      </c>
      <c r="S2" s="13"/>
      <c r="T2" s="13" t="s">
        <v>5</v>
      </c>
      <c r="U2" s="13"/>
      <c r="V2" s="13" t="s">
        <v>6</v>
      </c>
      <c r="W2" s="13"/>
      <c r="X2" s="13" t="s">
        <v>7</v>
      </c>
      <c r="Y2" s="13"/>
    </row>
    <row r="3" spans="1:26" x14ac:dyDescent="0.25">
      <c r="B3">
        <v>1</v>
      </c>
      <c r="C3">
        <v>31</v>
      </c>
      <c r="D3" s="8">
        <v>32</v>
      </c>
      <c r="E3">
        <v>59</v>
      </c>
      <c r="F3" s="8">
        <v>60</v>
      </c>
      <c r="G3">
        <v>90</v>
      </c>
      <c r="H3" s="8">
        <v>91</v>
      </c>
      <c r="I3" s="9">
        <v>120</v>
      </c>
      <c r="J3" s="8">
        <v>121</v>
      </c>
      <c r="K3">
        <v>151</v>
      </c>
      <c r="L3" s="8">
        <v>152</v>
      </c>
      <c r="M3">
        <v>181</v>
      </c>
      <c r="N3" s="8">
        <v>182</v>
      </c>
      <c r="O3">
        <v>212</v>
      </c>
      <c r="P3" s="8">
        <v>213</v>
      </c>
      <c r="Q3">
        <v>243</v>
      </c>
      <c r="R3" s="8">
        <v>244</v>
      </c>
      <c r="S3">
        <v>273</v>
      </c>
      <c r="T3" s="8">
        <v>274</v>
      </c>
      <c r="U3">
        <v>304</v>
      </c>
      <c r="V3" s="8">
        <v>305</v>
      </c>
      <c r="W3">
        <v>334</v>
      </c>
      <c r="X3" s="8">
        <v>335</v>
      </c>
      <c r="Y3">
        <v>365</v>
      </c>
    </row>
    <row r="4" spans="1:26" x14ac:dyDescent="0.25">
      <c r="B4" s="4"/>
      <c r="C4" s="6">
        <f>16</f>
        <v>16</v>
      </c>
      <c r="D4" s="4">
        <v>45</v>
      </c>
      <c r="E4" s="6">
        <v>46</v>
      </c>
      <c r="F4" s="4"/>
      <c r="G4" s="6">
        <v>75</v>
      </c>
      <c r="H4" s="4">
        <f>H3+14</f>
        <v>105</v>
      </c>
      <c r="I4" s="6">
        <f>I3-14</f>
        <v>106</v>
      </c>
      <c r="J4" s="4"/>
      <c r="K4" s="6">
        <f>J3+15</f>
        <v>136</v>
      </c>
      <c r="L4" s="4">
        <f>L3+14</f>
        <v>166</v>
      </c>
      <c r="M4" s="6">
        <f>M3-14</f>
        <v>167</v>
      </c>
      <c r="N4" s="4"/>
      <c r="O4" s="6">
        <f>O3-15</f>
        <v>197</v>
      </c>
      <c r="P4" s="4"/>
      <c r="Q4" s="6">
        <f>Q3-15</f>
        <v>228</v>
      </c>
      <c r="R4" s="4">
        <f>R3+14</f>
        <v>258</v>
      </c>
      <c r="S4" s="6">
        <f>S3-14</f>
        <v>259</v>
      </c>
      <c r="T4" s="4"/>
      <c r="U4" s="6">
        <f>U3-15</f>
        <v>289</v>
      </c>
      <c r="V4" s="4">
        <f>V3+14</f>
        <v>319</v>
      </c>
      <c r="W4" s="6">
        <f>W3-14</f>
        <v>320</v>
      </c>
      <c r="X4" s="4"/>
      <c r="Y4" s="6">
        <f>Y3-15</f>
        <v>350</v>
      </c>
    </row>
    <row r="5" spans="1:26" x14ac:dyDescent="0.25">
      <c r="A5" t="s">
        <v>9</v>
      </c>
      <c r="B5">
        <f>C4</f>
        <v>16</v>
      </c>
      <c r="C5" s="11">
        <f>(D4-C4+1)</f>
        <v>30</v>
      </c>
      <c r="D5" s="11"/>
      <c r="E5" s="11">
        <f>(G4-E4+1)</f>
        <v>30</v>
      </c>
      <c r="F5" s="11"/>
      <c r="G5" s="11">
        <f>H4-G4+1</f>
        <v>31</v>
      </c>
      <c r="H5" s="11"/>
      <c r="I5" s="11">
        <f>K4-I4+1</f>
        <v>31</v>
      </c>
      <c r="J5" s="11"/>
      <c r="K5" s="11">
        <f>L4-K4+1</f>
        <v>31</v>
      </c>
      <c r="L5" s="11"/>
      <c r="M5" s="11">
        <f>O4-M4+1</f>
        <v>31</v>
      </c>
      <c r="N5" s="11"/>
      <c r="O5" s="11">
        <f>Q4-O4+1</f>
        <v>32</v>
      </c>
      <c r="P5" s="11"/>
      <c r="Q5" s="11">
        <f>R4-Q4+1</f>
        <v>31</v>
      </c>
      <c r="R5" s="11"/>
      <c r="S5" s="11">
        <f>U4-S4+1</f>
        <v>31</v>
      </c>
      <c r="T5" s="11"/>
      <c r="U5" s="11">
        <f>V4-U4+1</f>
        <v>31</v>
      </c>
      <c r="V5" s="11"/>
      <c r="W5" s="11">
        <f>Y4-W4+1</f>
        <v>31</v>
      </c>
      <c r="X5" s="11"/>
      <c r="Y5">
        <f>Y3-Y4+1</f>
        <v>16</v>
      </c>
    </row>
    <row r="6" spans="1:26" x14ac:dyDescent="0.25">
      <c r="A6" t="s">
        <v>11</v>
      </c>
      <c r="B6" s="4"/>
      <c r="C6" s="12">
        <f>(D1-B1)/C5</f>
        <v>5.3333333333333384E-3</v>
      </c>
      <c r="D6" s="12"/>
      <c r="E6" s="12">
        <f>(F1-D1)/E5</f>
        <v>0.24966666666666668</v>
      </c>
      <c r="F6" s="12"/>
      <c r="G6" s="12">
        <f>(H1-F1)/G5</f>
        <v>0.24677419354838709</v>
      </c>
      <c r="H6" s="12"/>
      <c r="I6" s="12">
        <f>(J1-H1)/I5</f>
        <v>0.17387096774193547</v>
      </c>
      <c r="J6" s="12"/>
      <c r="K6" s="12">
        <f>(L1-J1)/K5</f>
        <v>0.16193548387096773</v>
      </c>
      <c r="L6" s="12"/>
      <c r="M6" s="12">
        <f>(N1-L1)/M5</f>
        <v>0.14193548387096774</v>
      </c>
      <c r="N6" s="12"/>
      <c r="O6" s="12">
        <f>(P1-N1)/O5</f>
        <v>4.8750000000000016E-2</v>
      </c>
      <c r="P6" s="12"/>
      <c r="Q6" s="12">
        <f>(R1-P1)/Q5</f>
        <v>-0.15129032258064515</v>
      </c>
      <c r="R6" s="12"/>
      <c r="S6" s="12">
        <f>(T1-R1)/S5</f>
        <v>-0.23677419354838711</v>
      </c>
      <c r="T6" s="12"/>
      <c r="U6" s="12">
        <f>(V1-T1)/U5</f>
        <v>-0.19612903225806452</v>
      </c>
      <c r="V6" s="12"/>
      <c r="W6" s="12">
        <f>(X1-V1)/W5</f>
        <v>-0.26193548387096777</v>
      </c>
      <c r="X6" s="12"/>
      <c r="Y6" s="5">
        <f>W6</f>
        <v>-0.26193548387096777</v>
      </c>
      <c r="Z6" s="2"/>
    </row>
    <row r="7" spans="1:26" x14ac:dyDescent="0.25">
      <c r="A7" t="s">
        <v>13</v>
      </c>
      <c r="B7" s="7" t="s">
        <v>35</v>
      </c>
      <c r="C7" s="7" t="s">
        <v>12</v>
      </c>
      <c r="D7" s="7" t="s">
        <v>16</v>
      </c>
      <c r="E7" s="7" t="s">
        <v>14</v>
      </c>
      <c r="F7" s="7" t="s">
        <v>17</v>
      </c>
      <c r="G7" s="7" t="s">
        <v>15</v>
      </c>
      <c r="H7" s="7" t="s">
        <v>18</v>
      </c>
      <c r="I7" s="7" t="s">
        <v>19</v>
      </c>
      <c r="J7" s="7" t="s">
        <v>20</v>
      </c>
      <c r="K7" s="7" t="s">
        <v>21</v>
      </c>
      <c r="L7" s="7" t="s">
        <v>22</v>
      </c>
      <c r="M7" s="7" t="s">
        <v>23</v>
      </c>
      <c r="N7" s="7" t="s">
        <v>24</v>
      </c>
      <c r="O7" s="7" t="s">
        <v>25</v>
      </c>
      <c r="P7" s="7" t="s">
        <v>26</v>
      </c>
      <c r="Q7" s="7" t="s">
        <v>27</v>
      </c>
      <c r="R7" s="7" t="s">
        <v>28</v>
      </c>
      <c r="S7" s="7" t="s">
        <v>29</v>
      </c>
      <c r="T7" s="7" t="s">
        <v>30</v>
      </c>
      <c r="U7" s="7" t="s">
        <v>31</v>
      </c>
      <c r="V7" s="7" t="s">
        <v>36</v>
      </c>
      <c r="W7" s="7" t="s">
        <v>32</v>
      </c>
      <c r="X7" s="7" t="s">
        <v>33</v>
      </c>
      <c r="Y7" s="7" t="s">
        <v>34</v>
      </c>
    </row>
  </sheetData>
  <mergeCells count="34">
    <mergeCell ref="V2:W2"/>
    <mergeCell ref="X2:Y2"/>
    <mergeCell ref="B2:C2"/>
    <mergeCell ref="D2:E2"/>
    <mergeCell ref="F2:G2"/>
    <mergeCell ref="H2:I2"/>
    <mergeCell ref="J2:K2"/>
    <mergeCell ref="L2:M2"/>
    <mergeCell ref="M5:N5"/>
    <mergeCell ref="N2:O2"/>
    <mergeCell ref="P2:Q2"/>
    <mergeCell ref="R2:S2"/>
    <mergeCell ref="T2:U2"/>
    <mergeCell ref="C5:D5"/>
    <mergeCell ref="E5:F5"/>
    <mergeCell ref="G5:H5"/>
    <mergeCell ref="I5:J5"/>
    <mergeCell ref="K5:L5"/>
    <mergeCell ref="C6:D6"/>
    <mergeCell ref="E6:F6"/>
    <mergeCell ref="G6:H6"/>
    <mergeCell ref="I6:J6"/>
    <mergeCell ref="K6:L6"/>
    <mergeCell ref="W6:X6"/>
    <mergeCell ref="O5:P5"/>
    <mergeCell ref="Q5:R5"/>
    <mergeCell ref="S5:T5"/>
    <mergeCell ref="U5:V5"/>
    <mergeCell ref="W5:X5"/>
    <mergeCell ref="M6:N6"/>
    <mergeCell ref="O6:P6"/>
    <mergeCell ref="Q6:R6"/>
    <mergeCell ref="S6:T6"/>
    <mergeCell ref="U6:V6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O13" sqref="O13"/>
    </sheetView>
  </sheetViews>
  <sheetFormatPr defaultRowHeight="15" x14ac:dyDescent="0.25"/>
  <cols>
    <col min="1" max="1" width="20.7109375" customWidth="1"/>
    <col min="2" max="25" width="5.7109375" customWidth="1"/>
  </cols>
  <sheetData>
    <row r="1" spans="1:26" x14ac:dyDescent="0.25">
      <c r="A1" t="s">
        <v>8</v>
      </c>
      <c r="B1">
        <v>7.1</v>
      </c>
      <c r="D1">
        <v>10.19</v>
      </c>
      <c r="F1">
        <v>13.82</v>
      </c>
      <c r="H1">
        <v>15.3</v>
      </c>
      <c r="J1">
        <v>15.75</v>
      </c>
      <c r="L1">
        <v>14.62</v>
      </c>
      <c r="N1">
        <v>12.4</v>
      </c>
      <c r="P1">
        <v>12.44</v>
      </c>
      <c r="R1">
        <v>11.52</v>
      </c>
      <c r="T1" s="1">
        <v>10.24</v>
      </c>
      <c r="V1">
        <v>7.32</v>
      </c>
      <c r="X1">
        <v>6</v>
      </c>
    </row>
    <row r="2" spans="1:26" x14ac:dyDescent="0.25">
      <c r="B2" s="11" t="s">
        <v>0</v>
      </c>
      <c r="C2" s="11"/>
      <c r="D2" s="11" t="s">
        <v>1</v>
      </c>
      <c r="E2" s="11"/>
      <c r="F2" s="11" t="s">
        <v>2</v>
      </c>
      <c r="G2" s="11"/>
      <c r="H2" s="11" t="s">
        <v>3</v>
      </c>
      <c r="I2" s="11"/>
      <c r="J2" s="11" t="s">
        <v>2</v>
      </c>
      <c r="K2" s="11"/>
      <c r="L2" s="11" t="s">
        <v>0</v>
      </c>
      <c r="M2" s="11"/>
      <c r="N2" s="11" t="s">
        <v>0</v>
      </c>
      <c r="O2" s="11"/>
      <c r="P2" s="11" t="s">
        <v>3</v>
      </c>
      <c r="Q2" s="11"/>
      <c r="R2" s="11" t="s">
        <v>4</v>
      </c>
      <c r="S2" s="11"/>
      <c r="T2" s="11" t="s">
        <v>5</v>
      </c>
      <c r="U2" s="11"/>
      <c r="V2" s="11" t="s">
        <v>6</v>
      </c>
      <c r="W2" s="11"/>
      <c r="X2" s="11" t="s">
        <v>7</v>
      </c>
      <c r="Y2" s="11"/>
    </row>
    <row r="3" spans="1:26" x14ac:dyDescent="0.25">
      <c r="B3">
        <v>1</v>
      </c>
      <c r="C3">
        <v>31</v>
      </c>
      <c r="D3">
        <v>32</v>
      </c>
      <c r="E3">
        <v>59</v>
      </c>
      <c r="F3">
        <v>60</v>
      </c>
      <c r="G3">
        <v>90</v>
      </c>
      <c r="H3">
        <v>91</v>
      </c>
      <c r="I3">
        <v>120</v>
      </c>
      <c r="J3">
        <v>121</v>
      </c>
      <c r="K3">
        <v>151</v>
      </c>
      <c r="L3">
        <v>152</v>
      </c>
      <c r="M3">
        <v>181</v>
      </c>
      <c r="N3">
        <v>182</v>
      </c>
      <c r="O3">
        <v>212</v>
      </c>
      <c r="P3">
        <v>23</v>
      </c>
      <c r="Q3">
        <v>243</v>
      </c>
      <c r="R3">
        <v>244</v>
      </c>
      <c r="S3">
        <v>273</v>
      </c>
      <c r="T3">
        <v>274</v>
      </c>
      <c r="U3">
        <v>304</v>
      </c>
      <c r="V3">
        <v>305</v>
      </c>
      <c r="W3">
        <v>334</v>
      </c>
      <c r="X3">
        <v>335</v>
      </c>
      <c r="Y3">
        <v>365</v>
      </c>
    </row>
    <row r="4" spans="1:26" x14ac:dyDescent="0.25">
      <c r="C4">
        <f>16</f>
        <v>16</v>
      </c>
      <c r="D4">
        <v>45</v>
      </c>
      <c r="E4">
        <v>46</v>
      </c>
      <c r="G4">
        <v>75</v>
      </c>
      <c r="H4">
        <f>H3+14</f>
        <v>105</v>
      </c>
      <c r="I4">
        <f>I3-14</f>
        <v>106</v>
      </c>
      <c r="K4">
        <f>J3+15</f>
        <v>136</v>
      </c>
      <c r="L4">
        <f>L3+14</f>
        <v>166</v>
      </c>
      <c r="M4">
        <f>M3-14</f>
        <v>167</v>
      </c>
      <c r="O4">
        <f>O3-15</f>
        <v>197</v>
      </c>
      <c r="Q4">
        <f>Q3-15</f>
        <v>228</v>
      </c>
      <c r="R4">
        <f>R3+14</f>
        <v>258</v>
      </c>
      <c r="S4">
        <f>S3-14</f>
        <v>259</v>
      </c>
      <c r="U4">
        <f>U3-15</f>
        <v>289</v>
      </c>
      <c r="V4">
        <f>V3+14</f>
        <v>319</v>
      </c>
      <c r="W4">
        <f>W3-14</f>
        <v>320</v>
      </c>
      <c r="Y4">
        <f>Y3-15</f>
        <v>350</v>
      </c>
    </row>
    <row r="5" spans="1:26" x14ac:dyDescent="0.25">
      <c r="A5" t="s">
        <v>9</v>
      </c>
      <c r="B5">
        <f>C4</f>
        <v>16</v>
      </c>
      <c r="C5" s="11">
        <f>(D4-C4+1)</f>
        <v>30</v>
      </c>
      <c r="D5" s="11"/>
      <c r="E5" s="11">
        <f>(G4-E4+1)</f>
        <v>30</v>
      </c>
      <c r="F5" s="11"/>
      <c r="G5" s="11">
        <f>H4-G4+1</f>
        <v>31</v>
      </c>
      <c r="H5" s="11"/>
      <c r="I5" s="11">
        <f>K4-I4+1</f>
        <v>31</v>
      </c>
      <c r="J5" s="11"/>
      <c r="K5" s="11">
        <f>L4-K4+1</f>
        <v>31</v>
      </c>
      <c r="L5" s="11"/>
      <c r="M5" s="11">
        <f>O4-M4+1</f>
        <v>31</v>
      </c>
      <c r="N5" s="11"/>
      <c r="O5" s="11">
        <f>Q4-O4+1</f>
        <v>32</v>
      </c>
      <c r="P5" s="11"/>
      <c r="Q5" s="11">
        <f>R4-Q4+1</f>
        <v>31</v>
      </c>
      <c r="R5" s="11"/>
      <c r="S5" s="11">
        <f>U4-S4+1</f>
        <v>31</v>
      </c>
      <c r="T5" s="11"/>
      <c r="U5" s="11">
        <f>V4-U4+1</f>
        <v>31</v>
      </c>
      <c r="V5" s="11"/>
      <c r="W5" s="11">
        <f>Y4-W4+1</f>
        <v>31</v>
      </c>
      <c r="X5" s="11"/>
      <c r="Y5">
        <f>Y3-Y4+1</f>
        <v>16</v>
      </c>
    </row>
    <row r="6" spans="1:26" x14ac:dyDescent="0.25">
      <c r="A6" t="s">
        <v>10</v>
      </c>
      <c r="C6" s="10">
        <f>(D1-B1)/C5</f>
        <v>0.10299999999999999</v>
      </c>
      <c r="D6" s="10"/>
      <c r="E6" s="10">
        <f>(F1-D1)/E5</f>
        <v>0.12100000000000002</v>
      </c>
      <c r="F6" s="10"/>
      <c r="G6" s="10">
        <f>(H1-F1)/G5</f>
        <v>4.7741935483870984E-2</v>
      </c>
      <c r="H6" s="10"/>
      <c r="I6" s="10">
        <f>(J1-H1)/I5</f>
        <v>1.4516129032258041E-2</v>
      </c>
      <c r="J6" s="10"/>
      <c r="K6" s="10">
        <f>(L1-J1)/K5</f>
        <v>-3.6451612903225829E-2</v>
      </c>
      <c r="L6" s="10"/>
      <c r="M6" s="10">
        <f>(N1-L1)/M5</f>
        <v>-7.1612903225806421E-2</v>
      </c>
      <c r="N6" s="10"/>
      <c r="O6" s="10">
        <f>(P1-N1)/O5</f>
        <v>1.2499999999999734E-3</v>
      </c>
      <c r="P6" s="10"/>
      <c r="Q6" s="10">
        <f>(R1-P1)/Q5</f>
        <v>-2.9677419354838707E-2</v>
      </c>
      <c r="R6" s="10"/>
      <c r="S6" s="10">
        <f>(T1-R1)/S5</f>
        <v>-4.129032258064514E-2</v>
      </c>
      <c r="T6" s="10"/>
      <c r="U6" s="10">
        <f>(V1-T1)/U5</f>
        <v>-9.4193548387096773E-2</v>
      </c>
      <c r="V6" s="10"/>
      <c r="W6" s="10">
        <f>(X1-V1)/W5</f>
        <v>-4.2580645161290329E-2</v>
      </c>
      <c r="X6" s="10"/>
      <c r="Y6" s="3"/>
      <c r="Z6" s="2"/>
    </row>
  </sheetData>
  <mergeCells count="34">
    <mergeCell ref="V2:W2"/>
    <mergeCell ref="X2:Y2"/>
    <mergeCell ref="B2:C2"/>
    <mergeCell ref="D2:E2"/>
    <mergeCell ref="F2:G2"/>
    <mergeCell ref="H2:I2"/>
    <mergeCell ref="J2:K2"/>
    <mergeCell ref="L2:M2"/>
    <mergeCell ref="M5:N5"/>
    <mergeCell ref="N2:O2"/>
    <mergeCell ref="P2:Q2"/>
    <mergeCell ref="R2:S2"/>
    <mergeCell ref="T2:U2"/>
    <mergeCell ref="C5:D5"/>
    <mergeCell ref="E5:F5"/>
    <mergeCell ref="G5:H5"/>
    <mergeCell ref="I5:J5"/>
    <mergeCell ref="K5:L5"/>
    <mergeCell ref="C6:D6"/>
    <mergeCell ref="E6:F6"/>
    <mergeCell ref="G6:H6"/>
    <mergeCell ref="I6:J6"/>
    <mergeCell ref="K6:L6"/>
    <mergeCell ref="W6:X6"/>
    <mergeCell ref="O5:P5"/>
    <mergeCell ref="Q5:R5"/>
    <mergeCell ref="S5:T5"/>
    <mergeCell ref="U5:V5"/>
    <mergeCell ref="W5:X5"/>
    <mergeCell ref="M6:N6"/>
    <mergeCell ref="O6:P6"/>
    <mergeCell ref="Q6:R6"/>
    <mergeCell ref="S6:T6"/>
    <mergeCell ref="U6:V6"/>
  </mergeCells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Tmax</vt:lpstr>
      <vt:lpstr>Tmin</vt:lpstr>
      <vt:lpstr>SRad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 jin</dc:creator>
  <cp:lastModifiedBy>eun jin</cp:lastModifiedBy>
  <dcterms:created xsi:type="dcterms:W3CDTF">2015-10-09T12:10:57Z</dcterms:created>
  <dcterms:modified xsi:type="dcterms:W3CDTF">2015-10-11T04:18:42Z</dcterms:modified>
</cp:coreProperties>
</file>