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H\Documents\"/>
    </mc:Choice>
  </mc:AlternateContent>
  <xr:revisionPtr revIDLastSave="0" documentId="8_{B5127E2E-7DB9-4B12-AEF8-F43A61F6DCAC}" xr6:coauthVersionLast="46" xr6:coauthVersionMax="46" xr10:uidLastSave="{00000000-0000-0000-0000-000000000000}"/>
  <workbookProtection workbookAlgorithmName="SHA-512" workbookHashValue="oS2kI/u33LJuUqrlUHB3jnZWxgsKAcTRKuSL8V8aeD3++PqjjEuCfSctI+oMjdfNtSb4oGHldadwUQngtqkc5A==" workbookSaltValue="UlfTlAy9MaYoc2823/U2dg==" workbookSpinCount="100000" lockStructure="1"/>
  <bookViews>
    <workbookView xWindow="-120" yWindow="-120" windowWidth="29040" windowHeight="15840" xr2:uid="{994BF44F-DD04-46C0-AAAC-51893C207C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" i="1" l="1"/>
  <c r="I30" i="1" s="1"/>
  <c r="I31" i="1" s="1"/>
  <c r="I23" i="1"/>
  <c r="I32" i="1" l="1"/>
  <c r="I33" i="1" s="1"/>
</calcChain>
</file>

<file path=xl/sharedStrings.xml><?xml version="1.0" encoding="utf-8"?>
<sst xmlns="http://schemas.openxmlformats.org/spreadsheetml/2006/main" count="106" uniqueCount="102">
  <si>
    <t>#</t>
  </si>
  <si>
    <t xml:space="preserve">More Applicable </t>
  </si>
  <si>
    <t>Less Applicable</t>
  </si>
  <si>
    <t>Loosely understood and defined requirements an solutions</t>
  </si>
  <si>
    <t>Minimal communication</t>
  </si>
  <si>
    <t>Just Released</t>
  </si>
  <si>
    <t>Long-standing relationship.  Know, like, trust.</t>
  </si>
  <si>
    <t>Went to pre-bid.</t>
  </si>
  <si>
    <t>Responding to RFP.</t>
  </si>
  <si>
    <t>Capture plan significantly complete.</t>
  </si>
  <si>
    <t>Capture plan partially complete.  Mades some touches.  Winning strategy not confirmed.</t>
  </si>
  <si>
    <t>Client quality</t>
  </si>
  <si>
    <t>Undecisive,  adverserial, officious, mooch.</t>
  </si>
  <si>
    <t>Not strategic for competition</t>
  </si>
  <si>
    <t>Upcoming need.</t>
  </si>
  <si>
    <t>External pressure.</t>
  </si>
  <si>
    <t>Makes clients life easier.</t>
  </si>
  <si>
    <t>Client wants to have.</t>
  </si>
  <si>
    <t>Have to do it (regulatorially required).</t>
  </si>
  <si>
    <t>Strategic for competition</t>
  </si>
  <si>
    <t>Incumbent, well liked.</t>
  </si>
  <si>
    <t>Incumbent, loss of key project personnel.</t>
  </si>
  <si>
    <t>Client leadership change.</t>
  </si>
  <si>
    <t>Competitive, no clear favorite.</t>
  </si>
  <si>
    <t>Open, no preferred provider.</t>
  </si>
  <si>
    <t>Key decision maker</t>
  </si>
  <si>
    <t>Selection committee</t>
  </si>
  <si>
    <t>Regulatorially required, defined deliverable.</t>
  </si>
  <si>
    <t>Regulatorially required, no defined deliverable.</t>
  </si>
  <si>
    <t>Ambiguous deliverables.</t>
  </si>
  <si>
    <t>No defined requirements or deliverables.</t>
  </si>
  <si>
    <t>Multiple relationships</t>
  </si>
  <si>
    <t>Single relationship</t>
  </si>
  <si>
    <t>Multiple relationships.  Know, like, trust.</t>
  </si>
  <si>
    <t>Few relationships.  They know what we do.</t>
  </si>
  <si>
    <t>Know them BUT they have relationships everywhere.</t>
  </si>
  <si>
    <t>Kind of know them and they kind of know us.</t>
  </si>
  <si>
    <t>Well understood and defined requirements and solutions</t>
  </si>
  <si>
    <t>ATG Business Development</t>
  </si>
  <si>
    <t>Lack of client quality</t>
  </si>
  <si>
    <t>Significant communication prior to advertisement</t>
  </si>
  <si>
    <t>Strategic for ATG</t>
  </si>
  <si>
    <t>Not Strategic for ATG</t>
  </si>
  <si>
    <t>Strategic for client</t>
  </si>
  <si>
    <t>Not Strategic for client</t>
  </si>
  <si>
    <t>$3.5-5M</t>
  </si>
  <si>
    <t>$2-3.5 M</t>
  </si>
  <si>
    <t>High value of client effort</t>
  </si>
  <si>
    <t>Low value of client effort</t>
  </si>
  <si>
    <t>$500K-2M</t>
  </si>
  <si>
    <t>&lt;$250K</t>
  </si>
  <si>
    <t>Add notes over grey conditions for future review.</t>
  </si>
  <si>
    <t>Input score into the orange column.</t>
  </si>
  <si>
    <t>Review Lead and score based on applicability critera below.</t>
  </si>
  <si>
    <t>Blue Hat Review Form</t>
  </si>
  <si>
    <t>Score
5 best, 1 worst</t>
  </si>
  <si>
    <t>Identified as targeted client in SMP, ongoing and regular communication efforts.</t>
  </si>
  <si>
    <t>Identified as targeted client in SMP, periodic communication efforts.</t>
  </si>
  <si>
    <t>Identified as targeted client in SMP, monitoring client activities.</t>
  </si>
  <si>
    <t>Client needs match ATG services and client knows ATG.</t>
  </si>
  <si>
    <t>Client needs match ATG services and client doesn't know ATG.</t>
  </si>
  <si>
    <t>Assisted client in developing scope.</t>
  </si>
  <si>
    <t>ATG team satisfies anticipated selection criteria.  Know, like, trust.</t>
  </si>
  <si>
    <t>ATG team is preferred provider.</t>
  </si>
  <si>
    <t>ATG team satisfies anticipated selection criteria. No relationship.</t>
  </si>
  <si>
    <t>ATG team scores well on anticipated selection criteria.</t>
  </si>
  <si>
    <t>ATG team cannot satisfy anticipated selection criteria.</t>
  </si>
  <si>
    <t>Know couple of people and have had meetings with staff.</t>
  </si>
  <si>
    <t>Long capture cycle</t>
  </si>
  <si>
    <t>Short capture cycle</t>
  </si>
  <si>
    <t>12+ Months prior to releas</t>
  </si>
  <si>
    <t>6-12 Months prior to release</t>
  </si>
  <si>
    <t>3-6 Months prior to release</t>
  </si>
  <si>
    <t>1-3 Months prior to release</t>
  </si>
  <si>
    <t>Judges based on merit, partnership, communicative relationship. Adheres to scope, schedule and quality,</t>
  </si>
  <si>
    <t>A colleigial, cooperative partner that is committed to success.</t>
  </si>
  <si>
    <t>Client that adheres to scope, schedule and quality, and respects the contract.</t>
  </si>
  <si>
    <t>Client reacts to outside side influences and uses the contact for their purpose.</t>
  </si>
  <si>
    <t>TOTAL APPLICABILITY SCORE (35+ =&gt; proceed,  28+ =&gt; Requires Further Discussion, else No Go)</t>
  </si>
  <si>
    <t>GO</t>
  </si>
  <si>
    <t>REQUIRES FURTHER DISCUSSION</t>
  </si>
  <si>
    <t>$250-500K</t>
  </si>
  <si>
    <t>Project Name:</t>
  </si>
  <si>
    <t>Opp/Prop Number:</t>
  </si>
  <si>
    <t xml:space="preserve">Capture Manager: </t>
  </si>
  <si>
    <t>Est Advertise Date:</t>
  </si>
  <si>
    <t>Project Assessment</t>
  </si>
  <si>
    <t>Probability of Winning</t>
  </si>
  <si>
    <t>Expected Return</t>
  </si>
  <si>
    <t>Maximum BD Budget</t>
  </si>
  <si>
    <t>ATG ROI</t>
  </si>
  <si>
    <t>NO-GO</t>
  </si>
  <si>
    <t>Score of 1-11</t>
  </si>
  <si>
    <t>NO-GO; Need Written Justification &amp; Approval by BD Executive</t>
  </si>
  <si>
    <t>Score of 12-14</t>
  </si>
  <si>
    <t>GO; Need Written Approval by Practice Leader to go to Proposal Stage</t>
  </si>
  <si>
    <t>Score of 15-21</t>
  </si>
  <si>
    <t xml:space="preserve">Minimum of 10% </t>
  </si>
  <si>
    <t>Anticipated Profit</t>
  </si>
  <si>
    <t>Project Funding (Total contract amount or if teaming, amount we expect to receive)</t>
  </si>
  <si>
    <t>GO/NO-GO</t>
  </si>
  <si>
    <t>No-Go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</si>
</sst>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rgb="FF3F3F3F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16"/>
      <color rgb="FF1BA6B7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BA6B7"/>
        <bgColor indexed="64"/>
      </patternFill>
    </fill>
    <fill>
      <patternFill patternType="solid">
        <fgColor rgb="FF69DAE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E6C77"/>
        <bgColor indexed="64"/>
      </patternFill>
    </fill>
    <fill>
      <patternFill patternType="solid">
        <fgColor rgb="FFFDB521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3" fillId="8" borderId="19" applyNumberFormat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left"/>
    </xf>
    <xf numFmtId="0" fontId="7" fillId="6" borderId="0" xfId="0" applyFont="1" applyFill="1" applyBorder="1" applyAlignment="1">
      <alignment horizontal="left"/>
    </xf>
    <xf numFmtId="0" fontId="7" fillId="6" borderId="13" xfId="0" applyFont="1" applyFill="1" applyBorder="1" applyAlignment="1">
      <alignment horizontal="left"/>
    </xf>
    <xf numFmtId="0" fontId="7" fillId="6" borderId="6" xfId="0" applyFont="1" applyFill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7" fillId="6" borderId="13" xfId="0" applyFont="1" applyFill="1" applyBorder="1" applyAlignment="1">
      <alignment vertical="center"/>
    </xf>
    <xf numFmtId="0" fontId="5" fillId="7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/>
    </xf>
    <xf numFmtId="0" fontId="7" fillId="6" borderId="9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/>
    </xf>
    <xf numFmtId="0" fontId="7" fillId="6" borderId="11" xfId="0" applyFont="1" applyFill="1" applyBorder="1" applyAlignment="1">
      <alignment horizontal="left"/>
    </xf>
    <xf numFmtId="0" fontId="8" fillId="6" borderId="7" xfId="0" applyFont="1" applyFill="1" applyBorder="1" applyAlignment="1">
      <alignment horizontal="left"/>
    </xf>
    <xf numFmtId="0" fontId="8" fillId="6" borderId="8" xfId="0" applyFont="1" applyFill="1" applyBorder="1" applyAlignment="1">
      <alignment horizontal="left"/>
    </xf>
    <xf numFmtId="0" fontId="8" fillId="6" borderId="12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15" fillId="2" borderId="0" xfId="0" applyFont="1" applyFill="1" applyAlignment="1">
      <alignment horizontal="right"/>
    </xf>
    <xf numFmtId="0" fontId="16" fillId="3" borderId="0" xfId="0" applyFont="1" applyFill="1" applyAlignment="1">
      <alignment horizontal="center" vertical="center"/>
    </xf>
    <xf numFmtId="0" fontId="16" fillId="3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wrapText="1"/>
    </xf>
    <xf numFmtId="0" fontId="11" fillId="2" borderId="0" xfId="0" applyFont="1" applyFill="1" applyAlignment="1">
      <alignment horizontal="right"/>
    </xf>
    <xf numFmtId="0" fontId="4" fillId="2" borderId="0" xfId="0" applyFont="1" applyFill="1"/>
    <xf numFmtId="0" fontId="4" fillId="0" borderId="0" xfId="0" applyFont="1"/>
    <xf numFmtId="0" fontId="17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17" fillId="9" borderId="1" xfId="0" applyFont="1" applyFill="1" applyBorder="1" applyAlignment="1">
      <alignment horizontal="right" vertical="center"/>
    </xf>
    <xf numFmtId="0" fontId="4" fillId="9" borderId="1" xfId="0" applyFont="1" applyFill="1" applyBorder="1" applyAlignment="1">
      <alignment horizontal="right"/>
    </xf>
    <xf numFmtId="165" fontId="4" fillId="9" borderId="1" xfId="0" applyNumberFormat="1" applyFont="1" applyFill="1" applyBorder="1" applyAlignment="1">
      <alignment horizontal="center"/>
    </xf>
    <xf numFmtId="165" fontId="17" fillId="4" borderId="1" xfId="0" applyNumberFormat="1" applyFont="1" applyFill="1" applyBorder="1" applyAlignment="1">
      <alignment horizontal="center"/>
    </xf>
    <xf numFmtId="10" fontId="17" fillId="4" borderId="1" xfId="0" applyNumberFormat="1" applyFont="1" applyFill="1" applyBorder="1" applyAlignment="1">
      <alignment horizontal="center"/>
    </xf>
    <xf numFmtId="10" fontId="14" fillId="9" borderId="1" xfId="1" applyNumberFormat="1" applyFont="1" applyFill="1" applyBorder="1" applyAlignment="1">
      <alignment horizontal="center"/>
    </xf>
    <xf numFmtId="0" fontId="19" fillId="3" borderId="0" xfId="0" applyFont="1" applyFill="1" applyAlignment="1">
      <alignment horizontal="center" vertical="center"/>
    </xf>
    <xf numFmtId="0" fontId="20" fillId="3" borderId="0" xfId="0" applyFont="1" applyFill="1" applyAlignment="1"/>
    <xf numFmtId="0" fontId="17" fillId="2" borderId="0" xfId="0" applyFont="1" applyFill="1" applyAlignment="1">
      <alignment horizontal="center" vertical="center"/>
    </xf>
    <xf numFmtId="0" fontId="4" fillId="2" borderId="0" xfId="0" applyFont="1" applyFill="1" applyAlignment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/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wrapText="1"/>
    </xf>
    <xf numFmtId="0" fontId="21" fillId="2" borderId="0" xfId="0" applyFont="1" applyFill="1" applyAlignment="1">
      <alignment horizontal="center"/>
    </xf>
    <xf numFmtId="0" fontId="21" fillId="2" borderId="0" xfId="0" applyFont="1" applyFill="1" applyAlignment="1">
      <alignment horizontal="right"/>
    </xf>
    <xf numFmtId="0" fontId="22" fillId="2" borderId="0" xfId="0" applyFont="1" applyFill="1"/>
    <xf numFmtId="0" fontId="18" fillId="8" borderId="20" xfId="2" applyFont="1" applyBorder="1" applyAlignment="1">
      <alignment horizontal="center" vertical="center"/>
    </xf>
  </cellXfs>
  <cellStyles count="3">
    <cellStyle name="Normal" xfId="0" builtinId="0"/>
    <cellStyle name="Output" xfId="2" builtinId="21"/>
    <cellStyle name="Percent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1BA6B7"/>
      <color rgb="FF69DAE9"/>
      <color rgb="FFFDB521"/>
      <color rgb="FF0E6C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76200</xdr:rowOff>
    </xdr:from>
    <xdr:to>
      <xdr:col>1</xdr:col>
      <xdr:colOff>2124130</xdr:colOff>
      <xdr:row>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F379F-47A1-4958-BC46-EBAF03950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76200"/>
          <a:ext cx="2314630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B4AF-F226-4DEB-8112-1D3C27CE7E5A}">
  <sheetPr>
    <pageSetUpPr fitToPage="1"/>
  </sheetPr>
  <dimension ref="A1:AD44"/>
  <sheetViews>
    <sheetView tabSelected="1" topLeftCell="A4" zoomScale="70" zoomScaleNormal="70" workbookViewId="0">
      <selection activeCell="J20" sqref="J20"/>
    </sheetView>
  </sheetViews>
  <sheetFormatPr defaultRowHeight="15" x14ac:dyDescent="0.25"/>
  <cols>
    <col min="1" max="1" width="4.85546875" style="4" customWidth="1"/>
    <col min="2" max="2" width="44.42578125" style="2" customWidth="1"/>
    <col min="3" max="7" width="17.140625" style="1" customWidth="1"/>
    <col min="8" max="8" width="23.85546875" style="2" bestFit="1" customWidth="1"/>
    <col min="9" max="9" width="16.28515625" style="1" customWidth="1"/>
    <col min="10" max="10" width="74.28515625" style="42" bestFit="1" customWidth="1"/>
    <col min="11" max="25" width="9.140625" style="42"/>
    <col min="27" max="29" width="0" hidden="1" customWidth="1"/>
    <col min="30" max="30" width="9.140625" hidden="1" customWidth="1"/>
    <col min="31" max="33" width="0" hidden="1" customWidth="1"/>
  </cols>
  <sheetData>
    <row r="1" spans="1:25" s="42" customFormat="1" ht="21" x14ac:dyDescent="0.35">
      <c r="A1" s="51"/>
      <c r="B1" s="49"/>
      <c r="C1" s="43"/>
      <c r="D1" s="43"/>
      <c r="E1" s="43"/>
      <c r="F1" s="43"/>
      <c r="G1" s="52"/>
      <c r="H1" s="53"/>
      <c r="I1" s="54" t="s">
        <v>54</v>
      </c>
    </row>
    <row r="2" spans="1:25" s="42" customFormat="1" ht="21" x14ac:dyDescent="0.35">
      <c r="A2" s="51"/>
      <c r="B2" s="49"/>
      <c r="C2" s="43"/>
      <c r="D2" s="43"/>
      <c r="E2" s="43"/>
      <c r="F2" s="43"/>
      <c r="G2" s="52"/>
      <c r="H2" s="53"/>
      <c r="I2" s="54" t="s">
        <v>38</v>
      </c>
    </row>
    <row r="3" spans="1:25" s="42" customFormat="1" x14ac:dyDescent="0.25">
      <c r="A3" s="51"/>
      <c r="B3" s="49"/>
      <c r="C3" s="43"/>
      <c r="D3" s="43"/>
      <c r="E3" s="43"/>
      <c r="F3" s="43"/>
      <c r="G3" s="43"/>
      <c r="H3" s="49"/>
      <c r="I3" s="43"/>
    </row>
    <row r="4" spans="1:25" s="42" customFormat="1" x14ac:dyDescent="0.25">
      <c r="A4" s="51"/>
      <c r="B4" s="49"/>
      <c r="C4" s="43"/>
      <c r="D4" s="43"/>
      <c r="E4" s="43"/>
      <c r="F4" s="43"/>
      <c r="G4" s="43"/>
      <c r="H4" s="49"/>
      <c r="I4" s="43"/>
    </row>
    <row r="5" spans="1:25" x14ac:dyDescent="0.25">
      <c r="A5" s="24"/>
      <c r="B5" s="25" t="s">
        <v>83</v>
      </c>
      <c r="C5" s="28" t="s">
        <v>82</v>
      </c>
      <c r="D5" s="28"/>
      <c r="E5" s="28"/>
      <c r="F5" s="28" t="s">
        <v>84</v>
      </c>
      <c r="G5" s="28"/>
      <c r="H5" s="27" t="s">
        <v>85</v>
      </c>
      <c r="I5" s="27"/>
    </row>
    <row r="6" spans="1:25" ht="15.75" thickBot="1" x14ac:dyDescent="0.3">
      <c r="A6" s="24"/>
      <c r="B6" s="25"/>
      <c r="C6" s="26"/>
      <c r="D6" s="26"/>
      <c r="E6" s="26"/>
      <c r="F6" s="26"/>
      <c r="G6" s="26"/>
      <c r="H6" s="25"/>
      <c r="I6" s="26"/>
    </row>
    <row r="7" spans="1:25" ht="18.75" x14ac:dyDescent="0.3">
      <c r="A7" s="29" t="s">
        <v>53</v>
      </c>
      <c r="B7" s="30"/>
      <c r="C7" s="30"/>
      <c r="D7" s="30"/>
      <c r="E7" s="30"/>
      <c r="F7" s="30"/>
      <c r="G7" s="30"/>
      <c r="H7" s="30"/>
      <c r="I7" s="31"/>
    </row>
    <row r="8" spans="1:25" ht="18.75" x14ac:dyDescent="0.3">
      <c r="A8" s="16" t="s">
        <v>52</v>
      </c>
      <c r="B8" s="17"/>
      <c r="C8" s="17"/>
      <c r="D8" s="17"/>
      <c r="E8" s="17"/>
      <c r="F8" s="17"/>
      <c r="G8" s="17"/>
      <c r="H8" s="17"/>
      <c r="I8" s="18"/>
    </row>
    <row r="9" spans="1:25" ht="18.75" x14ac:dyDescent="0.25">
      <c r="A9" s="19" t="s">
        <v>51</v>
      </c>
      <c r="B9" s="20"/>
      <c r="C9" s="20"/>
      <c r="D9" s="20"/>
      <c r="E9" s="20"/>
      <c r="F9" s="20"/>
      <c r="G9" s="20"/>
      <c r="H9" s="20"/>
      <c r="I9" s="21"/>
    </row>
    <row r="10" spans="1:25" x14ac:dyDescent="0.25">
      <c r="A10" s="32"/>
      <c r="B10" s="33"/>
      <c r="C10" s="33"/>
      <c r="D10" s="33"/>
      <c r="E10" s="33"/>
      <c r="F10" s="33"/>
      <c r="G10" s="33"/>
      <c r="H10" s="33"/>
      <c r="I10" s="34"/>
    </row>
    <row r="11" spans="1:25" s="3" customFormat="1" x14ac:dyDescent="0.25">
      <c r="A11" s="38" t="s">
        <v>0</v>
      </c>
      <c r="B11" s="41" t="s">
        <v>1</v>
      </c>
      <c r="C11" s="39"/>
      <c r="D11" s="39"/>
      <c r="E11" s="39"/>
      <c r="F11" s="39"/>
      <c r="G11" s="39"/>
      <c r="H11" s="40" t="s">
        <v>2</v>
      </c>
      <c r="I11" s="1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</row>
    <row r="12" spans="1:25" s="3" customFormat="1" ht="30" x14ac:dyDescent="0.25">
      <c r="A12" s="38"/>
      <c r="B12" s="41"/>
      <c r="C12" s="23">
        <v>5</v>
      </c>
      <c r="D12" s="23">
        <v>4</v>
      </c>
      <c r="E12" s="23">
        <v>3</v>
      </c>
      <c r="F12" s="23">
        <v>2</v>
      </c>
      <c r="G12" s="23">
        <v>1</v>
      </c>
      <c r="H12" s="40"/>
      <c r="I12" s="11" t="s">
        <v>55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</row>
    <row r="13" spans="1:25" ht="94.5" customHeight="1" x14ac:dyDescent="0.25">
      <c r="A13" s="14">
        <v>1</v>
      </c>
      <c r="B13" s="12" t="s">
        <v>47</v>
      </c>
      <c r="C13" s="5" t="s">
        <v>45</v>
      </c>
      <c r="D13" s="6" t="s">
        <v>46</v>
      </c>
      <c r="E13" s="5" t="s">
        <v>49</v>
      </c>
      <c r="F13" s="5" t="s">
        <v>81</v>
      </c>
      <c r="G13" s="5" t="s">
        <v>50</v>
      </c>
      <c r="H13" s="12" t="s">
        <v>48</v>
      </c>
      <c r="I13" s="9">
        <v>1</v>
      </c>
    </row>
    <row r="14" spans="1:25" ht="94.5" customHeight="1" x14ac:dyDescent="0.25">
      <c r="A14" s="14">
        <v>2</v>
      </c>
      <c r="B14" s="12" t="s">
        <v>43</v>
      </c>
      <c r="C14" s="5" t="s">
        <v>18</v>
      </c>
      <c r="D14" s="5" t="s">
        <v>14</v>
      </c>
      <c r="E14" s="5" t="s">
        <v>15</v>
      </c>
      <c r="F14" s="5" t="s">
        <v>16</v>
      </c>
      <c r="G14" s="5" t="s">
        <v>17</v>
      </c>
      <c r="H14" s="12" t="s">
        <v>44</v>
      </c>
      <c r="I14" s="9">
        <v>1</v>
      </c>
    </row>
    <row r="15" spans="1:25" ht="94.5" customHeight="1" x14ac:dyDescent="0.25">
      <c r="A15" s="14">
        <v>3</v>
      </c>
      <c r="B15" s="12" t="s">
        <v>41</v>
      </c>
      <c r="C15" s="8" t="s">
        <v>56</v>
      </c>
      <c r="D15" s="8" t="s">
        <v>57</v>
      </c>
      <c r="E15" s="8" t="s">
        <v>58</v>
      </c>
      <c r="F15" s="8" t="s">
        <v>59</v>
      </c>
      <c r="G15" s="8" t="s">
        <v>60</v>
      </c>
      <c r="H15" s="12" t="s">
        <v>42</v>
      </c>
      <c r="I15" s="9">
        <v>5</v>
      </c>
    </row>
    <row r="16" spans="1:25" ht="94.5" customHeight="1" x14ac:dyDescent="0.25">
      <c r="A16" s="14">
        <v>4</v>
      </c>
      <c r="B16" s="12" t="s">
        <v>13</v>
      </c>
      <c r="C16" s="5" t="s">
        <v>24</v>
      </c>
      <c r="D16" s="5" t="s">
        <v>23</v>
      </c>
      <c r="E16" s="5" t="s">
        <v>22</v>
      </c>
      <c r="F16" s="5" t="s">
        <v>21</v>
      </c>
      <c r="G16" s="5" t="s">
        <v>20</v>
      </c>
      <c r="H16" s="12" t="s">
        <v>19</v>
      </c>
      <c r="I16" s="9">
        <v>4</v>
      </c>
    </row>
    <row r="17" spans="1:30" ht="94.5" customHeight="1" x14ac:dyDescent="0.25">
      <c r="A17" s="14">
        <v>5</v>
      </c>
      <c r="B17" s="12" t="s">
        <v>37</v>
      </c>
      <c r="C17" s="5" t="s">
        <v>61</v>
      </c>
      <c r="D17" s="5" t="s">
        <v>27</v>
      </c>
      <c r="E17" s="5" t="s">
        <v>28</v>
      </c>
      <c r="F17" s="5" t="s">
        <v>29</v>
      </c>
      <c r="G17" s="5" t="s">
        <v>30</v>
      </c>
      <c r="H17" s="12" t="s">
        <v>3</v>
      </c>
      <c r="I17" s="9">
        <v>4</v>
      </c>
    </row>
    <row r="18" spans="1:30" ht="94.5" customHeight="1" x14ac:dyDescent="0.25">
      <c r="A18" s="14">
        <v>6</v>
      </c>
      <c r="B18" s="12" t="s">
        <v>25</v>
      </c>
      <c r="C18" s="5" t="s">
        <v>63</v>
      </c>
      <c r="D18" s="5" t="s">
        <v>62</v>
      </c>
      <c r="E18" s="5" t="s">
        <v>64</v>
      </c>
      <c r="F18" s="5" t="s">
        <v>65</v>
      </c>
      <c r="G18" s="5" t="s">
        <v>66</v>
      </c>
      <c r="H18" s="12" t="s">
        <v>26</v>
      </c>
      <c r="I18" s="9">
        <v>4</v>
      </c>
    </row>
    <row r="19" spans="1:30" ht="94.5" customHeight="1" x14ac:dyDescent="0.25">
      <c r="A19" s="14">
        <v>7</v>
      </c>
      <c r="B19" s="12" t="s">
        <v>31</v>
      </c>
      <c r="C19" s="5" t="s">
        <v>33</v>
      </c>
      <c r="D19" s="5" t="s">
        <v>34</v>
      </c>
      <c r="E19" s="5" t="s">
        <v>67</v>
      </c>
      <c r="F19" s="5" t="s">
        <v>35</v>
      </c>
      <c r="G19" s="5" t="s">
        <v>36</v>
      </c>
      <c r="H19" s="12" t="s">
        <v>32</v>
      </c>
      <c r="I19" s="9">
        <v>4</v>
      </c>
    </row>
    <row r="20" spans="1:30" ht="94.5" customHeight="1" x14ac:dyDescent="0.25">
      <c r="A20" s="14">
        <v>8</v>
      </c>
      <c r="B20" s="12" t="s">
        <v>68</v>
      </c>
      <c r="C20" s="5" t="s">
        <v>70</v>
      </c>
      <c r="D20" s="5" t="s">
        <v>71</v>
      </c>
      <c r="E20" s="5" t="s">
        <v>72</v>
      </c>
      <c r="F20" s="5" t="s">
        <v>73</v>
      </c>
      <c r="G20" s="5" t="s">
        <v>5</v>
      </c>
      <c r="H20" s="12" t="s">
        <v>69</v>
      </c>
      <c r="I20" s="9">
        <v>4</v>
      </c>
    </row>
    <row r="21" spans="1:30" ht="94.5" customHeight="1" x14ac:dyDescent="0.25">
      <c r="A21" s="14">
        <v>9</v>
      </c>
      <c r="B21" s="12" t="s">
        <v>40</v>
      </c>
      <c r="C21" s="5" t="s">
        <v>6</v>
      </c>
      <c r="D21" s="5" t="s">
        <v>9</v>
      </c>
      <c r="E21" s="5" t="s">
        <v>10</v>
      </c>
      <c r="F21" s="5" t="s">
        <v>7</v>
      </c>
      <c r="G21" s="5" t="s">
        <v>8</v>
      </c>
      <c r="H21" s="12" t="s">
        <v>4</v>
      </c>
      <c r="I21" s="9">
        <v>1</v>
      </c>
    </row>
    <row r="22" spans="1:30" ht="120" x14ac:dyDescent="0.25">
      <c r="A22" s="15">
        <v>10</v>
      </c>
      <c r="B22" s="13" t="s">
        <v>11</v>
      </c>
      <c r="C22" s="7" t="s">
        <v>75</v>
      </c>
      <c r="D22" s="7" t="s">
        <v>74</v>
      </c>
      <c r="E22" s="7" t="s">
        <v>76</v>
      </c>
      <c r="F22" s="7" t="s">
        <v>77</v>
      </c>
      <c r="G22" s="7" t="s">
        <v>12</v>
      </c>
      <c r="H22" s="13" t="s">
        <v>39</v>
      </c>
      <c r="I22" s="9">
        <v>1</v>
      </c>
    </row>
    <row r="23" spans="1:30" ht="27" thickBot="1" x14ac:dyDescent="0.3">
      <c r="A23" s="35" t="s">
        <v>78</v>
      </c>
      <c r="B23" s="36"/>
      <c r="C23" s="36"/>
      <c r="D23" s="36"/>
      <c r="E23" s="36"/>
      <c r="F23" s="36"/>
      <c r="G23" s="36"/>
      <c r="H23" s="37"/>
      <c r="I23" s="22">
        <f>SUM(I13:I22)</f>
        <v>29</v>
      </c>
    </row>
    <row r="24" spans="1:30" s="42" customFormat="1" x14ac:dyDescent="0.25">
      <c r="A24" s="47"/>
      <c r="B24" s="48"/>
      <c r="C24" s="43"/>
      <c r="D24" s="43"/>
      <c r="E24" s="43"/>
      <c r="F24" s="43"/>
      <c r="G24" s="43"/>
      <c r="H24" s="49"/>
      <c r="AD24" s="42" t="s">
        <v>79</v>
      </c>
    </row>
    <row r="25" spans="1:30" s="42" customFormat="1" x14ac:dyDescent="0.25">
      <c r="A25" s="47"/>
      <c r="B25" s="48"/>
      <c r="C25" s="43"/>
      <c r="D25" s="43"/>
      <c r="E25" s="43"/>
      <c r="F25" s="43"/>
      <c r="G25" s="43"/>
      <c r="H25" s="49"/>
    </row>
    <row r="26" spans="1:30" ht="46.5" customHeight="1" x14ac:dyDescent="0.7">
      <c r="A26" s="45" t="s">
        <v>86</v>
      </c>
      <c r="B26" s="46"/>
      <c r="C26" s="46"/>
      <c r="D26" s="46"/>
      <c r="E26" s="46"/>
      <c r="F26" s="46"/>
      <c r="G26" s="46"/>
      <c r="H26" s="46"/>
      <c r="I26" s="46"/>
    </row>
    <row r="27" spans="1:30" s="56" customFormat="1" ht="23.25" customHeight="1" x14ac:dyDescent="0.3">
      <c r="A27" s="57" t="s">
        <v>99</v>
      </c>
      <c r="B27" s="58"/>
      <c r="C27" s="58"/>
      <c r="D27" s="58"/>
      <c r="E27" s="58"/>
      <c r="F27" s="58"/>
      <c r="G27" s="58"/>
      <c r="H27" s="58"/>
      <c r="I27" s="62">
        <v>50000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AD27" s="56" t="s">
        <v>80</v>
      </c>
    </row>
    <row r="28" spans="1:30" s="56" customFormat="1" ht="18.75" x14ac:dyDescent="0.3">
      <c r="A28" s="57" t="s">
        <v>87</v>
      </c>
      <c r="B28" s="58"/>
      <c r="C28" s="58"/>
      <c r="D28" s="58"/>
      <c r="E28" s="58"/>
      <c r="F28" s="58"/>
      <c r="G28" s="58"/>
      <c r="H28" s="58"/>
      <c r="I28" s="63">
        <v>0.5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</row>
    <row r="29" spans="1:30" s="56" customFormat="1" ht="18.75" x14ac:dyDescent="0.3">
      <c r="A29" s="59" t="s">
        <v>98</v>
      </c>
      <c r="B29" s="60"/>
      <c r="C29" s="60"/>
      <c r="D29" s="60"/>
      <c r="E29" s="60"/>
      <c r="F29" s="60"/>
      <c r="G29" s="60"/>
      <c r="H29" s="60"/>
      <c r="I29" s="61">
        <f>I27*12%</f>
        <v>6000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AC29" s="56">
        <v>1</v>
      </c>
    </row>
    <row r="30" spans="1:30" s="56" customFormat="1" ht="18.75" x14ac:dyDescent="0.3">
      <c r="A30" s="59" t="s">
        <v>88</v>
      </c>
      <c r="B30" s="60"/>
      <c r="C30" s="60"/>
      <c r="D30" s="60"/>
      <c r="E30" s="60"/>
      <c r="F30" s="60"/>
      <c r="G30" s="60"/>
      <c r="H30" s="60"/>
      <c r="I30" s="61">
        <f>I28*I29</f>
        <v>3000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AC30" s="56">
        <v>2</v>
      </c>
    </row>
    <row r="31" spans="1:30" s="56" customFormat="1" ht="18.75" x14ac:dyDescent="0.3">
      <c r="A31" s="59" t="s">
        <v>89</v>
      </c>
      <c r="B31" s="60"/>
      <c r="C31" s="60"/>
      <c r="D31" s="60"/>
      <c r="E31" s="60"/>
      <c r="F31" s="60"/>
      <c r="G31" s="60"/>
      <c r="H31" s="60"/>
      <c r="I31" s="61">
        <f>I30*11%</f>
        <v>330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AC31" s="56">
        <v>3</v>
      </c>
    </row>
    <row r="32" spans="1:30" s="56" customFormat="1" ht="18.75" x14ac:dyDescent="0.3">
      <c r="A32" s="59" t="s">
        <v>90</v>
      </c>
      <c r="B32" s="60"/>
      <c r="C32" s="60"/>
      <c r="D32" s="60"/>
      <c r="E32" s="60"/>
      <c r="F32" s="60"/>
      <c r="G32" s="60"/>
      <c r="H32" s="60"/>
      <c r="I32" s="64">
        <f>(I30-I31)/((I27*I28)-I30)</f>
        <v>0.12136363636363637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AC32" s="56">
        <v>4</v>
      </c>
    </row>
    <row r="33" spans="1:28" s="56" customFormat="1" ht="34.5" thickBot="1" x14ac:dyDescent="0.55000000000000004">
      <c r="A33" s="65" t="s">
        <v>100</v>
      </c>
      <c r="B33" s="66"/>
      <c r="C33" s="66"/>
      <c r="D33" s="66"/>
      <c r="E33" s="66"/>
      <c r="F33" s="66"/>
      <c r="G33" s="66"/>
      <c r="H33" s="66"/>
      <c r="I33" s="77" t="str">
        <f>IF(AND((I23&gt;=15),(I32&gt;10%)),"GO","NO GO")</f>
        <v>GO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AB33" s="56">
        <v>5</v>
      </c>
    </row>
    <row r="34" spans="1:28" s="55" customFormat="1" ht="18.75" x14ac:dyDescent="0.3">
      <c r="A34" s="67"/>
      <c r="B34" s="68"/>
      <c r="C34" s="68"/>
      <c r="D34" s="68"/>
      <c r="E34" s="68"/>
      <c r="F34" s="68"/>
      <c r="G34" s="68"/>
      <c r="H34" s="68"/>
      <c r="I34" s="69"/>
    </row>
    <row r="35" spans="1:28" s="42" customFormat="1" x14ac:dyDescent="0.25">
      <c r="A35" s="70"/>
      <c r="B35" s="71"/>
      <c r="C35" s="71"/>
      <c r="D35" s="71"/>
      <c r="E35" s="71"/>
      <c r="F35" s="71"/>
      <c r="G35" s="71"/>
      <c r="H35" s="71"/>
      <c r="I35" s="43"/>
    </row>
    <row r="36" spans="1:28" s="42" customFormat="1" ht="21" x14ac:dyDescent="0.35">
      <c r="A36" s="72"/>
      <c r="B36" s="73"/>
      <c r="C36" s="74"/>
      <c r="D36" s="74"/>
      <c r="E36" s="74"/>
      <c r="F36" s="74"/>
      <c r="G36" s="75" t="s">
        <v>101</v>
      </c>
      <c r="H36" s="44" t="s">
        <v>92</v>
      </c>
      <c r="I36" s="76" t="s">
        <v>91</v>
      </c>
    </row>
    <row r="37" spans="1:28" s="42" customFormat="1" ht="21" x14ac:dyDescent="0.35">
      <c r="A37" s="72"/>
      <c r="B37" s="73"/>
      <c r="C37" s="74"/>
      <c r="D37" s="74"/>
      <c r="E37" s="74"/>
      <c r="F37" s="74"/>
      <c r="G37" s="75" t="s">
        <v>93</v>
      </c>
      <c r="H37" s="44" t="s">
        <v>94</v>
      </c>
      <c r="I37" s="76" t="s">
        <v>91</v>
      </c>
    </row>
    <row r="38" spans="1:28" s="42" customFormat="1" ht="21" x14ac:dyDescent="0.35">
      <c r="A38" s="72"/>
      <c r="B38" s="73"/>
      <c r="C38" s="74"/>
      <c r="D38" s="74"/>
      <c r="E38" s="74"/>
      <c r="F38" s="74"/>
      <c r="G38" s="75" t="s">
        <v>95</v>
      </c>
      <c r="H38" s="44" t="s">
        <v>96</v>
      </c>
      <c r="I38" s="76" t="s">
        <v>79</v>
      </c>
    </row>
    <row r="39" spans="1:28" s="42" customFormat="1" ht="21" x14ac:dyDescent="0.35">
      <c r="A39" s="72"/>
      <c r="B39" s="73"/>
      <c r="C39" s="74"/>
      <c r="D39" s="74"/>
      <c r="E39" s="74"/>
      <c r="F39" s="74"/>
      <c r="G39" s="75"/>
      <c r="H39" s="44"/>
      <c r="I39" s="76"/>
    </row>
    <row r="40" spans="1:28" s="42" customFormat="1" ht="21" x14ac:dyDescent="0.35">
      <c r="A40" s="72"/>
      <c r="B40" s="73"/>
      <c r="C40" s="74"/>
      <c r="D40" s="74"/>
      <c r="E40" s="74"/>
      <c r="F40" s="74"/>
      <c r="G40" s="75" t="s">
        <v>90</v>
      </c>
      <c r="H40" s="44" t="s">
        <v>97</v>
      </c>
      <c r="I40" s="76" t="s">
        <v>79</v>
      </c>
    </row>
    <row r="41" spans="1:28" s="42" customFormat="1" x14ac:dyDescent="0.25">
      <c r="A41" s="51"/>
      <c r="B41" s="49"/>
      <c r="C41" s="43"/>
      <c r="D41" s="43"/>
      <c r="E41" s="43"/>
      <c r="F41" s="43"/>
      <c r="G41" s="43"/>
      <c r="H41" s="49"/>
      <c r="I41" s="43"/>
    </row>
    <row r="42" spans="1:28" s="42" customFormat="1" x14ac:dyDescent="0.25">
      <c r="A42" s="51"/>
      <c r="B42" s="49"/>
      <c r="C42" s="43"/>
      <c r="D42" s="43"/>
      <c r="E42" s="43"/>
      <c r="F42" s="43"/>
      <c r="G42" s="43"/>
      <c r="H42" s="49"/>
      <c r="I42" s="43"/>
    </row>
    <row r="43" spans="1:28" s="42" customFormat="1" x14ac:dyDescent="0.25">
      <c r="A43" s="51"/>
      <c r="B43" s="49"/>
      <c r="C43" s="43"/>
      <c r="D43" s="43"/>
      <c r="E43" s="43"/>
      <c r="F43" s="43"/>
      <c r="G43" s="43"/>
      <c r="H43" s="49"/>
      <c r="I43" s="43"/>
    </row>
    <row r="44" spans="1:28" s="42" customFormat="1" x14ac:dyDescent="0.25">
      <c r="A44" s="51"/>
      <c r="B44" s="49"/>
      <c r="C44" s="43"/>
      <c r="D44" s="43"/>
      <c r="E44" s="43"/>
      <c r="F44" s="43"/>
      <c r="G44" s="43"/>
      <c r="H44" s="49"/>
      <c r="I44" s="43"/>
    </row>
  </sheetData>
  <mergeCells count="20">
    <mergeCell ref="A35:H35"/>
    <mergeCell ref="A26:I26"/>
    <mergeCell ref="A27:H27"/>
    <mergeCell ref="A28:H28"/>
    <mergeCell ref="A29:H29"/>
    <mergeCell ref="A30:H30"/>
    <mergeCell ref="A31:H31"/>
    <mergeCell ref="A32:H32"/>
    <mergeCell ref="A33:H33"/>
    <mergeCell ref="A34:H34"/>
    <mergeCell ref="H5:I5"/>
    <mergeCell ref="F5:G5"/>
    <mergeCell ref="C5:E5"/>
    <mergeCell ref="A7:I7"/>
    <mergeCell ref="A10:I10"/>
    <mergeCell ref="A23:H23"/>
    <mergeCell ref="A11:A12"/>
    <mergeCell ref="C11:G11"/>
    <mergeCell ref="H11:H12"/>
    <mergeCell ref="B11:B12"/>
  </mergeCells>
  <conditionalFormatting sqref="I16">
    <cfRule type="cellIs" dxfId="4" priority="5" operator="equal">
      <formula>1</formula>
    </cfRule>
  </conditionalFormatting>
  <conditionalFormatting sqref="I17:I18">
    <cfRule type="cellIs" dxfId="3" priority="4" operator="equal">
      <formula>1</formula>
    </cfRule>
  </conditionalFormatting>
  <conditionalFormatting sqref="I20:I22">
    <cfRule type="cellIs" dxfId="2" priority="3" operator="equal">
      <formula>1</formula>
    </cfRule>
  </conditionalFormatting>
  <conditionalFormatting sqref="I33">
    <cfRule type="cellIs" dxfId="1" priority="1" operator="equal">
      <formula>"NO GO"</formula>
    </cfRule>
    <cfRule type="cellIs" dxfId="0" priority="2" operator="equal">
      <formula>"GO"</formula>
    </cfRule>
  </conditionalFormatting>
  <dataValidations count="1">
    <dataValidation type="list" allowBlank="1" showInputMessage="1" showErrorMessage="1" sqref="I13:I22" xr:uid="{69C9D555-2915-41D8-B461-66B11EA25308}">
      <formula1>$AC$29:$AC$33</formula1>
    </dataValidation>
  </dataValidations>
  <pageMargins left="0.7" right="0.7" top="0.75" bottom="0.75" header="0.3" footer="0.3"/>
  <pageSetup scale="53" orientation="portrait" r:id="rId1"/>
  <headerFooter>
    <oddFooter>&amp;L&amp;Z&amp;F&amp;R&amp;D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8124D7985EB4A861A6213834ED5B0" ma:contentTypeVersion="7" ma:contentTypeDescription="Create a new document." ma:contentTypeScope="" ma:versionID="1de210aad10eae47b8605e4b6aaba2c2">
  <xsd:schema xmlns:xsd="http://www.w3.org/2001/XMLSchema" xmlns:xs="http://www.w3.org/2001/XMLSchema" xmlns:p="http://schemas.microsoft.com/office/2006/metadata/properties" xmlns:ns3="b8c979ab-5926-4003-a818-af600434f946" xmlns:ns4="23f2ccfd-75df-406f-8fae-5f0ff3a0f2eb" targetNamespace="http://schemas.microsoft.com/office/2006/metadata/properties" ma:root="true" ma:fieldsID="2ae9f96aa3e168c57394fa16c0c2836c" ns3:_="" ns4:_="">
    <xsd:import namespace="b8c979ab-5926-4003-a818-af600434f946"/>
    <xsd:import namespace="23f2ccfd-75df-406f-8fae-5f0ff3a0f2e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979ab-5926-4003-a818-af600434f9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f2ccfd-75df-406f-8fae-5f0ff3a0f2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82CD5E-A683-4B5A-AA52-9CDD6408C5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c979ab-5926-4003-a818-af600434f946"/>
    <ds:schemaRef ds:uri="23f2ccfd-75df-406f-8fae-5f0ff3a0f2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EAEE41-554D-4277-A733-CC7ED4EEB39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07CAF97-C208-4D3B-BAE7-E97F7B9882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Slivensky</dc:creator>
  <cp:lastModifiedBy>Gayle Heath</cp:lastModifiedBy>
  <cp:lastPrinted>2020-03-12T12:49:40Z</cp:lastPrinted>
  <dcterms:created xsi:type="dcterms:W3CDTF">2020-02-25T19:59:27Z</dcterms:created>
  <dcterms:modified xsi:type="dcterms:W3CDTF">2021-05-19T17:04:07Z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0x010100E528124D7985EB4A861A6213834ED5B0</vt:lpwstr>
  </property>
  <property fmtid="{D5CDD505-2E9C-101B-9397-08002B2CF9AE}" pid="3" name="SS Version">
    <vt:lpwstr>20.1</vt:lpwstr>
  </property>
</Properties>
</file>