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30" windowHeight="129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<sst xmlns="http://schemas.openxmlformats.org/spreadsheetml/2006/main" count="23" uniqueCount="10">
  <si>
    <t>mean</t>
  </si>
  <si>
    <t>standard deviation</t>
  </si>
  <si>
    <t>standard error</t>
  </si>
  <si>
    <t>sample2</t>
  </si>
  <si>
    <t>sample1</t>
  </si>
  <si>
    <t>Strategy 1</t>
  </si>
  <si>
    <t>Strategy 2</t>
  </si>
  <si>
    <t>Strategy 3</t>
  </si>
  <si>
    <t>Strategy 4</t>
  </si>
  <si>
    <t>sample3</t>
  </si>
</sst>
</file>

<file path=xl/styles.xml><?xml version="1.0" encoding="utf-8"?>
<styleSheet xmlns="http://schemas.openxmlformats.org/spreadsheetml/2006/main">
  <numFmts count="4">
    <numFmt numFmtId="176" formatCode="_ \￥* #,##0.00_ ;_ \￥* \-#,##0.00_ ;_ \￥* &quot;-&quot;??_ ;_ @_ "/>
    <numFmt numFmtId="177" formatCode="_ \￥* #,##0_ ;_ \￥* \-#,##0_ ;_ \￥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/>
    <xf numFmtId="9" fontId="1" fillId="0" borderId="0" xfId="0" applyNumberFormat="1" applyFont="1" applyFill="1" applyAlignment="1"/>
    <xf numFmtId="0" fontId="1" fillId="0" borderId="0" xfId="0" applyNumberFormat="1" applyFont="1" applyFill="1" applyAlignment="1"/>
    <xf numFmtId="0" fontId="2" fillId="0" borderId="0" xfId="0" applyFont="1">
      <alignment vertical="center"/>
    </xf>
    <xf numFmtId="9" fontId="3" fillId="0" borderId="0" xfId="0" applyNumberFormat="1" applyFont="1" applyFill="1" applyAlignment="1"/>
    <xf numFmtId="0" fontId="4" fillId="0" borderId="0" xfId="0" applyFont="1">
      <alignment vertical="center"/>
    </xf>
    <xf numFmtId="0" fontId="3" fillId="0" borderId="0" xfId="0" applyFont="1" applyFill="1" applyAlignment="1"/>
    <xf numFmtId="0" fontId="3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False Positives and False Negative test for DNA match test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"sample1"</c:f>
              <c:strCache>
                <c:ptCount val="1"/>
                <c:pt idx="0">
                  <c:v>sample1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Sheet1!$L$17:$S$17</c:f>
                <c:numCache>
                  <c:formatCode>General</c:formatCode>
                  <c:ptCount val="8"/>
                  <c:pt idx="0">
                    <c:v>2.95451631687264</c:v>
                  </c:pt>
                  <c:pt idx="1">
                    <c:v>1.70782512765993</c:v>
                  </c:pt>
                  <c:pt idx="2">
                    <c:v>1.35400640077266</c:v>
                  </c:pt>
                  <c:pt idx="3">
                    <c:v>1.31497781983829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Sheet1!$L$17:$S$17</c:f>
                <c:numCache>
                  <c:formatCode>General</c:formatCode>
                  <c:ptCount val="8"/>
                  <c:pt idx="0">
                    <c:v>2.95451631687264</c:v>
                  </c:pt>
                  <c:pt idx="1">
                    <c:v>1.70782512765993</c:v>
                  </c:pt>
                  <c:pt idx="2">
                    <c:v>1.35400640077266</c:v>
                  </c:pt>
                  <c:pt idx="3">
                    <c:v>1.31497781983829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Sheet1!$B$1:$I$1</c:f>
              <c:numCache>
                <c:formatCode>0%</c:formatCode>
                <c:ptCount val="8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</c:numCache>
            </c:numRef>
          </c:cat>
          <c:val>
            <c:numRef>
              <c:f>Sheet1!$L$15:$S$15</c:f>
              <c:numCache>
                <c:formatCode>General</c:formatCode>
                <c:ptCount val="8"/>
                <c:pt idx="0">
                  <c:v>21.75</c:v>
                </c:pt>
                <c:pt idx="1">
                  <c:v>25.5</c:v>
                </c:pt>
                <c:pt idx="2">
                  <c:v>26</c:v>
                </c:pt>
                <c:pt idx="3">
                  <c:v>27.75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"sample 2"</c:f>
              <c:strCache>
                <c:ptCount val="1"/>
                <c:pt idx="0">
                  <c:v>sample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Sheet1!$B$17:$I$17</c:f>
                <c:numCache>
                  <c:formatCode>General</c:formatCode>
                  <c:ptCount val="8"/>
                  <c:pt idx="0">
                    <c:v>3.71931893407023</c:v>
                  </c:pt>
                  <c:pt idx="1">
                    <c:v>2.87228132326901</c:v>
                  </c:pt>
                  <c:pt idx="2">
                    <c:v>2.01556443707464</c:v>
                  </c:pt>
                  <c:pt idx="3">
                    <c:v>1.70171482138851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Sheet1!$B$17:$I$17</c:f>
                <c:numCache>
                  <c:formatCode>General</c:formatCode>
                  <c:ptCount val="8"/>
                  <c:pt idx="0">
                    <c:v>3.71931893407023</c:v>
                  </c:pt>
                  <c:pt idx="1">
                    <c:v>2.87228132326901</c:v>
                  </c:pt>
                  <c:pt idx="2">
                    <c:v>2.01556443707464</c:v>
                  </c:pt>
                  <c:pt idx="3">
                    <c:v>1.70171482138851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0" cap="flat" cmpd="sng" algn="ctr">
                <a:solidFill>
                  <a:schemeClr val="accent1"/>
                </a:solidFill>
                <a:round/>
                <a:headEnd type="none"/>
              </a:ln>
              <a:effectLst/>
            </c:spPr>
          </c:errBars>
          <c:cat>
            <c:numRef>
              <c:f>Sheet1!$B$1:$I$1</c:f>
              <c:numCache>
                <c:formatCode>0%</c:formatCode>
                <c:ptCount val="8"/>
                <c:pt idx="0" c:formatCode="0%">
                  <c:v>0.1</c:v>
                </c:pt>
                <c:pt idx="1" c:formatCode="0%">
                  <c:v>0.2</c:v>
                </c:pt>
                <c:pt idx="2" c:formatCode="0%">
                  <c:v>0.3</c:v>
                </c:pt>
                <c:pt idx="3" c:formatCode="0%">
                  <c:v>0.4</c:v>
                </c:pt>
                <c:pt idx="4" c:formatCode="0%">
                  <c:v>0.5</c:v>
                </c:pt>
                <c:pt idx="5" c:formatCode="0%">
                  <c:v>0.6</c:v>
                </c:pt>
                <c:pt idx="6" c:formatCode="0%">
                  <c:v>0.7</c:v>
                </c:pt>
                <c:pt idx="7" c:formatCode="0%">
                  <c:v>0.8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19</c:v>
                </c:pt>
                <c:pt idx="1">
                  <c:v>21.5</c:v>
                </c:pt>
                <c:pt idx="2">
                  <c:v>24.25</c:v>
                </c:pt>
                <c:pt idx="3">
                  <c:v>25.75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39059"/>
        <c:axId val="97678853"/>
      </c:lineChart>
      <c:catAx>
        <c:axId val="744390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SNP removed(%)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78853"/>
        <c:crosses val="autoZero"/>
        <c:auto val="1"/>
        <c:lblAlgn val="ctr"/>
        <c:lblOffset val="100"/>
        <c:noMultiLvlLbl val="0"/>
      </c:catAx>
      <c:valAx>
        <c:axId val="97678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Amount of kits not the same with original results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39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568325</xdr:colOff>
      <xdr:row>18</xdr:row>
      <xdr:rowOff>184150</xdr:rowOff>
    </xdr:from>
    <xdr:to>
      <xdr:col>15</xdr:col>
      <xdr:colOff>63500</xdr:colOff>
      <xdr:row>42</xdr:row>
      <xdr:rowOff>117475</xdr:rowOff>
    </xdr:to>
    <xdr:graphicFrame>
      <xdr:nvGraphicFramePr>
        <xdr:cNvPr id="2" name="Chart 1"/>
        <xdr:cNvGraphicFramePr/>
      </xdr:nvGraphicFramePr>
      <xdr:xfrm>
        <a:off x="3559175" y="3613150"/>
        <a:ext cx="8886825" cy="4505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topLeftCell="B1" workbookViewId="0">
      <selection activeCell="K10" sqref="K10:S17"/>
    </sheetView>
  </sheetViews>
  <sheetFormatPr defaultColWidth="9.14285714285714" defaultRowHeight="15"/>
  <cols>
    <col min="1" max="1" width="19.1428571428571" customWidth="1"/>
    <col min="2" max="5" width="12.8571428571429"/>
    <col min="11" max="11" width="19.1428571428571" customWidth="1"/>
    <col min="12" max="14" width="12.8571428571429"/>
    <col min="15" max="15" width="11.7142857142857"/>
  </cols>
  <sheetData>
    <row r="1" spans="2:19">
      <c r="B1" s="2">
        <v>0.1</v>
      </c>
      <c r="C1" s="2">
        <v>0.2</v>
      </c>
      <c r="D1" s="2">
        <v>0.3</v>
      </c>
      <c r="E1" s="2">
        <v>0.4</v>
      </c>
      <c r="F1" s="2">
        <v>0.5</v>
      </c>
      <c r="G1" s="2">
        <v>0.6</v>
      </c>
      <c r="H1" s="2">
        <v>0.7</v>
      </c>
      <c r="I1" s="2">
        <v>0.8</v>
      </c>
      <c r="L1" s="2">
        <v>0.1</v>
      </c>
      <c r="M1" s="2">
        <v>0.2</v>
      </c>
      <c r="N1" s="2">
        <v>0.3</v>
      </c>
      <c r="O1" s="2">
        <v>0.4</v>
      </c>
      <c r="P1" s="2">
        <v>0.5</v>
      </c>
      <c r="Q1" s="2">
        <v>0.6</v>
      </c>
      <c r="R1" s="2">
        <v>0.7</v>
      </c>
      <c r="S1" s="2">
        <v>0.8</v>
      </c>
    </row>
    <row r="2" spans="2:19">
      <c r="B2">
        <v>16</v>
      </c>
      <c r="C2">
        <v>12</v>
      </c>
      <c r="D2">
        <v>9</v>
      </c>
      <c r="E2">
        <v>7</v>
      </c>
      <c r="F2">
        <v>0</v>
      </c>
      <c r="G2">
        <v>0</v>
      </c>
      <c r="H2">
        <v>0</v>
      </c>
      <c r="I2">
        <v>0</v>
      </c>
      <c r="L2">
        <v>12</v>
      </c>
      <c r="M2">
        <v>8</v>
      </c>
      <c r="N2">
        <v>6</v>
      </c>
      <c r="O2">
        <v>4</v>
      </c>
      <c r="P2">
        <v>0</v>
      </c>
      <c r="Q2">
        <v>0</v>
      </c>
      <c r="R2">
        <v>0</v>
      </c>
      <c r="S2">
        <v>0</v>
      </c>
    </row>
    <row r="3" spans="2:19">
      <c r="B3">
        <v>15</v>
      </c>
      <c r="C3">
        <v>12</v>
      </c>
      <c r="D3">
        <v>8</v>
      </c>
      <c r="E3">
        <v>3</v>
      </c>
      <c r="F3">
        <v>0</v>
      </c>
      <c r="G3">
        <v>0</v>
      </c>
      <c r="H3">
        <v>0</v>
      </c>
      <c r="I3">
        <v>0</v>
      </c>
      <c r="L3">
        <v>8</v>
      </c>
      <c r="M3">
        <v>4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</row>
    <row r="4" spans="2:19">
      <c r="B4">
        <v>13</v>
      </c>
      <c r="C4">
        <v>10</v>
      </c>
      <c r="D4">
        <v>6</v>
      </c>
      <c r="E4">
        <v>7</v>
      </c>
      <c r="F4">
        <v>0</v>
      </c>
      <c r="G4">
        <v>0</v>
      </c>
      <c r="H4">
        <v>0</v>
      </c>
      <c r="I4">
        <v>0</v>
      </c>
      <c r="L4">
        <v>13</v>
      </c>
      <c r="M4">
        <v>6</v>
      </c>
      <c r="N4">
        <v>5</v>
      </c>
      <c r="O4">
        <v>5</v>
      </c>
      <c r="P4">
        <v>0</v>
      </c>
      <c r="Q4">
        <v>0</v>
      </c>
      <c r="R4">
        <v>0</v>
      </c>
      <c r="S4">
        <v>0</v>
      </c>
    </row>
    <row r="5" spans="2:19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="1" customFormat="1" spans="1:19">
      <c r="A6" s="1" t="s">
        <v>0</v>
      </c>
      <c r="B6" s="3">
        <f>AVERAGE(B2:B5)</f>
        <v>11</v>
      </c>
      <c r="C6" s="3">
        <f>AVERAGE(C2:C5)</f>
        <v>8.5</v>
      </c>
      <c r="D6" s="3">
        <f>AVERAGE(D2:D5)</f>
        <v>5.75</v>
      </c>
      <c r="E6" s="3">
        <f>AVERAGE(E2:E5)</f>
        <v>4.25</v>
      </c>
      <c r="F6" s="3">
        <f>AVERAGE(F2:F5)</f>
        <v>0</v>
      </c>
      <c r="G6" s="3">
        <f>AVERAGE(G2:G5)</f>
        <v>0</v>
      </c>
      <c r="H6" s="3">
        <f>AVERAGE(H2:H5)</f>
        <v>0</v>
      </c>
      <c r="I6" s="3">
        <f>AVERAGE(I2:I5)</f>
        <v>0</v>
      </c>
      <c r="J6" s="3"/>
      <c r="K6" s="3" t="s">
        <v>0</v>
      </c>
      <c r="L6" s="3">
        <f>AVERAGE(L2:L5)</f>
        <v>8.25</v>
      </c>
      <c r="M6" s="3">
        <f t="shared" ref="M6:S6" si="0">AVERAGE(M2:M5)</f>
        <v>4.5</v>
      </c>
      <c r="N6" s="3">
        <f t="shared" si="0"/>
        <v>4</v>
      </c>
      <c r="O6" s="3">
        <f t="shared" si="0"/>
        <v>2.25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</row>
    <row r="7" s="1" customFormat="1" spans="1:19">
      <c r="A7" s="1" t="s">
        <v>1</v>
      </c>
      <c r="B7" s="3">
        <f t="shared" ref="B7:K7" si="1">STDEV(B2:B5)</f>
        <v>7.43863786814047</v>
      </c>
      <c r="C7" s="3">
        <f t="shared" si="1"/>
        <v>5.74456264653803</v>
      </c>
      <c r="D7" s="3">
        <f t="shared" si="1"/>
        <v>4.03112887414927</v>
      </c>
      <c r="E7" s="3">
        <f t="shared" si="1"/>
        <v>3.40342964277702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/>
      <c r="K7" s="3" t="s">
        <v>1</v>
      </c>
      <c r="L7" s="3">
        <f>STDEV(L2:L5)</f>
        <v>5.90903263374528</v>
      </c>
      <c r="M7" s="3">
        <f t="shared" ref="M7:S7" si="2">STDEV(M2:M5)</f>
        <v>3.41565025531987</v>
      </c>
      <c r="N7" s="3">
        <f t="shared" si="2"/>
        <v>2.70801280154532</v>
      </c>
      <c r="O7" s="3">
        <f t="shared" si="2"/>
        <v>2.62995563967658</v>
      </c>
      <c r="P7" s="3">
        <f t="shared" si="2"/>
        <v>0</v>
      </c>
      <c r="Q7" s="3">
        <f t="shared" si="2"/>
        <v>0</v>
      </c>
      <c r="R7" s="3">
        <f t="shared" si="2"/>
        <v>0</v>
      </c>
      <c r="S7" s="3">
        <f t="shared" si="2"/>
        <v>0</v>
      </c>
    </row>
    <row r="8" s="1" customFormat="1" spans="1:19">
      <c r="A8" s="1" t="s">
        <v>2</v>
      </c>
      <c r="B8" s="3">
        <f t="shared" ref="B8:K8" si="3">B7/SQRT(4)</f>
        <v>3.71931893407023</v>
      </c>
      <c r="C8" s="3">
        <f t="shared" si="3"/>
        <v>2.87228132326901</v>
      </c>
      <c r="D8" s="3">
        <f t="shared" si="3"/>
        <v>2.01556443707464</v>
      </c>
      <c r="E8" s="3">
        <f t="shared" si="3"/>
        <v>1.70171482138851</v>
      </c>
      <c r="F8" s="3">
        <f t="shared" si="3"/>
        <v>0</v>
      </c>
      <c r="G8" s="3">
        <f t="shared" si="3"/>
        <v>0</v>
      </c>
      <c r="H8" s="3">
        <f t="shared" si="3"/>
        <v>0</v>
      </c>
      <c r="I8" s="3">
        <f t="shared" si="3"/>
        <v>0</v>
      </c>
      <c r="J8" s="3"/>
      <c r="K8" s="3" t="s">
        <v>2</v>
      </c>
      <c r="L8" s="3">
        <f t="shared" ref="L8:U8" si="4">L7/SQRT(4)</f>
        <v>2.95451631687264</v>
      </c>
      <c r="M8" s="3">
        <f t="shared" si="4"/>
        <v>1.70782512765993</v>
      </c>
      <c r="N8" s="3">
        <f t="shared" si="4"/>
        <v>1.35400640077266</v>
      </c>
      <c r="O8" s="3">
        <f t="shared" si="4"/>
        <v>1.31497781983829</v>
      </c>
      <c r="P8" s="3">
        <f t="shared" si="4"/>
        <v>0</v>
      </c>
      <c r="Q8" s="3">
        <f t="shared" si="4"/>
        <v>0</v>
      </c>
      <c r="R8" s="3">
        <f t="shared" si="4"/>
        <v>0</v>
      </c>
      <c r="S8" s="3">
        <f t="shared" si="4"/>
        <v>0</v>
      </c>
    </row>
    <row r="10" spans="1:19">
      <c r="A10" s="4" t="s">
        <v>3</v>
      </c>
      <c r="B10" s="5">
        <v>0.1</v>
      </c>
      <c r="C10" s="5">
        <v>0.2</v>
      </c>
      <c r="D10" s="5">
        <v>0.3</v>
      </c>
      <c r="E10" s="5">
        <v>0.4</v>
      </c>
      <c r="F10" s="5">
        <v>0.5</v>
      </c>
      <c r="G10" s="5">
        <v>0.6</v>
      </c>
      <c r="H10" s="5">
        <v>0.7</v>
      </c>
      <c r="I10" s="5">
        <v>0.8</v>
      </c>
      <c r="K10" s="4" t="s">
        <v>4</v>
      </c>
      <c r="L10" s="5">
        <v>0.1</v>
      </c>
      <c r="M10" s="5">
        <v>0.2</v>
      </c>
      <c r="N10" s="5">
        <v>0.3</v>
      </c>
      <c r="O10" s="5">
        <v>0.4</v>
      </c>
      <c r="P10" s="5">
        <v>0.5</v>
      </c>
      <c r="Q10" s="5">
        <v>0.6</v>
      </c>
      <c r="R10" s="5">
        <v>0.7</v>
      </c>
      <c r="S10" s="5">
        <v>0.8</v>
      </c>
    </row>
    <row r="11" spans="1:19">
      <c r="A11" s="6" t="s">
        <v>5</v>
      </c>
      <c r="B11">
        <f>30-B2</f>
        <v>14</v>
      </c>
      <c r="C11">
        <f t="shared" ref="C11:I11" si="5">30-C2</f>
        <v>18</v>
      </c>
      <c r="D11">
        <f t="shared" si="5"/>
        <v>21</v>
      </c>
      <c r="E11">
        <f t="shared" si="5"/>
        <v>23</v>
      </c>
      <c r="F11">
        <f t="shared" si="5"/>
        <v>30</v>
      </c>
      <c r="G11">
        <f t="shared" si="5"/>
        <v>30</v>
      </c>
      <c r="H11">
        <f t="shared" si="5"/>
        <v>30</v>
      </c>
      <c r="I11">
        <f t="shared" si="5"/>
        <v>30</v>
      </c>
      <c r="K11" s="6" t="s">
        <v>5</v>
      </c>
      <c r="L11">
        <f t="shared" ref="J11:S11" si="6">30-L2</f>
        <v>18</v>
      </c>
      <c r="M11">
        <f t="shared" si="6"/>
        <v>22</v>
      </c>
      <c r="N11">
        <f t="shared" si="6"/>
        <v>24</v>
      </c>
      <c r="O11">
        <f t="shared" si="6"/>
        <v>26</v>
      </c>
      <c r="P11">
        <f t="shared" si="6"/>
        <v>30</v>
      </c>
      <c r="Q11">
        <f t="shared" si="6"/>
        <v>30</v>
      </c>
      <c r="R11">
        <f t="shared" si="6"/>
        <v>30</v>
      </c>
      <c r="S11">
        <f t="shared" si="6"/>
        <v>30</v>
      </c>
    </row>
    <row r="12" spans="1:19">
      <c r="A12" s="6" t="s">
        <v>6</v>
      </c>
      <c r="B12">
        <f>30-B3</f>
        <v>15</v>
      </c>
      <c r="C12">
        <f t="shared" ref="C12:I12" si="7">30-C3</f>
        <v>18</v>
      </c>
      <c r="D12">
        <f t="shared" si="7"/>
        <v>22</v>
      </c>
      <c r="E12">
        <f t="shared" si="7"/>
        <v>27</v>
      </c>
      <c r="F12">
        <f t="shared" si="7"/>
        <v>30</v>
      </c>
      <c r="G12">
        <f t="shared" si="7"/>
        <v>30</v>
      </c>
      <c r="H12">
        <f t="shared" si="7"/>
        <v>30</v>
      </c>
      <c r="I12">
        <f t="shared" si="7"/>
        <v>30</v>
      </c>
      <c r="K12" s="6" t="s">
        <v>6</v>
      </c>
      <c r="L12">
        <f t="shared" ref="J12:S12" si="8">30-L3</f>
        <v>22</v>
      </c>
      <c r="M12">
        <f t="shared" si="8"/>
        <v>26</v>
      </c>
      <c r="N12">
        <f t="shared" si="8"/>
        <v>25</v>
      </c>
      <c r="O12">
        <f t="shared" si="8"/>
        <v>30</v>
      </c>
      <c r="P12">
        <f t="shared" si="8"/>
        <v>30</v>
      </c>
      <c r="Q12">
        <f t="shared" si="8"/>
        <v>30</v>
      </c>
      <c r="R12">
        <f t="shared" si="8"/>
        <v>30</v>
      </c>
      <c r="S12">
        <f t="shared" si="8"/>
        <v>30</v>
      </c>
    </row>
    <row r="13" spans="1:19">
      <c r="A13" s="6" t="s">
        <v>7</v>
      </c>
      <c r="B13">
        <f>30-B4</f>
        <v>17</v>
      </c>
      <c r="C13">
        <f t="shared" ref="C13:I13" si="9">30-C4</f>
        <v>20</v>
      </c>
      <c r="D13">
        <f t="shared" si="9"/>
        <v>24</v>
      </c>
      <c r="E13">
        <f t="shared" si="9"/>
        <v>23</v>
      </c>
      <c r="F13">
        <f t="shared" si="9"/>
        <v>30</v>
      </c>
      <c r="G13">
        <f t="shared" si="9"/>
        <v>30</v>
      </c>
      <c r="H13">
        <f t="shared" si="9"/>
        <v>30</v>
      </c>
      <c r="I13">
        <f t="shared" si="9"/>
        <v>30</v>
      </c>
      <c r="K13" s="6" t="s">
        <v>7</v>
      </c>
      <c r="L13">
        <f t="shared" ref="J13:S13" si="10">30-L4</f>
        <v>17</v>
      </c>
      <c r="M13">
        <f t="shared" si="10"/>
        <v>24</v>
      </c>
      <c r="N13">
        <f t="shared" si="10"/>
        <v>25</v>
      </c>
      <c r="O13">
        <f t="shared" si="10"/>
        <v>25</v>
      </c>
      <c r="P13">
        <f t="shared" si="10"/>
        <v>30</v>
      </c>
      <c r="Q13">
        <f t="shared" si="10"/>
        <v>30</v>
      </c>
      <c r="R13">
        <f t="shared" si="10"/>
        <v>30</v>
      </c>
      <c r="S13">
        <f t="shared" si="10"/>
        <v>30</v>
      </c>
    </row>
    <row r="14" spans="1:19">
      <c r="A14" s="6" t="s">
        <v>8</v>
      </c>
      <c r="B14">
        <f>30-B5</f>
        <v>30</v>
      </c>
      <c r="C14">
        <f t="shared" ref="C14:I14" si="11">30-C5</f>
        <v>30</v>
      </c>
      <c r="D14">
        <f t="shared" si="11"/>
        <v>30</v>
      </c>
      <c r="E14">
        <f t="shared" si="11"/>
        <v>30</v>
      </c>
      <c r="F14">
        <f t="shared" si="11"/>
        <v>30</v>
      </c>
      <c r="G14">
        <f t="shared" si="11"/>
        <v>30</v>
      </c>
      <c r="H14">
        <f t="shared" si="11"/>
        <v>30</v>
      </c>
      <c r="I14">
        <f t="shared" si="11"/>
        <v>30</v>
      </c>
      <c r="K14" s="6" t="s">
        <v>8</v>
      </c>
      <c r="L14">
        <f t="shared" ref="J14:S14" si="12">30-L5</f>
        <v>30</v>
      </c>
      <c r="M14">
        <f t="shared" si="12"/>
        <v>30</v>
      </c>
      <c r="N14">
        <f t="shared" si="12"/>
        <v>30</v>
      </c>
      <c r="O14">
        <f t="shared" si="12"/>
        <v>30</v>
      </c>
      <c r="P14">
        <f t="shared" si="12"/>
        <v>30</v>
      </c>
      <c r="Q14">
        <f t="shared" si="12"/>
        <v>30</v>
      </c>
      <c r="R14">
        <f t="shared" si="12"/>
        <v>30</v>
      </c>
      <c r="S14">
        <f t="shared" si="12"/>
        <v>30</v>
      </c>
    </row>
    <row r="15" s="1" customFormat="1" spans="1:19">
      <c r="A15" s="7" t="s">
        <v>0</v>
      </c>
      <c r="B15" s="3">
        <f t="shared" ref="B15:I15" si="13">AVERAGE(B11:B14)</f>
        <v>19</v>
      </c>
      <c r="C15" s="3">
        <f t="shared" si="13"/>
        <v>21.5</v>
      </c>
      <c r="D15" s="3">
        <f t="shared" si="13"/>
        <v>24.25</v>
      </c>
      <c r="E15" s="3">
        <f t="shared" si="13"/>
        <v>25.75</v>
      </c>
      <c r="F15" s="3">
        <f t="shared" si="13"/>
        <v>30</v>
      </c>
      <c r="G15" s="3">
        <f t="shared" si="13"/>
        <v>30</v>
      </c>
      <c r="H15" s="3">
        <f t="shared" si="13"/>
        <v>30</v>
      </c>
      <c r="I15" s="3">
        <f t="shared" si="13"/>
        <v>30</v>
      </c>
      <c r="J15" s="3"/>
      <c r="K15" s="8" t="s">
        <v>0</v>
      </c>
      <c r="L15" s="3">
        <f t="shared" ref="L15:S15" si="14">AVERAGE(L11:L14)</f>
        <v>21.75</v>
      </c>
      <c r="M15" s="3">
        <f t="shared" si="14"/>
        <v>25.5</v>
      </c>
      <c r="N15" s="3">
        <f t="shared" si="14"/>
        <v>26</v>
      </c>
      <c r="O15" s="3">
        <f t="shared" si="14"/>
        <v>27.75</v>
      </c>
      <c r="P15" s="3">
        <f t="shared" si="14"/>
        <v>30</v>
      </c>
      <c r="Q15" s="3">
        <f t="shared" si="14"/>
        <v>30</v>
      </c>
      <c r="R15" s="3">
        <f t="shared" si="14"/>
        <v>30</v>
      </c>
      <c r="S15" s="3">
        <f t="shared" si="14"/>
        <v>30</v>
      </c>
    </row>
    <row r="16" s="1" customFormat="1" spans="1:19">
      <c r="A16" s="7" t="s">
        <v>1</v>
      </c>
      <c r="B16" s="3">
        <f t="shared" ref="B16:I16" si="15">STDEV(B11:B14)</f>
        <v>7.43863786814047</v>
      </c>
      <c r="C16" s="3">
        <f t="shared" si="15"/>
        <v>5.74456264653803</v>
      </c>
      <c r="D16" s="3">
        <f t="shared" si="15"/>
        <v>4.03112887414927</v>
      </c>
      <c r="E16" s="3">
        <f t="shared" si="15"/>
        <v>3.40342964277702</v>
      </c>
      <c r="F16" s="3">
        <f t="shared" si="15"/>
        <v>0</v>
      </c>
      <c r="G16" s="3">
        <f t="shared" si="15"/>
        <v>0</v>
      </c>
      <c r="H16" s="3">
        <f t="shared" si="15"/>
        <v>0</v>
      </c>
      <c r="I16" s="3">
        <f t="shared" si="15"/>
        <v>0</v>
      </c>
      <c r="J16" s="3"/>
      <c r="K16" s="8" t="s">
        <v>1</v>
      </c>
      <c r="L16" s="3">
        <f t="shared" ref="L16:S16" si="16">STDEV(L11:L14)</f>
        <v>5.90903263374528</v>
      </c>
      <c r="M16" s="3">
        <f t="shared" si="16"/>
        <v>3.41565025531987</v>
      </c>
      <c r="N16" s="3">
        <f t="shared" si="16"/>
        <v>2.70801280154532</v>
      </c>
      <c r="O16" s="3">
        <f t="shared" si="16"/>
        <v>2.62995563967658</v>
      </c>
      <c r="P16" s="3">
        <f t="shared" si="16"/>
        <v>0</v>
      </c>
      <c r="Q16" s="3">
        <f t="shared" si="16"/>
        <v>0</v>
      </c>
      <c r="R16" s="3">
        <f t="shared" si="16"/>
        <v>0</v>
      </c>
      <c r="S16" s="3">
        <f t="shared" si="16"/>
        <v>0</v>
      </c>
    </row>
    <row r="17" s="1" customFormat="1" spans="1:19">
      <c r="A17" s="7" t="s">
        <v>2</v>
      </c>
      <c r="B17" s="3">
        <f t="shared" ref="B17:I17" si="17">B16/SQRT(4)</f>
        <v>3.71931893407023</v>
      </c>
      <c r="C17" s="3">
        <f t="shared" si="17"/>
        <v>2.87228132326901</v>
      </c>
      <c r="D17" s="3">
        <f t="shared" si="17"/>
        <v>2.01556443707464</v>
      </c>
      <c r="E17" s="3">
        <f t="shared" si="17"/>
        <v>1.70171482138851</v>
      </c>
      <c r="F17" s="3">
        <f t="shared" si="17"/>
        <v>0</v>
      </c>
      <c r="G17" s="3">
        <f t="shared" si="17"/>
        <v>0</v>
      </c>
      <c r="H17" s="3">
        <f t="shared" si="17"/>
        <v>0</v>
      </c>
      <c r="I17" s="3">
        <f t="shared" si="17"/>
        <v>0</v>
      </c>
      <c r="J17" s="3"/>
      <c r="K17" s="8" t="s">
        <v>2</v>
      </c>
      <c r="L17" s="3">
        <f t="shared" ref="L17:S17" si="18">L16/SQRT(4)</f>
        <v>2.95451631687264</v>
      </c>
      <c r="M17" s="3">
        <f t="shared" si="18"/>
        <v>1.70782512765993</v>
      </c>
      <c r="N17" s="3">
        <f t="shared" si="18"/>
        <v>1.35400640077266</v>
      </c>
      <c r="O17" s="3">
        <f t="shared" si="18"/>
        <v>1.31497781983829</v>
      </c>
      <c r="P17" s="3">
        <f t="shared" si="18"/>
        <v>0</v>
      </c>
      <c r="Q17" s="3">
        <f t="shared" si="18"/>
        <v>0</v>
      </c>
      <c r="R17" s="3">
        <f t="shared" si="18"/>
        <v>0</v>
      </c>
      <c r="S17" s="3">
        <f t="shared" si="18"/>
        <v>0</v>
      </c>
    </row>
    <row r="19" spans="1:2">
      <c r="A19" t="s">
        <v>9</v>
      </c>
      <c r="B19">
        <v>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Zihe</dc:creator>
  <cp:lastModifiedBy>Zihe</cp:lastModifiedBy>
  <dcterms:created xsi:type="dcterms:W3CDTF">2019-11-03T14:09:41Z</dcterms:created>
  <dcterms:modified xsi:type="dcterms:W3CDTF">2019-11-04T04:30:52Z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