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mishra2\Desktop\SA_Report\"/>
    </mc:Choice>
  </mc:AlternateContent>
  <bookViews>
    <workbookView xWindow="0" yWindow="0" windowWidth="20490" windowHeight="6855"/>
  </bookViews>
  <sheets>
    <sheet name="Assignment Sheet" sheetId="1" r:id="rId1"/>
    <sheet name="WithFeed" sheetId="2" r:id="rId2"/>
    <sheet name="WithoutFeed" sheetId="3" r:id="rId3"/>
    <sheet name="FinalSheet" sheetId="4" r:id="rId4"/>
  </sheets>
  <definedNames>
    <definedName name="_xlnm._FilterDatabase" localSheetId="2" hidden="1">WithoutFeed!$A$1:$P$42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2" i="1" l="1"/>
  <c r="K43" i="1"/>
  <c r="K44" i="1"/>
  <c r="K45" i="1"/>
  <c r="K46" i="1"/>
  <c r="J46" i="1"/>
  <c r="J42" i="1"/>
  <c r="J43" i="1"/>
  <c r="J44" i="1"/>
  <c r="J45" i="1"/>
  <c r="I42" i="1"/>
  <c r="I43" i="1"/>
  <c r="I44" i="1"/>
  <c r="I45" i="1"/>
  <c r="I46" i="1"/>
  <c r="H42" i="1"/>
  <c r="H43" i="1"/>
  <c r="H44" i="1"/>
  <c r="H45" i="1"/>
  <c r="H46" i="1"/>
  <c r="C28" i="4" l="1"/>
  <c r="C6" i="4"/>
  <c r="L17" i="2"/>
  <c r="B33" i="4"/>
  <c r="C33" i="4"/>
  <c r="D33" i="4"/>
  <c r="E33" i="4"/>
  <c r="F33" i="4"/>
  <c r="G33" i="4"/>
  <c r="A33" i="4"/>
  <c r="A28" i="4"/>
  <c r="B28" i="4"/>
  <c r="D28" i="4"/>
  <c r="E28" i="4"/>
  <c r="F28" i="4"/>
  <c r="G28" i="4"/>
  <c r="E42" i="2"/>
  <c r="D42" i="2"/>
  <c r="C42" i="2"/>
  <c r="F42" i="2"/>
  <c r="G42" i="2"/>
  <c r="H42" i="2"/>
  <c r="B42" i="2"/>
  <c r="H41" i="1" l="1"/>
  <c r="I41" i="1"/>
  <c r="J41" i="1"/>
  <c r="K41" i="1"/>
  <c r="C42" i="3" l="1"/>
  <c r="D42" i="3"/>
  <c r="E42" i="3"/>
  <c r="F42" i="3"/>
  <c r="G42" i="3"/>
  <c r="H42" i="3"/>
  <c r="B42" i="3"/>
  <c r="J17" i="2"/>
  <c r="K40" i="1" l="1"/>
  <c r="J40" i="1"/>
  <c r="I40" i="1"/>
  <c r="H40" i="1"/>
  <c r="K39" i="1"/>
  <c r="J39" i="1"/>
  <c r="I39" i="1"/>
  <c r="H39" i="1"/>
  <c r="K38" i="1"/>
  <c r="J38" i="1"/>
  <c r="I38" i="1"/>
  <c r="H38" i="1"/>
  <c r="K37" i="1"/>
  <c r="J37" i="1"/>
  <c r="I37" i="1"/>
  <c r="H37" i="1"/>
  <c r="K36" i="1"/>
  <c r="J36" i="1"/>
  <c r="I36" i="1"/>
  <c r="H36" i="1"/>
  <c r="K35" i="1"/>
  <c r="J35" i="1"/>
  <c r="I35" i="1"/>
  <c r="H35" i="1"/>
  <c r="K34" i="1"/>
  <c r="J34" i="1"/>
  <c r="I34" i="1"/>
  <c r="H34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P9" i="3" l="1"/>
  <c r="K17" i="3" s="1"/>
  <c r="P6" i="2"/>
  <c r="M17" i="2" s="1"/>
  <c r="P10" i="2"/>
  <c r="P17" i="2" s="1"/>
  <c r="P9" i="2"/>
  <c r="K17" i="2" s="1"/>
  <c r="P8" i="2"/>
  <c r="O17" i="2" s="1"/>
  <c r="P7" i="2"/>
  <c r="N17" i="2" s="1"/>
  <c r="P5" i="2"/>
  <c r="I3" i="1"/>
  <c r="J3" i="1"/>
  <c r="K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K2" i="1"/>
  <c r="J2" i="1"/>
  <c r="I2" i="1"/>
  <c r="P7" i="3" l="1"/>
  <c r="N17" i="3" s="1"/>
  <c r="P5" i="3"/>
  <c r="L17" i="3" s="1"/>
  <c r="P17" i="3"/>
  <c r="P6" i="3"/>
  <c r="M17" i="3" s="1"/>
  <c r="J17" i="3"/>
  <c r="P8" i="3"/>
  <c r="O17" i="3" s="1"/>
</calcChain>
</file>

<file path=xl/sharedStrings.xml><?xml version="1.0" encoding="utf-8"?>
<sst xmlns="http://schemas.openxmlformats.org/spreadsheetml/2006/main" count="281" uniqueCount="115">
  <si>
    <t>Agent Name</t>
  </si>
  <si>
    <t>Total Request</t>
  </si>
  <si>
    <t>Success</t>
  </si>
  <si>
    <t>Agent Error</t>
  </si>
  <si>
    <t>Site Error</t>
  </si>
  <si>
    <t>UAR</t>
  </si>
  <si>
    <t>Infra</t>
  </si>
  <si>
    <t>Success %</t>
  </si>
  <si>
    <t>AGENT ERROR %age</t>
  </si>
  <si>
    <t>SITES ERROR %age</t>
  </si>
  <si>
    <t>UAR %age</t>
  </si>
  <si>
    <t>Assignee</t>
  </si>
  <si>
    <t>Vishnu</t>
  </si>
  <si>
    <t>FNBankZA</t>
  </si>
  <si>
    <t>ZAFNBInvestments</t>
  </si>
  <si>
    <t>ZAMomentum</t>
  </si>
  <si>
    <t>ZAFNBCredits</t>
  </si>
  <si>
    <t>DiscoveryCCSA</t>
  </si>
  <si>
    <t>StandardSA</t>
  </si>
  <si>
    <t>SAABSACC</t>
  </si>
  <si>
    <t>ZAOldMutualInvestments</t>
  </si>
  <si>
    <t>ZALibertyInvestment</t>
  </si>
  <si>
    <t>ZADiscoveryInvestments</t>
  </si>
  <si>
    <t>ZASatrixInvestments</t>
  </si>
  <si>
    <t>StandardSACC</t>
  </si>
  <si>
    <t>ZAAllanGrayInvestments</t>
  </si>
  <si>
    <t>ZAEdgarsCC</t>
  </si>
  <si>
    <t>ZAFNBLoan</t>
  </si>
  <si>
    <t>SAABSA</t>
  </si>
  <si>
    <t>ZAFNBMortgage</t>
  </si>
  <si>
    <t>NEDBankSADF</t>
  </si>
  <si>
    <t>NEDBankCreditsSADF</t>
  </si>
  <si>
    <t>InvestecInvestmentDF</t>
  </si>
  <si>
    <t>ZAStandardMortgage</t>
  </si>
  <si>
    <t>NEDBANKSA</t>
  </si>
  <si>
    <t>InvestecRewardsDF</t>
  </si>
  <si>
    <t>ZAStandardBankUnitTrusts</t>
  </si>
  <si>
    <t>NEDBankLoanSADF</t>
  </si>
  <si>
    <t>ZANedBankCC</t>
  </si>
  <si>
    <t>ZACapitecBank</t>
  </si>
  <si>
    <t>NEDBankInvestmentDF</t>
  </si>
  <si>
    <t>InvestecBankDF</t>
  </si>
  <si>
    <t>InvestecLoanDF</t>
  </si>
  <si>
    <t>CLASS_NAME</t>
  </si>
  <si>
    <t>TOTAL_REQUEST</t>
  </si>
  <si>
    <t>SUCCESS</t>
  </si>
  <si>
    <t>AGENT_ERROR</t>
  </si>
  <si>
    <t>SITE_ERROR</t>
  </si>
  <si>
    <t>UAR_ERROR</t>
  </si>
  <si>
    <t>INFRA_ERROR</t>
  </si>
  <si>
    <t>NULLCII_414_422_ERR</t>
  </si>
  <si>
    <t>SUMMARY</t>
  </si>
  <si>
    <t>AGENT ERROR %</t>
  </si>
  <si>
    <t>SITE ERROR %</t>
  </si>
  <si>
    <t>UAR ERROR %</t>
  </si>
  <si>
    <t>INFRA ERROR %</t>
  </si>
  <si>
    <t>TOTAL SUCCESS %</t>
  </si>
  <si>
    <t>NUll CII ERROR %</t>
  </si>
  <si>
    <t>SUM OF TOTAL</t>
  </si>
  <si>
    <t>AGENT ERROR</t>
  </si>
  <si>
    <t>SITES ERROR</t>
  </si>
  <si>
    <t>error 423</t>
  </si>
  <si>
    <t>ZAAlexanderForbesInvestments</t>
  </si>
  <si>
    <t>FNBankZARewards</t>
  </si>
  <si>
    <t>DiscoveryRewardsSA</t>
  </si>
  <si>
    <t>NEDBANKSALoan</t>
  </si>
  <si>
    <t>ZAStandardRewards</t>
  </si>
  <si>
    <t>ZAPicknPayRewards</t>
  </si>
  <si>
    <t>ClicksClubCard</t>
  </si>
  <si>
    <t>ZAABSAMortgage</t>
  </si>
  <si>
    <t>ZAStandardLoans</t>
  </si>
  <si>
    <t>ZAWoolworthsStoreCard</t>
  </si>
  <si>
    <t>Today’s SA Overall  Refresh  Stats.[from sitep - item_errors_24hr]</t>
  </si>
  <si>
    <r>
      <t>·</t>
    </r>
    <r>
      <rPr>
        <b/>
        <i/>
        <sz val="7"/>
        <color theme="1"/>
        <rFont val="Times New Roman"/>
        <family val="1"/>
      </rPr>
      <t xml:space="preserve">         </t>
    </r>
    <r>
      <rPr>
        <b/>
        <i/>
        <sz val="10"/>
        <color theme="1"/>
        <rFont val="Calibri"/>
        <family val="2"/>
        <scheme val="minor"/>
      </rPr>
      <t>Over all SA Stats</t>
    </r>
  </si>
  <si>
    <r>
      <t xml:space="preserve">         ·</t>
    </r>
    <r>
      <rPr>
        <b/>
        <i/>
        <sz val="7"/>
        <color theme="1"/>
        <rFont val="Times New Roman"/>
        <family val="1"/>
      </rPr>
      <t xml:space="preserve">         </t>
    </r>
    <r>
      <rPr>
        <b/>
        <i/>
        <sz val="11"/>
        <color theme="1"/>
        <rFont val="Calibri"/>
        <family val="2"/>
        <scheme val="minor"/>
      </rPr>
      <t>SA Over all  Stats [Not Include Feed Agents]</t>
    </r>
  </si>
  <si>
    <t>Hi All,</t>
  </si>
  <si>
    <t>SA Error Rate:</t>
  </si>
  <si>
    <t>Rating 5</t>
  </si>
  <si>
    <t>Rating 4</t>
  </si>
  <si>
    <t>Rating 3</t>
  </si>
  <si>
    <t>Rating 2</t>
  </si>
  <si>
    <t>Rating 1</t>
  </si>
  <si>
    <t>Target Success %age</t>
  </si>
  <si>
    <t>&gt;=95%</t>
  </si>
  <si>
    <t>&gt;94-95%</t>
  </si>
  <si>
    <t>&gt;92.5-94%</t>
  </si>
  <si>
    <t>&gt;91-92.5%</t>
  </si>
  <si>
    <t>&lt;91%</t>
  </si>
  <si>
    <t>Today's Success %age</t>
  </si>
  <si>
    <t>Target Agent error %age (for rating 3)</t>
  </si>
  <si>
    <t>Comments:-</t>
  </si>
  <si>
    <t>            </t>
  </si>
  <si>
    <r>
      <t> </t>
    </r>
    <r>
      <rPr>
        <sz val="11"/>
        <color rgb="FF000000"/>
        <rFont val="Calibri"/>
        <family val="2"/>
      </rPr>
      <t>              </t>
    </r>
  </si>
  <si>
    <t>            </t>
  </si>
  <si>
    <r>
      <t>Note</t>
    </r>
    <r>
      <rPr>
        <sz val="11"/>
        <color rgb="FF000000"/>
        <rFont val="Calibri"/>
        <family val="2"/>
      </rPr>
      <t xml:space="preserve"> :-Excluding  SAABSA and SAABSACC  Capcha issue(427 Error Block contribution 0.02%) and  </t>
    </r>
  </si>
  <si>
    <t xml:space="preserve">  </t>
  </si>
  <si>
    <t>Current Agent error %age</t>
  </si>
  <si>
    <t>Target Site error %age (for rating 3)</t>
  </si>
  <si>
    <t>Current Site error %age</t>
  </si>
  <si>
    <t>Target UAR error %age (for rating 3)</t>
  </si>
  <si>
    <t>Current UAR error %age</t>
  </si>
  <si>
    <t>        2.06%                                  2.07%</t>
  </si>
  <si>
    <t>InvestecInvestmentDF Genuine UARs(414 Error Block  contribution – 0.01%).</t>
  </si>
  <si>
    <t>            Working on site error and agent error.</t>
  </si>
  <si>
    <t>Vandana</t>
  </si>
  <si>
    <t>DiscoveryInsuranceSA</t>
  </si>
  <si>
    <t>ZASanlamGlacier</t>
  </si>
  <si>
    <t>ZAPSGOnlineInvestments</t>
  </si>
  <si>
    <t>ZADisChemRewards</t>
  </si>
  <si>
    <t>ZADinersClubCC</t>
  </si>
  <si>
    <t>ZAInvestecInvestment</t>
  </si>
  <si>
    <t>ZATFGCredits</t>
  </si>
  <si>
    <t>ZASAHomeLoans</t>
  </si>
  <si>
    <t>ZAStandardBankOnlineShareTrading</t>
  </si>
  <si>
    <t>WesBankZA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</si>
</sst>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rgb="FF000000"/>
      <name val="Times New Roman"/>
      <family val="1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b/>
      <sz val="11"/>
      <color theme="1"/>
      <name val="Calibri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1"/>
      <name val="Symbol"/>
      <family val="1"/>
      <charset val="2"/>
    </font>
    <font>
      <b/>
      <i/>
      <sz val="7"/>
      <color theme="1"/>
      <name val="Times New Roman"/>
      <family val="1"/>
    </font>
    <font>
      <b/>
      <i/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rgb="FF000000"/>
      <name val="Arial"/>
      <family val="2"/>
    </font>
    <font>
      <sz val="10"/>
      <color theme="1"/>
      <name val="Verdana"/>
      <family val="2"/>
    </font>
    <font>
      <sz val="11"/>
      <color theme="1"/>
      <name val="Calibri"/>
      <family val="2"/>
    </font>
    <font>
      <b/>
      <sz val="11"/>
      <color theme="1"/>
      <name val="Cambria"/>
      <family val="1"/>
    </font>
    <font>
      <sz val="12"/>
      <color theme="1"/>
      <name val="Times New Roman"/>
      <family val="1"/>
    </font>
    <font>
      <sz val="11"/>
      <color theme="1"/>
      <name val="Cambria"/>
      <family val="1"/>
    </font>
    <font>
      <b/>
      <i/>
      <u/>
      <sz val="11"/>
      <color theme="1"/>
      <name val="Cambria"/>
      <family val="1"/>
    </font>
    <font>
      <sz val="12"/>
      <color rgb="FF000000"/>
      <name val="Calibri"/>
      <family val="2"/>
    </font>
    <font>
      <i/>
      <u/>
      <sz val="12"/>
      <color theme="1"/>
      <name val="Cambria"/>
      <family val="1"/>
    </font>
    <font>
      <sz val="12"/>
      <color theme="1"/>
      <name val="Cambria"/>
      <family val="1"/>
    </font>
    <font>
      <i/>
      <sz val="12"/>
      <color theme="1"/>
      <name val="Cambria"/>
      <family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538ED5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92">
    <xf numFmtId="0" fontId="0" fillId="0" borderId="0" xfId="0"/>
    <xf numFmtId="0" fontId="0" fillId="0" borderId="5" xfId="0" applyBorder="1"/>
    <xf numFmtId="0" fontId="5" fillId="3" borderId="0" xfId="0" applyFont="1" applyFill="1"/>
    <xf numFmtId="0" fontId="6" fillId="0" borderId="0" xfId="0" applyFont="1"/>
    <xf numFmtId="0" fontId="8" fillId="2" borderId="2" xfId="0" applyFont="1" applyFill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right" vertical="center"/>
    </xf>
    <xf numFmtId="2" fontId="8" fillId="2" borderId="3" xfId="0" applyNumberFormat="1" applyFont="1" applyFill="1" applyBorder="1" applyAlignment="1">
      <alignment horizontal="right" vertical="center"/>
    </xf>
    <xf numFmtId="0" fontId="1" fillId="0" borderId="5" xfId="0" applyFont="1" applyBorder="1" applyAlignment="1">
      <alignment vertical="center"/>
    </xf>
    <xf numFmtId="10" fontId="3" fillId="0" borderId="5" xfId="0" applyNumberFormat="1" applyFont="1" applyBorder="1" applyAlignment="1">
      <alignment horizontal="right" vertical="center"/>
    </xf>
    <xf numFmtId="0" fontId="0" fillId="2" borderId="5" xfId="0" applyFill="1" applyBorder="1"/>
    <xf numFmtId="0" fontId="10" fillId="0" borderId="0" xfId="0" applyFont="1" applyAlignment="1">
      <alignment vertical="center"/>
    </xf>
    <xf numFmtId="0" fontId="12" fillId="0" borderId="0" xfId="0" applyFont="1" applyAlignment="1">
      <alignment horizontal="left" vertical="center" indent="5"/>
    </xf>
    <xf numFmtId="0" fontId="12" fillId="0" borderId="0" xfId="0" applyFont="1" applyAlignment="1">
      <alignment vertical="center"/>
    </xf>
    <xf numFmtId="0" fontId="15" fillId="0" borderId="0" xfId="0" applyFont="1"/>
    <xf numFmtId="0" fontId="11" fillId="0" borderId="0" xfId="0" applyFont="1" applyAlignment="1">
      <alignment vertical="center"/>
    </xf>
    <xf numFmtId="0" fontId="0" fillId="4" borderId="0" xfId="0" applyFont="1" applyFill="1" applyBorder="1"/>
    <xf numFmtId="0" fontId="0" fillId="4" borderId="0" xfId="0" applyFont="1" applyFill="1"/>
    <xf numFmtId="0" fontId="0" fillId="0" borderId="0" xfId="0" applyFont="1" applyBorder="1"/>
    <xf numFmtId="0" fontId="0" fillId="0" borderId="0" xfId="0" applyFont="1"/>
    <xf numFmtId="0" fontId="0" fillId="0" borderId="6" xfId="0" applyFont="1" applyBorder="1"/>
    <xf numFmtId="0" fontId="1" fillId="5" borderId="4" xfId="0" applyFont="1" applyFill="1" applyBorder="1" applyAlignment="1">
      <alignment horizontal="right" vertical="center"/>
    </xf>
    <xf numFmtId="2" fontId="16" fillId="5" borderId="3" xfId="0" applyNumberFormat="1" applyFont="1" applyFill="1" applyBorder="1" applyAlignment="1">
      <alignment horizontal="right" vertical="center"/>
    </xf>
    <xf numFmtId="0" fontId="16" fillId="6" borderId="2" xfId="0" applyFont="1" applyFill="1" applyBorder="1" applyAlignment="1">
      <alignment vertical="center"/>
    </xf>
    <xf numFmtId="0" fontId="16" fillId="6" borderId="1" xfId="0" applyFont="1" applyFill="1" applyBorder="1" applyAlignment="1">
      <alignment vertical="center"/>
    </xf>
    <xf numFmtId="10" fontId="0" fillId="0" borderId="0" xfId="1" applyNumberFormat="1" applyFont="1"/>
    <xf numFmtId="0" fontId="17" fillId="0" borderId="0" xfId="0" applyFont="1" applyAlignment="1">
      <alignment vertical="center"/>
    </xf>
    <xf numFmtId="0" fontId="21" fillId="7" borderId="2" xfId="0" applyFont="1" applyFill="1" applyBorder="1" applyAlignment="1">
      <alignment vertical="center"/>
    </xf>
    <xf numFmtId="0" fontId="22" fillId="7" borderId="1" xfId="0" applyFont="1" applyFill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3" fillId="0" borderId="3" xfId="0" applyFont="1" applyBorder="1" applyAlignment="1">
      <alignment vertical="center"/>
    </xf>
    <xf numFmtId="0" fontId="19" fillId="8" borderId="4" xfId="0" applyFont="1" applyFill="1" applyBorder="1" applyAlignment="1">
      <alignment vertical="center"/>
    </xf>
    <xf numFmtId="0" fontId="19" fillId="8" borderId="4" xfId="0" applyFont="1" applyFill="1" applyBorder="1" applyAlignment="1">
      <alignment vertical="center" wrapText="1"/>
    </xf>
    <xf numFmtId="10" fontId="21" fillId="8" borderId="3" xfId="0" applyNumberFormat="1" applyFont="1" applyFill="1" applyBorder="1" applyAlignment="1">
      <alignment horizontal="right" vertical="center"/>
    </xf>
    <xf numFmtId="0" fontId="19" fillId="0" borderId="4" xfId="0" applyFont="1" applyBorder="1" applyAlignment="1">
      <alignment vertical="center" wrapText="1"/>
    </xf>
    <xf numFmtId="0" fontId="21" fillId="9" borderId="4" xfId="0" applyFont="1" applyFill="1" applyBorder="1" applyAlignment="1">
      <alignment vertical="center" wrapText="1"/>
    </xf>
    <xf numFmtId="0" fontId="21" fillId="9" borderId="3" xfId="0" applyFont="1" applyFill="1" applyBorder="1" applyAlignment="1">
      <alignment vertical="center"/>
    </xf>
    <xf numFmtId="10" fontId="0" fillId="0" borderId="5" xfId="0" applyNumberFormat="1" applyBorder="1"/>
    <xf numFmtId="2" fontId="1" fillId="5" borderId="4" xfId="0" applyNumberFormat="1" applyFont="1" applyFill="1" applyBorder="1" applyAlignment="1">
      <alignment horizontal="right" vertical="center"/>
    </xf>
    <xf numFmtId="1" fontId="1" fillId="5" borderId="4" xfId="0" applyNumberFormat="1" applyFont="1" applyFill="1" applyBorder="1" applyAlignment="1">
      <alignment horizontal="right" vertical="center"/>
    </xf>
    <xf numFmtId="2" fontId="19" fillId="8" borderId="3" xfId="0" applyNumberFormat="1" applyFont="1" applyFill="1" applyBorder="1" applyAlignment="1">
      <alignment vertical="center"/>
    </xf>
    <xf numFmtId="10" fontId="8" fillId="10" borderId="3" xfId="0" applyNumberFormat="1" applyFont="1" applyFill="1" applyBorder="1" applyAlignment="1">
      <alignment horizontal="right" vertical="center"/>
    </xf>
    <xf numFmtId="10" fontId="18" fillId="10" borderId="3" xfId="0" applyNumberFormat="1" applyFont="1" applyFill="1" applyBorder="1" applyAlignment="1">
      <alignment horizontal="right" vertical="center"/>
    </xf>
    <xf numFmtId="2" fontId="19" fillId="2" borderId="3" xfId="0" applyNumberFormat="1" applyFont="1" applyFill="1" applyBorder="1" applyAlignment="1">
      <alignment vertical="center"/>
    </xf>
    <xf numFmtId="0" fontId="7" fillId="11" borderId="3" xfId="0" applyFont="1" applyFill="1" applyBorder="1" applyAlignment="1">
      <alignment vertical="center"/>
    </xf>
    <xf numFmtId="0" fontId="0" fillId="5" borderId="5" xfId="0" applyFill="1" applyBorder="1"/>
    <xf numFmtId="0" fontId="15" fillId="0" borderId="0" xfId="0" applyFont="1"/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8" borderId="13" xfId="0" applyFont="1" applyFill="1" applyBorder="1" applyAlignment="1">
      <alignment vertical="center" wrapText="1"/>
    </xf>
    <xf numFmtId="0" fontId="19" fillId="8" borderId="9" xfId="0" applyFont="1" applyFill="1" applyBorder="1" applyAlignment="1">
      <alignment vertical="center" wrapText="1"/>
    </xf>
    <xf numFmtId="0" fontId="19" fillId="8" borderId="4" xfId="0" applyFont="1" applyFill="1" applyBorder="1" applyAlignment="1">
      <alignment vertical="center" wrapText="1"/>
    </xf>
    <xf numFmtId="10" fontId="21" fillId="8" borderId="13" xfId="0" applyNumberFormat="1" applyFont="1" applyFill="1" applyBorder="1" applyAlignment="1">
      <alignment horizontal="right" vertical="center"/>
    </xf>
    <xf numFmtId="10" fontId="21" fillId="8" borderId="9" xfId="0" applyNumberFormat="1" applyFont="1" applyFill="1" applyBorder="1" applyAlignment="1">
      <alignment horizontal="right" vertical="center"/>
    </xf>
    <xf numFmtId="10" fontId="21" fillId="8" borderId="4" xfId="0" applyNumberFormat="1" applyFont="1" applyFill="1" applyBorder="1" applyAlignment="1">
      <alignment horizontal="right" vertical="center"/>
    </xf>
    <xf numFmtId="0" fontId="24" fillId="9" borderId="14" xfId="0" applyFont="1" applyFill="1" applyBorder="1" applyAlignment="1">
      <alignment vertical="center" wrapText="1"/>
    </xf>
    <xf numFmtId="0" fontId="24" fillId="9" borderId="15" xfId="0" applyFont="1" applyFill="1" applyBorder="1" applyAlignment="1">
      <alignment vertical="center" wrapText="1"/>
    </xf>
    <xf numFmtId="0" fontId="24" fillId="9" borderId="16" xfId="0" applyFont="1" applyFill="1" applyBorder="1" applyAlignment="1">
      <alignment vertical="center" wrapText="1"/>
    </xf>
    <xf numFmtId="0" fontId="25" fillId="9" borderId="17" xfId="0" applyFont="1" applyFill="1" applyBorder="1" applyAlignment="1">
      <alignment vertical="center" wrapText="1"/>
    </xf>
    <xf numFmtId="0" fontId="25" fillId="9" borderId="0" xfId="0" applyFont="1" applyFill="1" applyAlignment="1">
      <alignment vertical="center" wrapText="1"/>
    </xf>
    <xf numFmtId="0" fontId="25" fillId="9" borderId="10" xfId="0" applyFont="1" applyFill="1" applyBorder="1" applyAlignment="1">
      <alignment vertical="center" wrapText="1"/>
    </xf>
    <xf numFmtId="0" fontId="2" fillId="9" borderId="17" xfId="0" applyFont="1" applyFill="1" applyBorder="1" applyAlignment="1">
      <alignment vertical="center" wrapText="1"/>
    </xf>
    <xf numFmtId="0" fontId="2" fillId="9" borderId="0" xfId="0" applyFont="1" applyFill="1" applyAlignment="1">
      <alignment vertical="center" wrapText="1"/>
    </xf>
    <xf numFmtId="0" fontId="2" fillId="9" borderId="10" xfId="0" applyFont="1" applyFill="1" applyBorder="1" applyAlignment="1">
      <alignment vertical="center" wrapText="1"/>
    </xf>
    <xf numFmtId="0" fontId="19" fillId="0" borderId="0" xfId="0" applyFont="1" applyAlignment="1">
      <alignment vertical="center"/>
    </xf>
    <xf numFmtId="0" fontId="19" fillId="0" borderId="8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8" xfId="0" applyFont="1" applyBorder="1" applyAlignment="1">
      <alignment vertical="center"/>
    </xf>
    <xf numFmtId="0" fontId="15" fillId="0" borderId="8" xfId="0" applyFont="1" applyBorder="1"/>
    <xf numFmtId="0" fontId="20" fillId="9" borderId="7" xfId="0" applyFont="1" applyFill="1" applyBorder="1" applyAlignment="1">
      <alignment vertical="center" wrapText="1"/>
    </xf>
    <xf numFmtId="0" fontId="20" fillId="9" borderId="8" xfId="0" applyFont="1" applyFill="1" applyBorder="1" applyAlignment="1">
      <alignment vertical="center" wrapText="1"/>
    </xf>
    <xf numFmtId="0" fontId="20" fillId="9" borderId="3" xfId="0" applyFont="1" applyFill="1" applyBorder="1" applyAlignment="1">
      <alignment vertical="center" wrapText="1"/>
    </xf>
    <xf numFmtId="0" fontId="20" fillId="0" borderId="17" xfId="0" applyFont="1" applyBorder="1" applyAlignment="1">
      <alignment vertical="center"/>
    </xf>
    <xf numFmtId="0" fontId="21" fillId="9" borderId="11" xfId="0" applyFont="1" applyFill="1" applyBorder="1" applyAlignment="1">
      <alignment horizontal="center" vertical="center"/>
    </xf>
    <xf numFmtId="0" fontId="21" fillId="9" borderId="1" xfId="0" applyFont="1" applyFill="1" applyBorder="1" applyAlignment="1">
      <alignment horizontal="center" vertical="center"/>
    </xf>
    <xf numFmtId="0" fontId="26" fillId="9" borderId="17" xfId="0" applyFont="1" applyFill="1" applyBorder="1" applyAlignment="1">
      <alignment vertical="center" wrapText="1"/>
    </xf>
    <xf numFmtId="0" fontId="26" fillId="9" borderId="0" xfId="0" applyFont="1" applyFill="1" applyAlignment="1">
      <alignment vertical="center" wrapText="1"/>
    </xf>
    <xf numFmtId="0" fontId="26" fillId="9" borderId="10" xfId="0" applyFont="1" applyFill="1" applyBorder="1" applyAlignment="1">
      <alignment vertical="center" wrapText="1"/>
    </xf>
    <xf numFmtId="0" fontId="1" fillId="9" borderId="17" xfId="0" applyFont="1" applyFill="1" applyBorder="1" applyAlignment="1">
      <alignment horizontal="left" vertical="center" wrapText="1" indent="5"/>
    </xf>
    <xf numFmtId="0" fontId="1" fillId="9" borderId="0" xfId="0" applyFont="1" applyFill="1" applyAlignment="1">
      <alignment horizontal="left" vertical="center" wrapText="1" indent="5"/>
    </xf>
    <xf numFmtId="0" fontId="1" fillId="9" borderId="10" xfId="0" applyFont="1" applyFill="1" applyBorder="1" applyAlignment="1">
      <alignment horizontal="left" vertical="center" wrapText="1" indent="5"/>
    </xf>
    <xf numFmtId="0" fontId="2" fillId="9" borderId="17" xfId="0" applyFont="1" applyFill="1" applyBorder="1" applyAlignment="1">
      <alignment horizontal="left" vertical="center" wrapText="1" indent="5"/>
    </xf>
    <xf numFmtId="0" fontId="2" fillId="9" borderId="0" xfId="0" applyFont="1" applyFill="1" applyAlignment="1">
      <alignment horizontal="left" vertical="center" wrapText="1" indent="5"/>
    </xf>
    <xf numFmtId="0" fontId="2" fillId="9" borderId="10" xfId="0" applyFont="1" applyFill="1" applyBorder="1" applyAlignment="1">
      <alignment horizontal="left" vertical="center" wrapText="1" indent="5"/>
    </xf>
    <xf numFmtId="0" fontId="20" fillId="9" borderId="17" xfId="0" applyFont="1" applyFill="1" applyBorder="1" applyAlignment="1">
      <alignment vertical="center" wrapText="1"/>
    </xf>
    <xf numFmtId="0" fontId="20" fillId="9" borderId="0" xfId="0" applyFont="1" applyFill="1" applyAlignment="1">
      <alignment vertical="center" wrapText="1"/>
    </xf>
    <xf numFmtId="0" fontId="20" fillId="9" borderId="10" xfId="0" applyFont="1" applyFill="1" applyBorder="1" applyAlignment="1">
      <alignment vertical="center" wrapText="1"/>
    </xf>
    <xf numFmtId="10" fontId="2" fillId="5" borderId="5" xfId="0" applyNumberFormat="1" applyFont="1" applyFill="1" applyBorder="1" applyAlignment="1">
      <alignment horizontal="right" vertical="center"/>
    </xf>
    <xf numFmtId="0" fontId="4" fillId="5" borderId="5" xfId="0" applyFont="1" applyFill="1" applyBorder="1" applyAlignment="1">
      <alignment vertical="center"/>
    </xf>
    <xf numFmtId="0" fontId="2" fillId="5" borderId="5" xfId="0" applyFont="1" applyFill="1" applyBorder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workbookViewId="0">
      <selection sqref="A1:L46"/>
    </sheetView>
  </sheetViews>
  <sheetFormatPr defaultRowHeight="15" x14ac:dyDescent="0.25"/>
  <cols>
    <col min="1" max="1" width="24.85546875" bestFit="1" customWidth="1"/>
    <col min="2" max="2" width="13.28515625" bestFit="1" customWidth="1"/>
    <col min="3" max="3" width="8.5703125" bestFit="1" customWidth="1"/>
    <col min="4" max="4" width="11.140625" bestFit="1" customWidth="1"/>
    <col min="5" max="5" width="9.28515625" bestFit="1" customWidth="1"/>
    <col min="6" max="7" width="7.5703125" bestFit="1" customWidth="1"/>
    <col min="8" max="8" width="9.7109375" bestFit="1" customWidth="1"/>
    <col min="9" max="9" width="18.85546875" bestFit="1" customWidth="1"/>
    <col min="10" max="10" width="17.28515625" bestFit="1" customWidth="1"/>
    <col min="11" max="11" width="10" bestFit="1" customWidth="1"/>
    <col min="12" max="12" width="9" bestFit="1" customWidth="1"/>
  </cols>
  <sheetData>
    <row r="1" spans="1:12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</row>
    <row r="2" spans="1:12" x14ac:dyDescent="0.25">
      <c r="A2" s="10" t="s">
        <v>28</v>
      </c>
      <c r="B2" s="1">
        <v>1444</v>
      </c>
      <c r="C2" s="1">
        <v>1140</v>
      </c>
      <c r="D2" s="1">
        <v>170</v>
      </c>
      <c r="E2" s="1">
        <v>73</v>
      </c>
      <c r="F2" s="1">
        <v>8</v>
      </c>
      <c r="G2" s="1">
        <v>12</v>
      </c>
      <c r="H2" s="9">
        <f>C2/B2</f>
        <v>0.78947368421052633</v>
      </c>
      <c r="I2" s="89">
        <f>D2/B2</f>
        <v>0.11772853185595568</v>
      </c>
      <c r="J2" s="89">
        <f>E2/B2</f>
        <v>5.0554016620498618E-2</v>
      </c>
      <c r="K2" s="89">
        <f>F2/B2</f>
        <v>5.5401662049861496E-3</v>
      </c>
      <c r="L2" s="90" t="s">
        <v>104</v>
      </c>
    </row>
    <row r="3" spans="1:12" x14ac:dyDescent="0.25">
      <c r="A3" s="10" t="s">
        <v>18</v>
      </c>
      <c r="B3" s="1">
        <v>2659</v>
      </c>
      <c r="C3" s="1">
        <v>2489</v>
      </c>
      <c r="D3" s="1">
        <v>151</v>
      </c>
      <c r="E3" s="1">
        <v>3</v>
      </c>
      <c r="F3" s="1">
        <v>16</v>
      </c>
      <c r="G3" s="1">
        <v>27</v>
      </c>
      <c r="H3" s="9">
        <f t="shared" ref="H3:H33" si="0">C3/B3</f>
        <v>0.93606619029710414</v>
      </c>
      <c r="I3" s="89">
        <f t="shared" ref="I3:I33" si="1">D3/B3</f>
        <v>5.6788266265513351E-2</v>
      </c>
      <c r="J3" s="89">
        <f t="shared" ref="J3:J33" si="2">E3/B3</f>
        <v>1.1282437006393381E-3</v>
      </c>
      <c r="K3" s="89">
        <f t="shared" ref="K3:K33" si="3">F3/B3</f>
        <v>6.0172997367431364E-3</v>
      </c>
      <c r="L3" s="90" t="s">
        <v>104</v>
      </c>
    </row>
    <row r="4" spans="1:12" x14ac:dyDescent="0.25">
      <c r="A4" s="10" t="s">
        <v>34</v>
      </c>
      <c r="B4" s="1">
        <v>382</v>
      </c>
      <c r="C4" s="1">
        <v>319</v>
      </c>
      <c r="D4" s="1">
        <v>55</v>
      </c>
      <c r="E4" s="1">
        <v>0</v>
      </c>
      <c r="F4" s="1">
        <v>8</v>
      </c>
      <c r="G4" s="1">
        <v>4</v>
      </c>
      <c r="H4" s="9">
        <f t="shared" si="0"/>
        <v>0.83507853403141363</v>
      </c>
      <c r="I4" s="89">
        <f t="shared" si="1"/>
        <v>0.14397905759162305</v>
      </c>
      <c r="J4" s="89">
        <f t="shared" si="2"/>
        <v>0</v>
      </c>
      <c r="K4" s="89">
        <f t="shared" si="3"/>
        <v>2.0942408376963352E-2</v>
      </c>
      <c r="L4" s="90" t="s">
        <v>104</v>
      </c>
    </row>
    <row r="5" spans="1:12" x14ac:dyDescent="0.25">
      <c r="A5" s="10" t="s">
        <v>38</v>
      </c>
      <c r="B5" s="1">
        <v>378</v>
      </c>
      <c r="C5" s="1">
        <v>325</v>
      </c>
      <c r="D5" s="1">
        <v>50</v>
      </c>
      <c r="E5" s="1">
        <v>0</v>
      </c>
      <c r="F5" s="1">
        <v>3</v>
      </c>
      <c r="G5" s="1">
        <v>3</v>
      </c>
      <c r="H5" s="9">
        <f t="shared" si="0"/>
        <v>0.85978835978835977</v>
      </c>
      <c r="I5" s="89">
        <f t="shared" si="1"/>
        <v>0.13227513227513227</v>
      </c>
      <c r="J5" s="89">
        <f t="shared" si="2"/>
        <v>0</v>
      </c>
      <c r="K5" s="89">
        <f t="shared" si="3"/>
        <v>7.9365079365079361E-3</v>
      </c>
      <c r="L5" s="90" t="s">
        <v>104</v>
      </c>
    </row>
    <row r="6" spans="1:12" x14ac:dyDescent="0.25">
      <c r="A6" s="1" t="s">
        <v>25</v>
      </c>
      <c r="B6" s="1">
        <v>782</v>
      </c>
      <c r="C6" s="1">
        <v>744</v>
      </c>
      <c r="D6" s="1">
        <v>29</v>
      </c>
      <c r="E6" s="1">
        <v>0</v>
      </c>
      <c r="F6" s="1">
        <v>0</v>
      </c>
      <c r="G6" s="1">
        <v>3</v>
      </c>
      <c r="H6" s="9">
        <f t="shared" si="0"/>
        <v>0.95140664961636834</v>
      </c>
      <c r="I6" s="89">
        <f t="shared" si="1"/>
        <v>3.7084398976982097E-2</v>
      </c>
      <c r="J6" s="89">
        <f t="shared" si="2"/>
        <v>0</v>
      </c>
      <c r="K6" s="89">
        <f t="shared" si="3"/>
        <v>0</v>
      </c>
      <c r="L6" s="46"/>
    </row>
    <row r="7" spans="1:12" x14ac:dyDescent="0.25">
      <c r="A7" s="1" t="s">
        <v>24</v>
      </c>
      <c r="B7" s="1">
        <v>466</v>
      </c>
      <c r="C7" s="1">
        <v>403</v>
      </c>
      <c r="D7" s="1">
        <v>26</v>
      </c>
      <c r="E7" s="1">
        <v>19</v>
      </c>
      <c r="F7" s="1">
        <v>18</v>
      </c>
      <c r="G7" s="1">
        <v>3</v>
      </c>
      <c r="H7" s="9">
        <f t="shared" si="0"/>
        <v>0.86480686695278974</v>
      </c>
      <c r="I7" s="89">
        <f t="shared" si="1"/>
        <v>5.5793991416309016E-2</v>
      </c>
      <c r="J7" s="89">
        <f t="shared" si="2"/>
        <v>4.07725321888412E-2</v>
      </c>
      <c r="K7" s="89">
        <f t="shared" si="3"/>
        <v>3.8626609442060089E-2</v>
      </c>
      <c r="L7" s="90"/>
    </row>
    <row r="8" spans="1:12" x14ac:dyDescent="0.25">
      <c r="A8" s="1" t="s">
        <v>15</v>
      </c>
      <c r="B8" s="1">
        <v>179</v>
      </c>
      <c r="C8" s="1">
        <v>156</v>
      </c>
      <c r="D8" s="1">
        <v>21</v>
      </c>
      <c r="E8" s="1">
        <v>0</v>
      </c>
      <c r="F8" s="1">
        <v>2</v>
      </c>
      <c r="G8" s="1">
        <v>0</v>
      </c>
      <c r="H8" s="9">
        <f t="shared" si="0"/>
        <v>0.87150837988826813</v>
      </c>
      <c r="I8" s="89">
        <f t="shared" si="1"/>
        <v>0.11731843575418995</v>
      </c>
      <c r="J8" s="89">
        <f t="shared" si="2"/>
        <v>0</v>
      </c>
      <c r="K8" s="89">
        <f t="shared" si="3"/>
        <v>1.11731843575419E-2</v>
      </c>
      <c r="L8" s="90"/>
    </row>
    <row r="9" spans="1:12" x14ac:dyDescent="0.25">
      <c r="A9" s="1" t="s">
        <v>105</v>
      </c>
      <c r="B9" s="1">
        <v>542</v>
      </c>
      <c r="C9" s="1">
        <v>515</v>
      </c>
      <c r="D9" s="1">
        <v>21</v>
      </c>
      <c r="E9" s="1">
        <v>1</v>
      </c>
      <c r="F9" s="1">
        <v>5</v>
      </c>
      <c r="G9" s="1">
        <v>0</v>
      </c>
      <c r="H9" s="9">
        <f t="shared" si="0"/>
        <v>0.95018450184501846</v>
      </c>
      <c r="I9" s="89">
        <f t="shared" si="1"/>
        <v>3.8745387453874541E-2</v>
      </c>
      <c r="J9" s="89">
        <f t="shared" si="2"/>
        <v>1.8450184501845018E-3</v>
      </c>
      <c r="K9" s="89">
        <f t="shared" si="3"/>
        <v>9.2250922509225092E-3</v>
      </c>
      <c r="L9" s="90"/>
    </row>
    <row r="10" spans="1:12" x14ac:dyDescent="0.25">
      <c r="A10" s="46" t="s">
        <v>20</v>
      </c>
      <c r="B10" s="1">
        <v>699</v>
      </c>
      <c r="C10" s="1">
        <v>647</v>
      </c>
      <c r="D10" s="1">
        <v>19</v>
      </c>
      <c r="E10" s="1">
        <v>33</v>
      </c>
      <c r="F10" s="1">
        <v>0</v>
      </c>
      <c r="G10" s="1">
        <v>0</v>
      </c>
      <c r="H10" s="9">
        <f t="shared" si="0"/>
        <v>0.92560801144492133</v>
      </c>
      <c r="I10" s="89">
        <f t="shared" si="1"/>
        <v>2.7181688125894134E-2</v>
      </c>
      <c r="J10" s="89">
        <f t="shared" si="2"/>
        <v>4.7210300429184553E-2</v>
      </c>
      <c r="K10" s="89">
        <f t="shared" si="3"/>
        <v>0</v>
      </c>
      <c r="L10" s="90"/>
    </row>
    <row r="11" spans="1:12" x14ac:dyDescent="0.25">
      <c r="A11" s="1" t="s">
        <v>19</v>
      </c>
      <c r="B11" s="1">
        <v>543</v>
      </c>
      <c r="C11" s="1">
        <v>491</v>
      </c>
      <c r="D11" s="1">
        <v>15</v>
      </c>
      <c r="E11" s="1">
        <v>4</v>
      </c>
      <c r="F11" s="1">
        <v>29</v>
      </c>
      <c r="G11" s="1">
        <v>1</v>
      </c>
      <c r="H11" s="9">
        <f t="shared" si="0"/>
        <v>0.90423572744014735</v>
      </c>
      <c r="I11" s="89">
        <f t="shared" si="1"/>
        <v>2.7624309392265192E-2</v>
      </c>
      <c r="J11" s="89">
        <f t="shared" si="2"/>
        <v>7.3664825046040518E-3</v>
      </c>
      <c r="K11" s="89">
        <f t="shared" si="3"/>
        <v>5.3406998158379376E-2</v>
      </c>
      <c r="L11" s="90"/>
    </row>
    <row r="12" spans="1:12" x14ac:dyDescent="0.25">
      <c r="A12" s="1" t="s">
        <v>65</v>
      </c>
      <c r="B12" s="1">
        <v>87</v>
      </c>
      <c r="C12" s="1">
        <v>75</v>
      </c>
      <c r="D12" s="1">
        <v>12</v>
      </c>
      <c r="E12" s="1">
        <v>0</v>
      </c>
      <c r="F12" s="1">
        <v>0</v>
      </c>
      <c r="G12" s="1">
        <v>1</v>
      </c>
      <c r="H12" s="9">
        <f t="shared" si="0"/>
        <v>0.86206896551724133</v>
      </c>
      <c r="I12" s="89">
        <f t="shared" si="1"/>
        <v>0.13793103448275862</v>
      </c>
      <c r="J12" s="89">
        <f t="shared" si="2"/>
        <v>0</v>
      </c>
      <c r="K12" s="89">
        <f t="shared" si="3"/>
        <v>0</v>
      </c>
      <c r="L12" s="90"/>
    </row>
    <row r="13" spans="1:12" x14ac:dyDescent="0.25">
      <c r="A13" s="1" t="s">
        <v>68</v>
      </c>
      <c r="B13" s="1">
        <v>293</v>
      </c>
      <c r="C13" s="1">
        <v>281</v>
      </c>
      <c r="D13" s="1">
        <v>12</v>
      </c>
      <c r="E13" s="1">
        <v>0</v>
      </c>
      <c r="F13" s="1">
        <v>0</v>
      </c>
      <c r="G13" s="1">
        <v>9</v>
      </c>
      <c r="H13" s="9">
        <f t="shared" si="0"/>
        <v>0.95904436860068254</v>
      </c>
      <c r="I13" s="89">
        <f t="shared" si="1"/>
        <v>4.0955631399317405E-2</v>
      </c>
      <c r="J13" s="89">
        <f t="shared" si="2"/>
        <v>0</v>
      </c>
      <c r="K13" s="89">
        <f t="shared" si="3"/>
        <v>0</v>
      </c>
      <c r="L13" s="90"/>
    </row>
    <row r="14" spans="1:12" x14ac:dyDescent="0.25">
      <c r="A14" s="1" t="s">
        <v>17</v>
      </c>
      <c r="B14" s="1">
        <v>545</v>
      </c>
      <c r="C14" s="1">
        <v>517</v>
      </c>
      <c r="D14" s="1">
        <v>12</v>
      </c>
      <c r="E14" s="1">
        <v>6</v>
      </c>
      <c r="F14" s="1">
        <v>10</v>
      </c>
      <c r="G14" s="1">
        <v>0</v>
      </c>
      <c r="H14" s="9">
        <f t="shared" si="0"/>
        <v>0.94862385321100917</v>
      </c>
      <c r="I14" s="89">
        <f t="shared" si="1"/>
        <v>2.2018348623853212E-2</v>
      </c>
      <c r="J14" s="89">
        <f t="shared" si="2"/>
        <v>1.1009174311926606E-2</v>
      </c>
      <c r="K14" s="89">
        <f t="shared" si="3"/>
        <v>1.834862385321101E-2</v>
      </c>
      <c r="L14" s="91"/>
    </row>
    <row r="15" spans="1:12" x14ac:dyDescent="0.25">
      <c r="A15" s="1" t="s">
        <v>106</v>
      </c>
      <c r="B15" s="1">
        <v>213</v>
      </c>
      <c r="C15" s="1">
        <v>199</v>
      </c>
      <c r="D15" s="1">
        <v>9</v>
      </c>
      <c r="E15" s="1">
        <v>5</v>
      </c>
      <c r="F15" s="1">
        <v>0</v>
      </c>
      <c r="G15" s="1">
        <v>0</v>
      </c>
      <c r="H15" s="9">
        <f t="shared" si="0"/>
        <v>0.93427230046948362</v>
      </c>
      <c r="I15" s="89">
        <f t="shared" si="1"/>
        <v>4.2253521126760563E-2</v>
      </c>
      <c r="J15" s="89">
        <f t="shared" si="2"/>
        <v>2.3474178403755867E-2</v>
      </c>
      <c r="K15" s="89">
        <f t="shared" si="3"/>
        <v>0</v>
      </c>
      <c r="L15" s="90"/>
    </row>
    <row r="16" spans="1:12" x14ac:dyDescent="0.25">
      <c r="A16" s="1" t="s">
        <v>23</v>
      </c>
      <c r="B16" s="1">
        <v>283</v>
      </c>
      <c r="C16" s="1">
        <v>201</v>
      </c>
      <c r="D16" s="1">
        <v>8</v>
      </c>
      <c r="E16" s="1">
        <v>21</v>
      </c>
      <c r="F16" s="1">
        <v>53</v>
      </c>
      <c r="G16" s="1">
        <v>5</v>
      </c>
      <c r="H16" s="9">
        <f t="shared" si="0"/>
        <v>0.71024734982332161</v>
      </c>
      <c r="I16" s="89">
        <f t="shared" si="1"/>
        <v>2.8268551236749116E-2</v>
      </c>
      <c r="J16" s="89">
        <f t="shared" si="2"/>
        <v>7.4204946996466431E-2</v>
      </c>
      <c r="K16" s="89">
        <f t="shared" si="3"/>
        <v>0.1872791519434629</v>
      </c>
      <c r="L16" s="91"/>
    </row>
    <row r="17" spans="1:12" x14ac:dyDescent="0.25">
      <c r="A17" s="1" t="s">
        <v>107</v>
      </c>
      <c r="B17" s="1">
        <v>127</v>
      </c>
      <c r="C17" s="1">
        <v>116</v>
      </c>
      <c r="D17" s="1">
        <v>8</v>
      </c>
      <c r="E17" s="1">
        <v>3</v>
      </c>
      <c r="F17" s="1">
        <v>0</v>
      </c>
      <c r="G17" s="1">
        <v>0</v>
      </c>
      <c r="H17" s="9">
        <f t="shared" si="0"/>
        <v>0.91338582677165359</v>
      </c>
      <c r="I17" s="89">
        <f t="shared" si="1"/>
        <v>6.2992125984251968E-2</v>
      </c>
      <c r="J17" s="89">
        <f t="shared" si="2"/>
        <v>2.3622047244094488E-2</v>
      </c>
      <c r="K17" s="89">
        <f t="shared" si="3"/>
        <v>0</v>
      </c>
      <c r="L17" s="91"/>
    </row>
    <row r="18" spans="1:12" x14ac:dyDescent="0.25">
      <c r="A18" s="1" t="s">
        <v>108</v>
      </c>
      <c r="B18" s="1">
        <v>202</v>
      </c>
      <c r="C18" s="1">
        <v>185</v>
      </c>
      <c r="D18" s="1">
        <v>7</v>
      </c>
      <c r="E18" s="1">
        <v>8</v>
      </c>
      <c r="F18" s="1">
        <v>2</v>
      </c>
      <c r="G18" s="1">
        <v>0</v>
      </c>
      <c r="H18" s="9">
        <f t="shared" si="0"/>
        <v>0.91584158415841588</v>
      </c>
      <c r="I18" s="89">
        <f t="shared" si="1"/>
        <v>3.4653465346534656E-2</v>
      </c>
      <c r="J18" s="89">
        <f t="shared" si="2"/>
        <v>3.9603960396039604E-2</v>
      </c>
      <c r="K18" s="89">
        <f t="shared" si="3"/>
        <v>9.9009900990099011E-3</v>
      </c>
      <c r="L18" s="91"/>
    </row>
    <row r="19" spans="1:12" x14ac:dyDescent="0.25">
      <c r="A19" s="1" t="s">
        <v>13</v>
      </c>
      <c r="B19" s="1">
        <v>6289</v>
      </c>
      <c r="C19" s="1">
        <v>4917</v>
      </c>
      <c r="D19" s="1">
        <v>6</v>
      </c>
      <c r="E19" s="1">
        <v>85</v>
      </c>
      <c r="F19" s="1">
        <v>1280</v>
      </c>
      <c r="G19" s="1">
        <v>1</v>
      </c>
      <c r="H19" s="9">
        <f t="shared" si="0"/>
        <v>0.781841310224201</v>
      </c>
      <c r="I19" s="89">
        <f t="shared" si="1"/>
        <v>9.5404674829066625E-4</v>
      </c>
      <c r="J19" s="89">
        <f t="shared" si="2"/>
        <v>1.3515662267451106E-2</v>
      </c>
      <c r="K19" s="89">
        <f t="shared" si="3"/>
        <v>0.20352997296867548</v>
      </c>
      <c r="L19" s="91"/>
    </row>
    <row r="20" spans="1:12" x14ac:dyDescent="0.25">
      <c r="A20" s="1" t="s">
        <v>109</v>
      </c>
      <c r="B20" s="1">
        <v>78</v>
      </c>
      <c r="C20" s="1">
        <v>70</v>
      </c>
      <c r="D20" s="1">
        <v>6</v>
      </c>
      <c r="E20" s="1">
        <v>2</v>
      </c>
      <c r="F20" s="1">
        <v>0</v>
      </c>
      <c r="G20" s="1">
        <v>0</v>
      </c>
      <c r="H20" s="9">
        <f t="shared" si="0"/>
        <v>0.89743589743589747</v>
      </c>
      <c r="I20" s="89">
        <f t="shared" si="1"/>
        <v>7.6923076923076927E-2</v>
      </c>
      <c r="J20" s="89">
        <f t="shared" si="2"/>
        <v>2.564102564102564E-2</v>
      </c>
      <c r="K20" s="89">
        <f t="shared" si="3"/>
        <v>0</v>
      </c>
      <c r="L20" s="91"/>
    </row>
    <row r="21" spans="1:12" x14ac:dyDescent="0.25">
      <c r="A21" s="1" t="s">
        <v>63</v>
      </c>
      <c r="B21" s="1">
        <v>396</v>
      </c>
      <c r="C21" s="1">
        <v>273</v>
      </c>
      <c r="D21" s="1">
        <v>5</v>
      </c>
      <c r="E21" s="1">
        <v>0</v>
      </c>
      <c r="F21" s="1">
        <v>118</v>
      </c>
      <c r="G21" s="1">
        <v>0</v>
      </c>
      <c r="H21" s="9">
        <f t="shared" si="0"/>
        <v>0.68939393939393945</v>
      </c>
      <c r="I21" s="89">
        <f t="shared" si="1"/>
        <v>1.2626262626262626E-2</v>
      </c>
      <c r="J21" s="89">
        <f t="shared" si="2"/>
        <v>0</v>
      </c>
      <c r="K21" s="89">
        <f t="shared" si="3"/>
        <v>0.29797979797979796</v>
      </c>
      <c r="L21" s="91"/>
    </row>
    <row r="22" spans="1:12" x14ac:dyDescent="0.25">
      <c r="A22" s="1" t="s">
        <v>67</v>
      </c>
      <c r="B22" s="1">
        <v>311</v>
      </c>
      <c r="C22" s="1">
        <v>298</v>
      </c>
      <c r="D22" s="1">
        <v>5</v>
      </c>
      <c r="E22" s="1">
        <v>0</v>
      </c>
      <c r="F22" s="1">
        <v>0</v>
      </c>
      <c r="G22" s="1">
        <v>5</v>
      </c>
      <c r="H22" s="9">
        <f t="shared" si="0"/>
        <v>0.95819935691318325</v>
      </c>
      <c r="I22" s="89">
        <f t="shared" si="1"/>
        <v>1.607717041800643E-2</v>
      </c>
      <c r="J22" s="89">
        <f t="shared" si="2"/>
        <v>0</v>
      </c>
      <c r="K22" s="89">
        <f t="shared" si="3"/>
        <v>0</v>
      </c>
      <c r="L22" s="91"/>
    </row>
    <row r="23" spans="1:12" x14ac:dyDescent="0.25">
      <c r="A23" s="1" t="s">
        <v>16</v>
      </c>
      <c r="B23" s="1">
        <v>1132</v>
      </c>
      <c r="C23" s="1">
        <v>810</v>
      </c>
      <c r="D23" s="1">
        <v>4</v>
      </c>
      <c r="E23" s="1">
        <v>25</v>
      </c>
      <c r="F23" s="1">
        <v>293</v>
      </c>
      <c r="G23" s="1">
        <v>0</v>
      </c>
      <c r="H23" s="9">
        <f t="shared" si="0"/>
        <v>0.71554770318021199</v>
      </c>
      <c r="I23" s="89">
        <f t="shared" si="1"/>
        <v>3.5335689045936395E-3</v>
      </c>
      <c r="J23" s="89">
        <f t="shared" si="2"/>
        <v>2.2084805653710248E-2</v>
      </c>
      <c r="K23" s="89">
        <f t="shared" si="3"/>
        <v>0.25883392226148411</v>
      </c>
      <c r="L23" s="91"/>
    </row>
    <row r="24" spans="1:12" x14ac:dyDescent="0.25">
      <c r="A24" s="1" t="s">
        <v>62</v>
      </c>
      <c r="B24" s="1">
        <v>206</v>
      </c>
      <c r="C24" s="1">
        <v>189</v>
      </c>
      <c r="D24" s="1">
        <v>4</v>
      </c>
      <c r="E24" s="1">
        <v>7</v>
      </c>
      <c r="F24" s="1">
        <v>5</v>
      </c>
      <c r="G24" s="1">
        <v>0</v>
      </c>
      <c r="H24" s="9">
        <f t="shared" si="0"/>
        <v>0.91747572815533984</v>
      </c>
      <c r="I24" s="89">
        <f t="shared" si="1"/>
        <v>1.9417475728155338E-2</v>
      </c>
      <c r="J24" s="89">
        <f t="shared" si="2"/>
        <v>3.3980582524271843E-2</v>
      </c>
      <c r="K24" s="89">
        <f t="shared" si="3"/>
        <v>2.4271844660194174E-2</v>
      </c>
      <c r="L24" s="91"/>
    </row>
    <row r="25" spans="1:12" x14ac:dyDescent="0.25">
      <c r="A25" s="1" t="s">
        <v>66</v>
      </c>
      <c r="B25" s="1">
        <v>255</v>
      </c>
      <c r="C25" s="1">
        <v>252</v>
      </c>
      <c r="D25" s="1">
        <v>3</v>
      </c>
      <c r="E25" s="1">
        <v>0</v>
      </c>
      <c r="F25" s="1">
        <v>0</v>
      </c>
      <c r="G25" s="1">
        <v>0</v>
      </c>
      <c r="H25" s="9">
        <f t="shared" si="0"/>
        <v>0.9882352941176471</v>
      </c>
      <c r="I25" s="89">
        <f t="shared" si="1"/>
        <v>1.1764705882352941E-2</v>
      </c>
      <c r="J25" s="89">
        <f t="shared" si="2"/>
        <v>0</v>
      </c>
      <c r="K25" s="89">
        <f t="shared" si="3"/>
        <v>0</v>
      </c>
      <c r="L25" s="91"/>
    </row>
    <row r="26" spans="1:12" x14ac:dyDescent="0.25">
      <c r="A26" s="1" t="s">
        <v>30</v>
      </c>
      <c r="B26" s="1">
        <v>4643</v>
      </c>
      <c r="C26" s="1">
        <v>4604</v>
      </c>
      <c r="D26" s="1">
        <v>3</v>
      </c>
      <c r="E26" s="1">
        <v>16</v>
      </c>
      <c r="F26" s="1">
        <v>20</v>
      </c>
      <c r="G26" s="1">
        <v>1</v>
      </c>
      <c r="H26" s="9">
        <f t="shared" si="0"/>
        <v>0.99160025845358601</v>
      </c>
      <c r="I26" s="89">
        <f t="shared" si="1"/>
        <v>6.4613396510876592E-4</v>
      </c>
      <c r="J26" s="89">
        <f t="shared" si="2"/>
        <v>3.4460478139134183E-3</v>
      </c>
      <c r="K26" s="89">
        <f t="shared" si="3"/>
        <v>4.3075597673917724E-3</v>
      </c>
      <c r="L26" s="91"/>
    </row>
    <row r="27" spans="1:12" x14ac:dyDescent="0.25">
      <c r="A27" s="1" t="s">
        <v>37</v>
      </c>
      <c r="B27" s="1">
        <v>295</v>
      </c>
      <c r="C27" s="1">
        <v>280</v>
      </c>
      <c r="D27" s="1">
        <v>3</v>
      </c>
      <c r="E27" s="1">
        <v>0</v>
      </c>
      <c r="F27" s="1">
        <v>12</v>
      </c>
      <c r="G27" s="1">
        <v>0</v>
      </c>
      <c r="H27" s="9">
        <f t="shared" si="0"/>
        <v>0.94915254237288138</v>
      </c>
      <c r="I27" s="89">
        <f t="shared" si="1"/>
        <v>1.0169491525423728E-2</v>
      </c>
      <c r="J27" s="89">
        <f t="shared" si="2"/>
        <v>0</v>
      </c>
      <c r="K27" s="89">
        <f t="shared" si="3"/>
        <v>4.0677966101694912E-2</v>
      </c>
      <c r="L27" s="91"/>
    </row>
    <row r="28" spans="1:12" x14ac:dyDescent="0.25">
      <c r="A28" s="1" t="s">
        <v>71</v>
      </c>
      <c r="B28" s="1">
        <v>346</v>
      </c>
      <c r="C28" s="1">
        <v>315</v>
      </c>
      <c r="D28" s="1">
        <v>3</v>
      </c>
      <c r="E28" s="1">
        <v>1</v>
      </c>
      <c r="F28" s="1">
        <v>27</v>
      </c>
      <c r="G28" s="1">
        <v>0</v>
      </c>
      <c r="H28" s="9">
        <f t="shared" si="0"/>
        <v>0.91040462427745661</v>
      </c>
      <c r="I28" s="89">
        <f t="shared" si="1"/>
        <v>8.670520231213872E-3</v>
      </c>
      <c r="J28" s="89">
        <f t="shared" si="2"/>
        <v>2.8901734104046241E-3</v>
      </c>
      <c r="K28" s="89">
        <f t="shared" si="3"/>
        <v>7.8034682080924858E-2</v>
      </c>
      <c r="L28" s="91"/>
    </row>
    <row r="29" spans="1:12" x14ac:dyDescent="0.25">
      <c r="A29" s="1" t="s">
        <v>14</v>
      </c>
      <c r="B29" s="1">
        <v>101</v>
      </c>
      <c r="C29" s="1">
        <v>78</v>
      </c>
      <c r="D29" s="1">
        <v>2</v>
      </c>
      <c r="E29" s="1">
        <v>0</v>
      </c>
      <c r="F29" s="1">
        <v>21</v>
      </c>
      <c r="G29" s="1">
        <v>0</v>
      </c>
      <c r="H29" s="9">
        <f t="shared" si="0"/>
        <v>0.7722772277227723</v>
      </c>
      <c r="I29" s="89">
        <f t="shared" si="1"/>
        <v>1.9801980198019802E-2</v>
      </c>
      <c r="J29" s="89">
        <f t="shared" si="2"/>
        <v>0</v>
      </c>
      <c r="K29" s="89">
        <f t="shared" si="3"/>
        <v>0.20792079207920791</v>
      </c>
      <c r="L29" s="91"/>
    </row>
    <row r="30" spans="1:12" x14ac:dyDescent="0.25">
      <c r="A30" s="1" t="s">
        <v>110</v>
      </c>
      <c r="B30" s="1">
        <v>102</v>
      </c>
      <c r="C30" s="1">
        <v>99</v>
      </c>
      <c r="D30" s="1">
        <v>2</v>
      </c>
      <c r="E30" s="1">
        <v>0</v>
      </c>
      <c r="F30" s="1">
        <v>1</v>
      </c>
      <c r="G30" s="1">
        <v>0</v>
      </c>
      <c r="H30" s="9">
        <f t="shared" si="0"/>
        <v>0.97058823529411764</v>
      </c>
      <c r="I30" s="89">
        <f t="shared" si="1"/>
        <v>1.9607843137254902E-2</v>
      </c>
      <c r="J30" s="89">
        <f t="shared" si="2"/>
        <v>0</v>
      </c>
      <c r="K30" s="89">
        <f t="shared" si="3"/>
        <v>9.8039215686274508E-3</v>
      </c>
      <c r="L30" s="91"/>
    </row>
    <row r="31" spans="1:12" x14ac:dyDescent="0.25">
      <c r="A31" s="1" t="s">
        <v>41</v>
      </c>
      <c r="B31" s="1">
        <v>757</v>
      </c>
      <c r="C31" s="1">
        <v>754</v>
      </c>
      <c r="D31" s="1">
        <v>2</v>
      </c>
      <c r="E31" s="1">
        <v>0</v>
      </c>
      <c r="F31" s="1">
        <v>1</v>
      </c>
      <c r="G31" s="1">
        <v>0</v>
      </c>
      <c r="H31" s="9">
        <f t="shared" si="0"/>
        <v>0.99603698811096431</v>
      </c>
      <c r="I31" s="89">
        <f t="shared" si="1"/>
        <v>2.6420079260237781E-3</v>
      </c>
      <c r="J31" s="89">
        <f t="shared" si="2"/>
        <v>0</v>
      </c>
      <c r="K31" s="89">
        <f t="shared" si="3"/>
        <v>1.321003963011889E-3</v>
      </c>
      <c r="L31" s="91"/>
    </row>
    <row r="32" spans="1:12" x14ac:dyDescent="0.25">
      <c r="A32" s="1" t="s">
        <v>33</v>
      </c>
      <c r="B32" s="1">
        <v>73</v>
      </c>
      <c r="C32" s="1">
        <v>70</v>
      </c>
      <c r="D32" s="1">
        <v>2</v>
      </c>
      <c r="E32" s="1">
        <v>0</v>
      </c>
      <c r="F32" s="1">
        <v>1</v>
      </c>
      <c r="G32" s="1">
        <v>0</v>
      </c>
      <c r="H32" s="9">
        <f t="shared" si="0"/>
        <v>0.95890410958904104</v>
      </c>
      <c r="I32" s="89">
        <f t="shared" si="1"/>
        <v>2.7397260273972601E-2</v>
      </c>
      <c r="J32" s="89">
        <f t="shared" si="2"/>
        <v>0</v>
      </c>
      <c r="K32" s="89">
        <f t="shared" si="3"/>
        <v>1.3698630136986301E-2</v>
      </c>
      <c r="L32" s="91"/>
    </row>
    <row r="33" spans="1:12" x14ac:dyDescent="0.25">
      <c r="A33" s="1" t="s">
        <v>36</v>
      </c>
      <c r="B33" s="1">
        <v>169</v>
      </c>
      <c r="C33" s="1">
        <v>166</v>
      </c>
      <c r="D33" s="1">
        <v>2</v>
      </c>
      <c r="E33" s="1">
        <v>0</v>
      </c>
      <c r="F33" s="1">
        <v>1</v>
      </c>
      <c r="G33" s="1">
        <v>0</v>
      </c>
      <c r="H33" s="9">
        <f t="shared" si="0"/>
        <v>0.98224852071005919</v>
      </c>
      <c r="I33" s="89">
        <f t="shared" si="1"/>
        <v>1.1834319526627219E-2</v>
      </c>
      <c r="J33" s="89">
        <f t="shared" si="2"/>
        <v>0</v>
      </c>
      <c r="K33" s="89">
        <f t="shared" si="3"/>
        <v>5.9171597633136093E-3</v>
      </c>
      <c r="L33" s="91"/>
    </row>
    <row r="34" spans="1:12" x14ac:dyDescent="0.25">
      <c r="A34" s="1" t="s">
        <v>111</v>
      </c>
      <c r="B34" s="1">
        <v>245</v>
      </c>
      <c r="C34" s="1">
        <v>243</v>
      </c>
      <c r="D34" s="1">
        <v>1</v>
      </c>
      <c r="E34" s="1">
        <v>0</v>
      </c>
      <c r="F34" s="1">
        <v>1</v>
      </c>
      <c r="G34" s="1">
        <v>0</v>
      </c>
      <c r="H34" s="9">
        <f t="shared" ref="H34:H40" si="4">C34/B34</f>
        <v>0.99183673469387756</v>
      </c>
      <c r="I34" s="89">
        <f t="shared" ref="I34:I40" si="5">D34/B34</f>
        <v>4.0816326530612249E-3</v>
      </c>
      <c r="J34" s="89">
        <f t="shared" ref="J34:J40" si="6">E34/B34</f>
        <v>0</v>
      </c>
      <c r="K34" s="89">
        <f t="shared" ref="K34:K40" si="7">F34/B34</f>
        <v>4.0816326530612249E-3</v>
      </c>
      <c r="L34" s="91"/>
    </row>
    <row r="35" spans="1:12" x14ac:dyDescent="0.25">
      <c r="A35" s="1" t="s">
        <v>27</v>
      </c>
      <c r="B35" s="1">
        <v>141</v>
      </c>
      <c r="C35" s="1">
        <v>97</v>
      </c>
      <c r="D35" s="1">
        <v>1</v>
      </c>
      <c r="E35" s="1">
        <v>3</v>
      </c>
      <c r="F35" s="1">
        <v>40</v>
      </c>
      <c r="G35" s="1">
        <v>0</v>
      </c>
      <c r="H35" s="9">
        <f t="shared" si="4"/>
        <v>0.68794326241134751</v>
      </c>
      <c r="I35" s="89">
        <f t="shared" si="5"/>
        <v>7.0921985815602835E-3</v>
      </c>
      <c r="J35" s="89">
        <f t="shared" si="6"/>
        <v>2.1276595744680851E-2</v>
      </c>
      <c r="K35" s="89">
        <f t="shared" si="7"/>
        <v>0.28368794326241137</v>
      </c>
      <c r="L35" s="91"/>
    </row>
    <row r="36" spans="1:12" x14ac:dyDescent="0.25">
      <c r="A36" s="1" t="s">
        <v>112</v>
      </c>
      <c r="B36" s="1">
        <v>87</v>
      </c>
      <c r="C36" s="1">
        <v>86</v>
      </c>
      <c r="D36" s="1">
        <v>1</v>
      </c>
      <c r="E36" s="1">
        <v>0</v>
      </c>
      <c r="F36" s="1">
        <v>0</v>
      </c>
      <c r="G36" s="1">
        <v>0</v>
      </c>
      <c r="H36" s="9">
        <f t="shared" si="4"/>
        <v>0.9885057471264368</v>
      </c>
      <c r="I36" s="89">
        <f t="shared" si="5"/>
        <v>1.1494252873563218E-2</v>
      </c>
      <c r="J36" s="89">
        <f t="shared" si="6"/>
        <v>0</v>
      </c>
      <c r="K36" s="89">
        <f t="shared" si="7"/>
        <v>0</v>
      </c>
      <c r="L36" s="91"/>
    </row>
    <row r="37" spans="1:12" x14ac:dyDescent="0.25">
      <c r="A37" s="1" t="s">
        <v>21</v>
      </c>
      <c r="B37" s="1">
        <v>150</v>
      </c>
      <c r="C37" s="1">
        <v>146</v>
      </c>
      <c r="D37" s="1">
        <v>1</v>
      </c>
      <c r="E37" s="1">
        <v>3</v>
      </c>
      <c r="F37" s="1">
        <v>0</v>
      </c>
      <c r="G37" s="1">
        <v>0</v>
      </c>
      <c r="H37" s="9">
        <f t="shared" si="4"/>
        <v>0.97333333333333338</v>
      </c>
      <c r="I37" s="89">
        <f t="shared" si="5"/>
        <v>6.6666666666666671E-3</v>
      </c>
      <c r="J37" s="89">
        <f t="shared" si="6"/>
        <v>0.02</v>
      </c>
      <c r="K37" s="89">
        <f t="shared" si="7"/>
        <v>0</v>
      </c>
      <c r="L37" s="91"/>
    </row>
    <row r="38" spans="1:12" x14ac:dyDescent="0.25">
      <c r="A38" s="1" t="s">
        <v>31</v>
      </c>
      <c r="B38" s="1">
        <v>1316</v>
      </c>
      <c r="C38" s="1">
        <v>1301</v>
      </c>
      <c r="D38" s="1">
        <v>1</v>
      </c>
      <c r="E38" s="1">
        <v>1</v>
      </c>
      <c r="F38" s="1">
        <v>13</v>
      </c>
      <c r="G38" s="1">
        <v>1</v>
      </c>
      <c r="H38" s="9">
        <f t="shared" si="4"/>
        <v>0.98860182370820671</v>
      </c>
      <c r="I38" s="89">
        <f t="shared" si="5"/>
        <v>7.5987841945288754E-4</v>
      </c>
      <c r="J38" s="89">
        <f t="shared" si="6"/>
        <v>7.5987841945288754E-4</v>
      </c>
      <c r="K38" s="89">
        <f t="shared" si="7"/>
        <v>9.8784194528875376E-3</v>
      </c>
      <c r="L38" s="91"/>
    </row>
    <row r="39" spans="1:12" x14ac:dyDescent="0.25">
      <c r="A39" s="1" t="s">
        <v>26</v>
      </c>
      <c r="B39" s="1">
        <v>292</v>
      </c>
      <c r="C39" s="1">
        <v>270</v>
      </c>
      <c r="D39" s="1">
        <v>1</v>
      </c>
      <c r="E39" s="1">
        <v>6</v>
      </c>
      <c r="F39" s="1">
        <v>15</v>
      </c>
      <c r="G39" s="1">
        <v>0</v>
      </c>
      <c r="H39" s="9">
        <f t="shared" si="4"/>
        <v>0.92465753424657537</v>
      </c>
      <c r="I39" s="89">
        <f t="shared" si="5"/>
        <v>3.4246575342465752E-3</v>
      </c>
      <c r="J39" s="89">
        <f t="shared" si="6"/>
        <v>2.0547945205479451E-2</v>
      </c>
      <c r="K39" s="89">
        <f t="shared" si="7"/>
        <v>5.1369863013698627E-2</v>
      </c>
      <c r="L39" s="91"/>
    </row>
    <row r="40" spans="1:12" x14ac:dyDescent="0.25">
      <c r="A40" s="1" t="s">
        <v>32</v>
      </c>
      <c r="B40" s="1">
        <v>162</v>
      </c>
      <c r="C40" s="1">
        <v>161</v>
      </c>
      <c r="D40" s="1">
        <v>1</v>
      </c>
      <c r="E40" s="1">
        <v>0</v>
      </c>
      <c r="F40" s="1">
        <v>0</v>
      </c>
      <c r="G40" s="1">
        <v>0</v>
      </c>
      <c r="H40" s="9">
        <f t="shared" si="4"/>
        <v>0.99382716049382713</v>
      </c>
      <c r="I40" s="89">
        <f t="shared" si="5"/>
        <v>6.1728395061728392E-3</v>
      </c>
      <c r="J40" s="89">
        <f t="shared" si="6"/>
        <v>0</v>
      </c>
      <c r="K40" s="89">
        <f t="shared" si="7"/>
        <v>0</v>
      </c>
      <c r="L40" s="91"/>
    </row>
    <row r="41" spans="1:12" x14ac:dyDescent="0.25">
      <c r="A41" s="1" t="s">
        <v>113</v>
      </c>
      <c r="B41" s="1">
        <v>146</v>
      </c>
      <c r="C41" s="1">
        <v>144</v>
      </c>
      <c r="D41" s="1">
        <v>1</v>
      </c>
      <c r="E41" s="1">
        <v>1</v>
      </c>
      <c r="F41" s="1">
        <v>0</v>
      </c>
      <c r="G41" s="1">
        <v>0</v>
      </c>
      <c r="H41" s="9">
        <f t="shared" ref="H41:H46" si="8">C41/B41</f>
        <v>0.98630136986301364</v>
      </c>
      <c r="I41" s="89">
        <f t="shared" ref="I41:I46" si="9">D41/B41</f>
        <v>6.8493150684931503E-3</v>
      </c>
      <c r="J41" s="89">
        <f t="shared" ref="J41:J46" si="10">E41/B41</f>
        <v>6.8493150684931503E-3</v>
      </c>
      <c r="K41" s="89">
        <f t="shared" ref="K41:K46" si="11">F41/B41</f>
        <v>0</v>
      </c>
      <c r="L41" s="91"/>
    </row>
    <row r="42" spans="1:12" x14ac:dyDescent="0.25">
      <c r="A42" s="1" t="s">
        <v>29</v>
      </c>
      <c r="B42" s="1">
        <v>165</v>
      </c>
      <c r="C42" s="1">
        <v>107</v>
      </c>
      <c r="D42" s="1">
        <v>0</v>
      </c>
      <c r="E42" s="1">
        <v>1</v>
      </c>
      <c r="F42" s="1">
        <v>57</v>
      </c>
      <c r="G42" s="1">
        <v>0</v>
      </c>
      <c r="H42" s="9">
        <f t="shared" si="8"/>
        <v>0.64848484848484844</v>
      </c>
      <c r="I42" s="89">
        <f t="shared" si="9"/>
        <v>0</v>
      </c>
      <c r="J42" s="89">
        <f t="shared" si="10"/>
        <v>6.0606060606060606E-3</v>
      </c>
      <c r="K42" s="89">
        <f t="shared" si="11"/>
        <v>0.34545454545454546</v>
      </c>
      <c r="L42" s="46"/>
    </row>
    <row r="43" spans="1:12" x14ac:dyDescent="0.25">
      <c r="A43" s="1" t="s">
        <v>42</v>
      </c>
      <c r="B43" s="1">
        <v>117</v>
      </c>
      <c r="C43" s="1">
        <v>117</v>
      </c>
      <c r="D43" s="1">
        <v>0</v>
      </c>
      <c r="E43" s="1">
        <v>0</v>
      </c>
      <c r="F43" s="1">
        <v>0</v>
      </c>
      <c r="G43" s="1">
        <v>0</v>
      </c>
      <c r="H43" s="9">
        <f t="shared" si="8"/>
        <v>1</v>
      </c>
      <c r="I43" s="89">
        <f t="shared" si="9"/>
        <v>0</v>
      </c>
      <c r="J43" s="89">
        <f t="shared" si="10"/>
        <v>0</v>
      </c>
      <c r="K43" s="89">
        <f t="shared" si="11"/>
        <v>0</v>
      </c>
      <c r="L43" s="46"/>
    </row>
    <row r="44" spans="1:12" x14ac:dyDescent="0.25">
      <c r="A44" s="1" t="s">
        <v>114</v>
      </c>
      <c r="B44" s="1">
        <v>152</v>
      </c>
      <c r="C44" s="1">
        <v>141</v>
      </c>
      <c r="D44" s="1">
        <v>0</v>
      </c>
      <c r="E44" s="1">
        <v>6</v>
      </c>
      <c r="F44" s="1">
        <v>5</v>
      </c>
      <c r="G44" s="1">
        <v>0</v>
      </c>
      <c r="H44" s="9">
        <f t="shared" si="8"/>
        <v>0.92763157894736847</v>
      </c>
      <c r="I44" s="89">
        <f t="shared" si="9"/>
        <v>0</v>
      </c>
      <c r="J44" s="89">
        <f t="shared" si="10"/>
        <v>3.9473684210526314E-2</v>
      </c>
      <c r="K44" s="89">
        <f t="shared" si="11"/>
        <v>3.2894736842105261E-2</v>
      </c>
      <c r="L44" s="46"/>
    </row>
    <row r="45" spans="1:12" x14ac:dyDescent="0.25">
      <c r="A45" s="1" t="s">
        <v>40</v>
      </c>
      <c r="B45" s="1">
        <v>533</v>
      </c>
      <c r="C45" s="1">
        <v>533</v>
      </c>
      <c r="D45" s="1">
        <v>0</v>
      </c>
      <c r="E45" s="1">
        <v>0</v>
      </c>
      <c r="F45" s="1">
        <v>0</v>
      </c>
      <c r="G45" s="1">
        <v>0</v>
      </c>
      <c r="H45" s="9">
        <f t="shared" si="8"/>
        <v>1</v>
      </c>
      <c r="I45" s="89">
        <f t="shared" si="9"/>
        <v>0</v>
      </c>
      <c r="J45" s="89">
        <f t="shared" si="10"/>
        <v>0</v>
      </c>
      <c r="K45" s="89">
        <f t="shared" si="11"/>
        <v>0</v>
      </c>
      <c r="L45" s="46"/>
    </row>
    <row r="46" spans="1:12" x14ac:dyDescent="0.25">
      <c r="A46" s="1" t="s">
        <v>35</v>
      </c>
      <c r="B46" s="1">
        <v>329</v>
      </c>
      <c r="C46" s="1">
        <v>326</v>
      </c>
      <c r="D46" s="1">
        <v>0</v>
      </c>
      <c r="E46" s="1">
        <v>0</v>
      </c>
      <c r="F46" s="1">
        <v>3</v>
      </c>
      <c r="G46" s="1">
        <v>0</v>
      </c>
      <c r="H46" s="9">
        <f t="shared" si="8"/>
        <v>0.99088145896656532</v>
      </c>
      <c r="I46" s="89">
        <f t="shared" si="9"/>
        <v>0</v>
      </c>
      <c r="J46" s="89">
        <f t="shared" si="10"/>
        <v>0</v>
      </c>
      <c r="K46" s="89">
        <f t="shared" si="11"/>
        <v>9.11854103343465E-3</v>
      </c>
      <c r="L46" s="4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opLeftCell="E1" workbookViewId="0">
      <selection activeCell="L17" sqref="L17"/>
    </sheetView>
  </sheetViews>
  <sheetFormatPr defaultRowHeight="15" x14ac:dyDescent="0.25"/>
  <cols>
    <col min="1" max="1" width="23.85546875" bestFit="1" customWidth="1"/>
    <col min="7" max="7" width="14.140625" bestFit="1" customWidth="1"/>
    <col min="8" max="8" width="21.42578125" bestFit="1" customWidth="1"/>
    <col min="11" max="11" width="10.85546875" customWidth="1"/>
    <col min="12" max="12" width="14.42578125" bestFit="1" customWidth="1"/>
    <col min="13" max="13" width="11.5703125" bestFit="1" customWidth="1"/>
    <col min="14" max="14" width="11.85546875" customWidth="1"/>
    <col min="15" max="16" width="11.5703125" bestFit="1" customWidth="1"/>
    <col min="257" max="257" width="23.85546875" bestFit="1" customWidth="1"/>
    <col min="513" max="513" width="23.85546875" bestFit="1" customWidth="1"/>
    <col min="769" max="769" width="23.85546875" bestFit="1" customWidth="1"/>
    <col min="1025" max="1025" width="23.85546875" bestFit="1" customWidth="1"/>
    <col min="1281" max="1281" width="23.85546875" bestFit="1" customWidth="1"/>
    <col min="1537" max="1537" width="23.85546875" bestFit="1" customWidth="1"/>
    <col min="1793" max="1793" width="23.85546875" bestFit="1" customWidth="1"/>
    <col min="2049" max="2049" width="23.85546875" bestFit="1" customWidth="1"/>
    <col min="2305" max="2305" width="23.85546875" bestFit="1" customWidth="1"/>
    <col min="2561" max="2561" width="23.85546875" bestFit="1" customWidth="1"/>
    <col min="2817" max="2817" width="23.85546875" bestFit="1" customWidth="1"/>
    <col min="3073" max="3073" width="23.85546875" bestFit="1" customWidth="1"/>
    <col min="3329" max="3329" width="23.85546875" bestFit="1" customWidth="1"/>
    <col min="3585" max="3585" width="23.85546875" bestFit="1" customWidth="1"/>
    <col min="3841" max="3841" width="23.85546875" bestFit="1" customWidth="1"/>
    <col min="4097" max="4097" width="23.85546875" bestFit="1" customWidth="1"/>
    <col min="4353" max="4353" width="23.85546875" bestFit="1" customWidth="1"/>
    <col min="4609" max="4609" width="23.85546875" bestFit="1" customWidth="1"/>
    <col min="4865" max="4865" width="23.85546875" bestFit="1" customWidth="1"/>
    <col min="5121" max="5121" width="23.85546875" bestFit="1" customWidth="1"/>
    <col min="5377" max="5377" width="23.85546875" bestFit="1" customWidth="1"/>
    <col min="5633" max="5633" width="23.85546875" bestFit="1" customWidth="1"/>
    <col min="5889" max="5889" width="23.85546875" bestFit="1" customWidth="1"/>
    <col min="6145" max="6145" width="23.85546875" bestFit="1" customWidth="1"/>
    <col min="6401" max="6401" width="23.85546875" bestFit="1" customWidth="1"/>
    <col min="6657" max="6657" width="23.85546875" bestFit="1" customWidth="1"/>
    <col min="6913" max="6913" width="23.85546875" bestFit="1" customWidth="1"/>
    <col min="7169" max="7169" width="23.85546875" bestFit="1" customWidth="1"/>
    <col min="7425" max="7425" width="23.85546875" bestFit="1" customWidth="1"/>
    <col min="7681" max="7681" width="23.85546875" bestFit="1" customWidth="1"/>
    <col min="7937" max="7937" width="23.85546875" bestFit="1" customWidth="1"/>
    <col min="8193" max="8193" width="23.85546875" bestFit="1" customWidth="1"/>
    <col min="8449" max="8449" width="23.85546875" bestFit="1" customWidth="1"/>
    <col min="8705" max="8705" width="23.85546875" bestFit="1" customWidth="1"/>
    <col min="8961" max="8961" width="23.85546875" bestFit="1" customWidth="1"/>
    <col min="9217" max="9217" width="23.85546875" bestFit="1" customWidth="1"/>
    <col min="9473" max="9473" width="23.85546875" bestFit="1" customWidth="1"/>
    <col min="9729" max="9729" width="23.85546875" bestFit="1" customWidth="1"/>
    <col min="9985" max="9985" width="23.85546875" bestFit="1" customWidth="1"/>
    <col min="10241" max="10241" width="23.85546875" bestFit="1" customWidth="1"/>
    <col min="10497" max="10497" width="23.85546875" bestFit="1" customWidth="1"/>
    <col min="10753" max="10753" width="23.85546875" bestFit="1" customWidth="1"/>
    <col min="11009" max="11009" width="23.85546875" bestFit="1" customWidth="1"/>
    <col min="11265" max="11265" width="23.85546875" bestFit="1" customWidth="1"/>
    <col min="11521" max="11521" width="23.85546875" bestFit="1" customWidth="1"/>
    <col min="11777" max="11777" width="23.85546875" bestFit="1" customWidth="1"/>
    <col min="12033" max="12033" width="23.85546875" bestFit="1" customWidth="1"/>
    <col min="12289" max="12289" width="23.85546875" bestFit="1" customWidth="1"/>
    <col min="12545" max="12545" width="23.85546875" bestFit="1" customWidth="1"/>
    <col min="12801" max="12801" width="23.85546875" bestFit="1" customWidth="1"/>
    <col min="13057" max="13057" width="23.85546875" bestFit="1" customWidth="1"/>
    <col min="13313" max="13313" width="23.85546875" bestFit="1" customWidth="1"/>
    <col min="13569" max="13569" width="23.85546875" bestFit="1" customWidth="1"/>
    <col min="13825" max="13825" width="23.85546875" bestFit="1" customWidth="1"/>
    <col min="14081" max="14081" width="23.85546875" bestFit="1" customWidth="1"/>
    <col min="14337" max="14337" width="23.85546875" bestFit="1" customWidth="1"/>
    <col min="14593" max="14593" width="23.85546875" bestFit="1" customWidth="1"/>
    <col min="14849" max="14849" width="23.85546875" bestFit="1" customWidth="1"/>
    <col min="15105" max="15105" width="23.85546875" bestFit="1" customWidth="1"/>
    <col min="15361" max="15361" width="23.85546875" bestFit="1" customWidth="1"/>
    <col min="15617" max="15617" width="23.85546875" bestFit="1" customWidth="1"/>
    <col min="15873" max="15873" width="23.85546875" bestFit="1" customWidth="1"/>
    <col min="16129" max="16129" width="23.85546875" bestFit="1" customWidth="1"/>
  </cols>
  <sheetData>
    <row r="1" spans="1:16" x14ac:dyDescent="0.25">
      <c r="A1" s="2" t="s">
        <v>43</v>
      </c>
      <c r="B1" s="2" t="s">
        <v>44</v>
      </c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</row>
    <row r="2" spans="1:16" x14ac:dyDescent="0.25">
      <c r="A2" s="16" t="s">
        <v>28</v>
      </c>
      <c r="B2" s="17">
        <v>851</v>
      </c>
      <c r="C2" s="17">
        <v>792</v>
      </c>
      <c r="D2" s="17">
        <v>25</v>
      </c>
      <c r="E2" s="17">
        <v>26</v>
      </c>
      <c r="F2" s="17">
        <v>8</v>
      </c>
      <c r="G2" s="17">
        <v>0</v>
      </c>
      <c r="H2">
        <v>0</v>
      </c>
    </row>
    <row r="3" spans="1:16" x14ac:dyDescent="0.25">
      <c r="A3" s="18" t="s">
        <v>66</v>
      </c>
      <c r="B3" s="19">
        <v>116</v>
      </c>
      <c r="C3" s="19">
        <v>95</v>
      </c>
      <c r="D3" s="19">
        <v>20</v>
      </c>
      <c r="E3" s="19">
        <v>0</v>
      </c>
      <c r="F3" s="19">
        <v>1</v>
      </c>
      <c r="G3" s="19">
        <v>0</v>
      </c>
      <c r="H3">
        <v>0</v>
      </c>
    </row>
    <row r="4" spans="1:16" x14ac:dyDescent="0.25">
      <c r="A4" s="16" t="s">
        <v>13</v>
      </c>
      <c r="B4" s="17">
        <v>3432</v>
      </c>
      <c r="C4" s="17">
        <v>3265</v>
      </c>
      <c r="D4" s="17">
        <v>19</v>
      </c>
      <c r="E4" s="17">
        <v>114</v>
      </c>
      <c r="F4" s="17">
        <v>29</v>
      </c>
      <c r="G4" s="17">
        <v>12</v>
      </c>
      <c r="H4">
        <v>0</v>
      </c>
      <c r="O4" s="2" t="s">
        <v>51</v>
      </c>
    </row>
    <row r="5" spans="1:16" x14ac:dyDescent="0.25">
      <c r="A5" s="18" t="s">
        <v>68</v>
      </c>
      <c r="B5" s="19">
        <v>203</v>
      </c>
      <c r="C5" s="19">
        <v>186</v>
      </c>
      <c r="D5" s="19">
        <v>15</v>
      </c>
      <c r="E5" s="19">
        <v>0</v>
      </c>
      <c r="F5" s="19">
        <v>2</v>
      </c>
      <c r="G5" s="19">
        <v>15</v>
      </c>
      <c r="H5">
        <v>0</v>
      </c>
      <c r="O5" s="3" t="s">
        <v>52</v>
      </c>
      <c r="P5" s="3">
        <f>((D42)*100)/B42</f>
        <v>0.94241357075541887</v>
      </c>
    </row>
    <row r="6" spans="1:16" x14ac:dyDescent="0.25">
      <c r="A6" s="16" t="s">
        <v>19</v>
      </c>
      <c r="B6" s="17">
        <v>477</v>
      </c>
      <c r="C6" s="17">
        <v>447</v>
      </c>
      <c r="D6" s="17">
        <v>14</v>
      </c>
      <c r="E6" s="17">
        <v>10</v>
      </c>
      <c r="F6" s="17">
        <v>6</v>
      </c>
      <c r="G6" s="17">
        <v>0</v>
      </c>
      <c r="H6">
        <v>0</v>
      </c>
      <c r="O6" s="3" t="s">
        <v>53</v>
      </c>
      <c r="P6" s="3">
        <f>((E42)*100)/B42</f>
        <v>2.0633897128118646</v>
      </c>
    </row>
    <row r="7" spans="1:16" x14ac:dyDescent="0.25">
      <c r="A7" s="18" t="s">
        <v>17</v>
      </c>
      <c r="B7" s="19">
        <v>497</v>
      </c>
      <c r="C7" s="19">
        <v>465</v>
      </c>
      <c r="D7" s="19">
        <v>12</v>
      </c>
      <c r="E7" s="19">
        <v>13</v>
      </c>
      <c r="F7" s="19">
        <v>5</v>
      </c>
      <c r="G7" s="19">
        <v>9</v>
      </c>
      <c r="H7">
        <v>0</v>
      </c>
      <c r="O7" s="3" t="s">
        <v>54</v>
      </c>
      <c r="P7" s="3">
        <f>((F42)*100)/B42</f>
        <v>2.3411537126134618</v>
      </c>
    </row>
    <row r="8" spans="1:16" x14ac:dyDescent="0.25">
      <c r="A8" s="16" t="s">
        <v>64</v>
      </c>
      <c r="B8" s="17">
        <v>180</v>
      </c>
      <c r="C8" s="17">
        <v>135</v>
      </c>
      <c r="D8" s="17">
        <v>10</v>
      </c>
      <c r="E8" s="17">
        <v>13</v>
      </c>
      <c r="F8" s="17">
        <v>21</v>
      </c>
      <c r="G8" s="17">
        <v>1</v>
      </c>
      <c r="H8">
        <v>0</v>
      </c>
      <c r="O8" s="3" t="s">
        <v>55</v>
      </c>
      <c r="P8" s="3">
        <f>((G42)*100)/B42</f>
        <v>0.24800357125142602</v>
      </c>
    </row>
    <row r="9" spans="1:16" x14ac:dyDescent="0.25">
      <c r="A9" s="18" t="s">
        <v>16</v>
      </c>
      <c r="B9" s="19">
        <v>1407</v>
      </c>
      <c r="C9" s="19">
        <v>1345</v>
      </c>
      <c r="D9" s="19">
        <v>10</v>
      </c>
      <c r="E9" s="19">
        <v>29</v>
      </c>
      <c r="F9" s="19">
        <v>22</v>
      </c>
      <c r="G9" s="19">
        <v>7</v>
      </c>
      <c r="H9">
        <v>0</v>
      </c>
      <c r="O9" s="3" t="s">
        <v>56</v>
      </c>
      <c r="P9" s="3">
        <f>((C42)*100)/B42</f>
        <v>94.529041218193541</v>
      </c>
    </row>
    <row r="10" spans="1:16" x14ac:dyDescent="0.25">
      <c r="A10" s="16" t="s">
        <v>71</v>
      </c>
      <c r="B10" s="17">
        <v>189</v>
      </c>
      <c r="C10" s="17">
        <v>158</v>
      </c>
      <c r="D10" s="17">
        <v>9</v>
      </c>
      <c r="E10" s="17">
        <v>9</v>
      </c>
      <c r="F10" s="17">
        <v>13</v>
      </c>
      <c r="G10" s="17">
        <v>0</v>
      </c>
      <c r="H10">
        <v>0</v>
      </c>
      <c r="O10" s="3" t="s">
        <v>57</v>
      </c>
      <c r="P10" s="3">
        <f>((H42)*100)/B42</f>
        <v>0</v>
      </c>
    </row>
    <row r="11" spans="1:16" x14ac:dyDescent="0.25">
      <c r="A11" s="18" t="s">
        <v>24</v>
      </c>
      <c r="B11" s="19">
        <v>449</v>
      </c>
      <c r="C11" s="19">
        <v>412</v>
      </c>
      <c r="D11" s="19">
        <v>8</v>
      </c>
      <c r="E11" s="19">
        <v>16</v>
      </c>
      <c r="F11" s="19">
        <v>13</v>
      </c>
      <c r="G11" s="19">
        <v>0</v>
      </c>
      <c r="H11">
        <v>0</v>
      </c>
      <c r="O11" s="3" t="s">
        <v>57</v>
      </c>
    </row>
    <row r="12" spans="1:16" x14ac:dyDescent="0.25">
      <c r="A12" s="16" t="s">
        <v>25</v>
      </c>
      <c r="B12" s="17">
        <v>405</v>
      </c>
      <c r="C12" s="17">
        <v>398</v>
      </c>
      <c r="D12" s="17">
        <v>7</v>
      </c>
      <c r="E12" s="17">
        <v>0</v>
      </c>
      <c r="F12" s="17">
        <v>0</v>
      </c>
      <c r="G12" s="17">
        <v>0</v>
      </c>
      <c r="H12">
        <v>0</v>
      </c>
      <c r="O12" s="3" t="s">
        <v>57</v>
      </c>
    </row>
    <row r="13" spans="1:16" x14ac:dyDescent="0.25">
      <c r="A13" s="18" t="s">
        <v>39</v>
      </c>
      <c r="B13" s="19">
        <v>116</v>
      </c>
      <c r="C13" s="19">
        <v>55</v>
      </c>
      <c r="D13" s="19">
        <v>6</v>
      </c>
      <c r="E13" s="19">
        <v>0</v>
      </c>
      <c r="F13" s="19">
        <v>44</v>
      </c>
      <c r="G13" s="19">
        <v>0</v>
      </c>
      <c r="H13">
        <v>0</v>
      </c>
    </row>
    <row r="14" spans="1:16" x14ac:dyDescent="0.25">
      <c r="A14" s="16" t="s">
        <v>27</v>
      </c>
      <c r="B14" s="17">
        <v>294</v>
      </c>
      <c r="C14" s="17">
        <v>233</v>
      </c>
      <c r="D14" s="17">
        <v>6</v>
      </c>
      <c r="E14" s="17">
        <v>2</v>
      </c>
      <c r="F14" s="17">
        <v>53</v>
      </c>
      <c r="G14" s="17">
        <v>4</v>
      </c>
      <c r="H14">
        <v>0</v>
      </c>
    </row>
    <row r="15" spans="1:16" ht="15.75" thickBot="1" x14ac:dyDescent="0.3">
      <c r="A15" s="18" t="s">
        <v>65</v>
      </c>
      <c r="B15" s="19">
        <v>101</v>
      </c>
      <c r="C15" s="19">
        <v>89</v>
      </c>
      <c r="D15" s="19">
        <v>6</v>
      </c>
      <c r="E15" s="19">
        <v>0</v>
      </c>
      <c r="F15" s="19">
        <v>6</v>
      </c>
      <c r="G15" s="19">
        <v>0</v>
      </c>
      <c r="H15">
        <v>0</v>
      </c>
    </row>
    <row r="16" spans="1:16" ht="15.75" thickBot="1" x14ac:dyDescent="0.3">
      <c r="A16" s="16" t="s">
        <v>69</v>
      </c>
      <c r="B16" s="17">
        <v>93</v>
      </c>
      <c r="C16" s="17">
        <v>72</v>
      </c>
      <c r="D16" s="17">
        <v>4</v>
      </c>
      <c r="E16" s="17">
        <v>0</v>
      </c>
      <c r="F16" s="17">
        <v>17</v>
      </c>
      <c r="G16" s="17">
        <v>0</v>
      </c>
      <c r="H16">
        <v>0</v>
      </c>
      <c r="J16" s="4" t="s">
        <v>1</v>
      </c>
      <c r="K16" s="5" t="s">
        <v>7</v>
      </c>
      <c r="L16" s="5" t="s">
        <v>59</v>
      </c>
      <c r="M16" s="5" t="s">
        <v>60</v>
      </c>
      <c r="N16" s="5" t="s">
        <v>5</v>
      </c>
      <c r="O16" s="5" t="s">
        <v>6</v>
      </c>
      <c r="P16" s="5" t="s">
        <v>61</v>
      </c>
    </row>
    <row r="17" spans="1:16" ht="15.75" thickBot="1" x14ac:dyDescent="0.3">
      <c r="A17" s="18" t="s">
        <v>15</v>
      </c>
      <c r="B17" s="19">
        <v>73</v>
      </c>
      <c r="C17" s="19">
        <v>54</v>
      </c>
      <c r="D17" s="19">
        <v>4</v>
      </c>
      <c r="E17" s="19">
        <v>13</v>
      </c>
      <c r="F17" s="19">
        <v>2</v>
      </c>
      <c r="G17" s="19">
        <v>0</v>
      </c>
      <c r="H17">
        <v>0</v>
      </c>
      <c r="J17" s="6">
        <f>B42</f>
        <v>20161</v>
      </c>
      <c r="K17" s="7">
        <f>P9</f>
        <v>94.529041218193541</v>
      </c>
      <c r="L17" s="7">
        <f>P5</f>
        <v>0.94241357075541887</v>
      </c>
      <c r="M17" s="7">
        <f>P6</f>
        <v>2.0633897128118646</v>
      </c>
      <c r="N17" s="7">
        <f>P7</f>
        <v>2.3411537126134618</v>
      </c>
      <c r="O17" s="7">
        <f>P8</f>
        <v>0.24800357125142602</v>
      </c>
      <c r="P17" s="7">
        <f>P10</f>
        <v>0</v>
      </c>
    </row>
    <row r="18" spans="1:16" x14ac:dyDescent="0.25">
      <c r="A18" s="16" t="s">
        <v>20</v>
      </c>
      <c r="B18" s="17">
        <v>320</v>
      </c>
      <c r="C18" s="17">
        <v>231</v>
      </c>
      <c r="D18" s="17">
        <v>3</v>
      </c>
      <c r="E18" s="17">
        <v>80</v>
      </c>
      <c r="F18" s="17">
        <v>6</v>
      </c>
      <c r="G18" s="17">
        <v>0</v>
      </c>
      <c r="H18">
        <v>0</v>
      </c>
    </row>
    <row r="19" spans="1:16" x14ac:dyDescent="0.25">
      <c r="A19" s="18" t="s">
        <v>63</v>
      </c>
      <c r="B19" s="19">
        <v>556</v>
      </c>
      <c r="C19" s="19">
        <v>535</v>
      </c>
      <c r="D19" s="19">
        <v>3</v>
      </c>
      <c r="E19" s="19">
        <v>8</v>
      </c>
      <c r="F19" s="19">
        <v>10</v>
      </c>
      <c r="G19" s="19">
        <v>0</v>
      </c>
      <c r="H19">
        <v>0</v>
      </c>
    </row>
    <row r="20" spans="1:16" x14ac:dyDescent="0.25">
      <c r="A20" s="16" t="s">
        <v>14</v>
      </c>
      <c r="B20" s="17">
        <v>281</v>
      </c>
      <c r="C20" s="17">
        <v>221</v>
      </c>
      <c r="D20" s="17">
        <v>2</v>
      </c>
      <c r="E20" s="17">
        <v>6</v>
      </c>
      <c r="F20" s="17">
        <v>52</v>
      </c>
      <c r="G20" s="17">
        <v>1</v>
      </c>
      <c r="H20">
        <v>0</v>
      </c>
    </row>
    <row r="21" spans="1:16" x14ac:dyDescent="0.25">
      <c r="A21" s="18" t="s">
        <v>18</v>
      </c>
      <c r="B21" s="19">
        <v>1371</v>
      </c>
      <c r="C21" s="19">
        <v>1332</v>
      </c>
      <c r="D21" s="19">
        <v>2</v>
      </c>
      <c r="E21" s="19">
        <v>14</v>
      </c>
      <c r="F21" s="19">
        <v>22</v>
      </c>
      <c r="G21" s="19">
        <v>1</v>
      </c>
      <c r="H21">
        <v>0</v>
      </c>
    </row>
    <row r="22" spans="1:16" x14ac:dyDescent="0.25">
      <c r="A22" s="16" t="s">
        <v>30</v>
      </c>
      <c r="B22" s="17">
        <v>3853</v>
      </c>
      <c r="C22" s="17">
        <v>3834</v>
      </c>
      <c r="D22" s="17">
        <v>2</v>
      </c>
      <c r="E22" s="17">
        <v>7</v>
      </c>
      <c r="F22" s="17">
        <v>10</v>
      </c>
      <c r="G22" s="17">
        <v>0</v>
      </c>
      <c r="H22">
        <v>0</v>
      </c>
    </row>
    <row r="23" spans="1:16" x14ac:dyDescent="0.25">
      <c r="A23" s="18" t="s">
        <v>29</v>
      </c>
      <c r="B23" s="19">
        <v>299</v>
      </c>
      <c r="C23" s="19">
        <v>276</v>
      </c>
      <c r="D23" s="19">
        <v>1</v>
      </c>
      <c r="E23" s="19">
        <v>6</v>
      </c>
      <c r="F23" s="19">
        <v>16</v>
      </c>
      <c r="G23" s="19">
        <v>0</v>
      </c>
      <c r="H23">
        <v>0</v>
      </c>
    </row>
    <row r="24" spans="1:16" x14ac:dyDescent="0.25">
      <c r="A24" s="16" t="s">
        <v>26</v>
      </c>
      <c r="B24" s="17">
        <v>245</v>
      </c>
      <c r="C24" s="17">
        <v>196</v>
      </c>
      <c r="D24" s="17">
        <v>1</v>
      </c>
      <c r="E24" s="17">
        <v>35</v>
      </c>
      <c r="F24" s="17">
        <v>9</v>
      </c>
      <c r="G24" s="17">
        <v>0</v>
      </c>
      <c r="H24">
        <v>0</v>
      </c>
    </row>
    <row r="25" spans="1:16" x14ac:dyDescent="0.25">
      <c r="A25" s="18" t="s">
        <v>21</v>
      </c>
      <c r="B25" s="19">
        <v>135</v>
      </c>
      <c r="C25" s="19">
        <v>109</v>
      </c>
      <c r="D25" s="19">
        <v>1</v>
      </c>
      <c r="E25" s="19">
        <v>1</v>
      </c>
      <c r="F25" s="19">
        <v>24</v>
      </c>
      <c r="G25" s="19">
        <v>0</v>
      </c>
      <c r="H25">
        <v>0</v>
      </c>
    </row>
    <row r="26" spans="1:16" x14ac:dyDescent="0.25">
      <c r="A26" s="16" t="s">
        <v>35</v>
      </c>
      <c r="B26" s="17">
        <v>209</v>
      </c>
      <c r="C26" s="17">
        <v>208</v>
      </c>
      <c r="D26" s="17">
        <v>0</v>
      </c>
      <c r="E26" s="17">
        <v>0</v>
      </c>
      <c r="F26" s="17">
        <v>1</v>
      </c>
      <c r="G26" s="17">
        <v>0</v>
      </c>
      <c r="H26">
        <v>0</v>
      </c>
    </row>
    <row r="27" spans="1:16" x14ac:dyDescent="0.25">
      <c r="A27" s="18" t="s">
        <v>37</v>
      </c>
      <c r="B27" s="19">
        <v>248</v>
      </c>
      <c r="C27" s="19">
        <v>230</v>
      </c>
      <c r="D27" s="19">
        <v>0</v>
      </c>
      <c r="E27" s="19">
        <v>0</v>
      </c>
      <c r="F27" s="19">
        <v>18</v>
      </c>
      <c r="G27" s="19">
        <v>0</v>
      </c>
      <c r="H27">
        <v>0</v>
      </c>
    </row>
    <row r="28" spans="1:16" x14ac:dyDescent="0.25">
      <c r="A28" s="16" t="s">
        <v>38</v>
      </c>
      <c r="B28" s="17">
        <v>316</v>
      </c>
      <c r="C28" s="17">
        <v>312</v>
      </c>
      <c r="D28" s="17">
        <v>0</v>
      </c>
      <c r="E28" s="17">
        <v>0</v>
      </c>
      <c r="F28" s="17">
        <v>4</v>
      </c>
      <c r="G28" s="17">
        <v>0</v>
      </c>
      <c r="H28">
        <v>0</v>
      </c>
    </row>
    <row r="29" spans="1:16" x14ac:dyDescent="0.25">
      <c r="A29" s="18" t="s">
        <v>33</v>
      </c>
      <c r="B29" s="19">
        <v>111</v>
      </c>
      <c r="C29" s="19">
        <v>101</v>
      </c>
      <c r="D29" s="19">
        <v>0</v>
      </c>
      <c r="E29" s="19">
        <v>2</v>
      </c>
      <c r="F29" s="19">
        <v>8</v>
      </c>
      <c r="G29" s="19">
        <v>0</v>
      </c>
      <c r="H29">
        <v>0</v>
      </c>
    </row>
    <row r="30" spans="1:16" x14ac:dyDescent="0.25">
      <c r="A30" s="16" t="s">
        <v>22</v>
      </c>
      <c r="B30" s="17">
        <v>129</v>
      </c>
      <c r="C30" s="17">
        <v>119</v>
      </c>
      <c r="D30" s="17">
        <v>0</v>
      </c>
      <c r="E30" s="17">
        <v>5</v>
      </c>
      <c r="F30" s="17">
        <v>5</v>
      </c>
      <c r="G30" s="17">
        <v>0</v>
      </c>
      <c r="H30">
        <v>0</v>
      </c>
    </row>
    <row r="31" spans="1:16" x14ac:dyDescent="0.25">
      <c r="A31" s="18" t="s">
        <v>40</v>
      </c>
      <c r="B31" s="19">
        <v>521</v>
      </c>
      <c r="C31" s="19">
        <v>520</v>
      </c>
      <c r="D31" s="19">
        <v>0</v>
      </c>
      <c r="E31" s="19">
        <v>0</v>
      </c>
      <c r="F31" s="19">
        <v>1</v>
      </c>
      <c r="G31" s="19">
        <v>0</v>
      </c>
      <c r="H31">
        <v>0</v>
      </c>
    </row>
    <row r="32" spans="1:16" x14ac:dyDescent="0.25">
      <c r="A32" s="16" t="s">
        <v>32</v>
      </c>
      <c r="B32" s="17">
        <v>105</v>
      </c>
      <c r="C32" s="17">
        <v>105</v>
      </c>
      <c r="D32" s="17">
        <v>0</v>
      </c>
      <c r="E32" s="17">
        <v>0</v>
      </c>
      <c r="F32" s="17">
        <v>0</v>
      </c>
      <c r="G32" s="17">
        <v>0</v>
      </c>
      <c r="H32">
        <v>0</v>
      </c>
    </row>
    <row r="33" spans="1:8" x14ac:dyDescent="0.25">
      <c r="A33" s="18" t="s">
        <v>41</v>
      </c>
      <c r="B33" s="19">
        <v>371</v>
      </c>
      <c r="C33" s="19">
        <v>368</v>
      </c>
      <c r="D33" s="19">
        <v>0</v>
      </c>
      <c r="E33" s="19">
        <v>0</v>
      </c>
      <c r="F33" s="19">
        <v>3</v>
      </c>
      <c r="G33" s="19">
        <v>0</v>
      </c>
      <c r="H33">
        <v>0</v>
      </c>
    </row>
    <row r="34" spans="1:8" x14ac:dyDescent="0.25">
      <c r="A34" s="16" t="s">
        <v>62</v>
      </c>
      <c r="B34" s="17">
        <v>121</v>
      </c>
      <c r="C34" s="17">
        <v>107</v>
      </c>
      <c r="D34" s="17">
        <v>0</v>
      </c>
      <c r="E34" s="17">
        <v>3</v>
      </c>
      <c r="F34" s="17">
        <v>11</v>
      </c>
      <c r="G34" s="17">
        <v>0</v>
      </c>
      <c r="H34">
        <v>0</v>
      </c>
    </row>
    <row r="35" spans="1:8" x14ac:dyDescent="0.25">
      <c r="A35" s="18" t="s">
        <v>31</v>
      </c>
      <c r="B35" s="19">
        <v>1188</v>
      </c>
      <c r="C35" s="19">
        <v>1172</v>
      </c>
      <c r="D35" s="19">
        <v>0</v>
      </c>
      <c r="E35" s="19">
        <v>1</v>
      </c>
      <c r="F35" s="19">
        <v>15</v>
      </c>
      <c r="G35" s="19">
        <v>0</v>
      </c>
      <c r="H35">
        <v>0</v>
      </c>
    </row>
    <row r="36" spans="1:8" x14ac:dyDescent="0.25">
      <c r="A36" s="16" t="s">
        <v>23</v>
      </c>
      <c r="B36" s="17">
        <v>151</v>
      </c>
      <c r="C36" s="17">
        <v>149</v>
      </c>
      <c r="D36" s="17">
        <v>0</v>
      </c>
      <c r="E36" s="17">
        <v>0</v>
      </c>
      <c r="F36" s="17">
        <v>2</v>
      </c>
      <c r="G36" s="17">
        <v>0</v>
      </c>
      <c r="H36">
        <v>0</v>
      </c>
    </row>
    <row r="37" spans="1:8" x14ac:dyDescent="0.25">
      <c r="A37" s="18" t="s">
        <v>70</v>
      </c>
      <c r="B37" s="19">
        <v>83</v>
      </c>
      <c r="C37" s="19">
        <v>77</v>
      </c>
      <c r="D37" s="19">
        <v>0</v>
      </c>
      <c r="E37" s="19">
        <v>1</v>
      </c>
      <c r="F37" s="19">
        <v>5</v>
      </c>
      <c r="G37" s="19">
        <v>0</v>
      </c>
      <c r="H37">
        <v>0</v>
      </c>
    </row>
    <row r="38" spans="1:8" x14ac:dyDescent="0.25">
      <c r="A38" s="16" t="s">
        <v>36</v>
      </c>
      <c r="B38" s="17">
        <v>94</v>
      </c>
      <c r="C38" s="17">
        <v>86</v>
      </c>
      <c r="D38" s="17">
        <v>0</v>
      </c>
      <c r="E38" s="17">
        <v>1</v>
      </c>
      <c r="F38" s="17">
        <v>7</v>
      </c>
      <c r="G38" s="17">
        <v>0</v>
      </c>
      <c r="H38">
        <v>0</v>
      </c>
    </row>
    <row r="39" spans="1:8" x14ac:dyDescent="0.25">
      <c r="A39" s="18" t="s">
        <v>67</v>
      </c>
      <c r="B39" s="19">
        <v>256</v>
      </c>
      <c r="C39" s="19">
        <v>255</v>
      </c>
      <c r="D39" s="19">
        <v>0</v>
      </c>
      <c r="E39" s="19">
        <v>0</v>
      </c>
      <c r="F39" s="19">
        <v>1</v>
      </c>
      <c r="G39" s="19">
        <v>0</v>
      </c>
      <c r="H39">
        <v>0</v>
      </c>
    </row>
    <row r="40" spans="1:8" x14ac:dyDescent="0.25">
      <c r="A40" s="16" t="s">
        <v>34</v>
      </c>
      <c r="B40" s="17">
        <v>210</v>
      </c>
      <c r="C40" s="17">
        <v>209</v>
      </c>
      <c r="D40" s="17">
        <v>0</v>
      </c>
      <c r="E40" s="17">
        <v>1</v>
      </c>
      <c r="F40" s="17">
        <v>0</v>
      </c>
      <c r="G40" s="17">
        <v>0</v>
      </c>
      <c r="H40">
        <v>0</v>
      </c>
    </row>
    <row r="41" spans="1:8" ht="15.75" thickBot="1" x14ac:dyDescent="0.3">
      <c r="A41" s="20" t="s">
        <v>42</v>
      </c>
      <c r="B41" s="20">
        <v>105</v>
      </c>
      <c r="C41" s="20">
        <v>105</v>
      </c>
      <c r="D41" s="20">
        <v>0</v>
      </c>
      <c r="E41" s="20">
        <v>0</v>
      </c>
      <c r="F41" s="20">
        <v>0</v>
      </c>
      <c r="G41" s="20">
        <v>0</v>
      </c>
      <c r="H41">
        <v>0</v>
      </c>
    </row>
    <row r="42" spans="1:8" x14ac:dyDescent="0.25">
      <c r="A42" t="s">
        <v>58</v>
      </c>
      <c r="B42">
        <f>SUM(B2:B41)</f>
        <v>20161</v>
      </c>
      <c r="C42">
        <f t="shared" ref="C42:H42" si="0">SUM(C2:C41)</f>
        <v>19058</v>
      </c>
      <c r="D42">
        <f t="shared" si="0"/>
        <v>190</v>
      </c>
      <c r="E42">
        <f t="shared" si="0"/>
        <v>416</v>
      </c>
      <c r="F42">
        <f t="shared" si="0"/>
        <v>472</v>
      </c>
      <c r="G42">
        <f t="shared" si="0"/>
        <v>50</v>
      </c>
      <c r="H42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opLeftCell="B1" workbookViewId="0">
      <selection activeCell="J16" sqref="J16:P17"/>
    </sheetView>
  </sheetViews>
  <sheetFormatPr defaultRowHeight="15" x14ac:dyDescent="0.25"/>
  <cols>
    <col min="1" max="1" width="23.85546875" bestFit="1" customWidth="1"/>
    <col min="10" max="10" width="13.5703125" bestFit="1" customWidth="1"/>
    <col min="11" max="11" width="10.5703125" bestFit="1" customWidth="1"/>
    <col min="12" max="14" width="9.5703125" bestFit="1" customWidth="1"/>
    <col min="15" max="15" width="8.85546875" customWidth="1"/>
    <col min="16" max="16" width="9.5703125" bestFit="1" customWidth="1"/>
    <col min="257" max="257" width="23.85546875" bestFit="1" customWidth="1"/>
    <col min="513" max="513" width="23.85546875" bestFit="1" customWidth="1"/>
    <col min="769" max="769" width="23.85546875" bestFit="1" customWidth="1"/>
    <col min="1025" max="1025" width="23.85546875" bestFit="1" customWidth="1"/>
    <col min="1281" max="1281" width="23.85546875" bestFit="1" customWidth="1"/>
    <col min="1537" max="1537" width="23.85546875" bestFit="1" customWidth="1"/>
    <col min="1793" max="1793" width="23.85546875" bestFit="1" customWidth="1"/>
    <col min="2049" max="2049" width="23.85546875" bestFit="1" customWidth="1"/>
    <col min="2305" max="2305" width="23.85546875" bestFit="1" customWidth="1"/>
    <col min="2561" max="2561" width="23.85546875" bestFit="1" customWidth="1"/>
    <col min="2817" max="2817" width="23.85546875" bestFit="1" customWidth="1"/>
    <col min="3073" max="3073" width="23.85546875" bestFit="1" customWidth="1"/>
    <col min="3329" max="3329" width="23.85546875" bestFit="1" customWidth="1"/>
    <col min="3585" max="3585" width="23.85546875" bestFit="1" customWidth="1"/>
    <col min="3841" max="3841" width="23.85546875" bestFit="1" customWidth="1"/>
    <col min="4097" max="4097" width="23.85546875" bestFit="1" customWidth="1"/>
    <col min="4353" max="4353" width="23.85546875" bestFit="1" customWidth="1"/>
    <col min="4609" max="4609" width="23.85546875" bestFit="1" customWidth="1"/>
    <col min="4865" max="4865" width="23.85546875" bestFit="1" customWidth="1"/>
    <col min="5121" max="5121" width="23.85546875" bestFit="1" customWidth="1"/>
    <col min="5377" max="5377" width="23.85546875" bestFit="1" customWidth="1"/>
    <col min="5633" max="5633" width="23.85546875" bestFit="1" customWidth="1"/>
    <col min="5889" max="5889" width="23.85546875" bestFit="1" customWidth="1"/>
    <col min="6145" max="6145" width="23.85546875" bestFit="1" customWidth="1"/>
    <col min="6401" max="6401" width="23.85546875" bestFit="1" customWidth="1"/>
    <col min="6657" max="6657" width="23.85546875" bestFit="1" customWidth="1"/>
    <col min="6913" max="6913" width="23.85546875" bestFit="1" customWidth="1"/>
    <col min="7169" max="7169" width="23.85546875" bestFit="1" customWidth="1"/>
    <col min="7425" max="7425" width="23.85546875" bestFit="1" customWidth="1"/>
    <col min="7681" max="7681" width="23.85546875" bestFit="1" customWidth="1"/>
    <col min="7937" max="7937" width="23.85546875" bestFit="1" customWidth="1"/>
    <col min="8193" max="8193" width="23.85546875" bestFit="1" customWidth="1"/>
    <col min="8449" max="8449" width="23.85546875" bestFit="1" customWidth="1"/>
    <col min="8705" max="8705" width="23.85546875" bestFit="1" customWidth="1"/>
    <col min="8961" max="8961" width="23.85546875" bestFit="1" customWidth="1"/>
    <col min="9217" max="9217" width="23.85546875" bestFit="1" customWidth="1"/>
    <col min="9473" max="9473" width="23.85546875" bestFit="1" customWidth="1"/>
    <col min="9729" max="9729" width="23.85546875" bestFit="1" customWidth="1"/>
    <col min="9985" max="9985" width="23.85546875" bestFit="1" customWidth="1"/>
    <col min="10241" max="10241" width="23.85546875" bestFit="1" customWidth="1"/>
    <col min="10497" max="10497" width="23.85546875" bestFit="1" customWidth="1"/>
    <col min="10753" max="10753" width="23.85546875" bestFit="1" customWidth="1"/>
    <col min="11009" max="11009" width="23.85546875" bestFit="1" customWidth="1"/>
    <col min="11265" max="11265" width="23.85546875" bestFit="1" customWidth="1"/>
    <col min="11521" max="11521" width="23.85546875" bestFit="1" customWidth="1"/>
    <col min="11777" max="11777" width="23.85546875" bestFit="1" customWidth="1"/>
    <col min="12033" max="12033" width="23.85546875" bestFit="1" customWidth="1"/>
    <col min="12289" max="12289" width="23.85546875" bestFit="1" customWidth="1"/>
    <col min="12545" max="12545" width="23.85546875" bestFit="1" customWidth="1"/>
    <col min="12801" max="12801" width="23.85546875" bestFit="1" customWidth="1"/>
    <col min="13057" max="13057" width="23.85546875" bestFit="1" customWidth="1"/>
    <col min="13313" max="13313" width="23.85546875" bestFit="1" customWidth="1"/>
    <col min="13569" max="13569" width="23.85546875" bestFit="1" customWidth="1"/>
    <col min="13825" max="13825" width="23.85546875" bestFit="1" customWidth="1"/>
    <col min="14081" max="14081" width="23.85546875" bestFit="1" customWidth="1"/>
    <col min="14337" max="14337" width="23.85546875" bestFit="1" customWidth="1"/>
    <col min="14593" max="14593" width="23.85546875" bestFit="1" customWidth="1"/>
    <col min="14849" max="14849" width="23.85546875" bestFit="1" customWidth="1"/>
    <col min="15105" max="15105" width="23.85546875" bestFit="1" customWidth="1"/>
    <col min="15361" max="15361" width="23.85546875" bestFit="1" customWidth="1"/>
    <col min="15617" max="15617" width="23.85546875" bestFit="1" customWidth="1"/>
    <col min="15873" max="15873" width="23.85546875" bestFit="1" customWidth="1"/>
    <col min="16129" max="16129" width="23.85546875" bestFit="1" customWidth="1"/>
  </cols>
  <sheetData>
    <row r="1" spans="1:16" x14ac:dyDescent="0.25">
      <c r="A1" s="2" t="s">
        <v>43</v>
      </c>
      <c r="B1" s="2" t="s">
        <v>44</v>
      </c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</row>
    <row r="2" spans="1:16" x14ac:dyDescent="0.25">
      <c r="A2" t="s">
        <v>28</v>
      </c>
      <c r="B2">
        <v>851</v>
      </c>
      <c r="C2">
        <v>792</v>
      </c>
      <c r="D2">
        <v>25</v>
      </c>
      <c r="E2">
        <v>26</v>
      </c>
      <c r="F2">
        <v>8</v>
      </c>
      <c r="G2">
        <v>0</v>
      </c>
      <c r="H2">
        <v>5</v>
      </c>
    </row>
    <row r="3" spans="1:16" x14ac:dyDescent="0.25">
      <c r="A3" t="s">
        <v>66</v>
      </c>
      <c r="B3">
        <v>116</v>
      </c>
      <c r="C3">
        <v>95</v>
      </c>
      <c r="D3">
        <v>20</v>
      </c>
      <c r="E3">
        <v>0</v>
      </c>
      <c r="F3">
        <v>1</v>
      </c>
      <c r="G3">
        <v>0</v>
      </c>
      <c r="H3">
        <v>0</v>
      </c>
    </row>
    <row r="4" spans="1:16" x14ac:dyDescent="0.25">
      <c r="A4" t="s">
        <v>13</v>
      </c>
      <c r="B4">
        <v>3432</v>
      </c>
      <c r="C4">
        <v>3265</v>
      </c>
      <c r="D4">
        <v>19</v>
      </c>
      <c r="E4">
        <v>114</v>
      </c>
      <c r="F4">
        <v>29</v>
      </c>
      <c r="G4">
        <v>12</v>
      </c>
      <c r="H4">
        <v>0</v>
      </c>
      <c r="O4" s="2" t="s">
        <v>51</v>
      </c>
    </row>
    <row r="5" spans="1:16" x14ac:dyDescent="0.25">
      <c r="A5" t="s">
        <v>68</v>
      </c>
      <c r="B5">
        <v>203</v>
      </c>
      <c r="C5">
        <v>186</v>
      </c>
      <c r="D5">
        <v>15</v>
      </c>
      <c r="E5">
        <v>0</v>
      </c>
      <c r="F5">
        <v>2</v>
      </c>
      <c r="G5">
        <v>15</v>
      </c>
      <c r="H5">
        <v>1</v>
      </c>
      <c r="O5" s="3" t="s">
        <v>52</v>
      </c>
      <c r="P5" s="3">
        <f>((D42)*100)/B42</f>
        <v>1.3863284418553203</v>
      </c>
    </row>
    <row r="6" spans="1:16" x14ac:dyDescent="0.25">
      <c r="A6" t="s">
        <v>19</v>
      </c>
      <c r="B6">
        <v>477</v>
      </c>
      <c r="C6">
        <v>447</v>
      </c>
      <c r="D6">
        <v>14</v>
      </c>
      <c r="E6">
        <v>10</v>
      </c>
      <c r="F6">
        <v>6</v>
      </c>
      <c r="G6">
        <v>0</v>
      </c>
      <c r="H6">
        <v>0</v>
      </c>
      <c r="O6" s="3" t="s">
        <v>53</v>
      </c>
      <c r="P6" s="3">
        <f>((E42)*100)/B42</f>
        <v>3.0086276823243123</v>
      </c>
    </row>
    <row r="7" spans="1:16" x14ac:dyDescent="0.25">
      <c r="A7" t="s">
        <v>17</v>
      </c>
      <c r="B7">
        <v>497</v>
      </c>
      <c r="C7">
        <v>465</v>
      </c>
      <c r="D7">
        <v>12</v>
      </c>
      <c r="E7">
        <v>13</v>
      </c>
      <c r="F7">
        <v>5</v>
      </c>
      <c r="G7">
        <v>9</v>
      </c>
      <c r="H7">
        <v>0</v>
      </c>
      <c r="O7" s="3" t="s">
        <v>54</v>
      </c>
      <c r="P7" s="3">
        <f>((F42)*100)/B42</f>
        <v>3.1266130816311479</v>
      </c>
    </row>
    <row r="8" spans="1:16" x14ac:dyDescent="0.25">
      <c r="A8" t="s">
        <v>64</v>
      </c>
      <c r="B8">
        <v>180</v>
      </c>
      <c r="C8">
        <v>135</v>
      </c>
      <c r="D8">
        <v>10</v>
      </c>
      <c r="E8">
        <v>13</v>
      </c>
      <c r="F8">
        <v>21</v>
      </c>
      <c r="G8">
        <v>1</v>
      </c>
      <c r="H8">
        <v>0</v>
      </c>
      <c r="O8" s="3" t="s">
        <v>55</v>
      </c>
      <c r="P8" s="3">
        <f>((G42)*100)/B42</f>
        <v>0.36870437283386182</v>
      </c>
    </row>
    <row r="9" spans="1:16" x14ac:dyDescent="0.25">
      <c r="A9" t="s">
        <v>16</v>
      </c>
      <c r="B9">
        <v>1407</v>
      </c>
      <c r="C9">
        <v>1345</v>
      </c>
      <c r="D9">
        <v>10</v>
      </c>
      <c r="E9">
        <v>29</v>
      </c>
      <c r="F9">
        <v>22</v>
      </c>
      <c r="G9">
        <v>7</v>
      </c>
      <c r="H9">
        <v>0</v>
      </c>
      <c r="O9" s="3" t="s">
        <v>56</v>
      </c>
      <c r="P9" s="3">
        <f>((C42)*100)/B42</f>
        <v>92.294078607772292</v>
      </c>
    </row>
    <row r="10" spans="1:16" x14ac:dyDescent="0.25">
      <c r="A10" t="s">
        <v>71</v>
      </c>
      <c r="B10">
        <v>189</v>
      </c>
      <c r="C10">
        <v>158</v>
      </c>
      <c r="D10">
        <v>9</v>
      </c>
      <c r="E10">
        <v>9</v>
      </c>
      <c r="F10">
        <v>13</v>
      </c>
      <c r="G10">
        <v>0</v>
      </c>
      <c r="H10">
        <v>0</v>
      </c>
      <c r="O10" s="3"/>
      <c r="P10" s="3"/>
    </row>
    <row r="11" spans="1:16" x14ac:dyDescent="0.25">
      <c r="A11" t="s">
        <v>24</v>
      </c>
      <c r="B11">
        <v>449</v>
      </c>
      <c r="C11">
        <v>412</v>
      </c>
      <c r="D11">
        <v>8</v>
      </c>
      <c r="E11">
        <v>16</v>
      </c>
      <c r="F11">
        <v>13</v>
      </c>
      <c r="G11">
        <v>0</v>
      </c>
      <c r="H11">
        <v>0</v>
      </c>
    </row>
    <row r="12" spans="1:16" x14ac:dyDescent="0.25">
      <c r="A12" t="s">
        <v>25</v>
      </c>
      <c r="B12">
        <v>405</v>
      </c>
      <c r="C12">
        <v>398</v>
      </c>
      <c r="D12">
        <v>7</v>
      </c>
      <c r="E12">
        <v>0</v>
      </c>
      <c r="F12">
        <v>0</v>
      </c>
      <c r="G12">
        <v>0</v>
      </c>
      <c r="H12">
        <v>5</v>
      </c>
    </row>
    <row r="13" spans="1:16" x14ac:dyDescent="0.25">
      <c r="A13" t="s">
        <v>39</v>
      </c>
      <c r="B13">
        <v>116</v>
      </c>
      <c r="C13">
        <v>55</v>
      </c>
      <c r="D13">
        <v>6</v>
      </c>
      <c r="E13">
        <v>0</v>
      </c>
      <c r="F13">
        <v>44</v>
      </c>
      <c r="G13">
        <v>0</v>
      </c>
      <c r="H13">
        <v>0</v>
      </c>
    </row>
    <row r="14" spans="1:16" x14ac:dyDescent="0.25">
      <c r="A14" t="s">
        <v>27</v>
      </c>
      <c r="B14">
        <v>294</v>
      </c>
      <c r="C14">
        <v>233</v>
      </c>
      <c r="D14">
        <v>6</v>
      </c>
      <c r="E14">
        <v>2</v>
      </c>
      <c r="F14">
        <v>53</v>
      </c>
      <c r="G14">
        <v>4</v>
      </c>
      <c r="H14">
        <v>0</v>
      </c>
    </row>
    <row r="15" spans="1:16" ht="15.75" thickBot="1" x14ac:dyDescent="0.3">
      <c r="A15" t="s">
        <v>65</v>
      </c>
      <c r="B15">
        <v>101</v>
      </c>
      <c r="C15">
        <v>89</v>
      </c>
      <c r="D15">
        <v>6</v>
      </c>
      <c r="E15">
        <v>0</v>
      </c>
      <c r="F15">
        <v>6</v>
      </c>
      <c r="G15">
        <v>0</v>
      </c>
      <c r="H15">
        <v>0</v>
      </c>
    </row>
    <row r="16" spans="1:16" ht="15.75" thickBot="1" x14ac:dyDescent="0.3">
      <c r="A16" t="s">
        <v>69</v>
      </c>
      <c r="B16">
        <v>93</v>
      </c>
      <c r="C16">
        <v>72</v>
      </c>
      <c r="D16">
        <v>4</v>
      </c>
      <c r="E16">
        <v>0</v>
      </c>
      <c r="F16">
        <v>17</v>
      </c>
      <c r="G16">
        <v>0</v>
      </c>
      <c r="H16">
        <v>0</v>
      </c>
      <c r="J16" s="4" t="s">
        <v>1</v>
      </c>
      <c r="K16" s="5" t="s">
        <v>7</v>
      </c>
      <c r="L16" s="5" t="s">
        <v>59</v>
      </c>
      <c r="M16" s="5" t="s">
        <v>60</v>
      </c>
      <c r="N16" s="5" t="s">
        <v>5</v>
      </c>
      <c r="O16" s="5" t="s">
        <v>6</v>
      </c>
      <c r="P16" s="5" t="s">
        <v>61</v>
      </c>
    </row>
    <row r="17" spans="1:16" ht="15.75" thickBot="1" x14ac:dyDescent="0.3">
      <c r="A17" t="s">
        <v>15</v>
      </c>
      <c r="B17">
        <v>73</v>
      </c>
      <c r="C17">
        <v>54</v>
      </c>
      <c r="D17">
        <v>4</v>
      </c>
      <c r="E17">
        <v>13</v>
      </c>
      <c r="F17">
        <v>2</v>
      </c>
      <c r="G17">
        <v>0</v>
      </c>
      <c r="H17">
        <v>0</v>
      </c>
      <c r="J17" s="6">
        <f>B42</f>
        <v>13561</v>
      </c>
      <c r="K17" s="7">
        <f>P9</f>
        <v>92.294078607772292</v>
      </c>
      <c r="L17" s="7">
        <f>P5</f>
        <v>1.3863284418553203</v>
      </c>
      <c r="M17" s="7">
        <f>P6</f>
        <v>3.0086276823243123</v>
      </c>
      <c r="N17" s="7">
        <f>P7</f>
        <v>3.1266130816311479</v>
      </c>
      <c r="O17" s="7">
        <f>P8</f>
        <v>0.36870437283386182</v>
      </c>
      <c r="P17" s="7">
        <f>P10</f>
        <v>0</v>
      </c>
    </row>
    <row r="18" spans="1:16" x14ac:dyDescent="0.25">
      <c r="A18" t="s">
        <v>20</v>
      </c>
      <c r="B18">
        <v>320</v>
      </c>
      <c r="C18">
        <v>231</v>
      </c>
      <c r="D18">
        <v>3</v>
      </c>
      <c r="E18">
        <v>80</v>
      </c>
      <c r="F18">
        <v>6</v>
      </c>
      <c r="G18">
        <v>0</v>
      </c>
      <c r="H18">
        <v>0</v>
      </c>
    </row>
    <row r="19" spans="1:16" x14ac:dyDescent="0.25">
      <c r="A19" t="s">
        <v>63</v>
      </c>
      <c r="B19">
        <v>556</v>
      </c>
      <c r="C19">
        <v>535</v>
      </c>
      <c r="D19">
        <v>3</v>
      </c>
      <c r="E19">
        <v>8</v>
      </c>
      <c r="F19">
        <v>10</v>
      </c>
      <c r="G19">
        <v>0</v>
      </c>
      <c r="H19">
        <v>0</v>
      </c>
    </row>
    <row r="20" spans="1:16" x14ac:dyDescent="0.25">
      <c r="A20" t="s">
        <v>14</v>
      </c>
      <c r="B20">
        <v>281</v>
      </c>
      <c r="C20">
        <v>221</v>
      </c>
      <c r="D20">
        <v>2</v>
      </c>
      <c r="E20">
        <v>6</v>
      </c>
      <c r="F20">
        <v>52</v>
      </c>
      <c r="G20">
        <v>1</v>
      </c>
      <c r="H20">
        <v>0</v>
      </c>
    </row>
    <row r="21" spans="1:16" x14ac:dyDescent="0.25">
      <c r="A21" t="s">
        <v>18</v>
      </c>
      <c r="B21">
        <v>1371</v>
      </c>
      <c r="C21">
        <v>1332</v>
      </c>
      <c r="D21">
        <v>2</v>
      </c>
      <c r="E21">
        <v>14</v>
      </c>
      <c r="F21">
        <v>22</v>
      </c>
      <c r="G21">
        <v>1</v>
      </c>
    </row>
    <row r="22" spans="1:16" x14ac:dyDescent="0.25">
      <c r="H22">
        <v>0</v>
      </c>
    </row>
    <row r="23" spans="1:16" x14ac:dyDescent="0.25">
      <c r="A23" t="s">
        <v>29</v>
      </c>
      <c r="B23">
        <v>299</v>
      </c>
      <c r="C23">
        <v>276</v>
      </c>
      <c r="D23">
        <v>1</v>
      </c>
      <c r="E23">
        <v>6</v>
      </c>
      <c r="F23">
        <v>16</v>
      </c>
      <c r="G23">
        <v>0</v>
      </c>
      <c r="H23">
        <v>0</v>
      </c>
    </row>
    <row r="24" spans="1:16" x14ac:dyDescent="0.25">
      <c r="A24" t="s">
        <v>26</v>
      </c>
      <c r="B24">
        <v>245</v>
      </c>
      <c r="C24">
        <v>196</v>
      </c>
      <c r="D24">
        <v>1</v>
      </c>
      <c r="E24">
        <v>35</v>
      </c>
      <c r="F24">
        <v>9</v>
      </c>
      <c r="G24">
        <v>0</v>
      </c>
      <c r="H24">
        <v>0</v>
      </c>
    </row>
    <row r="25" spans="1:16" x14ac:dyDescent="0.25">
      <c r="A25" t="s">
        <v>21</v>
      </c>
      <c r="B25">
        <v>135</v>
      </c>
      <c r="C25">
        <v>109</v>
      </c>
      <c r="D25">
        <v>1</v>
      </c>
      <c r="E25">
        <v>1</v>
      </c>
      <c r="F25">
        <v>24</v>
      </c>
      <c r="G25">
        <v>0</v>
      </c>
      <c r="H25">
        <v>0</v>
      </c>
    </row>
    <row r="28" spans="1:16" x14ac:dyDescent="0.25">
      <c r="A28" t="s">
        <v>38</v>
      </c>
      <c r="B28">
        <v>316</v>
      </c>
      <c r="C28">
        <v>312</v>
      </c>
      <c r="D28">
        <v>0</v>
      </c>
      <c r="E28">
        <v>0</v>
      </c>
      <c r="F28">
        <v>4</v>
      </c>
      <c r="G28">
        <v>0</v>
      </c>
      <c r="H28">
        <v>0</v>
      </c>
    </row>
    <row r="29" spans="1:16" x14ac:dyDescent="0.25">
      <c r="A29" t="s">
        <v>33</v>
      </c>
      <c r="B29">
        <v>111</v>
      </c>
      <c r="C29">
        <v>101</v>
      </c>
      <c r="D29">
        <v>0</v>
      </c>
      <c r="E29">
        <v>2</v>
      </c>
      <c r="F29">
        <v>8</v>
      </c>
      <c r="G29">
        <v>0</v>
      </c>
    </row>
    <row r="30" spans="1:16" x14ac:dyDescent="0.25">
      <c r="A30" t="s">
        <v>22</v>
      </c>
      <c r="B30">
        <v>129</v>
      </c>
      <c r="C30">
        <v>119</v>
      </c>
      <c r="D30">
        <v>0</v>
      </c>
      <c r="E30">
        <v>5</v>
      </c>
      <c r="F30">
        <v>5</v>
      </c>
      <c r="G30">
        <v>0</v>
      </c>
    </row>
    <row r="31" spans="1:16" x14ac:dyDescent="0.25">
      <c r="H31">
        <v>0</v>
      </c>
    </row>
    <row r="32" spans="1:16" x14ac:dyDescent="0.25">
      <c r="H32">
        <v>0</v>
      </c>
    </row>
    <row r="33" spans="1:8" x14ac:dyDescent="0.25">
      <c r="H33">
        <v>0</v>
      </c>
    </row>
    <row r="34" spans="1:8" x14ac:dyDescent="0.25">
      <c r="A34" t="s">
        <v>62</v>
      </c>
      <c r="B34">
        <v>121</v>
      </c>
      <c r="C34">
        <v>107</v>
      </c>
      <c r="D34">
        <v>0</v>
      </c>
      <c r="E34">
        <v>3</v>
      </c>
      <c r="F34">
        <v>11</v>
      </c>
      <c r="G34">
        <v>0</v>
      </c>
      <c r="H34">
        <v>0</v>
      </c>
    </row>
    <row r="35" spans="1:8" x14ac:dyDescent="0.25">
      <c r="H35">
        <v>0</v>
      </c>
    </row>
    <row r="36" spans="1:8" x14ac:dyDescent="0.25">
      <c r="A36" t="s">
        <v>23</v>
      </c>
      <c r="B36">
        <v>151</v>
      </c>
      <c r="C36">
        <v>149</v>
      </c>
      <c r="D36">
        <v>0</v>
      </c>
      <c r="E36">
        <v>0</v>
      </c>
      <c r="F36">
        <v>2</v>
      </c>
      <c r="G36">
        <v>0</v>
      </c>
    </row>
    <row r="37" spans="1:8" x14ac:dyDescent="0.25">
      <c r="A37" t="s">
        <v>70</v>
      </c>
      <c r="B37">
        <v>83</v>
      </c>
      <c r="C37">
        <v>77</v>
      </c>
      <c r="D37">
        <v>0</v>
      </c>
      <c r="E37">
        <v>1</v>
      </c>
      <c r="F37">
        <v>5</v>
      </c>
      <c r="G37">
        <v>0</v>
      </c>
    </row>
    <row r="38" spans="1:8" x14ac:dyDescent="0.25">
      <c r="A38" t="s">
        <v>36</v>
      </c>
      <c r="B38">
        <v>94</v>
      </c>
      <c r="C38">
        <v>86</v>
      </c>
      <c r="D38">
        <v>0</v>
      </c>
      <c r="E38">
        <v>1</v>
      </c>
      <c r="F38">
        <v>7</v>
      </c>
      <c r="G38">
        <v>0</v>
      </c>
    </row>
    <row r="39" spans="1:8" x14ac:dyDescent="0.25">
      <c r="A39" t="s">
        <v>67</v>
      </c>
      <c r="B39">
        <v>256</v>
      </c>
      <c r="C39">
        <v>255</v>
      </c>
      <c r="D39">
        <v>0</v>
      </c>
      <c r="E39">
        <v>0</v>
      </c>
      <c r="F39">
        <v>1</v>
      </c>
      <c r="G39">
        <v>0</v>
      </c>
      <c r="H39">
        <v>0</v>
      </c>
    </row>
    <row r="40" spans="1:8" x14ac:dyDescent="0.25">
      <c r="A40" t="s">
        <v>34</v>
      </c>
      <c r="B40">
        <v>210</v>
      </c>
      <c r="C40">
        <v>209</v>
      </c>
      <c r="D40">
        <v>0</v>
      </c>
      <c r="E40">
        <v>1</v>
      </c>
      <c r="F40">
        <v>0</v>
      </c>
      <c r="G40">
        <v>0</v>
      </c>
      <c r="H40">
        <v>0</v>
      </c>
    </row>
    <row r="42" spans="1:8" x14ac:dyDescent="0.25">
      <c r="A42" t="s">
        <v>58</v>
      </c>
      <c r="B42">
        <f t="shared" ref="B42:H42" si="0">SUM(B2:B40)</f>
        <v>13561</v>
      </c>
      <c r="C42">
        <f t="shared" si="0"/>
        <v>12516</v>
      </c>
      <c r="D42">
        <f t="shared" si="0"/>
        <v>188</v>
      </c>
      <c r="E42">
        <f t="shared" si="0"/>
        <v>408</v>
      </c>
      <c r="F42">
        <f t="shared" si="0"/>
        <v>424</v>
      </c>
      <c r="G42">
        <f t="shared" si="0"/>
        <v>50</v>
      </c>
      <c r="H42">
        <f t="shared" si="0"/>
        <v>11</v>
      </c>
    </row>
  </sheetData>
  <autoFilter ref="A1:P4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"/>
  <sheetViews>
    <sheetView topLeftCell="A13" workbookViewId="0">
      <selection activeCell="C13" sqref="A1:XFD1048576"/>
    </sheetView>
  </sheetViews>
  <sheetFormatPr defaultRowHeight="15" x14ac:dyDescent="0.25"/>
  <cols>
    <col min="1" max="1" width="14.28515625" customWidth="1"/>
    <col min="2" max="2" width="10.5703125" bestFit="1" customWidth="1"/>
    <col min="3" max="7" width="9.5703125" bestFit="1" customWidth="1"/>
  </cols>
  <sheetData>
    <row r="1" spans="1:7" x14ac:dyDescent="0.25">
      <c r="A1" s="26" t="s">
        <v>75</v>
      </c>
    </row>
    <row r="2" spans="1:7" x14ac:dyDescent="0.25">
      <c r="A2" s="66" t="s">
        <v>76</v>
      </c>
      <c r="B2" s="68"/>
      <c r="C2" s="68"/>
      <c r="D2" s="47"/>
      <c r="E2" s="47"/>
      <c r="F2" s="47"/>
      <c r="G2" s="47"/>
    </row>
    <row r="3" spans="1:7" ht="15.75" thickBot="1" x14ac:dyDescent="0.3">
      <c r="A3" s="67"/>
      <c r="B3" s="69"/>
      <c r="C3" s="69"/>
      <c r="D3" s="70"/>
      <c r="E3" s="70"/>
      <c r="F3" s="70"/>
      <c r="G3" s="47"/>
    </row>
    <row r="4" spans="1:7" ht="15.75" thickBot="1" x14ac:dyDescent="0.3">
      <c r="A4" s="27"/>
      <c r="B4" s="28" t="s">
        <v>77</v>
      </c>
      <c r="C4" s="28" t="s">
        <v>78</v>
      </c>
      <c r="D4" s="28" t="s">
        <v>79</v>
      </c>
      <c r="E4" s="28" t="s">
        <v>80</v>
      </c>
      <c r="F4" s="28" t="s">
        <v>81</v>
      </c>
      <c r="G4" s="14"/>
    </row>
    <row r="5" spans="1:7" ht="16.5" thickBot="1" x14ac:dyDescent="0.3">
      <c r="A5" s="29" t="s">
        <v>82</v>
      </c>
      <c r="B5" s="30" t="s">
        <v>83</v>
      </c>
      <c r="C5" s="31" t="s">
        <v>84</v>
      </c>
      <c r="D5" s="31" t="s">
        <v>85</v>
      </c>
      <c r="E5" s="31" t="s">
        <v>86</v>
      </c>
      <c r="F5" s="30" t="s">
        <v>87</v>
      </c>
      <c r="G5" s="14"/>
    </row>
    <row r="6" spans="1:7" ht="15.75" thickBot="1" x14ac:dyDescent="0.3">
      <c r="A6" s="32" t="s">
        <v>88</v>
      </c>
      <c r="B6" s="41"/>
      <c r="C6" s="44">
        <f>B28</f>
        <v>94.529041218193541</v>
      </c>
      <c r="D6" s="41"/>
      <c r="E6" s="41"/>
      <c r="F6" s="41"/>
      <c r="G6" s="14"/>
    </row>
    <row r="7" spans="1:7" ht="15.75" thickBot="1" x14ac:dyDescent="0.3">
      <c r="A7" s="48"/>
      <c r="B7" s="49"/>
      <c r="C7" s="49"/>
      <c r="D7" s="49"/>
      <c r="E7" s="49"/>
      <c r="F7" s="50"/>
      <c r="G7" s="14"/>
    </row>
    <row r="8" spans="1:7" ht="15.75" customHeight="1" x14ac:dyDescent="0.25">
      <c r="A8" s="51" t="s">
        <v>89</v>
      </c>
      <c r="B8" s="54">
        <v>0.02</v>
      </c>
      <c r="C8" s="57" t="s">
        <v>90</v>
      </c>
      <c r="D8" s="58"/>
      <c r="E8" s="58"/>
      <c r="F8" s="59"/>
      <c r="G8" s="74" t="s">
        <v>95</v>
      </c>
    </row>
    <row r="9" spans="1:7" ht="15.75" customHeight="1" x14ac:dyDescent="0.25">
      <c r="A9" s="52"/>
      <c r="B9" s="55"/>
      <c r="C9" s="60" t="s">
        <v>91</v>
      </c>
      <c r="D9" s="61"/>
      <c r="E9" s="61"/>
      <c r="F9" s="62"/>
      <c r="G9" s="74"/>
    </row>
    <row r="10" spans="1:7" ht="15" customHeight="1" x14ac:dyDescent="0.25">
      <c r="A10" s="52"/>
      <c r="B10" s="55"/>
      <c r="C10" s="63" t="s">
        <v>103</v>
      </c>
      <c r="D10" s="64"/>
      <c r="E10" s="64"/>
      <c r="F10" s="65"/>
      <c r="G10" s="74"/>
    </row>
    <row r="11" spans="1:7" ht="16.5" thickBot="1" x14ac:dyDescent="0.3">
      <c r="A11" s="53"/>
      <c r="B11" s="56"/>
      <c r="C11" s="60"/>
      <c r="D11" s="61"/>
      <c r="E11" s="61"/>
      <c r="F11" s="62"/>
      <c r="G11" s="74"/>
    </row>
    <row r="12" spans="1:7" ht="16.5" thickBot="1" x14ac:dyDescent="0.3">
      <c r="A12" s="29" t="s">
        <v>96</v>
      </c>
      <c r="B12" s="42">
        <v>9.4000000000000004E-3</v>
      </c>
      <c r="C12" s="60" t="s">
        <v>92</v>
      </c>
      <c r="D12" s="61"/>
      <c r="E12" s="61"/>
      <c r="F12" s="62"/>
      <c r="G12" s="14"/>
    </row>
    <row r="13" spans="1:7" ht="16.5" thickBot="1" x14ac:dyDescent="0.3">
      <c r="A13" s="75"/>
      <c r="B13" s="76"/>
      <c r="C13" s="60" t="s">
        <v>93</v>
      </c>
      <c r="D13" s="61"/>
      <c r="E13" s="61"/>
      <c r="F13" s="62"/>
      <c r="G13" s="14"/>
    </row>
    <row r="14" spans="1:7" ht="43.5" thickBot="1" x14ac:dyDescent="0.3">
      <c r="A14" s="33" t="s">
        <v>97</v>
      </c>
      <c r="B14" s="34">
        <v>0.02</v>
      </c>
      <c r="C14" s="77"/>
      <c r="D14" s="78"/>
      <c r="E14" s="78"/>
      <c r="F14" s="79"/>
      <c r="G14" s="14"/>
    </row>
    <row r="15" spans="1:7" ht="45" customHeight="1" thickBot="1" x14ac:dyDescent="0.3">
      <c r="A15" s="35" t="s">
        <v>98</v>
      </c>
      <c r="B15" s="45" t="s">
        <v>101</v>
      </c>
      <c r="C15" s="80" t="s">
        <v>94</v>
      </c>
      <c r="D15" s="81"/>
      <c r="E15" s="81"/>
      <c r="F15" s="82"/>
      <c r="G15" s="14"/>
    </row>
    <row r="16" spans="1:7" ht="45" customHeight="1" thickBot="1" x14ac:dyDescent="0.3">
      <c r="A16" s="36"/>
      <c r="B16" s="37"/>
      <c r="C16" s="83" t="s">
        <v>102</v>
      </c>
      <c r="D16" s="84"/>
      <c r="E16" s="84"/>
      <c r="F16" s="85"/>
      <c r="G16" s="14"/>
    </row>
    <row r="17" spans="1:15" ht="43.5" thickBot="1" x14ac:dyDescent="0.3">
      <c r="A17" s="33" t="s">
        <v>99</v>
      </c>
      <c r="B17" s="34">
        <v>3.5000000000000003E-2</v>
      </c>
      <c r="C17" s="86"/>
      <c r="D17" s="87"/>
      <c r="E17" s="87"/>
      <c r="F17" s="88"/>
      <c r="G17" s="14"/>
    </row>
    <row r="18" spans="1:15" ht="29.25" thickBot="1" x14ac:dyDescent="0.3">
      <c r="A18" s="35" t="s">
        <v>100</v>
      </c>
      <c r="B18" s="43">
        <v>2.3400000000000001E-2</v>
      </c>
      <c r="C18" s="71"/>
      <c r="D18" s="72"/>
      <c r="E18" s="72"/>
      <c r="F18" s="73"/>
      <c r="G18" s="14"/>
    </row>
    <row r="24" spans="1:15" x14ac:dyDescent="0.25">
      <c r="A24" s="11" t="s">
        <v>72</v>
      </c>
    </row>
    <row r="25" spans="1:15" x14ac:dyDescent="0.25">
      <c r="A25" s="11"/>
    </row>
    <row r="26" spans="1:15" ht="15.75" thickBot="1" x14ac:dyDescent="0.3">
      <c r="A26" s="12" t="s">
        <v>73</v>
      </c>
    </row>
    <row r="27" spans="1:15" ht="15.75" thickBot="1" x14ac:dyDescent="0.3">
      <c r="A27" s="23" t="s">
        <v>1</v>
      </c>
      <c r="B27" s="24" t="s">
        <v>7</v>
      </c>
      <c r="C27" s="24" t="s">
        <v>59</v>
      </c>
      <c r="D27" s="24" t="s">
        <v>60</v>
      </c>
      <c r="E27" s="24" t="s">
        <v>5</v>
      </c>
      <c r="F27" s="24" t="s">
        <v>6</v>
      </c>
      <c r="G27" s="24" t="s">
        <v>61</v>
      </c>
    </row>
    <row r="28" spans="1:15" ht="15.75" thickBot="1" x14ac:dyDescent="0.3">
      <c r="A28" s="40">
        <f>WithFeed!J17</f>
        <v>20161</v>
      </c>
      <c r="B28" s="22">
        <f>WithFeed!K17</f>
        <v>94.529041218193541</v>
      </c>
      <c r="C28" s="22">
        <f>WithFeed!L17</f>
        <v>0.94241357075541887</v>
      </c>
      <c r="D28" s="22">
        <f>WithFeed!M17</f>
        <v>2.0633897128118646</v>
      </c>
      <c r="E28" s="22">
        <f>WithFeed!N17</f>
        <v>2.3411537126134618</v>
      </c>
      <c r="F28" s="22">
        <f>WithFeed!O17</f>
        <v>0.24800357125142602</v>
      </c>
      <c r="G28" s="22">
        <f>WithFeed!P17</f>
        <v>0</v>
      </c>
      <c r="K28" s="25"/>
      <c r="L28" s="25"/>
      <c r="M28" s="25"/>
      <c r="N28" s="25"/>
      <c r="O28" s="25"/>
    </row>
    <row r="29" spans="1:15" x14ac:dyDescent="0.25">
      <c r="A29" s="12"/>
    </row>
    <row r="30" spans="1:15" x14ac:dyDescent="0.25">
      <c r="A30" s="13" t="s">
        <v>74</v>
      </c>
      <c r="K30" s="25"/>
      <c r="L30" s="25"/>
      <c r="M30" s="25"/>
      <c r="N30" s="25"/>
      <c r="O30" s="25"/>
    </row>
    <row r="31" spans="1:15" ht="15.75" thickBot="1" x14ac:dyDescent="0.3">
      <c r="A31" s="14"/>
      <c r="B31" s="14"/>
      <c r="C31" s="14"/>
      <c r="D31" s="14"/>
      <c r="E31" s="14"/>
      <c r="F31" s="14"/>
      <c r="G31" s="14"/>
    </row>
    <row r="32" spans="1:15" ht="15.75" thickBot="1" x14ac:dyDescent="0.3">
      <c r="A32" s="23" t="s">
        <v>1</v>
      </c>
      <c r="B32" s="23" t="s">
        <v>7</v>
      </c>
      <c r="C32" s="23" t="s">
        <v>59</v>
      </c>
      <c r="D32" s="23" t="s">
        <v>60</v>
      </c>
      <c r="E32" s="23" t="s">
        <v>5</v>
      </c>
      <c r="F32" s="23" t="s">
        <v>6</v>
      </c>
      <c r="G32" s="23" t="s">
        <v>61</v>
      </c>
    </row>
    <row r="33" spans="1:12" ht="15.75" thickBot="1" x14ac:dyDescent="0.3">
      <c r="A33" s="21">
        <f>WithoutFeed!J17</f>
        <v>13561</v>
      </c>
      <c r="B33" s="39">
        <f>WithoutFeed!K17</f>
        <v>92.294078607772292</v>
      </c>
      <c r="C33" s="39">
        <f>WithoutFeed!L17</f>
        <v>1.3863284418553203</v>
      </c>
      <c r="D33" s="39">
        <f>WithoutFeed!M17</f>
        <v>3.0086276823243123</v>
      </c>
      <c r="E33" s="39">
        <f>WithoutFeed!N17</f>
        <v>3.1266130816311479</v>
      </c>
      <c r="F33" s="39">
        <f>WithoutFeed!O17</f>
        <v>0.36870437283386182</v>
      </c>
      <c r="G33" s="39">
        <f>WithoutFeed!P17</f>
        <v>0</v>
      </c>
    </row>
    <row r="34" spans="1:12" ht="15.75" thickBot="1" x14ac:dyDescent="0.3">
      <c r="A34" s="15"/>
    </row>
    <row r="35" spans="1:12" ht="15.75" thickBot="1" x14ac:dyDescent="0.3">
      <c r="A35" s="23" t="s">
        <v>0</v>
      </c>
      <c r="B35" s="23" t="s">
        <v>1</v>
      </c>
      <c r="C35" s="23" t="s">
        <v>2</v>
      </c>
      <c r="D35" s="23" t="s">
        <v>3</v>
      </c>
      <c r="E35" s="23" t="s">
        <v>4</v>
      </c>
      <c r="F35" s="23" t="s">
        <v>5</v>
      </c>
      <c r="G35" s="23" t="s">
        <v>6</v>
      </c>
      <c r="H35" s="23" t="s">
        <v>7</v>
      </c>
      <c r="I35" s="23" t="s">
        <v>8</v>
      </c>
      <c r="J35" s="23" t="s">
        <v>9</v>
      </c>
      <c r="K35" s="23" t="s">
        <v>10</v>
      </c>
      <c r="L35" s="23" t="s">
        <v>11</v>
      </c>
    </row>
    <row r="36" spans="1:12" x14ac:dyDescent="0.25">
      <c r="A36" s="10" t="s">
        <v>28</v>
      </c>
      <c r="B36" s="1">
        <v>851</v>
      </c>
      <c r="C36" s="1">
        <v>792</v>
      </c>
      <c r="D36" s="1">
        <v>25</v>
      </c>
      <c r="E36" s="1">
        <v>26</v>
      </c>
      <c r="F36" s="1">
        <v>8</v>
      </c>
      <c r="G36" s="1">
        <v>0</v>
      </c>
      <c r="H36" s="38">
        <v>0.93066980023501766</v>
      </c>
      <c r="I36" s="38">
        <v>2.9377203290246769E-2</v>
      </c>
      <c r="J36" s="38">
        <v>3.0552291421856639E-2</v>
      </c>
      <c r="K36" s="38">
        <v>9.4007050528789656E-3</v>
      </c>
      <c r="L36" s="1" t="s">
        <v>12</v>
      </c>
    </row>
    <row r="37" spans="1:12" x14ac:dyDescent="0.25">
      <c r="A37" s="10" t="s">
        <v>66</v>
      </c>
      <c r="B37" s="1">
        <v>116</v>
      </c>
      <c r="C37" s="1">
        <v>95</v>
      </c>
      <c r="D37" s="1">
        <v>20</v>
      </c>
      <c r="E37" s="1">
        <v>0</v>
      </c>
      <c r="F37" s="1">
        <v>1</v>
      </c>
      <c r="G37" s="1">
        <v>0</v>
      </c>
      <c r="H37" s="38">
        <v>0.81896551724137934</v>
      </c>
      <c r="I37" s="38">
        <v>0.17241379310344829</v>
      </c>
      <c r="J37" s="38">
        <v>0</v>
      </c>
      <c r="K37" s="38">
        <v>8.6206896551724137E-3</v>
      </c>
      <c r="L37" s="1" t="s">
        <v>12</v>
      </c>
    </row>
    <row r="38" spans="1:12" x14ac:dyDescent="0.25">
      <c r="A38" s="1" t="s">
        <v>13</v>
      </c>
      <c r="B38" s="1">
        <v>3432</v>
      </c>
      <c r="C38" s="1">
        <v>3265</v>
      </c>
      <c r="D38" s="1">
        <v>19</v>
      </c>
      <c r="E38" s="1">
        <v>114</v>
      </c>
      <c r="F38" s="1">
        <v>29</v>
      </c>
      <c r="G38" s="1">
        <v>12</v>
      </c>
      <c r="H38" s="38">
        <v>0.95134032634032639</v>
      </c>
      <c r="I38" s="38">
        <v>5.536130536130536E-3</v>
      </c>
      <c r="J38" s="38">
        <v>3.3216783216783216E-2</v>
      </c>
      <c r="K38" s="38">
        <v>8.44988344988345E-3</v>
      </c>
      <c r="L38" s="1"/>
    </row>
    <row r="39" spans="1:12" x14ac:dyDescent="0.25">
      <c r="A39" s="1" t="s">
        <v>68</v>
      </c>
      <c r="B39" s="1">
        <v>203</v>
      </c>
      <c r="C39" s="1">
        <v>186</v>
      </c>
      <c r="D39" s="1">
        <v>15</v>
      </c>
      <c r="E39" s="1">
        <v>0</v>
      </c>
      <c r="F39" s="1">
        <v>2</v>
      </c>
      <c r="G39" s="1">
        <v>15</v>
      </c>
      <c r="H39" s="38">
        <v>0.91625615763546797</v>
      </c>
      <c r="I39" s="38">
        <v>7.3891625615763554E-2</v>
      </c>
      <c r="J39" s="38">
        <v>0</v>
      </c>
      <c r="K39" s="38">
        <v>9.852216748768473E-3</v>
      </c>
      <c r="L39" s="1"/>
    </row>
    <row r="40" spans="1:12" x14ac:dyDescent="0.25">
      <c r="A40" s="1" t="s">
        <v>19</v>
      </c>
      <c r="B40" s="1">
        <v>477</v>
      </c>
      <c r="C40" s="1">
        <v>447</v>
      </c>
      <c r="D40" s="1">
        <v>14</v>
      </c>
      <c r="E40" s="1">
        <v>10</v>
      </c>
      <c r="F40" s="1">
        <v>6</v>
      </c>
      <c r="G40" s="1">
        <v>0</v>
      </c>
      <c r="H40" s="38">
        <v>0.93710691823899372</v>
      </c>
      <c r="I40" s="38">
        <v>2.9350104821802937E-2</v>
      </c>
      <c r="J40" s="38">
        <v>2.0964360587002098E-2</v>
      </c>
      <c r="K40" s="38">
        <v>1.2578616352201259E-2</v>
      </c>
      <c r="L40" s="1"/>
    </row>
    <row r="41" spans="1:12" x14ac:dyDescent="0.25">
      <c r="A41" s="1" t="s">
        <v>17</v>
      </c>
      <c r="B41" s="1">
        <v>497</v>
      </c>
      <c r="C41" s="1">
        <v>465</v>
      </c>
      <c r="D41" s="1">
        <v>12</v>
      </c>
      <c r="E41" s="1">
        <v>13</v>
      </c>
      <c r="F41" s="1">
        <v>5</v>
      </c>
      <c r="G41" s="1">
        <v>9</v>
      </c>
      <c r="H41" s="38">
        <v>0.93561368209255535</v>
      </c>
      <c r="I41" s="38">
        <v>2.4144869215291749E-2</v>
      </c>
      <c r="J41" s="38">
        <v>2.6156941649899398E-2</v>
      </c>
      <c r="K41" s="38">
        <v>1.0060362173038229E-2</v>
      </c>
      <c r="L41" s="1"/>
    </row>
    <row r="42" spans="1:12" x14ac:dyDescent="0.25">
      <c r="A42" s="1" t="s">
        <v>64</v>
      </c>
      <c r="B42" s="1">
        <v>180</v>
      </c>
      <c r="C42" s="1">
        <v>135</v>
      </c>
      <c r="D42" s="1">
        <v>10</v>
      </c>
      <c r="E42" s="1">
        <v>13</v>
      </c>
      <c r="F42" s="1">
        <v>21</v>
      </c>
      <c r="G42" s="1">
        <v>1</v>
      </c>
      <c r="H42" s="38">
        <v>0.75</v>
      </c>
      <c r="I42" s="38">
        <v>5.5555555555555552E-2</v>
      </c>
      <c r="J42" s="38">
        <v>7.2222222222222215E-2</v>
      </c>
      <c r="K42" s="38">
        <v>0.11666666666666667</v>
      </c>
      <c r="L42" s="1"/>
    </row>
    <row r="43" spans="1:12" x14ac:dyDescent="0.25">
      <c r="A43" s="1" t="s">
        <v>16</v>
      </c>
      <c r="B43" s="1">
        <v>1407</v>
      </c>
      <c r="C43" s="1">
        <v>1345</v>
      </c>
      <c r="D43" s="1">
        <v>10</v>
      </c>
      <c r="E43" s="1">
        <v>29</v>
      </c>
      <c r="F43" s="1">
        <v>22</v>
      </c>
      <c r="G43" s="1">
        <v>7</v>
      </c>
      <c r="H43" s="38">
        <v>0.95593461265103052</v>
      </c>
      <c r="I43" s="38">
        <v>7.1073205401563609E-3</v>
      </c>
      <c r="J43" s="38">
        <v>2.0611229566453448E-2</v>
      </c>
      <c r="K43" s="38">
        <v>1.5636105188343994E-2</v>
      </c>
      <c r="L43" s="1"/>
    </row>
    <row r="44" spans="1:12" x14ac:dyDescent="0.25">
      <c r="A44" s="1" t="s">
        <v>71</v>
      </c>
      <c r="B44" s="1">
        <v>189</v>
      </c>
      <c r="C44" s="1">
        <v>158</v>
      </c>
      <c r="D44" s="1">
        <v>9</v>
      </c>
      <c r="E44" s="1">
        <v>9</v>
      </c>
      <c r="F44" s="1">
        <v>13</v>
      </c>
      <c r="G44" s="1">
        <v>0</v>
      </c>
      <c r="H44" s="38">
        <v>0.83597883597883593</v>
      </c>
      <c r="I44" s="38">
        <v>4.7619047619047616E-2</v>
      </c>
      <c r="J44" s="38">
        <v>4.7619047619047616E-2</v>
      </c>
      <c r="K44" s="38">
        <v>6.8783068783068779E-2</v>
      </c>
      <c r="L44" s="1"/>
    </row>
    <row r="45" spans="1:12" x14ac:dyDescent="0.25">
      <c r="A45" s="1" t="s">
        <v>24</v>
      </c>
      <c r="B45" s="1">
        <v>449</v>
      </c>
      <c r="C45" s="1">
        <v>412</v>
      </c>
      <c r="D45" s="1">
        <v>8</v>
      </c>
      <c r="E45" s="1">
        <v>16</v>
      </c>
      <c r="F45" s="1">
        <v>13</v>
      </c>
      <c r="G45" s="1">
        <v>0</v>
      </c>
      <c r="H45" s="38">
        <v>0.91759465478841873</v>
      </c>
      <c r="I45" s="38">
        <v>1.7817371937639197E-2</v>
      </c>
      <c r="J45" s="38">
        <v>3.5634743875278395E-2</v>
      </c>
      <c r="K45" s="38">
        <v>2.8953229398663696E-2</v>
      </c>
      <c r="L45" s="1"/>
    </row>
    <row r="46" spans="1:12" x14ac:dyDescent="0.25">
      <c r="A46" s="1" t="s">
        <v>25</v>
      </c>
      <c r="B46" s="1">
        <v>405</v>
      </c>
      <c r="C46" s="1">
        <v>398</v>
      </c>
      <c r="D46" s="1">
        <v>7</v>
      </c>
      <c r="E46" s="1">
        <v>0</v>
      </c>
      <c r="F46" s="1">
        <v>0</v>
      </c>
      <c r="G46" s="1">
        <v>0</v>
      </c>
      <c r="H46" s="38">
        <v>0.98271604938271606</v>
      </c>
      <c r="I46" s="38">
        <v>1.7283950617283949E-2</v>
      </c>
      <c r="J46" s="38">
        <v>0</v>
      </c>
      <c r="K46" s="38">
        <v>0</v>
      </c>
      <c r="L46" s="1"/>
    </row>
    <row r="47" spans="1:12" x14ac:dyDescent="0.25">
      <c r="A47" s="1" t="s">
        <v>39</v>
      </c>
      <c r="B47" s="1">
        <v>116</v>
      </c>
      <c r="C47" s="1">
        <v>55</v>
      </c>
      <c r="D47" s="1">
        <v>6</v>
      </c>
      <c r="E47" s="1">
        <v>0</v>
      </c>
      <c r="F47" s="1">
        <v>44</v>
      </c>
      <c r="G47" s="1">
        <v>0</v>
      </c>
      <c r="H47" s="38">
        <v>0.47413793103448276</v>
      </c>
      <c r="I47" s="38">
        <v>5.1724137931034482E-2</v>
      </c>
      <c r="J47" s="38">
        <v>0</v>
      </c>
      <c r="K47" s="38">
        <v>0.37931034482758619</v>
      </c>
      <c r="L47" s="1"/>
    </row>
    <row r="48" spans="1:12" x14ac:dyDescent="0.25">
      <c r="A48" s="1" t="s">
        <v>27</v>
      </c>
      <c r="B48" s="1">
        <v>294</v>
      </c>
      <c r="C48" s="1">
        <v>233</v>
      </c>
      <c r="D48" s="1">
        <v>6</v>
      </c>
      <c r="E48" s="1">
        <v>2</v>
      </c>
      <c r="F48" s="1">
        <v>53</v>
      </c>
      <c r="G48" s="1">
        <v>4</v>
      </c>
      <c r="H48" s="38">
        <v>0.79251700680272108</v>
      </c>
      <c r="I48" s="38">
        <v>2.0408163265306121E-2</v>
      </c>
      <c r="J48" s="38">
        <v>6.8027210884353739E-3</v>
      </c>
      <c r="K48" s="38">
        <v>0.18027210884353742</v>
      </c>
      <c r="L48" s="1"/>
    </row>
    <row r="49" spans="1:12" x14ac:dyDescent="0.25">
      <c r="A49" s="1" t="s">
        <v>65</v>
      </c>
      <c r="B49" s="1">
        <v>101</v>
      </c>
      <c r="C49" s="1">
        <v>89</v>
      </c>
      <c r="D49" s="1">
        <v>6</v>
      </c>
      <c r="E49" s="1">
        <v>0</v>
      </c>
      <c r="F49" s="1">
        <v>6</v>
      </c>
      <c r="G49" s="1">
        <v>0</v>
      </c>
      <c r="H49" s="38">
        <v>0.88118811881188119</v>
      </c>
      <c r="I49" s="38">
        <v>5.9405940594059403E-2</v>
      </c>
      <c r="J49" s="38">
        <v>0</v>
      </c>
      <c r="K49" s="38">
        <v>5.9405940594059403E-2</v>
      </c>
      <c r="L49" s="1"/>
    </row>
    <row r="50" spans="1:12" x14ac:dyDescent="0.25">
      <c r="A50" s="1" t="s">
        <v>69</v>
      </c>
      <c r="B50" s="1">
        <v>93</v>
      </c>
      <c r="C50" s="1">
        <v>72</v>
      </c>
      <c r="D50" s="1">
        <v>4</v>
      </c>
      <c r="E50" s="1">
        <v>0</v>
      </c>
      <c r="F50" s="1">
        <v>17</v>
      </c>
      <c r="G50" s="1">
        <v>0</v>
      </c>
      <c r="H50" s="38">
        <v>0.77419354838709675</v>
      </c>
      <c r="I50" s="38">
        <v>4.3010752688172046E-2</v>
      </c>
      <c r="J50" s="38">
        <v>0</v>
      </c>
      <c r="K50" s="38">
        <v>0.18279569892473119</v>
      </c>
      <c r="L50" s="1"/>
    </row>
    <row r="51" spans="1:12" x14ac:dyDescent="0.25">
      <c r="A51" s="1" t="s">
        <v>15</v>
      </c>
      <c r="B51" s="1">
        <v>73</v>
      </c>
      <c r="C51" s="1">
        <v>54</v>
      </c>
      <c r="D51" s="1">
        <v>4</v>
      </c>
      <c r="E51" s="1">
        <v>13</v>
      </c>
      <c r="F51" s="1">
        <v>2</v>
      </c>
      <c r="G51" s="1">
        <v>0</v>
      </c>
      <c r="H51" s="38">
        <v>0.73972602739726023</v>
      </c>
      <c r="I51" s="38">
        <v>5.4794520547945202E-2</v>
      </c>
      <c r="J51" s="38">
        <v>0.17808219178082191</v>
      </c>
      <c r="K51" s="38">
        <v>2.7397260273972601E-2</v>
      </c>
      <c r="L51" s="1"/>
    </row>
    <row r="52" spans="1:12" x14ac:dyDescent="0.25">
      <c r="A52" s="10" t="s">
        <v>20</v>
      </c>
      <c r="B52" s="1">
        <v>320</v>
      </c>
      <c r="C52" s="1">
        <v>231</v>
      </c>
      <c r="D52" s="1">
        <v>3</v>
      </c>
      <c r="E52" s="1">
        <v>80</v>
      </c>
      <c r="F52" s="1">
        <v>6</v>
      </c>
      <c r="G52" s="1">
        <v>0</v>
      </c>
      <c r="H52" s="38">
        <v>0.72187500000000004</v>
      </c>
      <c r="I52" s="38">
        <v>9.3749999999999997E-3</v>
      </c>
      <c r="J52" s="38">
        <v>0.25</v>
      </c>
      <c r="K52" s="38">
        <v>1.8749999999999999E-2</v>
      </c>
      <c r="L52" s="1" t="s">
        <v>12</v>
      </c>
    </row>
    <row r="53" spans="1:12" x14ac:dyDescent="0.25">
      <c r="A53" s="1" t="s">
        <v>63</v>
      </c>
      <c r="B53" s="1">
        <v>556</v>
      </c>
      <c r="C53" s="1">
        <v>535</v>
      </c>
      <c r="D53" s="1">
        <v>3</v>
      </c>
      <c r="E53" s="1">
        <v>8</v>
      </c>
      <c r="F53" s="1">
        <v>10</v>
      </c>
      <c r="G53" s="1">
        <v>0</v>
      </c>
      <c r="H53" s="38">
        <v>0.96223021582733814</v>
      </c>
      <c r="I53" s="38">
        <v>5.3956834532374104E-3</v>
      </c>
      <c r="J53" s="38">
        <v>1.4388489208633094E-2</v>
      </c>
      <c r="K53" s="38">
        <v>1.7985611510791366E-2</v>
      </c>
      <c r="L53" s="1"/>
    </row>
    <row r="54" spans="1:12" x14ac:dyDescent="0.25">
      <c r="A54" s="1" t="s">
        <v>14</v>
      </c>
      <c r="B54" s="1">
        <v>281</v>
      </c>
      <c r="C54" s="1">
        <v>221</v>
      </c>
      <c r="D54" s="1">
        <v>2</v>
      </c>
      <c r="E54" s="1">
        <v>6</v>
      </c>
      <c r="F54" s="1">
        <v>52</v>
      </c>
      <c r="G54" s="1">
        <v>1</v>
      </c>
      <c r="H54" s="38">
        <v>0.78647686832740216</v>
      </c>
      <c r="I54" s="38">
        <v>7.1174377224199285E-3</v>
      </c>
      <c r="J54" s="38">
        <v>2.1352313167259787E-2</v>
      </c>
      <c r="K54" s="38">
        <v>0.18505338078291814</v>
      </c>
      <c r="L54" s="1"/>
    </row>
    <row r="55" spans="1:12" x14ac:dyDescent="0.25">
      <c r="A55" s="1" t="s">
        <v>18</v>
      </c>
      <c r="B55" s="1">
        <v>1371</v>
      </c>
      <c r="C55" s="1">
        <v>1332</v>
      </c>
      <c r="D55" s="1">
        <v>2</v>
      </c>
      <c r="E55" s="1">
        <v>14</v>
      </c>
      <c r="F55" s="1">
        <v>22</v>
      </c>
      <c r="G55" s="1">
        <v>1</v>
      </c>
      <c r="H55" s="38">
        <v>0.97155361050328226</v>
      </c>
      <c r="I55" s="38">
        <v>1.4587892049598833E-3</v>
      </c>
      <c r="J55" s="38">
        <v>1.0211524434719184E-2</v>
      </c>
      <c r="K55" s="38">
        <v>1.6046681254558718E-2</v>
      </c>
      <c r="L55" s="1"/>
    </row>
    <row r="56" spans="1:12" x14ac:dyDescent="0.25">
      <c r="A56" s="1" t="s">
        <v>30</v>
      </c>
      <c r="B56" s="1">
        <v>3853</v>
      </c>
      <c r="C56" s="1">
        <v>3834</v>
      </c>
      <c r="D56" s="1">
        <v>2</v>
      </c>
      <c r="E56" s="1">
        <v>7</v>
      </c>
      <c r="F56" s="1">
        <v>10</v>
      </c>
      <c r="G56" s="1">
        <v>0</v>
      </c>
      <c r="H56" s="38">
        <v>0.99506877757591483</v>
      </c>
      <c r="I56" s="38">
        <v>5.1907604464053979E-4</v>
      </c>
      <c r="J56" s="38">
        <v>1.8167661562418895E-3</v>
      </c>
      <c r="K56" s="38">
        <v>2.5953802232026994E-3</v>
      </c>
      <c r="L56" s="1"/>
    </row>
    <row r="57" spans="1:12" x14ac:dyDescent="0.25">
      <c r="A57" s="1" t="s">
        <v>29</v>
      </c>
      <c r="B57" s="1">
        <v>299</v>
      </c>
      <c r="C57" s="1">
        <v>276</v>
      </c>
      <c r="D57" s="1">
        <v>1</v>
      </c>
      <c r="E57" s="1">
        <v>6</v>
      </c>
      <c r="F57" s="1">
        <v>16</v>
      </c>
      <c r="G57" s="1">
        <v>0</v>
      </c>
      <c r="H57" s="38">
        <v>0.92307692307692313</v>
      </c>
      <c r="I57" s="38">
        <v>3.3444816053511705E-3</v>
      </c>
      <c r="J57" s="38">
        <v>2.0066889632107024E-2</v>
      </c>
      <c r="K57" s="38">
        <v>5.3511705685618728E-2</v>
      </c>
      <c r="L57" s="1"/>
    </row>
    <row r="58" spans="1:12" x14ac:dyDescent="0.25">
      <c r="A58" s="1" t="s">
        <v>26</v>
      </c>
      <c r="B58" s="1">
        <v>245</v>
      </c>
      <c r="C58" s="1">
        <v>196</v>
      </c>
      <c r="D58" s="1">
        <v>1</v>
      </c>
      <c r="E58" s="1">
        <v>35</v>
      </c>
      <c r="F58" s="1">
        <v>9</v>
      </c>
      <c r="G58" s="1">
        <v>0</v>
      </c>
      <c r="H58" s="38">
        <v>0.8</v>
      </c>
      <c r="I58" s="38">
        <v>4.0816326530612249E-3</v>
      </c>
      <c r="J58" s="38">
        <v>0.14285714285714285</v>
      </c>
      <c r="K58" s="38">
        <v>3.6734693877551024E-2</v>
      </c>
      <c r="L58" s="1"/>
    </row>
    <row r="59" spans="1:12" x14ac:dyDescent="0.25">
      <c r="A59" s="1" t="s">
        <v>21</v>
      </c>
      <c r="B59" s="1">
        <v>135</v>
      </c>
      <c r="C59" s="1">
        <v>109</v>
      </c>
      <c r="D59" s="1">
        <v>1</v>
      </c>
      <c r="E59" s="1">
        <v>1</v>
      </c>
      <c r="F59" s="1">
        <v>24</v>
      </c>
      <c r="G59" s="1">
        <v>0</v>
      </c>
      <c r="H59" s="38">
        <v>0.80740740740740746</v>
      </c>
      <c r="I59" s="38">
        <v>7.4074074074074077E-3</v>
      </c>
      <c r="J59" s="38">
        <v>7.4074074074074077E-3</v>
      </c>
      <c r="K59" s="38">
        <v>0.17777777777777778</v>
      </c>
      <c r="L59" s="1"/>
    </row>
    <row r="60" spans="1:12" x14ac:dyDescent="0.25">
      <c r="A60" s="1" t="s">
        <v>35</v>
      </c>
      <c r="B60" s="1">
        <v>209</v>
      </c>
      <c r="C60" s="1">
        <v>208</v>
      </c>
      <c r="D60" s="1">
        <v>0</v>
      </c>
      <c r="E60" s="1">
        <v>0</v>
      </c>
      <c r="F60" s="1">
        <v>1</v>
      </c>
      <c r="G60" s="1">
        <v>0</v>
      </c>
      <c r="H60" s="38">
        <v>0.99521531100478466</v>
      </c>
      <c r="I60" s="38">
        <v>0</v>
      </c>
      <c r="J60" s="38">
        <v>0</v>
      </c>
      <c r="K60" s="38">
        <v>4.7846889952153108E-3</v>
      </c>
      <c r="L60" s="1"/>
    </row>
    <row r="61" spans="1:12" x14ac:dyDescent="0.25">
      <c r="A61" s="1" t="s">
        <v>37</v>
      </c>
      <c r="B61" s="1">
        <v>248</v>
      </c>
      <c r="C61" s="1">
        <v>230</v>
      </c>
      <c r="D61" s="1">
        <v>0</v>
      </c>
      <c r="E61" s="1">
        <v>0</v>
      </c>
      <c r="F61" s="1">
        <v>18</v>
      </c>
      <c r="G61" s="1">
        <v>0</v>
      </c>
      <c r="H61" s="38">
        <v>0.92741935483870963</v>
      </c>
      <c r="I61" s="38">
        <v>0</v>
      </c>
      <c r="J61" s="38">
        <v>0</v>
      </c>
      <c r="K61" s="38">
        <v>7.2580645161290328E-2</v>
      </c>
      <c r="L61" s="1"/>
    </row>
    <row r="62" spans="1:12" x14ac:dyDescent="0.25">
      <c r="A62" s="1" t="s">
        <v>38</v>
      </c>
      <c r="B62" s="1">
        <v>316</v>
      </c>
      <c r="C62" s="1">
        <v>312</v>
      </c>
      <c r="D62" s="1">
        <v>0</v>
      </c>
      <c r="E62" s="1">
        <v>0</v>
      </c>
      <c r="F62" s="1">
        <v>4</v>
      </c>
      <c r="G62" s="1">
        <v>0</v>
      </c>
      <c r="H62" s="38">
        <v>0.98734177215189878</v>
      </c>
      <c r="I62" s="38">
        <v>0</v>
      </c>
      <c r="J62" s="38">
        <v>0</v>
      </c>
      <c r="K62" s="38">
        <v>1.2658227848101266E-2</v>
      </c>
      <c r="L62" s="1"/>
    </row>
    <row r="63" spans="1:12" x14ac:dyDescent="0.25">
      <c r="A63" s="1" t="s">
        <v>33</v>
      </c>
      <c r="B63" s="1">
        <v>111</v>
      </c>
      <c r="C63" s="1">
        <v>101</v>
      </c>
      <c r="D63" s="1">
        <v>0</v>
      </c>
      <c r="E63" s="1">
        <v>2</v>
      </c>
      <c r="F63" s="1">
        <v>8</v>
      </c>
      <c r="G63" s="1">
        <v>0</v>
      </c>
      <c r="H63" s="38">
        <v>0.90990990990990994</v>
      </c>
      <c r="I63" s="38">
        <v>0</v>
      </c>
      <c r="J63" s="38">
        <v>1.8018018018018018E-2</v>
      </c>
      <c r="K63" s="38">
        <v>7.2072072072072071E-2</v>
      </c>
      <c r="L63" s="1"/>
    </row>
    <row r="64" spans="1:12" x14ac:dyDescent="0.25">
      <c r="A64" s="1" t="s">
        <v>22</v>
      </c>
      <c r="B64" s="1">
        <v>129</v>
      </c>
      <c r="C64" s="1">
        <v>119</v>
      </c>
      <c r="D64" s="1">
        <v>0</v>
      </c>
      <c r="E64" s="1">
        <v>5</v>
      </c>
      <c r="F64" s="1">
        <v>5</v>
      </c>
      <c r="G64" s="1">
        <v>0</v>
      </c>
      <c r="H64" s="38">
        <v>0.92248062015503873</v>
      </c>
      <c r="I64" s="38">
        <v>0</v>
      </c>
      <c r="J64" s="38">
        <v>3.875968992248062E-2</v>
      </c>
      <c r="K64" s="38">
        <v>3.875968992248062E-2</v>
      </c>
      <c r="L64" s="1"/>
    </row>
    <row r="65" spans="1:12" x14ac:dyDescent="0.25">
      <c r="A65" s="1" t="s">
        <v>40</v>
      </c>
      <c r="B65" s="1">
        <v>521</v>
      </c>
      <c r="C65" s="1">
        <v>520</v>
      </c>
      <c r="D65" s="1">
        <v>0</v>
      </c>
      <c r="E65" s="1">
        <v>0</v>
      </c>
      <c r="F65" s="1">
        <v>1</v>
      </c>
      <c r="G65" s="1">
        <v>0</v>
      </c>
      <c r="H65" s="38">
        <v>0.99808061420345484</v>
      </c>
      <c r="I65" s="38">
        <v>0</v>
      </c>
      <c r="J65" s="38">
        <v>0</v>
      </c>
      <c r="K65" s="38">
        <v>1.9193857965451055E-3</v>
      </c>
      <c r="L65" s="1"/>
    </row>
    <row r="66" spans="1:12" x14ac:dyDescent="0.25">
      <c r="A66" s="1" t="s">
        <v>32</v>
      </c>
      <c r="B66" s="1">
        <v>105</v>
      </c>
      <c r="C66" s="1">
        <v>105</v>
      </c>
      <c r="D66" s="1">
        <v>0</v>
      </c>
      <c r="E66" s="1">
        <v>0</v>
      </c>
      <c r="F66" s="1">
        <v>0</v>
      </c>
      <c r="G66" s="1">
        <v>0</v>
      </c>
      <c r="H66" s="38">
        <v>1</v>
      </c>
      <c r="I66" s="38">
        <v>0</v>
      </c>
      <c r="J66" s="38">
        <v>0</v>
      </c>
      <c r="K66" s="38">
        <v>0</v>
      </c>
      <c r="L66" s="1"/>
    </row>
    <row r="67" spans="1:12" x14ac:dyDescent="0.25">
      <c r="A67" s="1" t="s">
        <v>41</v>
      </c>
      <c r="B67" s="1">
        <v>371</v>
      </c>
      <c r="C67" s="1">
        <v>368</v>
      </c>
      <c r="D67" s="1">
        <v>0</v>
      </c>
      <c r="E67" s="1">
        <v>0</v>
      </c>
      <c r="F67" s="1">
        <v>3</v>
      </c>
      <c r="G67" s="1">
        <v>0</v>
      </c>
      <c r="H67" s="38">
        <v>0.99191374663072773</v>
      </c>
      <c r="I67" s="38">
        <v>0</v>
      </c>
      <c r="J67" s="38">
        <v>0</v>
      </c>
      <c r="K67" s="38">
        <v>8.0862533692722376E-3</v>
      </c>
      <c r="L67" s="1"/>
    </row>
    <row r="68" spans="1:12" x14ac:dyDescent="0.25">
      <c r="A68" s="1" t="s">
        <v>62</v>
      </c>
      <c r="B68" s="1">
        <v>121</v>
      </c>
      <c r="C68" s="1">
        <v>107</v>
      </c>
      <c r="D68" s="1">
        <v>0</v>
      </c>
      <c r="E68" s="1">
        <v>3</v>
      </c>
      <c r="F68" s="1">
        <v>11</v>
      </c>
      <c r="G68" s="1">
        <v>0</v>
      </c>
      <c r="H68" s="38">
        <v>0.88429752066115708</v>
      </c>
      <c r="I68" s="38">
        <v>0</v>
      </c>
      <c r="J68" s="38">
        <v>2.4793388429752067E-2</v>
      </c>
      <c r="K68" s="38">
        <v>9.0909090909090912E-2</v>
      </c>
      <c r="L68" s="1"/>
    </row>
    <row r="69" spans="1:12" x14ac:dyDescent="0.25">
      <c r="A69" s="1" t="s">
        <v>31</v>
      </c>
      <c r="B69" s="1">
        <v>1188</v>
      </c>
      <c r="C69" s="1">
        <v>1172</v>
      </c>
      <c r="D69" s="1">
        <v>0</v>
      </c>
      <c r="E69" s="1">
        <v>1</v>
      </c>
      <c r="F69" s="1">
        <v>15</v>
      </c>
      <c r="G69" s="1">
        <v>0</v>
      </c>
      <c r="H69" s="38">
        <v>0.98653198653198648</v>
      </c>
      <c r="I69" s="38">
        <v>0</v>
      </c>
      <c r="J69" s="38">
        <v>8.4175084175084171E-4</v>
      </c>
      <c r="K69" s="38">
        <v>1.2626262626262626E-2</v>
      </c>
      <c r="L69" s="1"/>
    </row>
    <row r="70" spans="1:12" x14ac:dyDescent="0.25">
      <c r="A70" s="1" t="s">
        <v>23</v>
      </c>
      <c r="B70" s="1">
        <v>151</v>
      </c>
      <c r="C70" s="1">
        <v>149</v>
      </c>
      <c r="D70" s="1">
        <v>0</v>
      </c>
      <c r="E70" s="1">
        <v>0</v>
      </c>
      <c r="F70" s="1">
        <v>2</v>
      </c>
      <c r="G70" s="1">
        <v>0</v>
      </c>
      <c r="H70" s="38">
        <v>0.98675496688741726</v>
      </c>
      <c r="I70" s="38">
        <v>0</v>
      </c>
      <c r="J70" s="38">
        <v>0</v>
      </c>
      <c r="K70" s="38">
        <v>1.3245033112582781E-2</v>
      </c>
      <c r="L70" s="1"/>
    </row>
    <row r="71" spans="1:12" x14ac:dyDescent="0.25">
      <c r="A71" s="1" t="s">
        <v>70</v>
      </c>
      <c r="B71" s="1">
        <v>83</v>
      </c>
      <c r="C71" s="1">
        <v>77</v>
      </c>
      <c r="D71" s="1">
        <v>0</v>
      </c>
      <c r="E71" s="1">
        <v>1</v>
      </c>
      <c r="F71" s="1">
        <v>5</v>
      </c>
      <c r="G71" s="1">
        <v>0</v>
      </c>
      <c r="H71" s="38">
        <v>0.92771084337349397</v>
      </c>
      <c r="I71" s="38">
        <v>0</v>
      </c>
      <c r="J71" s="38">
        <v>1.2048192771084338E-2</v>
      </c>
      <c r="K71" s="38">
        <v>6.0240963855421686E-2</v>
      </c>
      <c r="L71" s="1"/>
    </row>
    <row r="72" spans="1:12" x14ac:dyDescent="0.25">
      <c r="A72" s="1" t="s">
        <v>36</v>
      </c>
      <c r="B72" s="1">
        <v>94</v>
      </c>
      <c r="C72" s="1">
        <v>86</v>
      </c>
      <c r="D72" s="1">
        <v>0</v>
      </c>
      <c r="E72" s="1">
        <v>1</v>
      </c>
      <c r="F72" s="1">
        <v>7</v>
      </c>
      <c r="G72" s="1">
        <v>0</v>
      </c>
      <c r="H72" s="38">
        <v>0.91489361702127658</v>
      </c>
      <c r="I72" s="38">
        <v>0</v>
      </c>
      <c r="J72" s="38">
        <v>1.0638297872340425E-2</v>
      </c>
      <c r="K72" s="38">
        <v>7.4468085106382975E-2</v>
      </c>
      <c r="L72" s="1"/>
    </row>
    <row r="73" spans="1:12" x14ac:dyDescent="0.25">
      <c r="A73" s="1" t="s">
        <v>67</v>
      </c>
      <c r="B73" s="1">
        <v>256</v>
      </c>
      <c r="C73" s="1">
        <v>255</v>
      </c>
      <c r="D73" s="1">
        <v>0</v>
      </c>
      <c r="E73" s="1">
        <v>0</v>
      </c>
      <c r="F73" s="1">
        <v>1</v>
      </c>
      <c r="G73" s="1">
        <v>0</v>
      </c>
      <c r="H73" s="38">
        <v>0.99609375</v>
      </c>
      <c r="I73" s="38">
        <v>0</v>
      </c>
      <c r="J73" s="38">
        <v>0</v>
      </c>
      <c r="K73" s="38">
        <v>3.90625E-3</v>
      </c>
      <c r="L73" s="1"/>
    </row>
    <row r="74" spans="1:12" x14ac:dyDescent="0.25">
      <c r="A74" s="1" t="s">
        <v>34</v>
      </c>
      <c r="B74" s="1">
        <v>210</v>
      </c>
      <c r="C74" s="1">
        <v>209</v>
      </c>
      <c r="D74" s="1">
        <v>0</v>
      </c>
      <c r="E74" s="1">
        <v>1</v>
      </c>
      <c r="F74" s="1">
        <v>0</v>
      </c>
      <c r="G74" s="1">
        <v>0</v>
      </c>
      <c r="H74" s="38">
        <v>0.99523809523809526</v>
      </c>
      <c r="I74" s="38">
        <v>0</v>
      </c>
      <c r="J74" s="38">
        <v>4.7619047619047623E-3</v>
      </c>
      <c r="K74" s="38">
        <v>0</v>
      </c>
      <c r="L74" s="1"/>
    </row>
    <row r="75" spans="1:12" x14ac:dyDescent="0.25">
      <c r="A75" s="1" t="s">
        <v>42</v>
      </c>
      <c r="B75" s="1">
        <v>105</v>
      </c>
      <c r="C75" s="1">
        <v>105</v>
      </c>
      <c r="D75" s="1">
        <v>0</v>
      </c>
      <c r="E75" s="1">
        <v>0</v>
      </c>
      <c r="F75" s="1">
        <v>0</v>
      </c>
      <c r="G75" s="1">
        <v>0</v>
      </c>
      <c r="H75" s="38">
        <v>1</v>
      </c>
      <c r="I75" s="38">
        <v>0</v>
      </c>
      <c r="J75" s="38">
        <v>0</v>
      </c>
      <c r="K75" s="38">
        <v>0</v>
      </c>
      <c r="L75" s="1"/>
    </row>
  </sheetData>
  <mergeCells count="23">
    <mergeCell ref="C18:F18"/>
    <mergeCell ref="G8:G11"/>
    <mergeCell ref="A13:B13"/>
    <mergeCell ref="C12:F12"/>
    <mergeCell ref="C13:F13"/>
    <mergeCell ref="C14:F14"/>
    <mergeCell ref="C15:F15"/>
    <mergeCell ref="C16:F16"/>
    <mergeCell ref="C17:F17"/>
    <mergeCell ref="G2:G3"/>
    <mergeCell ref="A7:F7"/>
    <mergeCell ref="A8:A11"/>
    <mergeCell ref="B8:B11"/>
    <mergeCell ref="C8:F8"/>
    <mergeCell ref="C9:F9"/>
    <mergeCell ref="C10:F10"/>
    <mergeCell ref="C11:F11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Assignment Sheet</vt:lpstr>
      <vt:lpstr>WithFeed</vt:lpstr>
      <vt:lpstr>WithoutFeed</vt:lpstr>
      <vt:lpstr>FinalSheet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Pratap Singh</dc:creator>
  <cp:lastModifiedBy>Vandana Mishra</cp:lastModifiedBy>
  <dcterms:created xsi:type="dcterms:W3CDTF">2015-01-13T05:15:06Z</dcterms:created>
  <dcterms:modified xsi:type="dcterms:W3CDTF">2015-12-01T05:43:28Z</dcterms:modified>
</cp:coreProperties>
</file>