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jain1\PycharmProjects\report\DailyRep\"/>
    </mc:Choice>
  </mc:AlternateContent>
  <bookViews>
    <workbookView xWindow="0" yWindow="0" windowWidth="16725" windowHeight="6855" firstSheet="4" activeTab="8"/>
  </bookViews>
  <sheets>
    <sheet name="ICICI_Sites" sheetId="1" r:id="rId1"/>
    <sheet name="Ireland" sheetId="2" r:id="rId2"/>
    <sheet name="Canada" sheetId="3" r:id="rId3"/>
    <sheet name="UK_Sites" sheetId="4" r:id="rId4"/>
    <sheet name="ANZ_Sites" sheetId="5" r:id="rId5"/>
    <sheet name="Indian_Sites" sheetId="6" r:id="rId6"/>
    <sheet name="RBC" sheetId="7" r:id="rId7"/>
    <sheet name="SouthAfrican_Sites" sheetId="8" r:id="rId8"/>
    <sheet name="Sheet1" sheetId="9" r:id="rId9"/>
  </sheets>
  <calcPr calcId="152511"/>
</workbook>
</file>

<file path=xl/calcChain.xml><?xml version="1.0" encoding="utf-8"?>
<calcChain xmlns="http://schemas.openxmlformats.org/spreadsheetml/2006/main">
  <c r="P9" i="5" l="1"/>
  <c r="B51" i="5"/>
  <c r="C51" i="5"/>
  <c r="D51" i="5"/>
  <c r="P5" i="5" s="1"/>
  <c r="E51" i="5"/>
  <c r="P6" i="5" s="1"/>
  <c r="F51" i="5"/>
  <c r="P7" i="5" s="1"/>
  <c r="G51" i="5"/>
  <c r="P8" i="5" s="1"/>
  <c r="H51" i="5"/>
  <c r="P10" i="5" s="1"/>
  <c r="I51" i="5"/>
  <c r="J51" i="5"/>
  <c r="P10" i="3"/>
  <c r="B31" i="3"/>
  <c r="C31" i="3"/>
  <c r="P9" i="3" s="1"/>
  <c r="D31" i="3"/>
  <c r="P5" i="3" s="1"/>
  <c r="E31" i="3"/>
  <c r="P6" i="3" s="1"/>
  <c r="F31" i="3"/>
  <c r="P7" i="3" s="1"/>
  <c r="G31" i="3"/>
  <c r="P8" i="3" s="1"/>
  <c r="H31" i="3"/>
  <c r="I31" i="3"/>
  <c r="J31" i="3"/>
  <c r="B73" i="1"/>
  <c r="C73" i="1"/>
  <c r="P9" i="1" s="1"/>
  <c r="D73" i="1"/>
  <c r="P5" i="1" s="1"/>
  <c r="E73" i="1"/>
  <c r="P6" i="1" s="1"/>
  <c r="F73" i="1"/>
  <c r="P7" i="1" s="1"/>
  <c r="G73" i="1"/>
  <c r="P8" i="1" s="1"/>
  <c r="H73" i="1"/>
  <c r="P10" i="1" s="1"/>
  <c r="I73" i="1"/>
  <c r="J73" i="1"/>
  <c r="B49" i="6"/>
  <c r="C49" i="6"/>
  <c r="P9" i="6" s="1"/>
  <c r="D49" i="6"/>
  <c r="P5" i="6" s="1"/>
  <c r="E49" i="6"/>
  <c r="P6" i="6" s="1"/>
  <c r="F49" i="6"/>
  <c r="P7" i="6" s="1"/>
  <c r="G49" i="6"/>
  <c r="P8" i="6" s="1"/>
  <c r="H49" i="6"/>
  <c r="P10" i="6" s="1"/>
  <c r="I49" i="6"/>
  <c r="J49" i="6"/>
  <c r="P5" i="2"/>
  <c r="B8" i="2"/>
  <c r="P6" i="2" s="1"/>
  <c r="C8" i="2"/>
  <c r="P9" i="2" s="1"/>
  <c r="D8" i="2"/>
  <c r="E8" i="2"/>
  <c r="F8" i="2"/>
  <c r="P7" i="2" s="1"/>
  <c r="G8" i="2"/>
  <c r="P8" i="2" s="1"/>
  <c r="H8" i="2"/>
  <c r="P10" i="2" s="1"/>
  <c r="I8" i="2"/>
  <c r="J8" i="2"/>
  <c r="B5" i="7"/>
  <c r="P6" i="7" s="1"/>
  <c r="C5" i="7"/>
  <c r="D5" i="7"/>
  <c r="E5" i="7"/>
  <c r="F5" i="7"/>
  <c r="P7" i="7" s="1"/>
  <c r="G5" i="7"/>
  <c r="P8" i="7" s="1"/>
  <c r="H5" i="7"/>
  <c r="I5" i="7"/>
  <c r="J5" i="7"/>
  <c r="P5" i="7"/>
  <c r="P9" i="7"/>
  <c r="B52" i="8"/>
  <c r="P10" i="8" s="1"/>
  <c r="C52" i="8"/>
  <c r="P9" i="8" s="1"/>
  <c r="D52" i="8"/>
  <c r="P5" i="8" s="1"/>
  <c r="E52" i="8"/>
  <c r="P6" i="8" s="1"/>
  <c r="F52" i="8"/>
  <c r="P7" i="8" s="1"/>
  <c r="G52" i="8"/>
  <c r="P8" i="8" s="1"/>
  <c r="H52" i="8"/>
  <c r="I52" i="8"/>
  <c r="J52" i="8"/>
  <c r="B33" i="4"/>
  <c r="C33" i="4"/>
  <c r="P9" i="4" s="1"/>
  <c r="D33" i="4"/>
  <c r="P5" i="4" s="1"/>
  <c r="E33" i="4"/>
  <c r="P6" i="4" s="1"/>
  <c r="F33" i="4"/>
  <c r="P7" i="4" s="1"/>
  <c r="G33" i="4"/>
  <c r="P8" i="4" s="1"/>
  <c r="H33" i="4"/>
  <c r="P10" i="4" s="1"/>
  <c r="I33" i="4"/>
  <c r="J33" i="4"/>
  <c r="P10" i="7" l="1"/>
</calcChain>
</file>

<file path=xl/sharedStrings.xml><?xml version="1.0" encoding="utf-8"?>
<sst xmlns="http://schemas.openxmlformats.org/spreadsheetml/2006/main" count="468" uniqueCount="279">
  <si>
    <t>CLASS_NAME</t>
  </si>
  <si>
    <t>TOTAL_REQUEST</t>
  </si>
  <si>
    <t>SUCCESS</t>
  </si>
  <si>
    <t>AGENT_ERROR</t>
  </si>
  <si>
    <t>SITE_ERROR</t>
  </si>
  <si>
    <t>UAR_ERROR</t>
  </si>
  <si>
    <t>INFRA_ERROR</t>
  </si>
  <si>
    <t>NULLCII_414_ERR</t>
  </si>
  <si>
    <t>NULLCII_422_ERR</t>
  </si>
  <si>
    <t>error_427</t>
  </si>
  <si>
    <t>ICICICCDF</t>
  </si>
  <si>
    <t>AirTelEBill</t>
  </si>
  <si>
    <t>ICICIBankDF</t>
  </si>
  <si>
    <t>ICICIRewards</t>
  </si>
  <si>
    <t>CUBIndiaPersonal</t>
  </si>
  <si>
    <t>ICICIInvestmentDF</t>
  </si>
  <si>
    <t>AxisBankCC</t>
  </si>
  <si>
    <t>IOBIndia</t>
  </si>
  <si>
    <t>ICICILoanDF</t>
  </si>
  <si>
    <t>Moneycontrol</t>
  </si>
  <si>
    <t>ICICILoan</t>
  </si>
  <si>
    <t>CitiBankCreditsIndia</t>
  </si>
  <si>
    <t>YesBankBankDF</t>
  </si>
  <si>
    <t>AmexIndiaCC</t>
  </si>
  <si>
    <t>UTIBankIndia</t>
  </si>
  <si>
    <t>ICICIPrudentialInsurance</t>
  </si>
  <si>
    <t>SyndicateBank</t>
  </si>
  <si>
    <t>SharekhanIndia</t>
  </si>
  <si>
    <t>PAYBACKIndia</t>
  </si>
  <si>
    <t>HDFCBankMF</t>
  </si>
  <si>
    <t>SCBankIndia</t>
  </si>
  <si>
    <t>ICICIDirect</t>
  </si>
  <si>
    <t>SBICC</t>
  </si>
  <si>
    <t>SBI</t>
  </si>
  <si>
    <t>BirlaSunLifeFunds</t>
  </si>
  <si>
    <t>HDFCBankLoan</t>
  </si>
  <si>
    <t>VodafoneIndia</t>
  </si>
  <si>
    <t>RelianceMutualFundIndia</t>
  </si>
  <si>
    <t>BajajFinanceLoan</t>
  </si>
  <si>
    <t>ICICIBank</t>
  </si>
  <si>
    <t>CanaraBankIndia</t>
  </si>
  <si>
    <t>ICICIInvestment</t>
  </si>
  <si>
    <t>HDFCBank</t>
  </si>
  <si>
    <t>KVBIndia</t>
  </si>
  <si>
    <t>HSBCBankIndia</t>
  </si>
  <si>
    <t>ICICICorporateBank</t>
  </si>
  <si>
    <t>CentralBankIndia</t>
  </si>
  <si>
    <t>TATACardsIndia</t>
  </si>
  <si>
    <t>IDBIBank</t>
  </si>
  <si>
    <t>LICinsurance</t>
  </si>
  <si>
    <t>ICICIPruTracker</t>
  </si>
  <si>
    <t>HDFCMFOnline</t>
  </si>
  <si>
    <t>HSBCBankIndiaCC</t>
  </si>
  <si>
    <t>SBIRewards</t>
  </si>
  <si>
    <t>SCIndiaCC</t>
  </si>
  <si>
    <t>ABNAMROIndia</t>
  </si>
  <si>
    <t>ICICICC</t>
  </si>
  <si>
    <t>NPSIndia</t>
  </si>
  <si>
    <t>FranklinTempletonIndia</t>
  </si>
  <si>
    <t>IndusIndBankIndiaCC</t>
  </si>
  <si>
    <t>IndusIndBank</t>
  </si>
  <si>
    <t>HDFCRewards</t>
  </si>
  <si>
    <t>HDFCLife</t>
  </si>
  <si>
    <t>INGVysyaBank</t>
  </si>
  <si>
    <t>TataskyIndia</t>
  </si>
  <si>
    <t>SCBankIndiaRewards</t>
  </si>
  <si>
    <t>FederalBank</t>
  </si>
  <si>
    <t>FundsIndiaInvestments</t>
  </si>
  <si>
    <t>IndianBank</t>
  </si>
  <si>
    <t>AndhraBank</t>
  </si>
  <si>
    <t>CitiBankIndia</t>
  </si>
  <si>
    <t>HDFCBankCC</t>
  </si>
  <si>
    <t>AxisMutualFundIndiaInvestments</t>
  </si>
  <si>
    <t>BankofIndia</t>
  </si>
  <si>
    <t>CitibankRewardsIndia</t>
  </si>
  <si>
    <t>AmexIndiaRewards</t>
  </si>
  <si>
    <t>PNBIndia</t>
  </si>
  <si>
    <t>ICICILombardInsurance</t>
  </si>
  <si>
    <t>LICHousingFinance</t>
  </si>
  <si>
    <t>SBILoan</t>
  </si>
  <si>
    <t>SUM OF TOTAL</t>
  </si>
  <si>
    <t>SUMMARY</t>
  </si>
  <si>
    <t>AGENT ERROR %</t>
  </si>
  <si>
    <t>SITE ERROR %</t>
  </si>
  <si>
    <t>UAR ERROR %</t>
  </si>
  <si>
    <t>INFRA ERROR %</t>
  </si>
  <si>
    <t>TOTAL SUCCESS %</t>
  </si>
  <si>
    <t>NUll CII ERROR %</t>
  </si>
  <si>
    <t>BOIUKCC</t>
  </si>
  <si>
    <t>AlliedIrishBankCC</t>
  </si>
  <si>
    <t>AlliedIrishBankLoan</t>
  </si>
  <si>
    <t>AlliedIrishBank</t>
  </si>
  <si>
    <t>BOIUK</t>
  </si>
  <si>
    <t>RoyalBankCC</t>
  </si>
  <si>
    <t>RoyalBank</t>
  </si>
  <si>
    <t>RBCBranchInvestments</t>
  </si>
  <si>
    <t>SunlifePlanMembersCA</t>
  </si>
  <si>
    <t>RBCLoan</t>
  </si>
  <si>
    <t>MBNACredits</t>
  </si>
  <si>
    <t>CanadaAmexCreditCard</t>
  </si>
  <si>
    <t>TDBankCA</t>
  </si>
  <si>
    <t>TDBankCACredits</t>
  </si>
  <si>
    <t>RBCMortgage</t>
  </si>
  <si>
    <t>Desjardins</t>
  </si>
  <si>
    <t>CACapitalOnceCostcoCC</t>
  </si>
  <si>
    <t>mbanx</t>
  </si>
  <si>
    <t>RBCDirectInvestments</t>
  </si>
  <si>
    <t>CAScotiabank</t>
  </si>
  <si>
    <t>ChaseCAOnlineCreditCard</t>
  </si>
  <si>
    <t>CATDBankInvestments</t>
  </si>
  <si>
    <t>VancityCA</t>
  </si>
  <si>
    <t>BMOMosaikCard</t>
  </si>
  <si>
    <t>CIBCBank</t>
  </si>
  <si>
    <t>RBCSecurities</t>
  </si>
  <si>
    <t>CapitalOneCreditsDF</t>
  </si>
  <si>
    <t>VancityCACC</t>
  </si>
  <si>
    <t>CAScotiaCC</t>
  </si>
  <si>
    <t>CAINGDirect</t>
  </si>
  <si>
    <t>CANationalBank</t>
  </si>
  <si>
    <t>DinersClubCC</t>
  </si>
  <si>
    <t>BancorpSouthCC</t>
  </si>
  <si>
    <t>UKLloydsTSB</t>
  </si>
  <si>
    <t>UKAbbeyNational</t>
  </si>
  <si>
    <t>UKRoyalBankScotland</t>
  </si>
  <si>
    <t>UKLloydsTSBCC</t>
  </si>
  <si>
    <t>UKHSBC</t>
  </si>
  <si>
    <t>UKAmexCreditCard</t>
  </si>
  <si>
    <t>UKFirstDirectBank</t>
  </si>
  <si>
    <t>UKMetroBank</t>
  </si>
  <si>
    <t>UKBarclaycardBusiness</t>
  </si>
  <si>
    <t>ClydesdaleBankUK</t>
  </si>
  <si>
    <t>UKBarclaycard</t>
  </si>
  <si>
    <t>UKAbbeyNationalCC123</t>
  </si>
  <si>
    <t>UKBarclaysBasicAccess</t>
  </si>
  <si>
    <t>UKCooperativeBank</t>
  </si>
  <si>
    <t>UKHalifax</t>
  </si>
  <si>
    <t>UKMBNACreditsCustom</t>
  </si>
  <si>
    <t>UKHalifaxcc</t>
  </si>
  <si>
    <t>UKJohnLewisCC</t>
  </si>
  <si>
    <t>UKRoyalBankScotlandBusinessBankline</t>
  </si>
  <si>
    <t>UKHSBCBusiness</t>
  </si>
  <si>
    <t>UKRoyalBankScotlandBusinessDigital</t>
  </si>
  <si>
    <t>UKRoyalBankScotlandCC</t>
  </si>
  <si>
    <t>CaterAllenUkBanking</t>
  </si>
  <si>
    <t>UKNationwideBuildingCC</t>
  </si>
  <si>
    <t>UKRoyalBankScotlandCCC</t>
  </si>
  <si>
    <t>UKNationwideBuilding</t>
  </si>
  <si>
    <t>MarksSpencerUKCC</t>
  </si>
  <si>
    <t>UKCapitalOne</t>
  </si>
  <si>
    <t>UKVanquisBankCC</t>
  </si>
  <si>
    <t>WestpacAUBank</t>
  </si>
  <si>
    <t>INGDirectAU</t>
  </si>
  <si>
    <t>AUCitibankCreditCards</t>
  </si>
  <si>
    <t>AUANZEverydayCC</t>
  </si>
  <si>
    <t>AUCommonwealthBank</t>
  </si>
  <si>
    <t>AUANZEverydayBank</t>
  </si>
  <si>
    <t>AUCommonwealthBankCC</t>
  </si>
  <si>
    <t>AUGreaterBSBank</t>
  </si>
  <si>
    <t>AUUBank</t>
  </si>
  <si>
    <t>AUNationalAustraliaBank</t>
  </si>
  <si>
    <t>AUNationalAustraliaBankCC</t>
  </si>
  <si>
    <t>IBank</t>
  </si>
  <si>
    <t>AUQantasStaffCreditUnion</t>
  </si>
  <si>
    <t>AUNSWTeachersCreditUnion</t>
  </si>
  <si>
    <t>StGeorgeCreditCardAU</t>
  </si>
  <si>
    <t>AUCitibank</t>
  </si>
  <si>
    <t>AUMacquarie</t>
  </si>
  <si>
    <t>AUANZInvestments</t>
  </si>
  <si>
    <t>WestpacAUCredits</t>
  </si>
  <si>
    <t>NZNationalBankCreditCard</t>
  </si>
  <si>
    <t>AUBankWest</t>
  </si>
  <si>
    <t>NZASBBank</t>
  </si>
  <si>
    <t>NZAmericanExpressCC</t>
  </si>
  <si>
    <t>AUHeritageBuildingSocietyBank</t>
  </si>
  <si>
    <t>QueenslandBankAU</t>
  </si>
  <si>
    <t>NZKiwibank</t>
  </si>
  <si>
    <t>QueenslandAUCreditCard</t>
  </si>
  <si>
    <t>AUVirginMoneyCC</t>
  </si>
  <si>
    <t>AUmecu</t>
  </si>
  <si>
    <t>AUCPSCreditUnion</t>
  </si>
  <si>
    <t>NZASBBankCredits</t>
  </si>
  <si>
    <t>CommonwealthBankCBAAUMortgage</t>
  </si>
  <si>
    <t>WoolworthsEverydayRewardsQuanta</t>
  </si>
  <si>
    <t>AUEtrade</t>
  </si>
  <si>
    <t>AUBendigoBank</t>
  </si>
  <si>
    <t>CUAAUBank</t>
  </si>
  <si>
    <t>GEMoneyCardAU</t>
  </si>
  <si>
    <t>NZNationalBankofNewZealand</t>
  </si>
  <si>
    <t>EzyNetBankingBillPay</t>
  </si>
  <si>
    <t>WestpacNZCC</t>
  </si>
  <si>
    <t>MembersEquityBankAU</t>
  </si>
  <si>
    <t>WestpacNZ</t>
  </si>
  <si>
    <t>AUSuncorpMetway</t>
  </si>
  <si>
    <t>NewcastleAUBank</t>
  </si>
  <si>
    <t>AUBankWestCredits</t>
  </si>
  <si>
    <t>AUSavingsandLoans</t>
  </si>
  <si>
    <t>AUAmexCCMobile</t>
  </si>
  <si>
    <t>AUComsec</t>
  </si>
  <si>
    <t>YesBankDPSInvestmentDF</t>
  </si>
  <si>
    <t>YesBankBillsPaymentDF</t>
  </si>
  <si>
    <t>YesBankInvestmentDF</t>
  </si>
  <si>
    <t>HDFCSecurities</t>
  </si>
  <si>
    <t>AdityaBirlaMoneyIndiaDF</t>
  </si>
  <si>
    <t>RBCCreditDF</t>
  </si>
  <si>
    <t>RBCBankDF</t>
  </si>
  <si>
    <t>PayPalBillPay</t>
  </si>
  <si>
    <t>SAABSA</t>
  </si>
  <si>
    <t>ZAPicknPayRewards</t>
  </si>
  <si>
    <t>StandardSACC</t>
  </si>
  <si>
    <t>ZAAllanGrayInvestments</t>
  </si>
  <si>
    <t>ZAABSARewards</t>
  </si>
  <si>
    <t>ZAMrPriceCC</t>
  </si>
  <si>
    <t>ZASatrixInvestments</t>
  </si>
  <si>
    <t>SAABSACC</t>
  </si>
  <si>
    <t>ZAFNBCredits</t>
  </si>
  <si>
    <t>ZACapitecBank</t>
  </si>
  <si>
    <t>DiscoveryInsuranceSA</t>
  </si>
  <si>
    <t>ZAInvestecInvestment</t>
  </si>
  <si>
    <t>FNBankZARewards</t>
  </si>
  <si>
    <t>ZALibertyInvestment</t>
  </si>
  <si>
    <t>ZAABSAMortgage</t>
  </si>
  <si>
    <t>ZASAHomeLoans</t>
  </si>
  <si>
    <t>ZAStandardRewards</t>
  </si>
  <si>
    <t>ZAStandardBankOnlineShareTrading</t>
  </si>
  <si>
    <t>FNBankZA</t>
  </si>
  <si>
    <t>ZAOldMutualInvestments</t>
  </si>
  <si>
    <t>StandardSA</t>
  </si>
  <si>
    <t>ZAFNBInvestments</t>
  </si>
  <si>
    <t>ZAMomentum</t>
  </si>
  <si>
    <t>ZAFNBLoan</t>
  </si>
  <si>
    <t>WesBankZA</t>
  </si>
  <si>
    <t>ZATFGCredits</t>
  </si>
  <si>
    <t>ZAFNBMortgage</t>
  </si>
  <si>
    <t>InvestecLoanDF</t>
  </si>
  <si>
    <t>ZAEasyEquities</t>
  </si>
  <si>
    <t>NEDBANKSA</t>
  </si>
  <si>
    <t>ZASanlamGlacier</t>
  </si>
  <si>
    <t>ZAAlexanderForbesInvestments</t>
  </si>
  <si>
    <t>ZAPSGOnlineInvestments</t>
  </si>
  <si>
    <t>NEDBankLoanSADF</t>
  </si>
  <si>
    <t>ZADisChemRewards</t>
  </si>
  <si>
    <t>InvestecBankDF</t>
  </si>
  <si>
    <t>InvestecInvestmentDF</t>
  </si>
  <si>
    <t>NEDBankInvestmentDF</t>
  </si>
  <si>
    <t>InvestecRewardsDF</t>
  </si>
  <si>
    <t>ZANedBankCC</t>
  </si>
  <si>
    <t>NEDBankCreditsSADF</t>
  </si>
  <si>
    <t>ZATruworthsCC</t>
  </si>
  <si>
    <t>DiscoveryCCSA</t>
  </si>
  <si>
    <t>ZAWoolworthsStoreCard</t>
  </si>
  <si>
    <t>NEDBankSADF</t>
  </si>
  <si>
    <t>ZAEdgarsCC</t>
  </si>
  <si>
    <t>ZAStandardBankUnitTrusts</t>
  </si>
  <si>
    <t>DiscoveryRewardsSA</t>
  </si>
  <si>
    <t>Success Rating Details:</t>
  </si>
  <si>
    <t>Rating 5</t>
  </si>
  <si>
    <t>Rating 4</t>
  </si>
  <si>
    <t>Rating 3</t>
  </si>
  <si>
    <t>Rating 2</t>
  </si>
  <si>
    <t>Rating 1</t>
  </si>
  <si>
    <t>Target Success</t>
  </si>
  <si>
    <t>&gt;=95%</t>
  </si>
  <si>
    <t>&gt;94-95%</t>
  </si>
  <si>
    <t>&gt;92.5-94%</t>
  </si>
  <si>
    <t>&gt;91-92.5%</t>
  </si>
  <si>
    <t>&lt;91%</t>
  </si>
  <si>
    <t>UK</t>
  </si>
  <si>
    <t>ANZ</t>
  </si>
  <si>
    <t>India</t>
  </si>
  <si>
    <t>SA</t>
  </si>
  <si>
    <t>Canada</t>
  </si>
  <si>
    <t>Agent Error (2%)</t>
  </si>
  <si>
    <t>Site Error (2%)</t>
  </si>
  <si>
    <t>UAR Error (2%)</t>
  </si>
  <si>
    <t>Null CII (2%)</t>
  </si>
  <si>
    <t>Agent Impact</t>
  </si>
  <si>
    <t>Site Impact</t>
  </si>
  <si>
    <t>UAR impact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</si>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</sst>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Wingdings 3"/>
      <family val="1"/>
      <charset val="2"/>
    </font>
    <font>
      <b/>
      <i/>
      <sz val="10"/>
      <color rgb="FFFFFFFF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0" fontId="7" fillId="6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8" fillId="0" borderId="0" xfId="0" applyFont="1"/>
    <xf numFmtId="0" fontId="4" fillId="3" borderId="6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10</v>
      </c>
      <c r="B2">
        <v>1559</v>
      </c>
      <c r="C2">
        <v>1341</v>
      </c>
      <c r="D2">
        <v>39</v>
      </c>
      <c r="E2">
        <v>44</v>
      </c>
      <c r="F2">
        <v>135</v>
      </c>
      <c r="G2">
        <v>0</v>
      </c>
      <c r="H2">
        <v>0</v>
      </c>
      <c r="I2">
        <v>0</v>
      </c>
      <c r="J2">
        <v>0</v>
      </c>
    </row>
    <row r="3" spans="1:16" x14ac:dyDescent="0.2">
      <c r="A3" t="s">
        <v>11</v>
      </c>
      <c r="B3">
        <v>67</v>
      </c>
      <c r="C3">
        <v>30</v>
      </c>
      <c r="D3">
        <v>23</v>
      </c>
      <c r="E3">
        <v>3</v>
      </c>
      <c r="F3">
        <v>11</v>
      </c>
      <c r="G3">
        <v>0</v>
      </c>
      <c r="H3">
        <v>4</v>
      </c>
      <c r="I3">
        <v>0</v>
      </c>
      <c r="J3">
        <v>0</v>
      </c>
    </row>
    <row r="4" spans="1:16" x14ac:dyDescent="0.2">
      <c r="A4" t="s">
        <v>12</v>
      </c>
      <c r="B4">
        <v>4902</v>
      </c>
      <c r="C4">
        <v>4242</v>
      </c>
      <c r="D4">
        <v>19</v>
      </c>
      <c r="E4">
        <v>636</v>
      </c>
      <c r="F4">
        <v>5</v>
      </c>
      <c r="G4">
        <v>0</v>
      </c>
      <c r="H4">
        <v>0</v>
      </c>
      <c r="I4">
        <v>0</v>
      </c>
      <c r="J4">
        <v>0</v>
      </c>
      <c r="O4" s="1" t="s">
        <v>81</v>
      </c>
    </row>
    <row r="5" spans="1:16" x14ac:dyDescent="0.2">
      <c r="A5" t="s">
        <v>13</v>
      </c>
      <c r="B5">
        <v>100</v>
      </c>
      <c r="C5">
        <v>33</v>
      </c>
      <c r="D5">
        <v>18</v>
      </c>
      <c r="E5">
        <v>5</v>
      </c>
      <c r="F5">
        <v>44</v>
      </c>
      <c r="G5">
        <v>0</v>
      </c>
      <c r="H5">
        <v>29</v>
      </c>
      <c r="I5">
        <v>0</v>
      </c>
      <c r="J5">
        <v>0</v>
      </c>
      <c r="O5" t="s">
        <v>82</v>
      </c>
      <c r="P5">
        <f>((D73)*100)/B73</f>
        <v>1.3628255440599357</v>
      </c>
    </row>
    <row r="6" spans="1:16" x14ac:dyDescent="0.2">
      <c r="A6" t="s">
        <v>14</v>
      </c>
      <c r="B6">
        <v>14</v>
      </c>
      <c r="C6">
        <v>0</v>
      </c>
      <c r="D6">
        <v>14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O6" t="s">
        <v>83</v>
      </c>
      <c r="P6">
        <f>((E73)*100)/B73</f>
        <v>5.9935783089546915</v>
      </c>
    </row>
    <row r="7" spans="1:16" x14ac:dyDescent="0.2">
      <c r="A7" t="s">
        <v>15</v>
      </c>
      <c r="B7">
        <v>2291</v>
      </c>
      <c r="C7">
        <v>2022</v>
      </c>
      <c r="D7">
        <v>10</v>
      </c>
      <c r="E7">
        <v>61</v>
      </c>
      <c r="F7">
        <v>198</v>
      </c>
      <c r="G7">
        <v>0</v>
      </c>
      <c r="H7">
        <v>0</v>
      </c>
      <c r="I7">
        <v>0</v>
      </c>
      <c r="J7">
        <v>0</v>
      </c>
      <c r="O7" t="s">
        <v>84</v>
      </c>
      <c r="P7">
        <f>((F73)*100)/B73</f>
        <v>6.8854798430253297</v>
      </c>
    </row>
    <row r="8" spans="1:16" x14ac:dyDescent="0.2">
      <c r="A8" t="s">
        <v>16</v>
      </c>
      <c r="B8">
        <v>76</v>
      </c>
      <c r="C8">
        <v>34</v>
      </c>
      <c r="D8">
        <v>9</v>
      </c>
      <c r="E8">
        <v>0</v>
      </c>
      <c r="F8">
        <v>33</v>
      </c>
      <c r="G8">
        <v>0</v>
      </c>
      <c r="H8">
        <v>33</v>
      </c>
      <c r="I8">
        <v>0</v>
      </c>
      <c r="J8">
        <v>0</v>
      </c>
      <c r="O8" t="s">
        <v>85</v>
      </c>
      <c r="P8">
        <f>((G73)*100)/B73</f>
        <v>0</v>
      </c>
    </row>
    <row r="9" spans="1:16" x14ac:dyDescent="0.2">
      <c r="A9" t="s">
        <v>17</v>
      </c>
      <c r="B9">
        <v>25</v>
      </c>
      <c r="C9">
        <v>13</v>
      </c>
      <c r="D9">
        <v>8</v>
      </c>
      <c r="E9">
        <v>0</v>
      </c>
      <c r="F9">
        <v>4</v>
      </c>
      <c r="G9">
        <v>0</v>
      </c>
      <c r="H9">
        <v>0</v>
      </c>
      <c r="I9">
        <v>0</v>
      </c>
      <c r="J9">
        <v>0</v>
      </c>
      <c r="O9" t="s">
        <v>86</v>
      </c>
      <c r="P9">
        <f>((C73)*100)/B73</f>
        <v>85.758116303960037</v>
      </c>
    </row>
    <row r="10" spans="1:16" x14ac:dyDescent="0.2">
      <c r="A10" t="s">
        <v>18</v>
      </c>
      <c r="B10">
        <v>509</v>
      </c>
      <c r="C10">
        <v>195</v>
      </c>
      <c r="D10">
        <v>8</v>
      </c>
      <c r="E10">
        <v>20</v>
      </c>
      <c r="F10">
        <v>286</v>
      </c>
      <c r="G10">
        <v>0</v>
      </c>
      <c r="H10">
        <v>0</v>
      </c>
      <c r="I10">
        <v>0</v>
      </c>
      <c r="J10">
        <v>0</v>
      </c>
      <c r="O10" t="s">
        <v>87</v>
      </c>
      <c r="P10">
        <f>((H73)*100)/B73</f>
        <v>6.5501248662147695</v>
      </c>
    </row>
    <row r="11" spans="1:16" x14ac:dyDescent="0.2">
      <c r="A11" t="s">
        <v>19</v>
      </c>
      <c r="B11">
        <v>17</v>
      </c>
      <c r="C11">
        <v>8</v>
      </c>
      <c r="D11">
        <v>7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6" x14ac:dyDescent="0.2">
      <c r="A12" t="s">
        <v>20</v>
      </c>
      <c r="B12">
        <v>271</v>
      </c>
      <c r="C12">
        <v>6</v>
      </c>
      <c r="D12">
        <v>4</v>
      </c>
      <c r="E12">
        <v>2</v>
      </c>
      <c r="F12">
        <v>259</v>
      </c>
      <c r="G12">
        <v>0</v>
      </c>
      <c r="H12">
        <v>251</v>
      </c>
      <c r="I12">
        <v>0</v>
      </c>
      <c r="J12">
        <v>0</v>
      </c>
    </row>
    <row r="13" spans="1:16" x14ac:dyDescent="0.2">
      <c r="A13" t="s">
        <v>21</v>
      </c>
      <c r="B13">
        <v>179</v>
      </c>
      <c r="C13">
        <v>163</v>
      </c>
      <c r="D13">
        <v>3</v>
      </c>
      <c r="E13">
        <v>1</v>
      </c>
      <c r="F13">
        <v>12</v>
      </c>
      <c r="G13">
        <v>0</v>
      </c>
      <c r="H13">
        <v>11</v>
      </c>
      <c r="I13">
        <v>0</v>
      </c>
      <c r="J13">
        <v>0</v>
      </c>
    </row>
    <row r="14" spans="1:16" x14ac:dyDescent="0.2">
      <c r="A14" t="s">
        <v>22</v>
      </c>
      <c r="B14">
        <v>3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6" x14ac:dyDescent="0.2">
      <c r="A15" t="s">
        <v>23</v>
      </c>
      <c r="B15">
        <v>159</v>
      </c>
      <c r="C15">
        <v>155</v>
      </c>
      <c r="D15">
        <v>3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6" x14ac:dyDescent="0.2">
      <c r="A16" t="s">
        <v>24</v>
      </c>
      <c r="B16">
        <v>179</v>
      </c>
      <c r="C16">
        <v>171</v>
      </c>
      <c r="D16">
        <v>2</v>
      </c>
      <c r="E16">
        <v>4</v>
      </c>
      <c r="F16">
        <v>2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25</v>
      </c>
      <c r="B17">
        <v>92</v>
      </c>
      <c r="C17">
        <v>85</v>
      </c>
      <c r="D17">
        <v>2</v>
      </c>
      <c r="E17">
        <v>2</v>
      </c>
      <c r="F17">
        <v>3</v>
      </c>
      <c r="G17">
        <v>0</v>
      </c>
      <c r="H17">
        <v>2</v>
      </c>
      <c r="I17">
        <v>0</v>
      </c>
      <c r="J17">
        <v>0</v>
      </c>
    </row>
    <row r="18" spans="1:10" x14ac:dyDescent="0.2">
      <c r="A18" t="s">
        <v>26</v>
      </c>
      <c r="B18">
        <v>9</v>
      </c>
      <c r="C18">
        <v>7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27</v>
      </c>
      <c r="B19">
        <v>10</v>
      </c>
      <c r="C19">
        <v>7</v>
      </c>
      <c r="D19">
        <v>2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28</v>
      </c>
      <c r="B20">
        <v>102</v>
      </c>
      <c r="C20">
        <v>96</v>
      </c>
      <c r="D20">
        <v>2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29</v>
      </c>
      <c r="B21">
        <v>67</v>
      </c>
      <c r="C21">
        <v>32</v>
      </c>
      <c r="D21">
        <v>1</v>
      </c>
      <c r="E21">
        <v>1</v>
      </c>
      <c r="F21">
        <v>33</v>
      </c>
      <c r="G21">
        <v>0</v>
      </c>
      <c r="H21">
        <v>30</v>
      </c>
      <c r="I21">
        <v>0</v>
      </c>
      <c r="J21">
        <v>0</v>
      </c>
    </row>
    <row r="22" spans="1:10" x14ac:dyDescent="0.2">
      <c r="A22" t="s">
        <v>30</v>
      </c>
      <c r="B22">
        <v>223</v>
      </c>
      <c r="C22">
        <v>74</v>
      </c>
      <c r="D22">
        <v>1</v>
      </c>
      <c r="E22">
        <v>0</v>
      </c>
      <c r="F22">
        <v>148</v>
      </c>
      <c r="G22">
        <v>0</v>
      </c>
      <c r="H22">
        <v>148</v>
      </c>
      <c r="I22">
        <v>0</v>
      </c>
      <c r="J22">
        <v>0</v>
      </c>
    </row>
    <row r="23" spans="1:10" x14ac:dyDescent="0.2">
      <c r="A23" t="s">
        <v>31</v>
      </c>
      <c r="B23">
        <v>78</v>
      </c>
      <c r="C23">
        <v>66</v>
      </c>
      <c r="D23">
        <v>1</v>
      </c>
      <c r="E23">
        <v>1</v>
      </c>
      <c r="F23">
        <v>10</v>
      </c>
      <c r="G23">
        <v>0</v>
      </c>
      <c r="H23">
        <v>2</v>
      </c>
      <c r="I23">
        <v>0</v>
      </c>
      <c r="J23">
        <v>0</v>
      </c>
    </row>
    <row r="24" spans="1:10" x14ac:dyDescent="0.2">
      <c r="A24" t="s">
        <v>32</v>
      </c>
      <c r="B24">
        <v>253</v>
      </c>
      <c r="C24">
        <v>249</v>
      </c>
      <c r="D24">
        <v>1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33</v>
      </c>
      <c r="B25">
        <v>706</v>
      </c>
      <c r="C25">
        <v>662</v>
      </c>
      <c r="D25">
        <v>1</v>
      </c>
      <c r="E25">
        <v>15</v>
      </c>
      <c r="F25">
        <v>28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34</v>
      </c>
      <c r="B26">
        <v>39</v>
      </c>
      <c r="C26">
        <v>35</v>
      </c>
      <c r="D26">
        <v>1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</v>
      </c>
      <c r="B27">
        <v>54</v>
      </c>
      <c r="C27">
        <v>52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>
        <v>30</v>
      </c>
      <c r="C28">
        <v>29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>
        <v>60</v>
      </c>
      <c r="C29">
        <v>59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38</v>
      </c>
      <c r="B30">
        <v>10</v>
      </c>
      <c r="C30">
        <v>7</v>
      </c>
      <c r="D30">
        <v>1</v>
      </c>
      <c r="E30">
        <v>0</v>
      </c>
      <c r="F30">
        <v>2</v>
      </c>
      <c r="G30">
        <v>0</v>
      </c>
      <c r="H30">
        <v>1</v>
      </c>
      <c r="I30">
        <v>0</v>
      </c>
      <c r="J30">
        <v>0</v>
      </c>
    </row>
    <row r="31" spans="1:10" x14ac:dyDescent="0.2">
      <c r="A31" t="s">
        <v>39</v>
      </c>
      <c r="B31">
        <v>414</v>
      </c>
      <c r="C31">
        <v>397</v>
      </c>
      <c r="D31">
        <v>1</v>
      </c>
      <c r="E31">
        <v>9</v>
      </c>
      <c r="F31">
        <v>7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>
        <v>28</v>
      </c>
      <c r="C32">
        <v>16</v>
      </c>
      <c r="D32">
        <v>1</v>
      </c>
      <c r="E32">
        <v>0</v>
      </c>
      <c r="F32">
        <v>11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41</v>
      </c>
      <c r="B33">
        <v>94</v>
      </c>
      <c r="C33">
        <v>70</v>
      </c>
      <c r="D33">
        <v>1</v>
      </c>
      <c r="E33">
        <v>6</v>
      </c>
      <c r="F33">
        <v>17</v>
      </c>
      <c r="G33">
        <v>0</v>
      </c>
      <c r="H33">
        <v>8</v>
      </c>
      <c r="I33">
        <v>0</v>
      </c>
      <c r="J33">
        <v>0</v>
      </c>
    </row>
    <row r="34" spans="1:10" x14ac:dyDescent="0.2">
      <c r="A34" t="s">
        <v>42</v>
      </c>
      <c r="B34">
        <v>306</v>
      </c>
      <c r="C34">
        <v>282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43</v>
      </c>
      <c r="B35">
        <v>16</v>
      </c>
      <c r="C35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44</v>
      </c>
      <c r="B36">
        <v>47</v>
      </c>
      <c r="C36">
        <v>30</v>
      </c>
      <c r="D36">
        <v>0</v>
      </c>
      <c r="E36">
        <v>0</v>
      </c>
      <c r="F36">
        <v>17</v>
      </c>
      <c r="G36">
        <v>0</v>
      </c>
      <c r="H36">
        <v>17</v>
      </c>
      <c r="I36">
        <v>0</v>
      </c>
      <c r="J36">
        <v>0</v>
      </c>
    </row>
    <row r="37" spans="1:10" x14ac:dyDescent="0.2">
      <c r="A37" t="s">
        <v>45</v>
      </c>
      <c r="B37">
        <v>22</v>
      </c>
      <c r="C37">
        <v>21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>
        <v>19</v>
      </c>
      <c r="C38">
        <v>19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47</v>
      </c>
      <c r="B39">
        <v>33</v>
      </c>
      <c r="C39">
        <v>33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48</v>
      </c>
      <c r="B40">
        <v>66</v>
      </c>
      <c r="C40">
        <v>61</v>
      </c>
      <c r="D40">
        <v>0</v>
      </c>
      <c r="E40">
        <v>0</v>
      </c>
      <c r="F40">
        <v>5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49</v>
      </c>
      <c r="B41">
        <v>62</v>
      </c>
      <c r="C41">
        <v>57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>
        <v>81</v>
      </c>
      <c r="C42">
        <v>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>
        <v>35</v>
      </c>
      <c r="C43">
        <v>30</v>
      </c>
      <c r="D43">
        <v>0</v>
      </c>
      <c r="E43">
        <v>4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52</v>
      </c>
      <c r="B44">
        <v>64</v>
      </c>
      <c r="C44">
        <v>50</v>
      </c>
      <c r="D44">
        <v>0</v>
      </c>
      <c r="E44">
        <v>1</v>
      </c>
      <c r="F44">
        <v>13</v>
      </c>
      <c r="G44">
        <v>0</v>
      </c>
      <c r="H44">
        <v>12</v>
      </c>
      <c r="I44">
        <v>0</v>
      </c>
      <c r="J44">
        <v>0</v>
      </c>
    </row>
    <row r="45" spans="1:10" x14ac:dyDescent="0.2">
      <c r="A45" t="s">
        <v>53</v>
      </c>
      <c r="B45">
        <v>46</v>
      </c>
      <c r="C45">
        <v>42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54</v>
      </c>
      <c r="B46">
        <v>226</v>
      </c>
      <c r="C46">
        <v>201</v>
      </c>
      <c r="D46">
        <v>0</v>
      </c>
      <c r="E46">
        <v>0</v>
      </c>
      <c r="F46">
        <v>25</v>
      </c>
      <c r="G46">
        <v>0</v>
      </c>
      <c r="H46">
        <v>24</v>
      </c>
      <c r="I46">
        <v>0</v>
      </c>
      <c r="J46">
        <v>0</v>
      </c>
    </row>
    <row r="47" spans="1:10" x14ac:dyDescent="0.2">
      <c r="A47" t="s">
        <v>55</v>
      </c>
      <c r="B47">
        <v>13</v>
      </c>
      <c r="C47">
        <v>11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>
        <v>81</v>
      </c>
      <c r="C48">
        <v>67</v>
      </c>
      <c r="D48">
        <v>0</v>
      </c>
      <c r="E48">
        <v>2</v>
      </c>
      <c r="F48">
        <v>12</v>
      </c>
      <c r="G48">
        <v>0</v>
      </c>
      <c r="H48">
        <v>4</v>
      </c>
      <c r="I48">
        <v>0</v>
      </c>
      <c r="J48">
        <v>0</v>
      </c>
    </row>
    <row r="49" spans="1:10" x14ac:dyDescent="0.2">
      <c r="A49" t="s">
        <v>57</v>
      </c>
      <c r="B49">
        <v>32</v>
      </c>
      <c r="C49">
        <v>31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>
        <v>42</v>
      </c>
      <c r="C50">
        <v>39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59</v>
      </c>
      <c r="B51">
        <v>24</v>
      </c>
      <c r="C51">
        <v>18</v>
      </c>
      <c r="D51">
        <v>0</v>
      </c>
      <c r="E51">
        <v>0</v>
      </c>
      <c r="F51">
        <v>6</v>
      </c>
      <c r="G51">
        <v>0</v>
      </c>
      <c r="H51">
        <v>1</v>
      </c>
      <c r="I51">
        <v>0</v>
      </c>
      <c r="J51">
        <v>0</v>
      </c>
    </row>
    <row r="52" spans="1:10" x14ac:dyDescent="0.2">
      <c r="A52" t="s">
        <v>60</v>
      </c>
      <c r="B52">
        <v>20</v>
      </c>
      <c r="C52">
        <v>17</v>
      </c>
      <c r="D52">
        <v>0</v>
      </c>
      <c r="E52">
        <v>0</v>
      </c>
      <c r="F52">
        <v>3</v>
      </c>
      <c r="G52">
        <v>0</v>
      </c>
      <c r="H52">
        <v>3</v>
      </c>
      <c r="I52">
        <v>0</v>
      </c>
      <c r="J52">
        <v>0</v>
      </c>
    </row>
    <row r="53" spans="1:10" x14ac:dyDescent="0.2">
      <c r="A53" t="s">
        <v>61</v>
      </c>
      <c r="B53">
        <v>76</v>
      </c>
      <c r="C53">
        <v>19</v>
      </c>
      <c r="D53">
        <v>0</v>
      </c>
      <c r="E53">
        <v>2</v>
      </c>
      <c r="F53">
        <v>55</v>
      </c>
      <c r="G53">
        <v>0</v>
      </c>
      <c r="H53">
        <v>46</v>
      </c>
      <c r="I53">
        <v>0</v>
      </c>
      <c r="J53">
        <v>0</v>
      </c>
    </row>
    <row r="54" spans="1:10" x14ac:dyDescent="0.2">
      <c r="A54" t="s">
        <v>62</v>
      </c>
      <c r="B54">
        <v>17</v>
      </c>
      <c r="C54">
        <v>13</v>
      </c>
      <c r="D54">
        <v>0</v>
      </c>
      <c r="E54">
        <v>0</v>
      </c>
      <c r="F54">
        <v>4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63</v>
      </c>
      <c r="B55">
        <v>32</v>
      </c>
      <c r="C55">
        <v>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64</v>
      </c>
      <c r="B56">
        <v>12</v>
      </c>
      <c r="C56">
        <v>9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65</v>
      </c>
      <c r="B57">
        <v>10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66</v>
      </c>
      <c r="B58">
        <v>9</v>
      </c>
      <c r="C58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67</v>
      </c>
      <c r="B59">
        <v>19</v>
      </c>
      <c r="C59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68</v>
      </c>
      <c r="B60">
        <v>29</v>
      </c>
      <c r="C60">
        <v>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69</v>
      </c>
      <c r="B61">
        <v>14</v>
      </c>
      <c r="C61">
        <v>14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70</v>
      </c>
      <c r="B62">
        <v>140</v>
      </c>
      <c r="C62">
        <v>91</v>
      </c>
      <c r="D62">
        <v>0</v>
      </c>
      <c r="E62">
        <v>1</v>
      </c>
      <c r="F62">
        <v>48</v>
      </c>
      <c r="G62">
        <v>0</v>
      </c>
      <c r="H62">
        <v>45</v>
      </c>
      <c r="I62">
        <v>0</v>
      </c>
      <c r="J62">
        <v>0</v>
      </c>
    </row>
    <row r="63" spans="1:10" x14ac:dyDescent="0.2">
      <c r="A63" t="s">
        <v>71</v>
      </c>
      <c r="B63">
        <v>105</v>
      </c>
      <c r="C63">
        <v>98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72</v>
      </c>
      <c r="B64">
        <v>36</v>
      </c>
      <c r="C64">
        <v>36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73</v>
      </c>
      <c r="B65">
        <v>20</v>
      </c>
      <c r="C65">
        <v>19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74</v>
      </c>
      <c r="B66">
        <v>28</v>
      </c>
      <c r="C66">
        <v>15</v>
      </c>
      <c r="D66">
        <v>0</v>
      </c>
      <c r="E66">
        <v>1</v>
      </c>
      <c r="F66">
        <v>12</v>
      </c>
      <c r="G66">
        <v>0</v>
      </c>
      <c r="H66">
        <v>11</v>
      </c>
      <c r="I66">
        <v>0</v>
      </c>
      <c r="J66">
        <v>0</v>
      </c>
    </row>
    <row r="67" spans="1:10" x14ac:dyDescent="0.2">
      <c r="A67" t="s">
        <v>75</v>
      </c>
      <c r="B67">
        <v>33</v>
      </c>
      <c r="C67">
        <v>18</v>
      </c>
      <c r="D67">
        <v>0</v>
      </c>
      <c r="E67">
        <v>0</v>
      </c>
      <c r="F67">
        <v>15</v>
      </c>
      <c r="G67">
        <v>0</v>
      </c>
      <c r="H67">
        <v>6</v>
      </c>
      <c r="I67">
        <v>0</v>
      </c>
      <c r="J67">
        <v>0</v>
      </c>
    </row>
    <row r="68" spans="1:10" x14ac:dyDescent="0.2">
      <c r="A68" t="s">
        <v>76</v>
      </c>
      <c r="B68">
        <v>55</v>
      </c>
      <c r="C68">
        <v>53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77</v>
      </c>
      <c r="B69">
        <v>29</v>
      </c>
      <c r="C69">
        <v>21</v>
      </c>
      <c r="D69">
        <v>0</v>
      </c>
      <c r="E69">
        <v>6</v>
      </c>
      <c r="F69">
        <v>2</v>
      </c>
      <c r="G69">
        <v>0</v>
      </c>
      <c r="H69">
        <v>1</v>
      </c>
      <c r="I69">
        <v>0</v>
      </c>
      <c r="J69">
        <v>0</v>
      </c>
    </row>
    <row r="70" spans="1:10" x14ac:dyDescent="0.2">
      <c r="A70" t="s">
        <v>78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79</v>
      </c>
      <c r="B71">
        <v>413</v>
      </c>
      <c r="C71">
        <v>51</v>
      </c>
      <c r="D71">
        <v>0</v>
      </c>
      <c r="E71">
        <v>6</v>
      </c>
      <c r="F71">
        <v>356</v>
      </c>
      <c r="G71">
        <v>0</v>
      </c>
      <c r="H71">
        <v>229</v>
      </c>
      <c r="I71">
        <v>0</v>
      </c>
      <c r="J71">
        <v>0</v>
      </c>
    </row>
    <row r="73" spans="1:10" x14ac:dyDescent="0.2">
      <c r="A73" t="s">
        <v>80</v>
      </c>
      <c r="B73">
        <f>SUM(B2:B71)-SUM(H2:H71)-SUM(I2:I71)-SUM(J2:J71)</f>
        <v>14015</v>
      </c>
      <c r="C73">
        <f>SUM(C2:C71)</f>
        <v>12019</v>
      </c>
      <c r="D73">
        <f>SUM(D2:D71)</f>
        <v>191</v>
      </c>
      <c r="E73">
        <f>SUM(E2:E71)-SUM(I2:I71)-SUM(J2:J71)</f>
        <v>840</v>
      </c>
      <c r="F73">
        <f>SUM(F2:F71)-SUM(H2:H71)</f>
        <v>965</v>
      </c>
      <c r="G73">
        <f>SUM(G2:G71)</f>
        <v>0</v>
      </c>
      <c r="H73">
        <f>SUM(H2:H71)</f>
        <v>918</v>
      </c>
      <c r="I73">
        <f>SUM(I2:I71)</f>
        <v>0</v>
      </c>
      <c r="J73">
        <f>SUM(J2:J71)</f>
        <v>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88</v>
      </c>
      <c r="B2">
        <v>165</v>
      </c>
      <c r="C2">
        <v>135</v>
      </c>
      <c r="D2">
        <v>8</v>
      </c>
      <c r="E2">
        <v>1</v>
      </c>
      <c r="F2">
        <v>21</v>
      </c>
      <c r="G2">
        <v>0</v>
      </c>
      <c r="H2">
        <v>18</v>
      </c>
      <c r="I2">
        <v>0</v>
      </c>
      <c r="J2">
        <v>0</v>
      </c>
    </row>
    <row r="3" spans="1:16" x14ac:dyDescent="0.2">
      <c r="A3" t="s">
        <v>89</v>
      </c>
      <c r="B3">
        <v>202</v>
      </c>
      <c r="C3">
        <v>169</v>
      </c>
      <c r="D3">
        <v>8</v>
      </c>
      <c r="E3">
        <v>1</v>
      </c>
      <c r="F3">
        <v>24</v>
      </c>
      <c r="G3">
        <v>0</v>
      </c>
      <c r="H3">
        <v>21</v>
      </c>
      <c r="I3">
        <v>0</v>
      </c>
      <c r="J3">
        <v>0</v>
      </c>
    </row>
    <row r="4" spans="1:16" x14ac:dyDescent="0.2">
      <c r="A4" t="s">
        <v>90</v>
      </c>
      <c r="B4">
        <v>60</v>
      </c>
      <c r="C4">
        <v>30</v>
      </c>
      <c r="D4">
        <v>7</v>
      </c>
      <c r="E4">
        <v>1</v>
      </c>
      <c r="F4">
        <v>22</v>
      </c>
      <c r="G4">
        <v>0</v>
      </c>
      <c r="H4">
        <v>18</v>
      </c>
      <c r="I4">
        <v>0</v>
      </c>
      <c r="J4">
        <v>0</v>
      </c>
      <c r="O4" s="1" t="s">
        <v>81</v>
      </c>
    </row>
    <row r="5" spans="1:16" x14ac:dyDescent="0.2">
      <c r="A5" t="s">
        <v>91</v>
      </c>
      <c r="B5">
        <v>453</v>
      </c>
      <c r="C5">
        <v>439</v>
      </c>
      <c r="D5">
        <v>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O5" t="s">
        <v>82</v>
      </c>
      <c r="P5">
        <f>((D8)*100)/B8</f>
        <v>2.3934181002243831</v>
      </c>
    </row>
    <row r="6" spans="1:16" x14ac:dyDescent="0.2">
      <c r="A6" t="s">
        <v>92</v>
      </c>
      <c r="B6">
        <v>514</v>
      </c>
      <c r="C6">
        <v>495</v>
      </c>
      <c r="D6">
        <v>3</v>
      </c>
      <c r="E6">
        <v>7</v>
      </c>
      <c r="F6">
        <v>9</v>
      </c>
      <c r="G6">
        <v>0</v>
      </c>
      <c r="H6">
        <v>0</v>
      </c>
      <c r="I6">
        <v>0</v>
      </c>
      <c r="J6">
        <v>0</v>
      </c>
      <c r="O6" t="s">
        <v>83</v>
      </c>
      <c r="P6">
        <f>((E8)*100)/B8</f>
        <v>0.97232610321615554</v>
      </c>
    </row>
    <row r="7" spans="1:16" x14ac:dyDescent="0.2">
      <c r="O7" t="s">
        <v>84</v>
      </c>
      <c r="P7">
        <f>((F8)*100)/B8</f>
        <v>1.7950635751682873</v>
      </c>
    </row>
    <row r="8" spans="1:16" x14ac:dyDescent="0.2">
      <c r="A8" t="s">
        <v>80</v>
      </c>
      <c r="B8">
        <f>SUM(B2:B6)-SUM(H2:H6)-SUM(I2:I6)-SUM(J2:J6)</f>
        <v>1337</v>
      </c>
      <c r="C8">
        <f>SUM(C2:C6)</f>
        <v>1268</v>
      </c>
      <c r="D8">
        <f>SUM(D2:D6)</f>
        <v>32</v>
      </c>
      <c r="E8">
        <f>SUM(E2:E6)-SUM(I2:I6)-SUM(J2:J6)</f>
        <v>13</v>
      </c>
      <c r="F8">
        <f>SUM(F2:F6)-SUM(H2:H6)</f>
        <v>24</v>
      </c>
      <c r="G8">
        <f>SUM(G2:G6)</f>
        <v>0</v>
      </c>
      <c r="H8">
        <f>SUM(H2:H6)</f>
        <v>57</v>
      </c>
      <c r="I8">
        <f>SUM(I2:I6)</f>
        <v>0</v>
      </c>
      <c r="J8">
        <f>SUM(J2:J6)</f>
        <v>0</v>
      </c>
      <c r="O8" t="s">
        <v>85</v>
      </c>
      <c r="P8">
        <f>((G8)*100)/B8</f>
        <v>0</v>
      </c>
    </row>
    <row r="9" spans="1:16" x14ac:dyDescent="0.2">
      <c r="O9" t="s">
        <v>86</v>
      </c>
      <c r="P9">
        <f>((C8)*100)/B8</f>
        <v>94.839192221391173</v>
      </c>
    </row>
    <row r="10" spans="1:16" x14ac:dyDescent="0.2">
      <c r="O10" t="s">
        <v>87</v>
      </c>
      <c r="P10">
        <f>((H8)*100)/B8</f>
        <v>4.263275991024682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2"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93</v>
      </c>
      <c r="B2">
        <v>3824</v>
      </c>
      <c r="C2">
        <v>3390</v>
      </c>
      <c r="D2">
        <v>154</v>
      </c>
      <c r="E2">
        <v>41</v>
      </c>
      <c r="F2">
        <v>239</v>
      </c>
      <c r="G2">
        <v>0</v>
      </c>
      <c r="H2">
        <v>216</v>
      </c>
      <c r="I2">
        <v>0</v>
      </c>
      <c r="J2">
        <v>0</v>
      </c>
    </row>
    <row r="3" spans="1:16" x14ac:dyDescent="0.2">
      <c r="A3" t="s">
        <v>94</v>
      </c>
      <c r="B3">
        <v>6145</v>
      </c>
      <c r="C3">
        <v>5933</v>
      </c>
      <c r="D3">
        <v>117</v>
      </c>
      <c r="E3">
        <v>5</v>
      </c>
      <c r="F3">
        <v>90</v>
      </c>
      <c r="G3">
        <v>0</v>
      </c>
      <c r="H3">
        <v>6</v>
      </c>
      <c r="I3">
        <v>0</v>
      </c>
      <c r="J3">
        <v>0</v>
      </c>
    </row>
    <row r="4" spans="1:16" x14ac:dyDescent="0.2">
      <c r="A4" t="s">
        <v>95</v>
      </c>
      <c r="B4">
        <v>3496</v>
      </c>
      <c r="C4">
        <v>3011</v>
      </c>
      <c r="D4">
        <v>98</v>
      </c>
      <c r="E4">
        <v>8</v>
      </c>
      <c r="F4">
        <v>379</v>
      </c>
      <c r="G4">
        <v>0</v>
      </c>
      <c r="H4">
        <v>356</v>
      </c>
      <c r="I4">
        <v>0</v>
      </c>
      <c r="J4">
        <v>0</v>
      </c>
      <c r="O4" s="1" t="s">
        <v>81</v>
      </c>
    </row>
    <row r="5" spans="1:16" x14ac:dyDescent="0.2">
      <c r="A5" t="s">
        <v>96</v>
      </c>
      <c r="B5">
        <v>4067</v>
      </c>
      <c r="C5">
        <v>3991</v>
      </c>
      <c r="D5">
        <v>60</v>
      </c>
      <c r="E5">
        <v>12</v>
      </c>
      <c r="F5">
        <v>4</v>
      </c>
      <c r="G5">
        <v>0</v>
      </c>
      <c r="H5">
        <v>0</v>
      </c>
      <c r="I5">
        <v>0</v>
      </c>
      <c r="J5">
        <v>0</v>
      </c>
      <c r="O5" t="s">
        <v>82</v>
      </c>
      <c r="P5">
        <f>((D31)*100)/B31</f>
        <v>1.4505544240778456</v>
      </c>
    </row>
    <row r="6" spans="1:16" x14ac:dyDescent="0.2">
      <c r="A6" t="s">
        <v>97</v>
      </c>
      <c r="B6">
        <v>812</v>
      </c>
      <c r="C6">
        <v>721</v>
      </c>
      <c r="D6">
        <v>49</v>
      </c>
      <c r="E6">
        <v>0</v>
      </c>
      <c r="F6">
        <v>42</v>
      </c>
      <c r="G6">
        <v>0</v>
      </c>
      <c r="H6">
        <v>34</v>
      </c>
      <c r="I6">
        <v>0</v>
      </c>
      <c r="J6">
        <v>0</v>
      </c>
      <c r="O6" t="s">
        <v>83</v>
      </c>
      <c r="P6">
        <f>((E31)*100)/B31</f>
        <v>0.75130119936637252</v>
      </c>
    </row>
    <row r="7" spans="1:16" x14ac:dyDescent="0.2">
      <c r="A7" t="s">
        <v>98</v>
      </c>
      <c r="B7">
        <v>627</v>
      </c>
      <c r="C7">
        <v>555</v>
      </c>
      <c r="D7">
        <v>36</v>
      </c>
      <c r="E7">
        <v>32</v>
      </c>
      <c r="F7">
        <v>4</v>
      </c>
      <c r="G7">
        <v>0</v>
      </c>
      <c r="H7">
        <v>0</v>
      </c>
      <c r="I7">
        <v>0</v>
      </c>
      <c r="J7">
        <v>0</v>
      </c>
      <c r="O7" t="s">
        <v>84</v>
      </c>
      <c r="P7">
        <f>((F31)*100)/B31</f>
        <v>2.5277212038922832</v>
      </c>
    </row>
    <row r="8" spans="1:16" x14ac:dyDescent="0.2">
      <c r="A8" t="s">
        <v>99</v>
      </c>
      <c r="B8">
        <v>3116</v>
      </c>
      <c r="C8">
        <v>3045</v>
      </c>
      <c r="D8">
        <v>21</v>
      </c>
      <c r="E8">
        <v>34</v>
      </c>
      <c r="F8">
        <v>16</v>
      </c>
      <c r="G8">
        <v>0</v>
      </c>
      <c r="H8">
        <v>1</v>
      </c>
      <c r="I8">
        <v>0</v>
      </c>
      <c r="J8">
        <v>0</v>
      </c>
      <c r="O8" t="s">
        <v>85</v>
      </c>
      <c r="P8">
        <f>((G31)*100)/B31</f>
        <v>9.051821679112922E-3</v>
      </c>
    </row>
    <row r="9" spans="1:16" x14ac:dyDescent="0.2">
      <c r="A9" t="s">
        <v>100</v>
      </c>
      <c r="B9">
        <v>3768</v>
      </c>
      <c r="C9">
        <v>3518</v>
      </c>
      <c r="D9">
        <v>15</v>
      </c>
      <c r="E9">
        <v>36</v>
      </c>
      <c r="F9">
        <v>198</v>
      </c>
      <c r="G9">
        <v>1</v>
      </c>
      <c r="H9">
        <v>6</v>
      </c>
      <c r="I9">
        <v>0</v>
      </c>
      <c r="J9">
        <v>0</v>
      </c>
      <c r="O9" t="s">
        <v>86</v>
      </c>
      <c r="P9">
        <f>((C31)*100)/B31</f>
        <v>95.26137135098439</v>
      </c>
    </row>
    <row r="10" spans="1:16" x14ac:dyDescent="0.2">
      <c r="A10" t="s">
        <v>101</v>
      </c>
      <c r="B10">
        <v>2161</v>
      </c>
      <c r="C10">
        <v>1980</v>
      </c>
      <c r="D10">
        <v>15</v>
      </c>
      <c r="E10">
        <v>9</v>
      </c>
      <c r="F10">
        <v>156</v>
      </c>
      <c r="G10">
        <v>1</v>
      </c>
      <c r="H10">
        <v>98</v>
      </c>
      <c r="I10">
        <v>0</v>
      </c>
      <c r="J10">
        <v>0</v>
      </c>
      <c r="O10" t="s">
        <v>87</v>
      </c>
      <c r="P10">
        <f>((H31)*100)/B31</f>
        <v>3.3718035754695634</v>
      </c>
    </row>
    <row r="11" spans="1:16" x14ac:dyDescent="0.2">
      <c r="A11" t="s">
        <v>102</v>
      </c>
      <c r="B11">
        <v>866</v>
      </c>
      <c r="C11">
        <v>460</v>
      </c>
      <c r="D11">
        <v>14</v>
      </c>
      <c r="E11">
        <v>11</v>
      </c>
      <c r="F11">
        <v>381</v>
      </c>
      <c r="G11">
        <v>0</v>
      </c>
      <c r="H11">
        <v>298</v>
      </c>
      <c r="I11">
        <v>0</v>
      </c>
      <c r="J11">
        <v>0</v>
      </c>
    </row>
    <row r="12" spans="1:16" x14ac:dyDescent="0.2">
      <c r="A12" t="s">
        <v>103</v>
      </c>
      <c r="B12">
        <v>206</v>
      </c>
      <c r="C12">
        <v>162</v>
      </c>
      <c r="D12">
        <v>9</v>
      </c>
      <c r="E12">
        <v>0</v>
      </c>
      <c r="F12">
        <v>35</v>
      </c>
      <c r="G12">
        <v>0</v>
      </c>
      <c r="H12">
        <v>3</v>
      </c>
      <c r="I12">
        <v>0</v>
      </c>
      <c r="J12">
        <v>0</v>
      </c>
    </row>
    <row r="13" spans="1:16" x14ac:dyDescent="0.2">
      <c r="A13" t="s">
        <v>104</v>
      </c>
      <c r="B13">
        <v>805</v>
      </c>
      <c r="C13">
        <v>790</v>
      </c>
      <c r="D13">
        <v>8</v>
      </c>
      <c r="E13">
        <v>6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6" x14ac:dyDescent="0.2">
      <c r="A14" t="s">
        <v>105</v>
      </c>
      <c r="B14">
        <v>1515</v>
      </c>
      <c r="C14">
        <v>1363</v>
      </c>
      <c r="D14">
        <v>8</v>
      </c>
      <c r="E14">
        <v>12</v>
      </c>
      <c r="F14">
        <v>132</v>
      </c>
      <c r="G14">
        <v>0</v>
      </c>
      <c r="H14">
        <v>17</v>
      </c>
      <c r="I14">
        <v>0</v>
      </c>
      <c r="J14">
        <v>0</v>
      </c>
    </row>
    <row r="15" spans="1:16" x14ac:dyDescent="0.2">
      <c r="A15" t="s">
        <v>106</v>
      </c>
      <c r="B15">
        <v>1689</v>
      </c>
      <c r="C15">
        <v>1662</v>
      </c>
      <c r="D15">
        <v>7</v>
      </c>
      <c r="E15">
        <v>2</v>
      </c>
      <c r="F15">
        <v>18</v>
      </c>
      <c r="G15">
        <v>0</v>
      </c>
      <c r="H15">
        <v>0</v>
      </c>
      <c r="I15">
        <v>0</v>
      </c>
      <c r="J15">
        <v>0</v>
      </c>
    </row>
    <row r="16" spans="1:16" x14ac:dyDescent="0.2">
      <c r="A16" t="s">
        <v>107</v>
      </c>
      <c r="B16">
        <v>1211</v>
      </c>
      <c r="C16">
        <v>1084</v>
      </c>
      <c r="D16">
        <v>5</v>
      </c>
      <c r="E16">
        <v>1</v>
      </c>
      <c r="F16">
        <v>121</v>
      </c>
      <c r="G16">
        <v>0</v>
      </c>
      <c r="H16">
        <v>5</v>
      </c>
      <c r="I16">
        <v>0</v>
      </c>
      <c r="J16">
        <v>0</v>
      </c>
    </row>
    <row r="17" spans="1:10" x14ac:dyDescent="0.2">
      <c r="A17" t="s">
        <v>108</v>
      </c>
      <c r="B17">
        <v>556</v>
      </c>
      <c r="C17">
        <v>514</v>
      </c>
      <c r="D17">
        <v>4</v>
      </c>
      <c r="E17">
        <v>13</v>
      </c>
      <c r="F17">
        <v>25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109</v>
      </c>
      <c r="B18">
        <v>1010</v>
      </c>
      <c r="C18">
        <v>683</v>
      </c>
      <c r="D18">
        <v>3</v>
      </c>
      <c r="E18">
        <v>3</v>
      </c>
      <c r="F18">
        <v>321</v>
      </c>
      <c r="G18">
        <v>0</v>
      </c>
      <c r="H18">
        <v>313</v>
      </c>
      <c r="I18">
        <v>0</v>
      </c>
      <c r="J18">
        <v>0</v>
      </c>
    </row>
    <row r="19" spans="1:10" x14ac:dyDescent="0.2">
      <c r="A19" t="s">
        <v>110</v>
      </c>
      <c r="B19">
        <v>403</v>
      </c>
      <c r="C19">
        <v>397</v>
      </c>
      <c r="D19">
        <v>3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111</v>
      </c>
      <c r="B20">
        <v>1184</v>
      </c>
      <c r="C20">
        <v>1041</v>
      </c>
      <c r="D20">
        <v>3</v>
      </c>
      <c r="E20">
        <v>32</v>
      </c>
      <c r="F20">
        <v>107</v>
      </c>
      <c r="G20">
        <v>1</v>
      </c>
      <c r="H20">
        <v>65</v>
      </c>
      <c r="I20">
        <v>0</v>
      </c>
      <c r="J20">
        <v>0</v>
      </c>
    </row>
    <row r="21" spans="1:10" x14ac:dyDescent="0.2">
      <c r="A21" t="s">
        <v>112</v>
      </c>
      <c r="B21">
        <v>2889</v>
      </c>
      <c r="C21">
        <v>2748</v>
      </c>
      <c r="D21">
        <v>3</v>
      </c>
      <c r="E21">
        <v>3</v>
      </c>
      <c r="F21">
        <v>134</v>
      </c>
      <c r="G21">
        <v>1</v>
      </c>
      <c r="H21">
        <v>36</v>
      </c>
      <c r="I21">
        <v>0</v>
      </c>
      <c r="J21">
        <v>0</v>
      </c>
    </row>
    <row r="22" spans="1:10" x14ac:dyDescent="0.2">
      <c r="A22" t="s">
        <v>113</v>
      </c>
      <c r="B22">
        <v>360</v>
      </c>
      <c r="C22">
        <v>311</v>
      </c>
      <c r="D22">
        <v>3</v>
      </c>
      <c r="E22">
        <v>43</v>
      </c>
      <c r="F22">
        <v>3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114</v>
      </c>
      <c r="B23">
        <v>1936</v>
      </c>
      <c r="C23">
        <v>1897</v>
      </c>
      <c r="D23">
        <v>2</v>
      </c>
      <c r="E23">
        <v>11</v>
      </c>
      <c r="F23">
        <v>26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115</v>
      </c>
      <c r="B24">
        <v>170</v>
      </c>
      <c r="C24">
        <v>163</v>
      </c>
      <c r="D24">
        <v>2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116</v>
      </c>
      <c r="B25">
        <v>690</v>
      </c>
      <c r="C25">
        <v>621</v>
      </c>
      <c r="D25">
        <v>1</v>
      </c>
      <c r="E25">
        <v>6</v>
      </c>
      <c r="F25">
        <v>62</v>
      </c>
      <c r="G25">
        <v>0</v>
      </c>
      <c r="H25">
        <v>36</v>
      </c>
      <c r="I25">
        <v>0</v>
      </c>
      <c r="J25">
        <v>0</v>
      </c>
    </row>
    <row r="26" spans="1:10" x14ac:dyDescent="0.2">
      <c r="A26" t="s">
        <v>117</v>
      </c>
      <c r="B26">
        <v>1050</v>
      </c>
      <c r="C26">
        <v>1004</v>
      </c>
      <c r="D26">
        <v>1</v>
      </c>
      <c r="E26">
        <v>12</v>
      </c>
      <c r="F26">
        <v>33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118</v>
      </c>
      <c r="B27">
        <v>160</v>
      </c>
      <c r="C27">
        <v>145</v>
      </c>
      <c r="D27">
        <v>0</v>
      </c>
      <c r="E27">
        <v>0</v>
      </c>
      <c r="F27">
        <v>15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119</v>
      </c>
      <c r="B28">
        <v>39</v>
      </c>
      <c r="C28">
        <v>31</v>
      </c>
      <c r="D28">
        <v>0</v>
      </c>
      <c r="E28">
        <v>0</v>
      </c>
      <c r="F28">
        <v>8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120</v>
      </c>
      <c r="B29">
        <v>925</v>
      </c>
      <c r="C29">
        <v>876</v>
      </c>
      <c r="D29">
        <v>0</v>
      </c>
      <c r="E29">
        <v>0</v>
      </c>
      <c r="F29">
        <v>49</v>
      </c>
      <c r="G29">
        <v>0</v>
      </c>
      <c r="H29">
        <v>0</v>
      </c>
      <c r="I29">
        <v>0</v>
      </c>
      <c r="J29">
        <v>0</v>
      </c>
    </row>
    <row r="31" spans="1:10" x14ac:dyDescent="0.2">
      <c r="A31" t="s">
        <v>80</v>
      </c>
      <c r="B31">
        <f>SUM(B2:B29)-SUM(H2:H29)-SUM(I2:I29)-SUM(J2:J29)</f>
        <v>44190</v>
      </c>
      <c r="C31">
        <f>SUM(C2:C29)</f>
        <v>42096</v>
      </c>
      <c r="D31">
        <f>SUM(D2:D29)</f>
        <v>641</v>
      </c>
      <c r="E31">
        <f>SUM(E2:E29)-SUM(I2:I29)-SUM(J2:J29)</f>
        <v>332</v>
      </c>
      <c r="F31">
        <f>SUM(F2:F29)-SUM(H2:H29)</f>
        <v>1117</v>
      </c>
      <c r="G31">
        <f>SUM(G2:G29)</f>
        <v>4</v>
      </c>
      <c r="H31">
        <f>SUM(H2:H29)</f>
        <v>1490</v>
      </c>
      <c r="I31">
        <f>SUM(I2:I29)</f>
        <v>0</v>
      </c>
      <c r="J31">
        <f>SUM(J2:J29)</f>
        <v>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6"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121</v>
      </c>
      <c r="B2">
        <v>56742</v>
      </c>
      <c r="C2">
        <v>53462</v>
      </c>
      <c r="D2">
        <v>693</v>
      </c>
      <c r="E2">
        <v>930</v>
      </c>
      <c r="F2">
        <v>1647</v>
      </c>
      <c r="G2">
        <v>10</v>
      </c>
      <c r="H2">
        <v>25</v>
      </c>
      <c r="I2">
        <v>0</v>
      </c>
      <c r="J2">
        <v>0</v>
      </c>
    </row>
    <row r="3" spans="1:16" x14ac:dyDescent="0.2">
      <c r="A3" t="s">
        <v>122</v>
      </c>
      <c r="B3">
        <v>14848</v>
      </c>
      <c r="C3">
        <v>13444</v>
      </c>
      <c r="D3">
        <v>554</v>
      </c>
      <c r="E3">
        <v>516</v>
      </c>
      <c r="F3">
        <v>329</v>
      </c>
      <c r="G3">
        <v>5</v>
      </c>
      <c r="H3">
        <v>3</v>
      </c>
      <c r="I3">
        <v>0</v>
      </c>
      <c r="J3">
        <v>0</v>
      </c>
    </row>
    <row r="4" spans="1:16" x14ac:dyDescent="0.2">
      <c r="A4" t="s">
        <v>123</v>
      </c>
      <c r="B4">
        <v>72223</v>
      </c>
      <c r="C4">
        <v>68070</v>
      </c>
      <c r="D4">
        <v>215</v>
      </c>
      <c r="E4">
        <v>3004</v>
      </c>
      <c r="F4">
        <v>930</v>
      </c>
      <c r="G4">
        <v>4</v>
      </c>
      <c r="H4">
        <v>3</v>
      </c>
      <c r="I4">
        <v>0</v>
      </c>
      <c r="J4">
        <v>0</v>
      </c>
      <c r="O4" s="1" t="s">
        <v>81</v>
      </c>
    </row>
    <row r="5" spans="1:16" x14ac:dyDescent="0.2">
      <c r="A5" t="s">
        <v>124</v>
      </c>
      <c r="B5">
        <v>5893</v>
      </c>
      <c r="C5">
        <v>4978</v>
      </c>
      <c r="D5">
        <v>185</v>
      </c>
      <c r="E5">
        <v>92</v>
      </c>
      <c r="F5">
        <v>636</v>
      </c>
      <c r="G5">
        <v>2</v>
      </c>
      <c r="H5">
        <v>518</v>
      </c>
      <c r="I5">
        <v>0</v>
      </c>
      <c r="J5">
        <v>0</v>
      </c>
      <c r="O5" t="s">
        <v>82</v>
      </c>
      <c r="P5">
        <f>((D33)*100)/B33</f>
        <v>0.95295773725734112</v>
      </c>
    </row>
    <row r="6" spans="1:16" x14ac:dyDescent="0.2">
      <c r="A6" t="s">
        <v>125</v>
      </c>
      <c r="B6">
        <v>4713</v>
      </c>
      <c r="C6">
        <v>4333</v>
      </c>
      <c r="D6">
        <v>156</v>
      </c>
      <c r="E6">
        <v>3</v>
      </c>
      <c r="F6">
        <v>218</v>
      </c>
      <c r="G6">
        <v>3</v>
      </c>
      <c r="H6">
        <v>0</v>
      </c>
      <c r="I6">
        <v>0</v>
      </c>
      <c r="J6">
        <v>0</v>
      </c>
      <c r="O6" t="s">
        <v>83</v>
      </c>
      <c r="P6">
        <f>((E33)*100)/B33</f>
        <v>2.0280223917242282</v>
      </c>
    </row>
    <row r="7" spans="1:16" x14ac:dyDescent="0.2">
      <c r="A7" t="s">
        <v>126</v>
      </c>
      <c r="B7">
        <v>6502</v>
      </c>
      <c r="C7">
        <v>6286</v>
      </c>
      <c r="D7">
        <v>117</v>
      </c>
      <c r="E7">
        <v>67</v>
      </c>
      <c r="F7">
        <v>28</v>
      </c>
      <c r="G7">
        <v>4</v>
      </c>
      <c r="H7">
        <v>2</v>
      </c>
      <c r="I7">
        <v>0</v>
      </c>
      <c r="J7">
        <v>0</v>
      </c>
      <c r="O7" t="s">
        <v>84</v>
      </c>
      <c r="P7">
        <f>((F33)*100)/B33</f>
        <v>2.4185681081611943</v>
      </c>
    </row>
    <row r="8" spans="1:16" x14ac:dyDescent="0.2">
      <c r="A8" t="s">
        <v>127</v>
      </c>
      <c r="B8">
        <v>5816</v>
      </c>
      <c r="C8">
        <v>5500</v>
      </c>
      <c r="D8">
        <v>110</v>
      </c>
      <c r="E8">
        <v>164</v>
      </c>
      <c r="F8">
        <v>41</v>
      </c>
      <c r="G8">
        <v>1</v>
      </c>
      <c r="H8">
        <v>0</v>
      </c>
      <c r="I8">
        <v>0</v>
      </c>
      <c r="J8">
        <v>0</v>
      </c>
      <c r="O8" t="s">
        <v>85</v>
      </c>
      <c r="P8">
        <f>((G33)*100)/B33</f>
        <v>1.6368219465086587E-2</v>
      </c>
    </row>
    <row r="9" spans="1:16" x14ac:dyDescent="0.2">
      <c r="A9" t="s">
        <v>128</v>
      </c>
      <c r="B9">
        <v>2433</v>
      </c>
      <c r="C9">
        <v>2230</v>
      </c>
      <c r="D9">
        <v>105</v>
      </c>
      <c r="E9">
        <v>74</v>
      </c>
      <c r="F9">
        <v>24</v>
      </c>
      <c r="G9">
        <v>0</v>
      </c>
      <c r="H9">
        <v>0</v>
      </c>
      <c r="I9">
        <v>0</v>
      </c>
      <c r="J9">
        <v>0</v>
      </c>
      <c r="O9" t="s">
        <v>86</v>
      </c>
      <c r="P9">
        <f>((C33)*100)/B33</f>
        <v>94.584083543392154</v>
      </c>
    </row>
    <row r="10" spans="1:16" x14ac:dyDescent="0.2">
      <c r="A10" t="s">
        <v>129</v>
      </c>
      <c r="B10">
        <v>1282</v>
      </c>
      <c r="C10">
        <v>1143</v>
      </c>
      <c r="D10">
        <v>103</v>
      </c>
      <c r="E10">
        <v>0</v>
      </c>
      <c r="F10">
        <v>36</v>
      </c>
      <c r="G10">
        <v>0</v>
      </c>
      <c r="H10">
        <v>0</v>
      </c>
      <c r="I10">
        <v>0</v>
      </c>
      <c r="J10">
        <v>0</v>
      </c>
      <c r="O10" t="s">
        <v>87</v>
      </c>
      <c r="P10">
        <f>((H33)*100)/B33</f>
        <v>0.71594591940288732</v>
      </c>
    </row>
    <row r="11" spans="1:16" x14ac:dyDescent="0.2">
      <c r="A11" t="s">
        <v>130</v>
      </c>
      <c r="B11">
        <v>1140</v>
      </c>
      <c r="C11">
        <v>972</v>
      </c>
      <c r="D11">
        <v>93</v>
      </c>
      <c r="E11">
        <v>9</v>
      </c>
      <c r="F11">
        <v>66</v>
      </c>
      <c r="G11">
        <v>0</v>
      </c>
      <c r="H11">
        <v>0</v>
      </c>
      <c r="I11">
        <v>0</v>
      </c>
      <c r="J11">
        <v>0</v>
      </c>
    </row>
    <row r="12" spans="1:16" x14ac:dyDescent="0.2">
      <c r="A12" t="s">
        <v>131</v>
      </c>
      <c r="B12">
        <v>11350</v>
      </c>
      <c r="C12">
        <v>10874</v>
      </c>
      <c r="D12">
        <v>89</v>
      </c>
      <c r="E12">
        <v>364</v>
      </c>
      <c r="F12">
        <v>22</v>
      </c>
      <c r="G12">
        <v>1</v>
      </c>
      <c r="H12">
        <v>0</v>
      </c>
      <c r="I12">
        <v>0</v>
      </c>
      <c r="J12">
        <v>0</v>
      </c>
    </row>
    <row r="13" spans="1:16" x14ac:dyDescent="0.2">
      <c r="A13" t="s">
        <v>132</v>
      </c>
      <c r="B13">
        <v>2147</v>
      </c>
      <c r="C13">
        <v>1846</v>
      </c>
      <c r="D13">
        <v>81</v>
      </c>
      <c r="E13">
        <v>42</v>
      </c>
      <c r="F13">
        <v>176</v>
      </c>
      <c r="G13">
        <v>2</v>
      </c>
      <c r="H13">
        <v>100</v>
      </c>
      <c r="I13">
        <v>0</v>
      </c>
      <c r="J13">
        <v>0</v>
      </c>
    </row>
    <row r="14" spans="1:16" x14ac:dyDescent="0.2">
      <c r="A14" t="s">
        <v>133</v>
      </c>
      <c r="B14">
        <v>19285</v>
      </c>
      <c r="C14">
        <v>17880</v>
      </c>
      <c r="D14">
        <v>79</v>
      </c>
      <c r="E14">
        <v>94</v>
      </c>
      <c r="F14">
        <v>1221</v>
      </c>
      <c r="G14">
        <v>11</v>
      </c>
      <c r="H14">
        <v>0</v>
      </c>
      <c r="I14">
        <v>0</v>
      </c>
      <c r="J14">
        <v>0</v>
      </c>
    </row>
    <row r="15" spans="1:16" x14ac:dyDescent="0.2">
      <c r="A15" t="s">
        <v>134</v>
      </c>
      <c r="B15">
        <v>1834</v>
      </c>
      <c r="C15">
        <v>1698</v>
      </c>
      <c r="D15">
        <v>71</v>
      </c>
      <c r="E15">
        <v>31</v>
      </c>
      <c r="F15">
        <v>34</v>
      </c>
      <c r="G15">
        <v>0</v>
      </c>
      <c r="H15">
        <v>1</v>
      </c>
      <c r="I15">
        <v>0</v>
      </c>
      <c r="J15">
        <v>0</v>
      </c>
    </row>
    <row r="16" spans="1:16" x14ac:dyDescent="0.2">
      <c r="A16" t="s">
        <v>135</v>
      </c>
      <c r="B16">
        <v>45454</v>
      </c>
      <c r="C16">
        <v>43394</v>
      </c>
      <c r="D16">
        <v>61</v>
      </c>
      <c r="E16">
        <v>73</v>
      </c>
      <c r="F16">
        <v>1925</v>
      </c>
      <c r="G16">
        <v>1</v>
      </c>
      <c r="H16">
        <v>43</v>
      </c>
      <c r="I16">
        <v>0</v>
      </c>
      <c r="J16">
        <v>0</v>
      </c>
    </row>
    <row r="17" spans="1:10" x14ac:dyDescent="0.2">
      <c r="A17" t="s">
        <v>136</v>
      </c>
      <c r="B17">
        <v>6888</v>
      </c>
      <c r="C17">
        <v>6832</v>
      </c>
      <c r="D17">
        <v>44</v>
      </c>
      <c r="E17">
        <v>0</v>
      </c>
      <c r="F17">
        <v>12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137</v>
      </c>
      <c r="B18">
        <v>7947</v>
      </c>
      <c r="C18">
        <v>7208</v>
      </c>
      <c r="D18">
        <v>25</v>
      </c>
      <c r="E18">
        <v>44</v>
      </c>
      <c r="F18">
        <v>670</v>
      </c>
      <c r="G18">
        <v>0</v>
      </c>
      <c r="H18">
        <v>532</v>
      </c>
      <c r="I18">
        <v>0</v>
      </c>
      <c r="J18">
        <v>0</v>
      </c>
    </row>
    <row r="19" spans="1:10" x14ac:dyDescent="0.2">
      <c r="A19" t="s">
        <v>92</v>
      </c>
      <c r="B19">
        <v>1290</v>
      </c>
      <c r="C19">
        <v>1240</v>
      </c>
      <c r="D19">
        <v>20</v>
      </c>
      <c r="E19">
        <v>13</v>
      </c>
      <c r="F19">
        <v>17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138</v>
      </c>
      <c r="B20">
        <v>1068</v>
      </c>
      <c r="C20">
        <v>1035</v>
      </c>
      <c r="D20">
        <v>19</v>
      </c>
      <c r="E20">
        <v>3</v>
      </c>
      <c r="F20">
        <v>11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139</v>
      </c>
      <c r="B21">
        <v>1732</v>
      </c>
      <c r="C21">
        <v>1640</v>
      </c>
      <c r="D21">
        <v>19</v>
      </c>
      <c r="E21">
        <v>1</v>
      </c>
      <c r="F21">
        <v>71</v>
      </c>
      <c r="G21">
        <v>1</v>
      </c>
      <c r="H21">
        <v>0</v>
      </c>
      <c r="I21">
        <v>0</v>
      </c>
      <c r="J21">
        <v>0</v>
      </c>
    </row>
    <row r="22" spans="1:10" x14ac:dyDescent="0.2">
      <c r="A22" t="s">
        <v>140</v>
      </c>
      <c r="B22">
        <v>1504</v>
      </c>
      <c r="C22">
        <v>1367</v>
      </c>
      <c r="D22">
        <v>15</v>
      </c>
      <c r="E22">
        <v>4</v>
      </c>
      <c r="F22">
        <v>118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141</v>
      </c>
      <c r="B23">
        <v>1808</v>
      </c>
      <c r="C23">
        <v>1731</v>
      </c>
      <c r="D23">
        <v>12</v>
      </c>
      <c r="E23">
        <v>22</v>
      </c>
      <c r="F23">
        <v>43</v>
      </c>
      <c r="G23">
        <v>0</v>
      </c>
      <c r="H23">
        <v>1</v>
      </c>
      <c r="I23">
        <v>0</v>
      </c>
      <c r="J23">
        <v>0</v>
      </c>
    </row>
    <row r="24" spans="1:10" x14ac:dyDescent="0.2">
      <c r="A24" t="s">
        <v>142</v>
      </c>
      <c r="B24">
        <v>4394</v>
      </c>
      <c r="C24">
        <v>3402</v>
      </c>
      <c r="D24">
        <v>11</v>
      </c>
      <c r="E24">
        <v>93</v>
      </c>
      <c r="F24">
        <v>887</v>
      </c>
      <c r="G24">
        <v>1</v>
      </c>
      <c r="H24">
        <v>815</v>
      </c>
      <c r="I24">
        <v>0</v>
      </c>
      <c r="J24">
        <v>0</v>
      </c>
    </row>
    <row r="25" spans="1:10" x14ac:dyDescent="0.2">
      <c r="A25" t="s">
        <v>143</v>
      </c>
      <c r="B25">
        <v>1217</v>
      </c>
      <c r="C25">
        <v>1202</v>
      </c>
      <c r="D25">
        <v>8</v>
      </c>
      <c r="E25">
        <v>4</v>
      </c>
      <c r="F25">
        <v>3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144</v>
      </c>
      <c r="B26">
        <v>2651</v>
      </c>
      <c r="C26">
        <v>2482</v>
      </c>
      <c r="D26">
        <v>7</v>
      </c>
      <c r="E26">
        <v>0</v>
      </c>
      <c r="F26">
        <v>162</v>
      </c>
      <c r="G26">
        <v>0</v>
      </c>
      <c r="H26">
        <v>137</v>
      </c>
      <c r="I26">
        <v>0</v>
      </c>
      <c r="J26">
        <v>0</v>
      </c>
    </row>
    <row r="27" spans="1:10" x14ac:dyDescent="0.2">
      <c r="A27" t="s">
        <v>145</v>
      </c>
      <c r="B27">
        <v>1569</v>
      </c>
      <c r="C27">
        <v>1053</v>
      </c>
      <c r="D27">
        <v>6</v>
      </c>
      <c r="E27">
        <v>501</v>
      </c>
      <c r="F27">
        <v>9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146</v>
      </c>
      <c r="B28">
        <v>15427</v>
      </c>
      <c r="C28">
        <v>15220</v>
      </c>
      <c r="D28">
        <v>5</v>
      </c>
      <c r="E28">
        <v>26</v>
      </c>
      <c r="F28">
        <v>173</v>
      </c>
      <c r="G28">
        <v>3</v>
      </c>
      <c r="H28">
        <v>7</v>
      </c>
      <c r="I28">
        <v>0</v>
      </c>
      <c r="J28">
        <v>0</v>
      </c>
    </row>
    <row r="29" spans="1:10" x14ac:dyDescent="0.2">
      <c r="A29" t="s">
        <v>147</v>
      </c>
      <c r="B29">
        <v>1266</v>
      </c>
      <c r="C29">
        <v>1250</v>
      </c>
      <c r="D29">
        <v>5</v>
      </c>
      <c r="E29">
        <v>9</v>
      </c>
      <c r="F29">
        <v>2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148</v>
      </c>
      <c r="B30">
        <v>5653</v>
      </c>
      <c r="C30">
        <v>5600</v>
      </c>
      <c r="D30">
        <v>3</v>
      </c>
      <c r="E30">
        <v>2</v>
      </c>
      <c r="F30">
        <v>47</v>
      </c>
      <c r="G30">
        <v>1</v>
      </c>
      <c r="H30">
        <v>0</v>
      </c>
      <c r="I30">
        <v>0</v>
      </c>
      <c r="J30">
        <v>0</v>
      </c>
    </row>
    <row r="31" spans="1:10" x14ac:dyDescent="0.2">
      <c r="A31" t="s">
        <v>149</v>
      </c>
      <c r="B31">
        <v>1581</v>
      </c>
      <c r="C31">
        <v>1554</v>
      </c>
      <c r="D31">
        <v>0</v>
      </c>
      <c r="E31">
        <v>10</v>
      </c>
      <c r="F31">
        <v>17</v>
      </c>
      <c r="G31">
        <v>0</v>
      </c>
      <c r="H31">
        <v>0</v>
      </c>
      <c r="I31">
        <v>0</v>
      </c>
      <c r="J31">
        <v>0</v>
      </c>
    </row>
    <row r="33" spans="1:10" x14ac:dyDescent="0.2">
      <c r="A33" t="s">
        <v>80</v>
      </c>
      <c r="B33">
        <f>SUM(B2:B31)-SUM(H2:H31)-SUM(I2:I31)-SUM(J2:J31)</f>
        <v>305470</v>
      </c>
      <c r="C33">
        <f>SUM(C2:C31)</f>
        <v>288926</v>
      </c>
      <c r="D33">
        <f>SUM(D2:D31)</f>
        <v>2911</v>
      </c>
      <c r="E33">
        <f>SUM(E2:E31)-SUM(I2:I31)-SUM(J2:J31)</f>
        <v>6195</v>
      </c>
      <c r="F33">
        <f>SUM(F2:F31)-SUM(H2:H31)</f>
        <v>7388</v>
      </c>
      <c r="G33">
        <f>SUM(G2:G31)</f>
        <v>50</v>
      </c>
      <c r="H33">
        <f>SUM(H2:H31)</f>
        <v>2187</v>
      </c>
      <c r="I33">
        <f>SUM(I2:I31)</f>
        <v>0</v>
      </c>
      <c r="J33">
        <f>SUM(J2:J31)</f>
        <v>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38"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150</v>
      </c>
      <c r="B2">
        <v>30935</v>
      </c>
      <c r="C2">
        <v>30144</v>
      </c>
      <c r="D2">
        <v>281</v>
      </c>
      <c r="E2">
        <v>28</v>
      </c>
      <c r="F2">
        <v>480</v>
      </c>
      <c r="G2">
        <v>2</v>
      </c>
      <c r="H2">
        <v>46</v>
      </c>
      <c r="I2">
        <v>0</v>
      </c>
      <c r="J2">
        <v>0</v>
      </c>
    </row>
    <row r="3" spans="1:16" x14ac:dyDescent="0.2">
      <c r="A3" t="s">
        <v>151</v>
      </c>
      <c r="B3">
        <v>9731</v>
      </c>
      <c r="C3">
        <v>9358</v>
      </c>
      <c r="D3">
        <v>220</v>
      </c>
      <c r="E3">
        <v>123</v>
      </c>
      <c r="F3">
        <v>29</v>
      </c>
      <c r="G3">
        <v>1</v>
      </c>
      <c r="H3">
        <v>3</v>
      </c>
      <c r="I3">
        <v>0</v>
      </c>
      <c r="J3">
        <v>0</v>
      </c>
    </row>
    <row r="4" spans="1:16" x14ac:dyDescent="0.2">
      <c r="A4" t="s">
        <v>152</v>
      </c>
      <c r="B4">
        <v>2374</v>
      </c>
      <c r="C4">
        <v>2102</v>
      </c>
      <c r="D4">
        <v>184</v>
      </c>
      <c r="E4">
        <v>10</v>
      </c>
      <c r="F4">
        <v>78</v>
      </c>
      <c r="G4">
        <v>0</v>
      </c>
      <c r="H4">
        <v>57</v>
      </c>
      <c r="I4">
        <v>0</v>
      </c>
      <c r="J4">
        <v>0</v>
      </c>
      <c r="O4" s="1" t="s">
        <v>81</v>
      </c>
    </row>
    <row r="5" spans="1:16" x14ac:dyDescent="0.2">
      <c r="A5" t="s">
        <v>153</v>
      </c>
      <c r="B5">
        <v>19469</v>
      </c>
      <c r="C5">
        <v>18622</v>
      </c>
      <c r="D5">
        <v>165</v>
      </c>
      <c r="E5">
        <v>147</v>
      </c>
      <c r="F5">
        <v>534</v>
      </c>
      <c r="G5">
        <v>1</v>
      </c>
      <c r="H5">
        <v>300</v>
      </c>
      <c r="I5">
        <v>0</v>
      </c>
      <c r="J5">
        <v>0</v>
      </c>
      <c r="O5" t="s">
        <v>82</v>
      </c>
      <c r="P5">
        <f>((D51)*100)/B51</f>
        <v>0.76375616852554407</v>
      </c>
    </row>
    <row r="6" spans="1:16" x14ac:dyDescent="0.2">
      <c r="A6" t="s">
        <v>154</v>
      </c>
      <c r="B6">
        <v>31370</v>
      </c>
      <c r="C6">
        <v>30048</v>
      </c>
      <c r="D6">
        <v>149</v>
      </c>
      <c r="E6">
        <v>60</v>
      </c>
      <c r="F6">
        <v>1103</v>
      </c>
      <c r="G6">
        <v>10</v>
      </c>
      <c r="H6">
        <v>11</v>
      </c>
      <c r="I6">
        <v>0</v>
      </c>
      <c r="J6">
        <v>0</v>
      </c>
      <c r="O6" t="s">
        <v>83</v>
      </c>
      <c r="P6">
        <f>((E51)*100)/B51</f>
        <v>0.67461562598054592</v>
      </c>
    </row>
    <row r="7" spans="1:16" x14ac:dyDescent="0.2">
      <c r="A7" t="s">
        <v>155</v>
      </c>
      <c r="B7">
        <v>30728</v>
      </c>
      <c r="C7">
        <v>29864</v>
      </c>
      <c r="D7">
        <v>141</v>
      </c>
      <c r="E7">
        <v>89</v>
      </c>
      <c r="F7">
        <v>630</v>
      </c>
      <c r="G7">
        <v>4</v>
      </c>
      <c r="H7">
        <v>39</v>
      </c>
      <c r="I7">
        <v>0</v>
      </c>
      <c r="J7">
        <v>0</v>
      </c>
      <c r="O7" t="s">
        <v>84</v>
      </c>
      <c r="P7">
        <f>((F51)*100)/B51</f>
        <v>1.8120489488547222</v>
      </c>
    </row>
    <row r="8" spans="1:16" x14ac:dyDescent="0.2">
      <c r="A8" t="s">
        <v>156</v>
      </c>
      <c r="B8">
        <v>22650</v>
      </c>
      <c r="C8">
        <v>20865</v>
      </c>
      <c r="D8">
        <v>138</v>
      </c>
      <c r="E8">
        <v>23</v>
      </c>
      <c r="F8">
        <v>1621</v>
      </c>
      <c r="G8">
        <v>3</v>
      </c>
      <c r="H8">
        <v>1203</v>
      </c>
      <c r="I8">
        <v>1</v>
      </c>
      <c r="J8">
        <v>0</v>
      </c>
      <c r="O8" t="s">
        <v>85</v>
      </c>
      <c r="P8">
        <f>((G51)*100)/B51</f>
        <v>1.4262486807199702E-2</v>
      </c>
    </row>
    <row r="9" spans="1:16" x14ac:dyDescent="0.2">
      <c r="A9" t="s">
        <v>157</v>
      </c>
      <c r="B9">
        <v>1495</v>
      </c>
      <c r="C9">
        <v>1344</v>
      </c>
      <c r="D9">
        <v>104</v>
      </c>
      <c r="E9">
        <v>31</v>
      </c>
      <c r="F9">
        <v>16</v>
      </c>
      <c r="G9">
        <v>0</v>
      </c>
      <c r="H9">
        <v>0</v>
      </c>
      <c r="I9">
        <v>0</v>
      </c>
      <c r="J9">
        <v>0</v>
      </c>
      <c r="O9" t="s">
        <v>86</v>
      </c>
      <c r="P9">
        <f>((C51)*100)/B51</f>
        <v>96.735316769831982</v>
      </c>
    </row>
    <row r="10" spans="1:16" x14ac:dyDescent="0.2">
      <c r="A10" t="s">
        <v>158</v>
      </c>
      <c r="B10">
        <v>1199</v>
      </c>
      <c r="C10">
        <v>1106</v>
      </c>
      <c r="D10">
        <v>81</v>
      </c>
      <c r="E10">
        <v>2</v>
      </c>
      <c r="F10">
        <v>10</v>
      </c>
      <c r="G10">
        <v>0</v>
      </c>
      <c r="H10">
        <v>0</v>
      </c>
      <c r="I10">
        <v>0</v>
      </c>
      <c r="J10">
        <v>0</v>
      </c>
      <c r="O10" t="s">
        <v>87</v>
      </c>
      <c r="P10">
        <f>((H51)*100)/B51</f>
        <v>1.3770431012351314</v>
      </c>
    </row>
    <row r="11" spans="1:16" x14ac:dyDescent="0.2">
      <c r="A11" t="s">
        <v>159</v>
      </c>
      <c r="B11">
        <v>27368</v>
      </c>
      <c r="C11">
        <v>26826</v>
      </c>
      <c r="D11">
        <v>67</v>
      </c>
      <c r="E11">
        <v>28</v>
      </c>
      <c r="F11">
        <v>447</v>
      </c>
      <c r="G11">
        <v>0</v>
      </c>
      <c r="H11">
        <v>25</v>
      </c>
      <c r="I11">
        <v>0</v>
      </c>
      <c r="J11">
        <v>0</v>
      </c>
    </row>
    <row r="12" spans="1:16" x14ac:dyDescent="0.2">
      <c r="A12" t="s">
        <v>160</v>
      </c>
      <c r="B12">
        <v>10074</v>
      </c>
      <c r="C12">
        <v>9321</v>
      </c>
      <c r="D12">
        <v>62</v>
      </c>
      <c r="E12">
        <v>11</v>
      </c>
      <c r="F12">
        <v>679</v>
      </c>
      <c r="G12">
        <v>1</v>
      </c>
      <c r="H12">
        <v>386</v>
      </c>
      <c r="I12">
        <v>0</v>
      </c>
      <c r="J12">
        <v>0</v>
      </c>
    </row>
    <row r="13" spans="1:16" x14ac:dyDescent="0.2">
      <c r="A13" t="s">
        <v>161</v>
      </c>
      <c r="B13">
        <v>10529</v>
      </c>
      <c r="C13">
        <v>10293</v>
      </c>
      <c r="D13">
        <v>55</v>
      </c>
      <c r="E13">
        <v>26</v>
      </c>
      <c r="F13">
        <v>155</v>
      </c>
      <c r="G13">
        <v>0</v>
      </c>
      <c r="H13">
        <v>21</v>
      </c>
      <c r="I13">
        <v>0</v>
      </c>
      <c r="J13">
        <v>0</v>
      </c>
    </row>
    <row r="14" spans="1:16" x14ac:dyDescent="0.2">
      <c r="A14" t="s">
        <v>162</v>
      </c>
      <c r="B14">
        <v>526</v>
      </c>
      <c r="C14">
        <v>484</v>
      </c>
      <c r="D14">
        <v>42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6" x14ac:dyDescent="0.2">
      <c r="A15" t="s">
        <v>163</v>
      </c>
      <c r="B15">
        <v>1096</v>
      </c>
      <c r="C15">
        <v>1057</v>
      </c>
      <c r="D15">
        <v>38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6" x14ac:dyDescent="0.2">
      <c r="A16" t="s">
        <v>164</v>
      </c>
      <c r="B16">
        <v>1810</v>
      </c>
      <c r="C16">
        <v>1560</v>
      </c>
      <c r="D16">
        <v>37</v>
      </c>
      <c r="E16">
        <v>1</v>
      </c>
      <c r="F16">
        <v>212</v>
      </c>
      <c r="G16">
        <v>0</v>
      </c>
      <c r="H16">
        <v>182</v>
      </c>
      <c r="I16">
        <v>0</v>
      </c>
      <c r="J16">
        <v>0</v>
      </c>
    </row>
    <row r="17" spans="1:10" x14ac:dyDescent="0.2">
      <c r="A17" t="s">
        <v>165</v>
      </c>
      <c r="B17">
        <v>1493</v>
      </c>
      <c r="C17">
        <v>1419</v>
      </c>
      <c r="D17">
        <v>37</v>
      </c>
      <c r="E17">
        <v>1</v>
      </c>
      <c r="F17">
        <v>36</v>
      </c>
      <c r="G17">
        <v>0</v>
      </c>
      <c r="H17">
        <v>23</v>
      </c>
      <c r="I17">
        <v>0</v>
      </c>
      <c r="J17">
        <v>0</v>
      </c>
    </row>
    <row r="18" spans="1:10" x14ac:dyDescent="0.2">
      <c r="A18" t="s">
        <v>166</v>
      </c>
      <c r="B18">
        <v>692</v>
      </c>
      <c r="C18">
        <v>631</v>
      </c>
      <c r="D18">
        <v>33</v>
      </c>
      <c r="E18">
        <v>0</v>
      </c>
      <c r="F18">
        <v>28</v>
      </c>
      <c r="G18">
        <v>0</v>
      </c>
      <c r="H18">
        <v>5</v>
      </c>
      <c r="I18">
        <v>0</v>
      </c>
      <c r="J18">
        <v>0</v>
      </c>
    </row>
    <row r="19" spans="1:10" x14ac:dyDescent="0.2">
      <c r="A19" t="s">
        <v>167</v>
      </c>
      <c r="B19">
        <v>1492</v>
      </c>
      <c r="C19">
        <v>1093</v>
      </c>
      <c r="D19">
        <v>32</v>
      </c>
      <c r="E19">
        <v>10</v>
      </c>
      <c r="F19">
        <v>357</v>
      </c>
      <c r="G19">
        <v>0</v>
      </c>
      <c r="H19">
        <v>316</v>
      </c>
      <c r="I19">
        <v>0</v>
      </c>
      <c r="J19">
        <v>0</v>
      </c>
    </row>
    <row r="20" spans="1:10" x14ac:dyDescent="0.2">
      <c r="A20" t="s">
        <v>168</v>
      </c>
      <c r="B20">
        <v>14861</v>
      </c>
      <c r="C20">
        <v>14312</v>
      </c>
      <c r="D20">
        <v>29</v>
      </c>
      <c r="E20">
        <v>45</v>
      </c>
      <c r="F20">
        <v>470</v>
      </c>
      <c r="G20">
        <v>5</v>
      </c>
      <c r="H20">
        <v>372</v>
      </c>
      <c r="I20">
        <v>0</v>
      </c>
      <c r="J20">
        <v>0</v>
      </c>
    </row>
    <row r="21" spans="1:10" x14ac:dyDescent="0.2">
      <c r="A21" t="s">
        <v>169</v>
      </c>
      <c r="B21">
        <v>6886</v>
      </c>
      <c r="C21">
        <v>6755</v>
      </c>
      <c r="D21">
        <v>23</v>
      </c>
      <c r="E21">
        <v>0</v>
      </c>
      <c r="F21">
        <v>108</v>
      </c>
      <c r="G21">
        <v>0</v>
      </c>
      <c r="H21">
        <v>53</v>
      </c>
      <c r="I21">
        <v>0</v>
      </c>
      <c r="J21">
        <v>0</v>
      </c>
    </row>
    <row r="22" spans="1:10" x14ac:dyDescent="0.2">
      <c r="A22" t="s">
        <v>170</v>
      </c>
      <c r="B22">
        <v>6124</v>
      </c>
      <c r="C22">
        <v>5942</v>
      </c>
      <c r="D22">
        <v>21</v>
      </c>
      <c r="E22">
        <v>56</v>
      </c>
      <c r="F22">
        <v>104</v>
      </c>
      <c r="G22">
        <v>1</v>
      </c>
      <c r="H22">
        <v>17</v>
      </c>
      <c r="I22">
        <v>0</v>
      </c>
      <c r="J22">
        <v>0</v>
      </c>
    </row>
    <row r="23" spans="1:10" x14ac:dyDescent="0.2">
      <c r="A23" t="s">
        <v>171</v>
      </c>
      <c r="B23">
        <v>1155</v>
      </c>
      <c r="C23">
        <v>1028</v>
      </c>
      <c r="D23">
        <v>18</v>
      </c>
      <c r="E23">
        <v>53</v>
      </c>
      <c r="F23">
        <v>54</v>
      </c>
      <c r="G23">
        <v>2</v>
      </c>
      <c r="H23">
        <v>0</v>
      </c>
      <c r="I23">
        <v>0</v>
      </c>
      <c r="J23">
        <v>0</v>
      </c>
    </row>
    <row r="24" spans="1:10" x14ac:dyDescent="0.2">
      <c r="A24" t="s">
        <v>172</v>
      </c>
      <c r="B24">
        <v>512</v>
      </c>
      <c r="C24">
        <v>489</v>
      </c>
      <c r="D24">
        <v>16</v>
      </c>
      <c r="E24">
        <v>5</v>
      </c>
      <c r="F24">
        <v>2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173</v>
      </c>
      <c r="B25">
        <v>1425</v>
      </c>
      <c r="C25">
        <v>1362</v>
      </c>
      <c r="D25">
        <v>16</v>
      </c>
      <c r="E25">
        <v>23</v>
      </c>
      <c r="F25">
        <v>24</v>
      </c>
      <c r="G25">
        <v>0</v>
      </c>
      <c r="H25">
        <v>2</v>
      </c>
      <c r="I25">
        <v>0</v>
      </c>
      <c r="J25">
        <v>0</v>
      </c>
    </row>
    <row r="26" spans="1:10" x14ac:dyDescent="0.2">
      <c r="A26" t="s">
        <v>174</v>
      </c>
      <c r="B26">
        <v>4127</v>
      </c>
      <c r="C26">
        <v>4048</v>
      </c>
      <c r="D26">
        <v>16</v>
      </c>
      <c r="E26">
        <v>39</v>
      </c>
      <c r="F26">
        <v>24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175</v>
      </c>
      <c r="B27">
        <v>567</v>
      </c>
      <c r="C27">
        <v>454</v>
      </c>
      <c r="D27">
        <v>15</v>
      </c>
      <c r="E27">
        <v>0</v>
      </c>
      <c r="F27">
        <v>97</v>
      </c>
      <c r="G27">
        <v>1</v>
      </c>
      <c r="H27">
        <v>2</v>
      </c>
      <c r="I27">
        <v>0</v>
      </c>
      <c r="J27">
        <v>0</v>
      </c>
    </row>
    <row r="28" spans="1:10" x14ac:dyDescent="0.2">
      <c r="A28" t="s">
        <v>176</v>
      </c>
      <c r="B28">
        <v>978</v>
      </c>
      <c r="C28">
        <v>882</v>
      </c>
      <c r="D28">
        <v>14</v>
      </c>
      <c r="E28">
        <v>11</v>
      </c>
      <c r="F28">
        <v>71</v>
      </c>
      <c r="G28">
        <v>0</v>
      </c>
      <c r="H28">
        <v>55</v>
      </c>
      <c r="I28">
        <v>0</v>
      </c>
      <c r="J28">
        <v>0</v>
      </c>
    </row>
    <row r="29" spans="1:10" x14ac:dyDescent="0.2">
      <c r="A29" t="s">
        <v>177</v>
      </c>
      <c r="B29">
        <v>1231</v>
      </c>
      <c r="C29">
        <v>1211</v>
      </c>
      <c r="D29">
        <v>14</v>
      </c>
      <c r="E29">
        <v>4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178</v>
      </c>
      <c r="B30">
        <v>553</v>
      </c>
      <c r="C30">
        <v>522</v>
      </c>
      <c r="D30">
        <v>14</v>
      </c>
      <c r="E30">
        <v>0</v>
      </c>
      <c r="F30">
        <v>17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179</v>
      </c>
      <c r="B31">
        <v>846</v>
      </c>
      <c r="C31">
        <v>811</v>
      </c>
      <c r="D31">
        <v>13</v>
      </c>
      <c r="E31">
        <v>0</v>
      </c>
      <c r="F31">
        <v>22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180</v>
      </c>
      <c r="B32">
        <v>1323</v>
      </c>
      <c r="C32">
        <v>1245</v>
      </c>
      <c r="D32">
        <v>11</v>
      </c>
      <c r="E32">
        <v>18</v>
      </c>
      <c r="F32">
        <v>49</v>
      </c>
      <c r="G32">
        <v>0</v>
      </c>
      <c r="H32">
        <v>33</v>
      </c>
      <c r="I32">
        <v>0</v>
      </c>
      <c r="J32">
        <v>0</v>
      </c>
    </row>
    <row r="33" spans="1:10" x14ac:dyDescent="0.2">
      <c r="A33" t="s">
        <v>181</v>
      </c>
      <c r="B33">
        <v>943</v>
      </c>
      <c r="C33">
        <v>323</v>
      </c>
      <c r="D33">
        <v>9</v>
      </c>
      <c r="E33">
        <v>3</v>
      </c>
      <c r="F33">
        <v>606</v>
      </c>
      <c r="G33">
        <v>2</v>
      </c>
      <c r="H33">
        <v>488</v>
      </c>
      <c r="I33">
        <v>0</v>
      </c>
      <c r="J33">
        <v>0</v>
      </c>
    </row>
    <row r="34" spans="1:10" x14ac:dyDescent="0.2">
      <c r="A34" t="s">
        <v>182</v>
      </c>
      <c r="B34">
        <v>494</v>
      </c>
      <c r="C34">
        <v>397</v>
      </c>
      <c r="D34">
        <v>8</v>
      </c>
      <c r="E34">
        <v>0</v>
      </c>
      <c r="F34">
        <v>89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183</v>
      </c>
      <c r="B35">
        <v>502</v>
      </c>
      <c r="C35">
        <v>489</v>
      </c>
      <c r="D35">
        <v>7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184</v>
      </c>
      <c r="B36">
        <v>8504</v>
      </c>
      <c r="C36">
        <v>8291</v>
      </c>
      <c r="D36">
        <v>6</v>
      </c>
      <c r="E36">
        <v>128</v>
      </c>
      <c r="F36">
        <v>79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185</v>
      </c>
      <c r="B37">
        <v>2003</v>
      </c>
      <c r="C37">
        <v>1980</v>
      </c>
      <c r="D37">
        <v>4</v>
      </c>
      <c r="E37">
        <v>5</v>
      </c>
      <c r="F37">
        <v>14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186</v>
      </c>
      <c r="B38">
        <v>1815</v>
      </c>
      <c r="C38">
        <v>894</v>
      </c>
      <c r="D38">
        <v>4</v>
      </c>
      <c r="E38">
        <v>888</v>
      </c>
      <c r="F38">
        <v>28</v>
      </c>
      <c r="G38">
        <v>1</v>
      </c>
      <c r="H38">
        <v>0</v>
      </c>
      <c r="I38">
        <v>2</v>
      </c>
      <c r="J38">
        <v>0</v>
      </c>
    </row>
    <row r="39" spans="1:10" x14ac:dyDescent="0.2">
      <c r="A39" t="s">
        <v>187</v>
      </c>
      <c r="B39">
        <v>1541</v>
      </c>
      <c r="C39">
        <v>1466</v>
      </c>
      <c r="D39">
        <v>3</v>
      </c>
      <c r="E39">
        <v>0</v>
      </c>
      <c r="F39">
        <v>71</v>
      </c>
      <c r="G39">
        <v>1</v>
      </c>
      <c r="H39">
        <v>3</v>
      </c>
      <c r="I39">
        <v>0</v>
      </c>
      <c r="J39">
        <v>0</v>
      </c>
    </row>
    <row r="40" spans="1:10" x14ac:dyDescent="0.2">
      <c r="A40" t="s">
        <v>188</v>
      </c>
      <c r="B40">
        <v>406</v>
      </c>
      <c r="C40">
        <v>282</v>
      </c>
      <c r="D40">
        <v>3</v>
      </c>
      <c r="E40">
        <v>4</v>
      </c>
      <c r="F40">
        <v>117</v>
      </c>
      <c r="G40">
        <v>0</v>
      </c>
      <c r="H40">
        <v>18</v>
      </c>
      <c r="I40">
        <v>0</v>
      </c>
      <c r="J40">
        <v>0</v>
      </c>
    </row>
    <row r="41" spans="1:10" x14ac:dyDescent="0.2">
      <c r="A41" t="s">
        <v>189</v>
      </c>
      <c r="B41">
        <v>3256</v>
      </c>
      <c r="C41">
        <v>3173</v>
      </c>
      <c r="D41">
        <v>2</v>
      </c>
      <c r="E41">
        <v>1</v>
      </c>
      <c r="F41">
        <v>80</v>
      </c>
      <c r="G41">
        <v>0</v>
      </c>
      <c r="H41">
        <v>50</v>
      </c>
      <c r="I41">
        <v>0</v>
      </c>
      <c r="J41">
        <v>0</v>
      </c>
    </row>
    <row r="42" spans="1:10" x14ac:dyDescent="0.2">
      <c r="A42" t="s">
        <v>190</v>
      </c>
      <c r="B42">
        <v>1048</v>
      </c>
      <c r="C42">
        <v>1033</v>
      </c>
      <c r="D42">
        <v>2</v>
      </c>
      <c r="E42">
        <v>1</v>
      </c>
      <c r="F42">
        <v>12</v>
      </c>
      <c r="G42">
        <v>0</v>
      </c>
      <c r="H42">
        <v>3</v>
      </c>
      <c r="I42">
        <v>0</v>
      </c>
      <c r="J42">
        <v>0</v>
      </c>
    </row>
    <row r="43" spans="1:10" x14ac:dyDescent="0.2">
      <c r="A43" t="s">
        <v>191</v>
      </c>
      <c r="B43">
        <v>811</v>
      </c>
      <c r="C43">
        <v>758</v>
      </c>
      <c r="D43">
        <v>2</v>
      </c>
      <c r="E43">
        <v>0</v>
      </c>
      <c r="F43">
        <v>50</v>
      </c>
      <c r="G43">
        <v>1</v>
      </c>
      <c r="H43">
        <v>0</v>
      </c>
      <c r="I43">
        <v>0</v>
      </c>
      <c r="J43">
        <v>0</v>
      </c>
    </row>
    <row r="44" spans="1:10" x14ac:dyDescent="0.2">
      <c r="A44" t="s">
        <v>192</v>
      </c>
      <c r="B44">
        <v>6366</v>
      </c>
      <c r="C44">
        <v>6289</v>
      </c>
      <c r="D44">
        <v>2</v>
      </c>
      <c r="E44">
        <v>3</v>
      </c>
      <c r="F44">
        <v>71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193</v>
      </c>
      <c r="B45">
        <v>1372</v>
      </c>
      <c r="C45">
        <v>1363</v>
      </c>
      <c r="D45">
        <v>2</v>
      </c>
      <c r="E45">
        <v>0</v>
      </c>
      <c r="F45">
        <v>7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194</v>
      </c>
      <c r="B46">
        <v>1570</v>
      </c>
      <c r="C46">
        <v>1396</v>
      </c>
      <c r="D46">
        <v>1</v>
      </c>
      <c r="E46">
        <v>5</v>
      </c>
      <c r="F46">
        <v>166</v>
      </c>
      <c r="G46">
        <v>2</v>
      </c>
      <c r="H46">
        <v>149</v>
      </c>
      <c r="I46">
        <v>0</v>
      </c>
      <c r="J46">
        <v>0</v>
      </c>
    </row>
    <row r="47" spans="1:10" x14ac:dyDescent="0.2">
      <c r="A47" t="s">
        <v>195</v>
      </c>
      <c r="B47">
        <v>1316</v>
      </c>
      <c r="C47">
        <v>1279</v>
      </c>
      <c r="D47">
        <v>1</v>
      </c>
      <c r="E47">
        <v>0</v>
      </c>
      <c r="F47">
        <v>36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196</v>
      </c>
      <c r="B48">
        <v>6049</v>
      </c>
      <c r="C48">
        <v>5993</v>
      </c>
      <c r="D48">
        <v>0</v>
      </c>
      <c r="E48">
        <v>2</v>
      </c>
      <c r="F48">
        <v>54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197</v>
      </c>
      <c r="B49">
        <v>706</v>
      </c>
      <c r="C49">
        <v>696</v>
      </c>
      <c r="D49">
        <v>0</v>
      </c>
      <c r="E49">
        <v>4</v>
      </c>
      <c r="F49">
        <v>6</v>
      </c>
      <c r="G49">
        <v>0</v>
      </c>
      <c r="H49">
        <v>0</v>
      </c>
      <c r="I49">
        <v>0</v>
      </c>
      <c r="J49">
        <v>0</v>
      </c>
    </row>
    <row r="51" spans="1:10" x14ac:dyDescent="0.2">
      <c r="A51" t="s">
        <v>80</v>
      </c>
      <c r="B51">
        <f>SUM(B2:B49)-SUM(H2:H49)-SUM(I2:I49)-SUM(J2:J49)</f>
        <v>280456</v>
      </c>
      <c r="C51">
        <f>SUM(C2:C49)</f>
        <v>271300</v>
      </c>
      <c r="D51">
        <f>SUM(D2:D49)</f>
        <v>2142</v>
      </c>
      <c r="E51">
        <f>SUM(E2:E49)-SUM(I2:I49)-SUM(J2:J49)</f>
        <v>1892</v>
      </c>
      <c r="F51">
        <f>SUM(F2:F49)-SUM(H2:H49)</f>
        <v>5082</v>
      </c>
      <c r="G51">
        <f>SUM(G2:G49)</f>
        <v>40</v>
      </c>
      <c r="H51">
        <f>SUM(H2:H49)</f>
        <v>3862</v>
      </c>
      <c r="I51">
        <f>SUM(I2:I49)</f>
        <v>3</v>
      </c>
      <c r="J51">
        <f>SUM(J2:J49)</f>
        <v>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sqref="A1:J1"/>
    </sheetView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19</v>
      </c>
      <c r="B2">
        <v>896</v>
      </c>
      <c r="C2">
        <v>328</v>
      </c>
      <c r="D2">
        <v>370</v>
      </c>
      <c r="E2">
        <v>196</v>
      </c>
      <c r="F2">
        <v>0</v>
      </c>
      <c r="G2">
        <v>2</v>
      </c>
      <c r="H2">
        <v>0</v>
      </c>
      <c r="I2">
        <v>0</v>
      </c>
      <c r="J2">
        <v>0</v>
      </c>
    </row>
    <row r="3" spans="1:16" x14ac:dyDescent="0.2">
      <c r="A3" t="s">
        <v>198</v>
      </c>
      <c r="B3">
        <v>225</v>
      </c>
      <c r="C3">
        <v>0</v>
      </c>
      <c r="D3">
        <v>225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6" x14ac:dyDescent="0.2">
      <c r="A4" t="s">
        <v>199</v>
      </c>
      <c r="B4">
        <v>115</v>
      </c>
      <c r="C4">
        <v>0</v>
      </c>
      <c r="D4">
        <v>110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O4" s="1" t="s">
        <v>81</v>
      </c>
    </row>
    <row r="5" spans="1:16" x14ac:dyDescent="0.2">
      <c r="A5" t="s">
        <v>22</v>
      </c>
      <c r="B5">
        <v>98</v>
      </c>
      <c r="C5">
        <v>0</v>
      </c>
      <c r="D5">
        <v>79</v>
      </c>
      <c r="E5">
        <v>15</v>
      </c>
      <c r="F5">
        <v>0</v>
      </c>
      <c r="G5">
        <v>4</v>
      </c>
      <c r="H5">
        <v>0</v>
      </c>
      <c r="I5">
        <v>0</v>
      </c>
      <c r="J5">
        <v>0</v>
      </c>
      <c r="O5" t="s">
        <v>82</v>
      </c>
      <c r="P5">
        <f>((D49)*100)/B49</f>
        <v>1.9758816348978525</v>
      </c>
    </row>
    <row r="6" spans="1:16" x14ac:dyDescent="0.2">
      <c r="A6" t="s">
        <v>39</v>
      </c>
      <c r="B6">
        <v>13085</v>
      </c>
      <c r="C6">
        <v>12524</v>
      </c>
      <c r="D6">
        <v>77</v>
      </c>
      <c r="E6">
        <v>313</v>
      </c>
      <c r="F6">
        <v>170</v>
      </c>
      <c r="G6">
        <v>1</v>
      </c>
      <c r="H6">
        <v>0</v>
      </c>
      <c r="I6">
        <v>0</v>
      </c>
      <c r="J6">
        <v>0</v>
      </c>
      <c r="O6" t="s">
        <v>83</v>
      </c>
      <c r="P6">
        <f>((E49)*100)/B49</f>
        <v>0.23206213363022979</v>
      </c>
    </row>
    <row r="7" spans="1:16" x14ac:dyDescent="0.2">
      <c r="A7" t="s">
        <v>33</v>
      </c>
      <c r="B7">
        <v>7050</v>
      </c>
      <c r="C7">
        <v>6243</v>
      </c>
      <c r="D7">
        <v>69</v>
      </c>
      <c r="E7">
        <v>161</v>
      </c>
      <c r="F7">
        <v>576</v>
      </c>
      <c r="G7">
        <v>1</v>
      </c>
      <c r="H7">
        <v>6</v>
      </c>
      <c r="I7">
        <v>0</v>
      </c>
      <c r="J7">
        <v>0</v>
      </c>
      <c r="O7" t="s">
        <v>84</v>
      </c>
      <c r="P7">
        <f>((F49)*100)/B49</f>
        <v>5.6338783887107811</v>
      </c>
    </row>
    <row r="8" spans="1:16" x14ac:dyDescent="0.2">
      <c r="A8" t="s">
        <v>21</v>
      </c>
      <c r="B8">
        <v>1550</v>
      </c>
      <c r="C8">
        <v>1378</v>
      </c>
      <c r="D8">
        <v>56</v>
      </c>
      <c r="E8">
        <v>17</v>
      </c>
      <c r="F8">
        <v>99</v>
      </c>
      <c r="G8">
        <v>0</v>
      </c>
      <c r="H8">
        <v>83</v>
      </c>
      <c r="I8">
        <v>0</v>
      </c>
      <c r="J8">
        <v>0</v>
      </c>
      <c r="O8" t="s">
        <v>85</v>
      </c>
      <c r="P8">
        <f>((G49)*100)/B49</f>
        <v>3.8900588874431583E-2</v>
      </c>
    </row>
    <row r="9" spans="1:16" x14ac:dyDescent="0.2">
      <c r="A9" t="s">
        <v>200</v>
      </c>
      <c r="B9">
        <v>52</v>
      </c>
      <c r="C9">
        <v>0</v>
      </c>
      <c r="D9">
        <v>49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O9" t="s">
        <v>86</v>
      </c>
      <c r="P9">
        <f>((C49)*100)/B49</f>
        <v>92.119277253886708</v>
      </c>
    </row>
    <row r="10" spans="1:16" x14ac:dyDescent="0.2">
      <c r="A10" t="s">
        <v>41</v>
      </c>
      <c r="B10">
        <v>3405</v>
      </c>
      <c r="C10">
        <v>2972</v>
      </c>
      <c r="D10">
        <v>41</v>
      </c>
      <c r="E10">
        <v>135</v>
      </c>
      <c r="F10">
        <v>255</v>
      </c>
      <c r="G10">
        <v>2</v>
      </c>
      <c r="H10">
        <v>211</v>
      </c>
      <c r="I10">
        <v>0</v>
      </c>
      <c r="J10">
        <v>0</v>
      </c>
      <c r="O10" t="s">
        <v>87</v>
      </c>
      <c r="P10">
        <f>((H49)*100)/B49</f>
        <v>10.732538330494037</v>
      </c>
    </row>
    <row r="11" spans="1:16" x14ac:dyDescent="0.2">
      <c r="A11" t="s">
        <v>23</v>
      </c>
      <c r="B11">
        <v>2113</v>
      </c>
      <c r="C11">
        <v>2049</v>
      </c>
      <c r="D11">
        <v>37</v>
      </c>
      <c r="E11">
        <v>0</v>
      </c>
      <c r="F11">
        <v>27</v>
      </c>
      <c r="G11">
        <v>0</v>
      </c>
      <c r="H11">
        <v>10</v>
      </c>
      <c r="I11">
        <v>1</v>
      </c>
      <c r="J11">
        <v>0</v>
      </c>
    </row>
    <row r="12" spans="1:16" x14ac:dyDescent="0.2">
      <c r="A12" t="s">
        <v>13</v>
      </c>
      <c r="B12">
        <v>1240</v>
      </c>
      <c r="C12">
        <v>967</v>
      </c>
      <c r="D12">
        <v>37</v>
      </c>
      <c r="E12">
        <v>40</v>
      </c>
      <c r="F12">
        <v>193</v>
      </c>
      <c r="G12">
        <v>3</v>
      </c>
      <c r="H12">
        <v>103</v>
      </c>
      <c r="I12">
        <v>0</v>
      </c>
      <c r="J12">
        <v>0</v>
      </c>
    </row>
    <row r="13" spans="1:16" x14ac:dyDescent="0.2">
      <c r="A13" t="s">
        <v>42</v>
      </c>
      <c r="B13">
        <v>3624</v>
      </c>
      <c r="C13">
        <v>3018</v>
      </c>
      <c r="D13">
        <v>29</v>
      </c>
      <c r="E13">
        <v>270</v>
      </c>
      <c r="F13">
        <v>303</v>
      </c>
      <c r="G13">
        <v>4</v>
      </c>
      <c r="H13">
        <v>4</v>
      </c>
      <c r="I13">
        <v>0</v>
      </c>
      <c r="J13">
        <v>0</v>
      </c>
    </row>
    <row r="14" spans="1:16" x14ac:dyDescent="0.2">
      <c r="A14" t="s">
        <v>56</v>
      </c>
      <c r="B14">
        <v>4663</v>
      </c>
      <c r="C14">
        <v>4435</v>
      </c>
      <c r="D14">
        <v>29</v>
      </c>
      <c r="E14">
        <v>110</v>
      </c>
      <c r="F14">
        <v>87</v>
      </c>
      <c r="G14">
        <v>2</v>
      </c>
      <c r="H14">
        <v>19</v>
      </c>
      <c r="I14">
        <v>0</v>
      </c>
      <c r="J14">
        <v>0</v>
      </c>
    </row>
    <row r="15" spans="1:16" x14ac:dyDescent="0.2">
      <c r="A15" t="s">
        <v>24</v>
      </c>
      <c r="B15">
        <v>1630</v>
      </c>
      <c r="C15">
        <v>1524</v>
      </c>
      <c r="D15">
        <v>25</v>
      </c>
      <c r="E15">
        <v>55</v>
      </c>
      <c r="F15">
        <v>24</v>
      </c>
      <c r="G15">
        <v>2</v>
      </c>
      <c r="H15">
        <v>1</v>
      </c>
      <c r="I15">
        <v>0</v>
      </c>
      <c r="J15">
        <v>0</v>
      </c>
    </row>
    <row r="16" spans="1:16" x14ac:dyDescent="0.2">
      <c r="A16" t="s">
        <v>16</v>
      </c>
      <c r="B16">
        <v>661</v>
      </c>
      <c r="C16">
        <v>482</v>
      </c>
      <c r="D16">
        <v>22</v>
      </c>
      <c r="E16">
        <v>1</v>
      </c>
      <c r="F16">
        <v>156</v>
      </c>
      <c r="G16">
        <v>0</v>
      </c>
      <c r="H16">
        <v>147</v>
      </c>
      <c r="I16">
        <v>0</v>
      </c>
      <c r="J16">
        <v>0</v>
      </c>
    </row>
    <row r="17" spans="1:10" x14ac:dyDescent="0.2">
      <c r="A17" t="s">
        <v>72</v>
      </c>
      <c r="B17">
        <v>837</v>
      </c>
      <c r="C17">
        <v>807</v>
      </c>
      <c r="D17">
        <v>21</v>
      </c>
      <c r="E17">
        <v>0</v>
      </c>
      <c r="F17">
        <v>9</v>
      </c>
      <c r="G17">
        <v>0</v>
      </c>
      <c r="H17">
        <v>8</v>
      </c>
      <c r="I17">
        <v>0</v>
      </c>
      <c r="J17">
        <v>0</v>
      </c>
    </row>
    <row r="18" spans="1:10" x14ac:dyDescent="0.2">
      <c r="A18" t="s">
        <v>201</v>
      </c>
      <c r="B18">
        <v>247</v>
      </c>
      <c r="C18">
        <v>175</v>
      </c>
      <c r="D18">
        <v>19</v>
      </c>
      <c r="E18">
        <v>24</v>
      </c>
      <c r="F18">
        <v>29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20</v>
      </c>
      <c r="B19">
        <v>2779</v>
      </c>
      <c r="C19">
        <v>215</v>
      </c>
      <c r="D19">
        <v>16</v>
      </c>
      <c r="E19">
        <v>25</v>
      </c>
      <c r="F19">
        <v>2523</v>
      </c>
      <c r="G19">
        <v>0</v>
      </c>
      <c r="H19">
        <v>2493</v>
      </c>
      <c r="I19">
        <v>0</v>
      </c>
      <c r="J19">
        <v>0</v>
      </c>
    </row>
    <row r="20" spans="1:10" x14ac:dyDescent="0.2">
      <c r="A20" t="s">
        <v>40</v>
      </c>
      <c r="B20">
        <v>270</v>
      </c>
      <c r="C20">
        <v>160</v>
      </c>
      <c r="D20">
        <v>16</v>
      </c>
      <c r="E20">
        <v>0</v>
      </c>
      <c r="F20">
        <v>94</v>
      </c>
      <c r="G20">
        <v>0</v>
      </c>
      <c r="H20">
        <v>2</v>
      </c>
      <c r="I20">
        <v>0</v>
      </c>
      <c r="J20">
        <v>0</v>
      </c>
    </row>
    <row r="21" spans="1:10" x14ac:dyDescent="0.2">
      <c r="A21" t="s">
        <v>37</v>
      </c>
      <c r="B21">
        <v>1546</v>
      </c>
      <c r="C21">
        <v>1493</v>
      </c>
      <c r="D21">
        <v>14</v>
      </c>
      <c r="E21">
        <v>34</v>
      </c>
      <c r="F21">
        <v>4</v>
      </c>
      <c r="G21">
        <v>1</v>
      </c>
      <c r="H21">
        <v>0</v>
      </c>
      <c r="I21">
        <v>0</v>
      </c>
      <c r="J21">
        <v>0</v>
      </c>
    </row>
    <row r="22" spans="1:10" x14ac:dyDescent="0.2">
      <c r="A22" t="s">
        <v>79</v>
      </c>
      <c r="B22">
        <v>4728</v>
      </c>
      <c r="C22">
        <v>295</v>
      </c>
      <c r="D22">
        <v>14</v>
      </c>
      <c r="E22">
        <v>122</v>
      </c>
      <c r="F22">
        <v>4297</v>
      </c>
      <c r="G22">
        <v>0</v>
      </c>
      <c r="H22">
        <v>3969</v>
      </c>
      <c r="I22">
        <v>0</v>
      </c>
      <c r="J22">
        <v>0</v>
      </c>
    </row>
    <row r="23" spans="1:10" x14ac:dyDescent="0.2">
      <c r="A23" t="s">
        <v>34</v>
      </c>
      <c r="B23">
        <v>654</v>
      </c>
      <c r="C23">
        <v>578</v>
      </c>
      <c r="D23">
        <v>13</v>
      </c>
      <c r="E23">
        <v>5</v>
      </c>
      <c r="F23">
        <v>58</v>
      </c>
      <c r="G23">
        <v>0</v>
      </c>
      <c r="H23">
        <v>3</v>
      </c>
      <c r="I23">
        <v>0</v>
      </c>
      <c r="J23">
        <v>0</v>
      </c>
    </row>
    <row r="24" spans="1:10" x14ac:dyDescent="0.2">
      <c r="A24" t="s">
        <v>32</v>
      </c>
      <c r="B24">
        <v>2223</v>
      </c>
      <c r="C24">
        <v>2186</v>
      </c>
      <c r="D24">
        <v>12</v>
      </c>
      <c r="E24">
        <v>13</v>
      </c>
      <c r="F24">
        <v>12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76</v>
      </c>
      <c r="B25">
        <v>1171</v>
      </c>
      <c r="C25">
        <v>1100</v>
      </c>
      <c r="D25">
        <v>11</v>
      </c>
      <c r="E25">
        <v>7</v>
      </c>
      <c r="F25">
        <v>53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63</v>
      </c>
      <c r="B26">
        <v>445</v>
      </c>
      <c r="C26">
        <v>430</v>
      </c>
      <c r="D26">
        <v>11</v>
      </c>
      <c r="E26">
        <v>0</v>
      </c>
      <c r="F26">
        <v>4</v>
      </c>
      <c r="G26">
        <v>0</v>
      </c>
      <c r="H26">
        <v>1</v>
      </c>
      <c r="I26">
        <v>0</v>
      </c>
      <c r="J26">
        <v>0</v>
      </c>
    </row>
    <row r="27" spans="1:10" x14ac:dyDescent="0.2">
      <c r="A27" t="s">
        <v>50</v>
      </c>
      <c r="B27">
        <v>1302</v>
      </c>
      <c r="C27">
        <v>1288</v>
      </c>
      <c r="D27">
        <v>9</v>
      </c>
      <c r="E27">
        <v>2</v>
      </c>
      <c r="F27">
        <v>3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31</v>
      </c>
      <c r="B28">
        <v>469</v>
      </c>
      <c r="C28">
        <v>378</v>
      </c>
      <c r="D28">
        <v>7</v>
      </c>
      <c r="E28">
        <v>2</v>
      </c>
      <c r="F28">
        <v>82</v>
      </c>
      <c r="G28">
        <v>0</v>
      </c>
      <c r="H28">
        <v>6</v>
      </c>
      <c r="I28">
        <v>0</v>
      </c>
      <c r="J28">
        <v>1</v>
      </c>
    </row>
    <row r="29" spans="1:10" x14ac:dyDescent="0.2">
      <c r="A29" t="s">
        <v>67</v>
      </c>
      <c r="B29">
        <v>292</v>
      </c>
      <c r="C29">
        <v>285</v>
      </c>
      <c r="D29">
        <v>6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71</v>
      </c>
      <c r="B30">
        <v>1722</v>
      </c>
      <c r="C30">
        <v>1536</v>
      </c>
      <c r="D30">
        <v>6</v>
      </c>
      <c r="E30">
        <v>24</v>
      </c>
      <c r="F30">
        <v>153</v>
      </c>
      <c r="G30">
        <v>3</v>
      </c>
      <c r="H30">
        <v>0</v>
      </c>
      <c r="I30">
        <v>0</v>
      </c>
      <c r="J30">
        <v>0</v>
      </c>
    </row>
    <row r="31" spans="1:10" x14ac:dyDescent="0.2">
      <c r="A31" t="s">
        <v>28</v>
      </c>
      <c r="B31">
        <v>289</v>
      </c>
      <c r="C31">
        <v>278</v>
      </c>
      <c r="D31">
        <v>6</v>
      </c>
      <c r="E31">
        <v>0</v>
      </c>
      <c r="F31">
        <v>4</v>
      </c>
      <c r="G31">
        <v>1</v>
      </c>
      <c r="H31">
        <v>0</v>
      </c>
      <c r="I31">
        <v>0</v>
      </c>
      <c r="J31">
        <v>0</v>
      </c>
    </row>
    <row r="32" spans="1:10" x14ac:dyDescent="0.2">
      <c r="A32" t="s">
        <v>73</v>
      </c>
      <c r="B32">
        <v>232</v>
      </c>
      <c r="C32">
        <v>217</v>
      </c>
      <c r="D32">
        <v>6</v>
      </c>
      <c r="E32">
        <v>0</v>
      </c>
      <c r="F32">
        <v>9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25</v>
      </c>
      <c r="B33">
        <v>446</v>
      </c>
      <c r="C33">
        <v>423</v>
      </c>
      <c r="D33">
        <v>6</v>
      </c>
      <c r="E33">
        <v>5</v>
      </c>
      <c r="F33">
        <v>12</v>
      </c>
      <c r="G33">
        <v>0</v>
      </c>
      <c r="H33">
        <v>9</v>
      </c>
      <c r="I33">
        <v>0</v>
      </c>
      <c r="J33">
        <v>0</v>
      </c>
    </row>
    <row r="34" spans="1:10" x14ac:dyDescent="0.2">
      <c r="A34" t="s">
        <v>51</v>
      </c>
      <c r="B34">
        <v>320</v>
      </c>
      <c r="C34">
        <v>208</v>
      </c>
      <c r="D34">
        <v>5</v>
      </c>
      <c r="E34">
        <v>85</v>
      </c>
      <c r="F34">
        <v>22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30</v>
      </c>
      <c r="B35">
        <v>1185</v>
      </c>
      <c r="C35">
        <v>856</v>
      </c>
      <c r="D35">
        <v>4</v>
      </c>
      <c r="E35">
        <v>3</v>
      </c>
      <c r="F35">
        <v>322</v>
      </c>
      <c r="G35">
        <v>0</v>
      </c>
      <c r="H35">
        <v>320</v>
      </c>
      <c r="I35">
        <v>0</v>
      </c>
      <c r="J35">
        <v>0</v>
      </c>
    </row>
    <row r="36" spans="1:10" x14ac:dyDescent="0.2">
      <c r="A36" t="s">
        <v>35</v>
      </c>
      <c r="B36">
        <v>232</v>
      </c>
      <c r="C36">
        <v>228</v>
      </c>
      <c r="D36">
        <v>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45</v>
      </c>
      <c r="B37">
        <v>417</v>
      </c>
      <c r="C37">
        <v>383</v>
      </c>
      <c r="D37">
        <v>3</v>
      </c>
      <c r="E37">
        <v>19</v>
      </c>
      <c r="F37">
        <v>12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47</v>
      </c>
      <c r="B38">
        <v>399</v>
      </c>
      <c r="C38">
        <v>390</v>
      </c>
      <c r="D38">
        <v>2</v>
      </c>
      <c r="E38">
        <v>5</v>
      </c>
      <c r="F38">
        <v>2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53</v>
      </c>
      <c r="B39">
        <v>332</v>
      </c>
      <c r="C39">
        <v>324</v>
      </c>
      <c r="D39">
        <v>2</v>
      </c>
      <c r="E39">
        <v>2</v>
      </c>
      <c r="F39">
        <v>4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70</v>
      </c>
      <c r="B40">
        <v>1262</v>
      </c>
      <c r="C40">
        <v>1035</v>
      </c>
      <c r="D40">
        <v>2</v>
      </c>
      <c r="E40">
        <v>26</v>
      </c>
      <c r="F40">
        <v>199</v>
      </c>
      <c r="G40">
        <v>0</v>
      </c>
      <c r="H40">
        <v>192</v>
      </c>
      <c r="I40">
        <v>0</v>
      </c>
      <c r="J40">
        <v>0</v>
      </c>
    </row>
    <row r="41" spans="1:10" x14ac:dyDescent="0.2">
      <c r="A41" t="s">
        <v>49</v>
      </c>
      <c r="B41">
        <v>684</v>
      </c>
      <c r="C41">
        <v>629</v>
      </c>
      <c r="D41">
        <v>2</v>
      </c>
      <c r="E41">
        <v>7</v>
      </c>
      <c r="F41">
        <v>46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58</v>
      </c>
      <c r="B42">
        <v>480</v>
      </c>
      <c r="C42">
        <v>458</v>
      </c>
      <c r="D42">
        <v>1</v>
      </c>
      <c r="E42">
        <v>3</v>
      </c>
      <c r="F42">
        <v>18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t="s">
        <v>202</v>
      </c>
      <c r="B43">
        <v>14841</v>
      </c>
      <c r="C43">
        <v>13257</v>
      </c>
      <c r="D43">
        <v>1</v>
      </c>
      <c r="E43">
        <v>0</v>
      </c>
      <c r="F43">
        <v>1583</v>
      </c>
      <c r="G43">
        <v>0</v>
      </c>
      <c r="H43">
        <v>0</v>
      </c>
      <c r="I43">
        <v>0</v>
      </c>
      <c r="J43">
        <v>1583</v>
      </c>
    </row>
    <row r="44" spans="1:10" x14ac:dyDescent="0.2">
      <c r="A44" t="s">
        <v>61</v>
      </c>
      <c r="B44">
        <v>646</v>
      </c>
      <c r="C44">
        <v>236</v>
      </c>
      <c r="D44">
        <v>0</v>
      </c>
      <c r="E44">
        <v>13</v>
      </c>
      <c r="F44">
        <v>394</v>
      </c>
      <c r="G44">
        <v>3</v>
      </c>
      <c r="H44">
        <v>302</v>
      </c>
      <c r="I44">
        <v>0</v>
      </c>
      <c r="J44">
        <v>0</v>
      </c>
    </row>
    <row r="45" spans="1:10" x14ac:dyDescent="0.2">
      <c r="A45" t="s">
        <v>54</v>
      </c>
      <c r="B45">
        <v>2006</v>
      </c>
      <c r="C45">
        <v>1914</v>
      </c>
      <c r="D45">
        <v>0</v>
      </c>
      <c r="E45">
        <v>0</v>
      </c>
      <c r="F45">
        <v>92</v>
      </c>
      <c r="G45">
        <v>0</v>
      </c>
      <c r="H45">
        <v>88</v>
      </c>
      <c r="I45">
        <v>0</v>
      </c>
      <c r="J45">
        <v>0</v>
      </c>
    </row>
    <row r="46" spans="1:10" x14ac:dyDescent="0.2">
      <c r="A46" t="s">
        <v>48</v>
      </c>
      <c r="B46">
        <v>722</v>
      </c>
      <c r="C46">
        <v>680</v>
      </c>
      <c r="D46">
        <v>0</v>
      </c>
      <c r="E46">
        <v>0</v>
      </c>
      <c r="F46">
        <v>42</v>
      </c>
      <c r="G46">
        <v>0</v>
      </c>
      <c r="H46">
        <v>3</v>
      </c>
      <c r="I46">
        <v>0</v>
      </c>
      <c r="J46">
        <v>0</v>
      </c>
    </row>
    <row r="47" spans="1:10" x14ac:dyDescent="0.2">
      <c r="A47" t="s">
        <v>75</v>
      </c>
      <c r="B47">
        <v>552</v>
      </c>
      <c r="C47">
        <v>312</v>
      </c>
      <c r="D47">
        <v>0</v>
      </c>
      <c r="E47">
        <v>13</v>
      </c>
      <c r="F47">
        <v>227</v>
      </c>
      <c r="G47">
        <v>0</v>
      </c>
      <c r="H47">
        <v>20</v>
      </c>
      <c r="I47">
        <v>2</v>
      </c>
      <c r="J47">
        <v>0</v>
      </c>
    </row>
    <row r="49" spans="1:10" x14ac:dyDescent="0.2">
      <c r="A49" t="s">
        <v>80</v>
      </c>
      <c r="B49">
        <f>SUM(B2:B47)-SUM(H2:H47)-SUM(I2:I47)-SUM(J2:J47)</f>
        <v>74549</v>
      </c>
      <c r="C49">
        <f>SUM(C2:C47)</f>
        <v>68674</v>
      </c>
      <c r="D49">
        <f>SUM(D2:D47)</f>
        <v>1473</v>
      </c>
      <c r="E49">
        <f>SUM(E2:E47)-SUM(I2:I47)-SUM(J2:J47)</f>
        <v>173</v>
      </c>
      <c r="F49">
        <f>SUM(F2:F47)-SUM(H2:H47)</f>
        <v>4200</v>
      </c>
      <c r="G49">
        <f>SUM(G2:G47)</f>
        <v>29</v>
      </c>
      <c r="H49">
        <f>SUM(H2:H47)</f>
        <v>8001</v>
      </c>
      <c r="I49">
        <f>SUM(I2:I47)</f>
        <v>3</v>
      </c>
      <c r="J49">
        <f>SUM(J2:J47)</f>
        <v>1584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203</v>
      </c>
      <c r="B2">
        <v>319665</v>
      </c>
      <c r="C2">
        <v>310692</v>
      </c>
      <c r="D2">
        <v>8967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</row>
    <row r="3" spans="1:16" x14ac:dyDescent="0.2">
      <c r="A3" t="s">
        <v>204</v>
      </c>
      <c r="B3">
        <v>344760</v>
      </c>
      <c r="C3">
        <v>338361</v>
      </c>
      <c r="D3">
        <v>6395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</row>
    <row r="4" spans="1:16" x14ac:dyDescent="0.2">
      <c r="O4" s="1" t="s">
        <v>81</v>
      </c>
    </row>
    <row r="5" spans="1:16" x14ac:dyDescent="0.2">
      <c r="A5" t="s">
        <v>80</v>
      </c>
      <c r="B5">
        <f>SUM(B2:B3)-SUM(H2:H3)-SUM(I2:I3)-SUM(J2:J3)</f>
        <v>664425</v>
      </c>
      <c r="C5">
        <f>SUM(C2:C3)</f>
        <v>649053</v>
      </c>
      <c r="D5">
        <f>SUM(D2:D3)</f>
        <v>15362</v>
      </c>
      <c r="E5">
        <f>SUM(E2:E3)-SUM(I2:I3)-SUM(J2:J3)</f>
        <v>0</v>
      </c>
      <c r="F5">
        <f>SUM(F2:F3)-SUM(H2:H3)</f>
        <v>10</v>
      </c>
      <c r="G5">
        <f>SUM(G2:G3)</f>
        <v>0</v>
      </c>
      <c r="H5">
        <f>SUM(H2:H3)</f>
        <v>0</v>
      </c>
      <c r="I5">
        <f>SUM(I2:I3)</f>
        <v>0</v>
      </c>
      <c r="J5">
        <f>SUM(J2:J3)</f>
        <v>0</v>
      </c>
      <c r="O5" t="s">
        <v>82</v>
      </c>
      <c r="P5">
        <f>((D5)*100)/B5</f>
        <v>2.3120743500018812</v>
      </c>
    </row>
    <row r="6" spans="1:16" x14ac:dyDescent="0.2">
      <c r="O6" t="s">
        <v>83</v>
      </c>
      <c r="P6">
        <f>((E5)*100)/B5</f>
        <v>0</v>
      </c>
    </row>
    <row r="7" spans="1:16" x14ac:dyDescent="0.2">
      <c r="O7" t="s">
        <v>84</v>
      </c>
      <c r="P7">
        <f>((F5)*100)/B5</f>
        <v>1.5050607668284607E-3</v>
      </c>
    </row>
    <row r="8" spans="1:16" x14ac:dyDescent="0.2">
      <c r="O8" t="s">
        <v>85</v>
      </c>
      <c r="P8">
        <f>((G5)*100)/B5</f>
        <v>0</v>
      </c>
    </row>
    <row r="9" spans="1:16" x14ac:dyDescent="0.2">
      <c r="O9" t="s">
        <v>86</v>
      </c>
      <c r="P9">
        <f>((C5)*100)/B5</f>
        <v>97.68642058923129</v>
      </c>
    </row>
    <row r="10" spans="1:16" x14ac:dyDescent="0.2">
      <c r="O10" t="s">
        <v>87</v>
      </c>
      <c r="P10">
        <f>((H5)*100)/B5</f>
        <v>0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47" workbookViewId="0">
      <selection activeCell="K27" sqref="K27"/>
    </sheetView>
  </sheetViews>
  <sheetFormatPr defaultRowHeight="12.7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2">
      <c r="A2" t="s">
        <v>205</v>
      </c>
      <c r="B2">
        <v>2347</v>
      </c>
      <c r="C2">
        <v>1723</v>
      </c>
      <c r="D2">
        <v>89</v>
      </c>
      <c r="E2">
        <v>90</v>
      </c>
      <c r="F2">
        <v>438</v>
      </c>
      <c r="G2">
        <v>7</v>
      </c>
      <c r="H2">
        <v>50</v>
      </c>
      <c r="I2">
        <v>0</v>
      </c>
      <c r="J2">
        <v>0</v>
      </c>
    </row>
    <row r="3" spans="1:16" x14ac:dyDescent="0.2">
      <c r="A3" t="s">
        <v>206</v>
      </c>
      <c r="B3">
        <v>1273</v>
      </c>
      <c r="C3">
        <v>1069</v>
      </c>
      <c r="D3">
        <v>57</v>
      </c>
      <c r="E3">
        <v>31</v>
      </c>
      <c r="F3">
        <v>116</v>
      </c>
      <c r="G3">
        <v>0</v>
      </c>
      <c r="H3">
        <v>0</v>
      </c>
      <c r="I3">
        <v>0</v>
      </c>
      <c r="J3">
        <v>98</v>
      </c>
    </row>
    <row r="4" spans="1:16" x14ac:dyDescent="0.2">
      <c r="A4" t="s">
        <v>207</v>
      </c>
      <c r="B4">
        <v>889</v>
      </c>
      <c r="C4">
        <v>747</v>
      </c>
      <c r="D4">
        <v>38</v>
      </c>
      <c r="E4">
        <v>74</v>
      </c>
      <c r="F4">
        <v>30</v>
      </c>
      <c r="G4">
        <v>0</v>
      </c>
      <c r="H4">
        <v>0</v>
      </c>
      <c r="I4">
        <v>0</v>
      </c>
      <c r="J4">
        <v>0</v>
      </c>
      <c r="O4" s="1" t="s">
        <v>81</v>
      </c>
    </row>
    <row r="5" spans="1:16" x14ac:dyDescent="0.2">
      <c r="A5" t="s">
        <v>208</v>
      </c>
      <c r="B5">
        <v>1167</v>
      </c>
      <c r="C5">
        <v>941</v>
      </c>
      <c r="D5">
        <v>38</v>
      </c>
      <c r="E5">
        <v>28</v>
      </c>
      <c r="F5">
        <v>160</v>
      </c>
      <c r="G5">
        <v>0</v>
      </c>
      <c r="H5">
        <v>135</v>
      </c>
      <c r="I5">
        <v>0</v>
      </c>
      <c r="J5">
        <v>0</v>
      </c>
      <c r="O5" t="s">
        <v>82</v>
      </c>
      <c r="P5">
        <f>((D52)*100)/B52</f>
        <v>1.3258956102483601</v>
      </c>
    </row>
    <row r="6" spans="1:16" x14ac:dyDescent="0.2">
      <c r="A6" t="s">
        <v>209</v>
      </c>
      <c r="B6">
        <v>1053</v>
      </c>
      <c r="C6">
        <v>1012</v>
      </c>
      <c r="D6">
        <v>37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O6" t="s">
        <v>83</v>
      </c>
      <c r="P6">
        <f>((E52)*100)/B52</f>
        <v>1.7547793911532208</v>
      </c>
    </row>
    <row r="7" spans="1:16" x14ac:dyDescent="0.2">
      <c r="A7" t="s">
        <v>210</v>
      </c>
      <c r="B7">
        <v>734</v>
      </c>
      <c r="C7">
        <v>530</v>
      </c>
      <c r="D7">
        <v>22</v>
      </c>
      <c r="E7">
        <v>4</v>
      </c>
      <c r="F7">
        <v>178</v>
      </c>
      <c r="G7">
        <v>0</v>
      </c>
      <c r="H7">
        <v>118</v>
      </c>
      <c r="I7">
        <v>0</v>
      </c>
      <c r="J7">
        <v>24</v>
      </c>
      <c r="O7" t="s">
        <v>84</v>
      </c>
      <c r="P7">
        <f>((F52)*100)/B52</f>
        <v>6.9069910859449459</v>
      </c>
    </row>
    <row r="8" spans="1:16" x14ac:dyDescent="0.2">
      <c r="A8" t="s">
        <v>211</v>
      </c>
      <c r="B8">
        <v>210</v>
      </c>
      <c r="C8">
        <v>182</v>
      </c>
      <c r="D8">
        <v>20</v>
      </c>
      <c r="E8">
        <v>0</v>
      </c>
      <c r="F8">
        <v>8</v>
      </c>
      <c r="G8">
        <v>0</v>
      </c>
      <c r="H8">
        <v>0</v>
      </c>
      <c r="I8">
        <v>0</v>
      </c>
      <c r="J8">
        <v>0</v>
      </c>
      <c r="O8" t="s">
        <v>85</v>
      </c>
      <c r="P8">
        <f>((G52)*100)/B52</f>
        <v>5.0456915400571845E-2</v>
      </c>
    </row>
    <row r="9" spans="1:16" x14ac:dyDescent="0.2">
      <c r="A9" t="s">
        <v>212</v>
      </c>
      <c r="B9">
        <v>421</v>
      </c>
      <c r="C9">
        <v>402</v>
      </c>
      <c r="D9">
        <v>18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O9" t="s">
        <v>86</v>
      </c>
      <c r="P9">
        <f>((C52)*100)/B52</f>
        <v>89.961876997252901</v>
      </c>
    </row>
    <row r="10" spans="1:16" x14ac:dyDescent="0.2">
      <c r="A10" t="s">
        <v>213</v>
      </c>
      <c r="B10">
        <v>944</v>
      </c>
      <c r="C10">
        <v>802</v>
      </c>
      <c r="D10">
        <v>18</v>
      </c>
      <c r="E10">
        <v>6</v>
      </c>
      <c r="F10">
        <v>118</v>
      </c>
      <c r="G10">
        <v>0</v>
      </c>
      <c r="H10">
        <v>8</v>
      </c>
      <c r="I10">
        <v>0</v>
      </c>
      <c r="J10">
        <v>65</v>
      </c>
      <c r="O10" t="s">
        <v>87</v>
      </c>
      <c r="P10">
        <f>((H52)*100)/B52</f>
        <v>7.677860626787016</v>
      </c>
    </row>
    <row r="11" spans="1:16" x14ac:dyDescent="0.2">
      <c r="A11" t="s">
        <v>214</v>
      </c>
      <c r="B11">
        <v>1242</v>
      </c>
      <c r="C11">
        <v>1086</v>
      </c>
      <c r="D11">
        <v>11</v>
      </c>
      <c r="E11">
        <v>22</v>
      </c>
      <c r="F11">
        <v>123</v>
      </c>
      <c r="G11">
        <v>0</v>
      </c>
      <c r="H11">
        <v>26</v>
      </c>
      <c r="I11">
        <v>0</v>
      </c>
      <c r="J11">
        <v>0</v>
      </c>
    </row>
    <row r="12" spans="1:16" x14ac:dyDescent="0.2">
      <c r="A12" t="s">
        <v>215</v>
      </c>
      <c r="B12">
        <v>195</v>
      </c>
      <c r="C12">
        <v>101</v>
      </c>
      <c r="D12">
        <v>11</v>
      </c>
      <c r="E12">
        <v>0</v>
      </c>
      <c r="F12">
        <v>78</v>
      </c>
      <c r="G12">
        <v>5</v>
      </c>
      <c r="H12">
        <v>0</v>
      </c>
      <c r="I12">
        <v>0</v>
      </c>
      <c r="J12">
        <v>0</v>
      </c>
    </row>
    <row r="13" spans="1:16" x14ac:dyDescent="0.2">
      <c r="A13" t="s">
        <v>216</v>
      </c>
      <c r="B13">
        <v>629</v>
      </c>
      <c r="C13">
        <v>619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6" x14ac:dyDescent="0.2">
      <c r="A14" t="s">
        <v>217</v>
      </c>
      <c r="B14">
        <v>141</v>
      </c>
      <c r="C14">
        <v>127</v>
      </c>
      <c r="D14">
        <v>9</v>
      </c>
      <c r="E14">
        <v>0</v>
      </c>
      <c r="F14">
        <v>5</v>
      </c>
      <c r="G14">
        <v>0</v>
      </c>
      <c r="H14">
        <v>3</v>
      </c>
      <c r="I14">
        <v>0</v>
      </c>
      <c r="J14">
        <v>0</v>
      </c>
    </row>
    <row r="15" spans="1:16" x14ac:dyDescent="0.2">
      <c r="A15" t="s">
        <v>218</v>
      </c>
      <c r="B15">
        <v>3189</v>
      </c>
      <c r="C15">
        <v>3036</v>
      </c>
      <c r="D15">
        <v>9</v>
      </c>
      <c r="E15">
        <v>6</v>
      </c>
      <c r="F15">
        <v>137</v>
      </c>
      <c r="G15">
        <v>1</v>
      </c>
      <c r="H15">
        <v>104</v>
      </c>
      <c r="I15">
        <v>0</v>
      </c>
      <c r="J15">
        <v>0</v>
      </c>
    </row>
    <row r="16" spans="1:16" x14ac:dyDescent="0.2">
      <c r="A16" t="s">
        <v>219</v>
      </c>
      <c r="B16">
        <v>277</v>
      </c>
      <c r="C16">
        <v>224</v>
      </c>
      <c r="D16">
        <v>7</v>
      </c>
      <c r="E16">
        <v>38</v>
      </c>
      <c r="F16">
        <v>6</v>
      </c>
      <c r="G16">
        <v>2</v>
      </c>
      <c r="H16">
        <v>3</v>
      </c>
      <c r="I16">
        <v>0</v>
      </c>
      <c r="J16">
        <v>0</v>
      </c>
    </row>
    <row r="17" spans="1:10" x14ac:dyDescent="0.2">
      <c r="A17" t="s">
        <v>220</v>
      </c>
      <c r="B17">
        <v>365</v>
      </c>
      <c r="C17">
        <v>168</v>
      </c>
      <c r="D17">
        <v>7</v>
      </c>
      <c r="E17">
        <v>5</v>
      </c>
      <c r="F17">
        <v>185</v>
      </c>
      <c r="G17">
        <v>0</v>
      </c>
      <c r="H17">
        <v>101</v>
      </c>
      <c r="I17">
        <v>0</v>
      </c>
      <c r="J17">
        <v>57</v>
      </c>
    </row>
    <row r="18" spans="1:10" x14ac:dyDescent="0.2">
      <c r="A18" t="s">
        <v>221</v>
      </c>
      <c r="B18">
        <v>133</v>
      </c>
      <c r="C18">
        <v>124</v>
      </c>
      <c r="D18">
        <v>7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222</v>
      </c>
      <c r="B19">
        <v>454</v>
      </c>
      <c r="C19">
        <v>444</v>
      </c>
      <c r="D19">
        <v>6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223</v>
      </c>
      <c r="B20">
        <v>193</v>
      </c>
      <c r="C20">
        <v>165</v>
      </c>
      <c r="D20">
        <v>6</v>
      </c>
      <c r="E20">
        <v>0</v>
      </c>
      <c r="F20">
        <v>22</v>
      </c>
      <c r="G20">
        <v>0</v>
      </c>
      <c r="H20">
        <v>1</v>
      </c>
      <c r="I20">
        <v>0</v>
      </c>
      <c r="J20">
        <v>0</v>
      </c>
    </row>
    <row r="21" spans="1:10" x14ac:dyDescent="0.2">
      <c r="A21" t="s">
        <v>224</v>
      </c>
      <c r="B21">
        <v>3808</v>
      </c>
      <c r="C21">
        <v>3400</v>
      </c>
      <c r="D21">
        <v>5</v>
      </c>
      <c r="E21">
        <v>70</v>
      </c>
      <c r="F21">
        <v>331</v>
      </c>
      <c r="G21">
        <v>2</v>
      </c>
      <c r="H21">
        <v>1</v>
      </c>
      <c r="I21">
        <v>0</v>
      </c>
      <c r="J21">
        <v>0</v>
      </c>
    </row>
    <row r="22" spans="1:10" x14ac:dyDescent="0.2">
      <c r="A22" t="s">
        <v>225</v>
      </c>
      <c r="B22">
        <v>962</v>
      </c>
      <c r="C22">
        <v>866</v>
      </c>
      <c r="D22">
        <v>5</v>
      </c>
      <c r="E22">
        <v>15</v>
      </c>
      <c r="F22">
        <v>76</v>
      </c>
      <c r="G22">
        <v>0</v>
      </c>
      <c r="H22">
        <v>49</v>
      </c>
      <c r="I22">
        <v>0</v>
      </c>
      <c r="J22">
        <v>0</v>
      </c>
    </row>
    <row r="23" spans="1:10" x14ac:dyDescent="0.2">
      <c r="A23" t="s">
        <v>226</v>
      </c>
      <c r="B23">
        <v>2073</v>
      </c>
      <c r="C23">
        <v>2019</v>
      </c>
      <c r="D23">
        <v>5</v>
      </c>
      <c r="E23">
        <v>24</v>
      </c>
      <c r="F23">
        <v>25</v>
      </c>
      <c r="G23">
        <v>0</v>
      </c>
      <c r="H23">
        <v>10</v>
      </c>
      <c r="I23">
        <v>0</v>
      </c>
      <c r="J23">
        <v>0</v>
      </c>
    </row>
    <row r="24" spans="1:10" x14ac:dyDescent="0.2">
      <c r="A24" t="s">
        <v>227</v>
      </c>
      <c r="B24">
        <v>1110</v>
      </c>
      <c r="C24">
        <v>215</v>
      </c>
      <c r="D24">
        <v>5</v>
      </c>
      <c r="E24">
        <v>26</v>
      </c>
      <c r="F24">
        <v>864</v>
      </c>
      <c r="G24">
        <v>0</v>
      </c>
      <c r="H24">
        <v>315</v>
      </c>
      <c r="I24">
        <v>0</v>
      </c>
      <c r="J24">
        <v>0</v>
      </c>
    </row>
    <row r="25" spans="1:10" x14ac:dyDescent="0.2">
      <c r="A25" t="s">
        <v>228</v>
      </c>
      <c r="B25">
        <v>265</v>
      </c>
      <c r="C25">
        <v>220</v>
      </c>
      <c r="D25">
        <v>4</v>
      </c>
      <c r="E25">
        <v>0</v>
      </c>
      <c r="F25">
        <v>41</v>
      </c>
      <c r="G25">
        <v>0</v>
      </c>
      <c r="H25">
        <v>24</v>
      </c>
      <c r="I25">
        <v>0</v>
      </c>
      <c r="J25">
        <v>0</v>
      </c>
    </row>
    <row r="26" spans="1:10" x14ac:dyDescent="0.2">
      <c r="A26" t="s">
        <v>229</v>
      </c>
      <c r="B26">
        <v>651</v>
      </c>
      <c r="C26">
        <v>251</v>
      </c>
      <c r="D26">
        <v>3</v>
      </c>
      <c r="E26">
        <v>8</v>
      </c>
      <c r="F26">
        <v>389</v>
      </c>
      <c r="G26">
        <v>0</v>
      </c>
      <c r="H26">
        <v>337</v>
      </c>
      <c r="I26">
        <v>0</v>
      </c>
      <c r="J26">
        <v>0</v>
      </c>
    </row>
    <row r="27" spans="1:10" x14ac:dyDescent="0.2">
      <c r="A27" t="s">
        <v>230</v>
      </c>
      <c r="B27">
        <v>209</v>
      </c>
      <c r="C27">
        <v>203</v>
      </c>
      <c r="D27">
        <v>3</v>
      </c>
      <c r="E27">
        <v>0</v>
      </c>
      <c r="F27">
        <v>3</v>
      </c>
      <c r="G27">
        <v>0</v>
      </c>
      <c r="H27">
        <v>0</v>
      </c>
      <c r="I27">
        <v>2</v>
      </c>
      <c r="J27">
        <v>0</v>
      </c>
    </row>
    <row r="28" spans="1:10" x14ac:dyDescent="0.2">
      <c r="A28" t="s">
        <v>231</v>
      </c>
      <c r="B28">
        <v>448</v>
      </c>
      <c r="C28">
        <v>420</v>
      </c>
      <c r="D28">
        <v>3</v>
      </c>
      <c r="E28">
        <v>0</v>
      </c>
      <c r="F28">
        <v>25</v>
      </c>
      <c r="G28">
        <v>0</v>
      </c>
      <c r="H28">
        <v>23</v>
      </c>
      <c r="I28">
        <v>0</v>
      </c>
      <c r="J28">
        <v>0</v>
      </c>
    </row>
    <row r="29" spans="1:10" x14ac:dyDescent="0.2">
      <c r="A29" t="s">
        <v>232</v>
      </c>
      <c r="B29">
        <v>976</v>
      </c>
      <c r="C29">
        <v>191</v>
      </c>
      <c r="D29">
        <v>3</v>
      </c>
      <c r="E29">
        <v>9</v>
      </c>
      <c r="F29">
        <v>773</v>
      </c>
      <c r="G29">
        <v>0</v>
      </c>
      <c r="H29">
        <v>733</v>
      </c>
      <c r="I29">
        <v>0</v>
      </c>
      <c r="J29">
        <v>0</v>
      </c>
    </row>
    <row r="30" spans="1:10" x14ac:dyDescent="0.2">
      <c r="A30" t="s">
        <v>233</v>
      </c>
      <c r="B30">
        <v>361</v>
      </c>
      <c r="C30">
        <v>314</v>
      </c>
      <c r="D30">
        <v>2</v>
      </c>
      <c r="E30">
        <v>0</v>
      </c>
      <c r="F30">
        <v>45</v>
      </c>
      <c r="G30">
        <v>0</v>
      </c>
      <c r="H30">
        <v>33</v>
      </c>
      <c r="I30">
        <v>0</v>
      </c>
      <c r="J30">
        <v>0</v>
      </c>
    </row>
    <row r="31" spans="1:10" x14ac:dyDescent="0.2">
      <c r="A31" t="s">
        <v>234</v>
      </c>
      <c r="B31">
        <v>304</v>
      </c>
      <c r="C31">
        <v>297</v>
      </c>
      <c r="D31">
        <v>2</v>
      </c>
      <c r="E31">
        <v>2</v>
      </c>
      <c r="F31">
        <v>3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235</v>
      </c>
      <c r="B32">
        <v>411</v>
      </c>
      <c r="C32">
        <v>388</v>
      </c>
      <c r="D32">
        <v>2</v>
      </c>
      <c r="E32">
        <v>11</v>
      </c>
      <c r="F32">
        <v>10</v>
      </c>
      <c r="G32">
        <v>0</v>
      </c>
      <c r="H32">
        <v>9</v>
      </c>
      <c r="I32">
        <v>0</v>
      </c>
      <c r="J32">
        <v>0</v>
      </c>
    </row>
    <row r="33" spans="1:10" x14ac:dyDescent="0.2">
      <c r="A33" t="s">
        <v>236</v>
      </c>
      <c r="B33">
        <v>330</v>
      </c>
      <c r="C33">
        <v>273</v>
      </c>
      <c r="D33">
        <v>2</v>
      </c>
      <c r="E33">
        <v>4</v>
      </c>
      <c r="F33">
        <v>51</v>
      </c>
      <c r="G33">
        <v>0</v>
      </c>
      <c r="H33">
        <v>4</v>
      </c>
      <c r="I33">
        <v>0</v>
      </c>
      <c r="J33">
        <v>0</v>
      </c>
    </row>
    <row r="34" spans="1:10" x14ac:dyDescent="0.2">
      <c r="A34" t="s">
        <v>237</v>
      </c>
      <c r="B34">
        <v>303</v>
      </c>
      <c r="C34">
        <v>274</v>
      </c>
      <c r="D34">
        <v>2</v>
      </c>
      <c r="E34">
        <v>1</v>
      </c>
      <c r="F34">
        <v>26</v>
      </c>
      <c r="G34">
        <v>0</v>
      </c>
      <c r="H34">
        <v>5</v>
      </c>
      <c r="I34">
        <v>0</v>
      </c>
      <c r="J34">
        <v>2</v>
      </c>
    </row>
    <row r="35" spans="1:10" x14ac:dyDescent="0.2">
      <c r="A35" t="s">
        <v>238</v>
      </c>
      <c r="B35">
        <v>191</v>
      </c>
      <c r="C35">
        <v>182</v>
      </c>
      <c r="D35">
        <v>2</v>
      </c>
      <c r="E35">
        <v>0</v>
      </c>
      <c r="F35">
        <v>7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t="s">
        <v>239</v>
      </c>
      <c r="B36">
        <v>637</v>
      </c>
      <c r="C36">
        <v>406</v>
      </c>
      <c r="D36">
        <v>1</v>
      </c>
      <c r="E36">
        <v>15</v>
      </c>
      <c r="F36">
        <v>215</v>
      </c>
      <c r="G36">
        <v>0</v>
      </c>
      <c r="H36">
        <v>202</v>
      </c>
      <c r="I36">
        <v>0</v>
      </c>
      <c r="J36">
        <v>0</v>
      </c>
    </row>
    <row r="37" spans="1:10" x14ac:dyDescent="0.2">
      <c r="A37" t="s">
        <v>240</v>
      </c>
      <c r="B37">
        <v>390</v>
      </c>
      <c r="C37">
        <v>387</v>
      </c>
      <c r="D37">
        <v>1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241</v>
      </c>
      <c r="B38">
        <v>813</v>
      </c>
      <c r="C38">
        <v>804</v>
      </c>
      <c r="D38">
        <v>1</v>
      </c>
      <c r="E38">
        <v>0</v>
      </c>
      <c r="F38">
        <v>8</v>
      </c>
      <c r="G38">
        <v>0</v>
      </c>
      <c r="H38">
        <v>3</v>
      </c>
      <c r="I38">
        <v>0</v>
      </c>
      <c r="J38">
        <v>0</v>
      </c>
    </row>
    <row r="39" spans="1:10" x14ac:dyDescent="0.2">
      <c r="A39" t="s">
        <v>242</v>
      </c>
      <c r="B39">
        <v>172</v>
      </c>
      <c r="C39">
        <v>101</v>
      </c>
      <c r="D39">
        <v>1</v>
      </c>
      <c r="E39">
        <v>24</v>
      </c>
      <c r="F39">
        <v>46</v>
      </c>
      <c r="G39">
        <v>0</v>
      </c>
      <c r="H39">
        <v>2</v>
      </c>
      <c r="I39">
        <v>0</v>
      </c>
      <c r="J39">
        <v>0</v>
      </c>
    </row>
    <row r="40" spans="1:10" x14ac:dyDescent="0.2">
      <c r="A40" t="s">
        <v>243</v>
      </c>
      <c r="B40">
        <v>527</v>
      </c>
      <c r="C40">
        <v>439</v>
      </c>
      <c r="D40">
        <v>1</v>
      </c>
      <c r="E40">
        <v>86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244</v>
      </c>
      <c r="B41">
        <v>436</v>
      </c>
      <c r="C41">
        <v>428</v>
      </c>
      <c r="D41">
        <v>0</v>
      </c>
      <c r="E41">
        <v>0</v>
      </c>
      <c r="F41">
        <v>8</v>
      </c>
      <c r="G41">
        <v>0</v>
      </c>
      <c r="H41">
        <v>5</v>
      </c>
      <c r="I41">
        <v>0</v>
      </c>
      <c r="J41">
        <v>0</v>
      </c>
    </row>
    <row r="42" spans="1:10" x14ac:dyDescent="0.2">
      <c r="A42" t="s">
        <v>245</v>
      </c>
      <c r="B42">
        <v>483</v>
      </c>
      <c r="C42">
        <v>417</v>
      </c>
      <c r="D42">
        <v>0</v>
      </c>
      <c r="E42">
        <v>6</v>
      </c>
      <c r="F42">
        <v>60</v>
      </c>
      <c r="G42">
        <v>0</v>
      </c>
      <c r="H42">
        <v>52</v>
      </c>
      <c r="I42">
        <v>0</v>
      </c>
      <c r="J42">
        <v>0</v>
      </c>
    </row>
    <row r="43" spans="1:10" x14ac:dyDescent="0.2">
      <c r="A43" t="s">
        <v>246</v>
      </c>
      <c r="B43">
        <v>1159</v>
      </c>
      <c r="C43">
        <v>1005</v>
      </c>
      <c r="D43">
        <v>0</v>
      </c>
      <c r="E43">
        <v>41</v>
      </c>
      <c r="F43">
        <v>113</v>
      </c>
      <c r="G43">
        <v>0</v>
      </c>
      <c r="H43">
        <v>101</v>
      </c>
      <c r="I43">
        <v>0</v>
      </c>
      <c r="J43">
        <v>0</v>
      </c>
    </row>
    <row r="44" spans="1:10" x14ac:dyDescent="0.2">
      <c r="A44" t="s">
        <v>247</v>
      </c>
      <c r="B44">
        <v>223</v>
      </c>
      <c r="C44">
        <v>223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248</v>
      </c>
      <c r="B45">
        <v>445</v>
      </c>
      <c r="C45">
        <v>403</v>
      </c>
      <c r="D45">
        <v>0</v>
      </c>
      <c r="E45">
        <v>10</v>
      </c>
      <c r="F45">
        <v>32</v>
      </c>
      <c r="G45">
        <v>0</v>
      </c>
      <c r="H45">
        <v>18</v>
      </c>
      <c r="I45">
        <v>0</v>
      </c>
      <c r="J45">
        <v>0</v>
      </c>
    </row>
    <row r="46" spans="1:10" x14ac:dyDescent="0.2">
      <c r="A46" t="s">
        <v>249</v>
      </c>
      <c r="B46">
        <v>709</v>
      </c>
      <c r="C46">
        <v>528</v>
      </c>
      <c r="D46">
        <v>0</v>
      </c>
      <c r="E46">
        <v>0</v>
      </c>
      <c r="F46">
        <v>181</v>
      </c>
      <c r="G46">
        <v>0</v>
      </c>
      <c r="H46">
        <v>134</v>
      </c>
      <c r="I46">
        <v>0</v>
      </c>
      <c r="J46">
        <v>0</v>
      </c>
    </row>
    <row r="47" spans="1:10" x14ac:dyDescent="0.2">
      <c r="A47" t="s">
        <v>250</v>
      </c>
      <c r="B47">
        <v>2700</v>
      </c>
      <c r="C47">
        <v>2467</v>
      </c>
      <c r="D47">
        <v>0</v>
      </c>
      <c r="E47">
        <v>191</v>
      </c>
      <c r="F47">
        <v>42</v>
      </c>
      <c r="G47">
        <v>0</v>
      </c>
      <c r="H47">
        <v>20</v>
      </c>
      <c r="I47">
        <v>0</v>
      </c>
      <c r="J47">
        <v>0</v>
      </c>
    </row>
    <row r="48" spans="1:10" x14ac:dyDescent="0.2">
      <c r="A48" t="s">
        <v>251</v>
      </c>
      <c r="B48">
        <v>655</v>
      </c>
      <c r="C48">
        <v>594</v>
      </c>
      <c r="D48">
        <v>0</v>
      </c>
      <c r="E48">
        <v>22</v>
      </c>
      <c r="F48">
        <v>39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252</v>
      </c>
      <c r="B49">
        <v>260</v>
      </c>
      <c r="C49">
        <v>199</v>
      </c>
      <c r="D49">
        <v>0</v>
      </c>
      <c r="E49">
        <v>0</v>
      </c>
      <c r="F49">
        <v>61</v>
      </c>
      <c r="G49">
        <v>0</v>
      </c>
      <c r="H49">
        <v>2</v>
      </c>
      <c r="I49">
        <v>0</v>
      </c>
      <c r="J49">
        <v>0</v>
      </c>
    </row>
    <row r="50" spans="1:10" x14ac:dyDescent="0.2">
      <c r="A50" t="s">
        <v>253</v>
      </c>
      <c r="B50">
        <v>794</v>
      </c>
      <c r="C50">
        <v>677</v>
      </c>
      <c r="D50">
        <v>0</v>
      </c>
      <c r="E50">
        <v>2</v>
      </c>
      <c r="F50">
        <v>114</v>
      </c>
      <c r="G50">
        <v>1</v>
      </c>
      <c r="H50">
        <v>107</v>
      </c>
      <c r="I50">
        <v>0</v>
      </c>
      <c r="J50">
        <v>0</v>
      </c>
    </row>
    <row r="52" spans="1:10" x14ac:dyDescent="0.2">
      <c r="A52" t="s">
        <v>80</v>
      </c>
      <c r="B52">
        <f>SUM(B2:B50)-SUM(H2:H50)-SUM(I2:I50)-SUM(J2:J50)</f>
        <v>35674</v>
      </c>
      <c r="C52">
        <f>SUM(C2:C50)</f>
        <v>32093</v>
      </c>
      <c r="D52">
        <f>SUM(D2:D50)</f>
        <v>473</v>
      </c>
      <c r="E52">
        <f>SUM(E2:E50)-SUM(I2:I50)-SUM(J2:J50)</f>
        <v>626</v>
      </c>
      <c r="F52">
        <f>SUM(F2:F50)-SUM(H2:H50)</f>
        <v>2464</v>
      </c>
      <c r="G52">
        <f>SUM(G2:G50)</f>
        <v>18</v>
      </c>
      <c r="H52">
        <f>SUM(H2:H50)</f>
        <v>2739</v>
      </c>
      <c r="I52">
        <f>SUM(I2:I50)</f>
        <v>2</v>
      </c>
      <c r="J52">
        <f>SUM(J2:J50)</f>
        <v>246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2" workbookViewId="0">
      <selection activeCell="G17" sqref="G17"/>
    </sheetView>
  </sheetViews>
  <sheetFormatPr defaultColWidth="10.7109375" defaultRowHeight="12.75" x14ac:dyDescent="0.2"/>
  <cols>
    <col min="1" max="1" width="27.28515625" customWidth="1"/>
    <col min="2" max="2" width="29" customWidth="1"/>
    <col min="3" max="3" width="26.42578125" customWidth="1"/>
    <col min="4" max="4" width="23.7109375" customWidth="1"/>
    <col min="5" max="5" width="24.28515625" customWidth="1"/>
    <col min="6" max="6" width="23.140625" customWidth="1"/>
  </cols>
  <sheetData>
    <row r="1" spans="1:7" ht="13.5" thickBot="1" x14ac:dyDescent="0.25">
      <c r="A1" s="18" t="s">
        <v>254</v>
      </c>
      <c r="B1" s="19"/>
      <c r="C1" s="19"/>
      <c r="D1" s="19"/>
      <c r="E1" s="19"/>
      <c r="F1" s="20"/>
    </row>
    <row r="2" spans="1:7" ht="13.5" thickBot="1" x14ac:dyDescent="0.25">
      <c r="A2" s="2"/>
      <c r="B2" s="3" t="s">
        <v>255</v>
      </c>
      <c r="C2" s="3" t="s">
        <v>256</v>
      </c>
      <c r="D2" s="3" t="s">
        <v>257</v>
      </c>
      <c r="E2" s="3" t="s">
        <v>258</v>
      </c>
      <c r="F2" s="3" t="s">
        <v>259</v>
      </c>
    </row>
    <row r="3" spans="1:7" ht="13.5" thickBot="1" x14ac:dyDescent="0.25">
      <c r="A3" s="4" t="s">
        <v>260</v>
      </c>
      <c r="B3" s="5" t="s">
        <v>261</v>
      </c>
      <c r="C3" s="5" t="s">
        <v>262</v>
      </c>
      <c r="D3" s="5" t="s">
        <v>263</v>
      </c>
      <c r="E3" s="5" t="s">
        <v>264</v>
      </c>
      <c r="F3" s="5" t="s">
        <v>265</v>
      </c>
    </row>
    <row r="4" spans="1:7" ht="13.5" thickBot="1" x14ac:dyDescent="0.25">
      <c r="A4" s="6" t="s">
        <v>266</v>
      </c>
      <c r="B4" s="7"/>
      <c r="C4" s="8"/>
      <c r="D4" s="8"/>
      <c r="E4" s="9"/>
      <c r="F4" s="9"/>
    </row>
    <row r="5" spans="1:7" ht="13.5" thickBot="1" x14ac:dyDescent="0.25">
      <c r="A5" s="6" t="s">
        <v>267</v>
      </c>
      <c r="B5" s="7"/>
      <c r="C5" s="8"/>
      <c r="D5" s="8"/>
      <c r="E5" s="9"/>
      <c r="F5" s="9"/>
    </row>
    <row r="6" spans="1:7" ht="13.5" thickBot="1" x14ac:dyDescent="0.25">
      <c r="A6" s="6" t="s">
        <v>268</v>
      </c>
      <c r="B6" s="8"/>
      <c r="C6" s="7"/>
      <c r="D6" s="8"/>
      <c r="E6" s="9"/>
      <c r="F6" s="9"/>
    </row>
    <row r="7" spans="1:7" ht="13.5" thickBot="1" x14ac:dyDescent="0.25">
      <c r="A7" s="6" t="s">
        <v>269</v>
      </c>
      <c r="B7" s="8"/>
      <c r="C7" s="8"/>
      <c r="D7" s="7"/>
      <c r="E7" s="9"/>
      <c r="F7" s="9"/>
    </row>
    <row r="8" spans="1:7" ht="13.5" thickBot="1" x14ac:dyDescent="0.25">
      <c r="A8" s="6" t="s">
        <v>270</v>
      </c>
      <c r="B8" s="7"/>
      <c r="C8" s="8"/>
      <c r="D8" s="8"/>
      <c r="E8" s="9"/>
      <c r="F8" s="9"/>
    </row>
    <row r="9" spans="1:7" ht="13.5" thickBot="1" x14ac:dyDescent="0.25">
      <c r="A9" s="6" t="s">
        <v>278</v>
      </c>
      <c r="B9" s="7"/>
      <c r="C9" s="8"/>
      <c r="D9" s="8"/>
      <c r="E9" s="9"/>
      <c r="F9" s="9"/>
    </row>
    <row r="10" spans="1:7" ht="13.5" thickBot="1" x14ac:dyDescent="0.25">
      <c r="A10" s="2"/>
      <c r="B10" s="3" t="s">
        <v>266</v>
      </c>
      <c r="C10" s="3" t="s">
        <v>267</v>
      </c>
      <c r="D10" s="3" t="s">
        <v>268</v>
      </c>
      <c r="E10" s="3" t="s">
        <v>269</v>
      </c>
      <c r="F10" s="3" t="s">
        <v>270</v>
      </c>
    </row>
    <row r="11" spans="1:7" ht="13.5" thickBot="1" x14ac:dyDescent="0.25">
      <c r="A11" s="10" t="s">
        <v>271</v>
      </c>
      <c r="B11" s="9"/>
      <c r="C11" s="9"/>
      <c r="D11" s="9"/>
      <c r="E11" s="9"/>
      <c r="F11" s="9"/>
    </row>
    <row r="12" spans="1:7" ht="13.5" thickBot="1" x14ac:dyDescent="0.25">
      <c r="A12" s="10" t="s">
        <v>272</v>
      </c>
      <c r="B12" s="9"/>
      <c r="C12" s="9"/>
      <c r="D12" s="9"/>
      <c r="E12" s="9"/>
      <c r="F12" s="9"/>
    </row>
    <row r="13" spans="1:7" ht="13.5" thickBot="1" x14ac:dyDescent="0.25">
      <c r="A13" s="10" t="s">
        <v>273</v>
      </c>
      <c r="B13" s="9"/>
      <c r="C13" s="9"/>
      <c r="D13" s="9"/>
      <c r="E13" s="9"/>
      <c r="F13" s="9"/>
    </row>
    <row r="14" spans="1:7" ht="13.5" thickBot="1" x14ac:dyDescent="0.25">
      <c r="A14" s="10" t="s">
        <v>274</v>
      </c>
      <c r="B14" s="9"/>
      <c r="C14" s="9"/>
      <c r="D14" s="9"/>
      <c r="E14" s="9"/>
      <c r="F14" s="9"/>
    </row>
    <row r="15" spans="1:7" ht="13.5" thickBot="1" x14ac:dyDescent="0.25">
      <c r="A15" s="11"/>
      <c r="B15" s="11"/>
      <c r="C15" s="11"/>
      <c r="D15" s="11"/>
      <c r="E15" s="11"/>
      <c r="F15" s="11"/>
    </row>
    <row r="16" spans="1:7" ht="13.5" thickBot="1" x14ac:dyDescent="0.25">
      <c r="A16" s="12"/>
      <c r="B16" s="13" t="s">
        <v>266</v>
      </c>
      <c r="C16" s="13" t="s">
        <v>267</v>
      </c>
      <c r="D16" s="13" t="s">
        <v>268</v>
      </c>
      <c r="E16" s="13" t="s">
        <v>269</v>
      </c>
      <c r="F16" s="13" t="s">
        <v>270</v>
      </c>
      <c r="G16" s="13" t="s">
        <v>278</v>
      </c>
    </row>
    <row r="17" spans="1:10" ht="51.75" customHeight="1" thickBot="1" x14ac:dyDescent="0.25">
      <c r="A17" s="4" t="s">
        <v>275</v>
      </c>
      <c r="B17" s="14"/>
      <c r="C17" s="14"/>
      <c r="D17" s="14"/>
      <c r="E17" s="14"/>
      <c r="F17" s="14"/>
    </row>
    <row r="18" spans="1:10" ht="51.75" customHeight="1" thickBot="1" x14ac:dyDescent="0.25">
      <c r="A18" s="4" t="s">
        <v>276</v>
      </c>
      <c r="B18" s="14"/>
      <c r="C18" s="14"/>
      <c r="D18" s="14"/>
      <c r="E18" s="14"/>
      <c r="F18" s="14"/>
    </row>
    <row r="19" spans="1:10" ht="51.75" customHeight="1" thickBot="1" x14ac:dyDescent="0.25">
      <c r="A19" s="4" t="s">
        <v>277</v>
      </c>
      <c r="B19" s="14"/>
      <c r="C19" s="14"/>
      <c r="D19" s="14"/>
      <c r="E19" s="14"/>
      <c r="F19" s="14"/>
    </row>
    <row r="20" spans="1:10" ht="15" x14ac:dyDescent="0.2">
      <c r="A20" s="15"/>
    </row>
    <row r="22" spans="1:10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 x14ac:dyDescent="0.2">
      <c r="A23" s="17"/>
    </row>
    <row r="24" spans="1:10" x14ac:dyDescent="0.2">
      <c r="A24" s="17"/>
    </row>
    <row r="25" spans="1:10" x14ac:dyDescent="0.2">
      <c r="A25" s="17"/>
    </row>
    <row r="26" spans="1:10" x14ac:dyDescent="0.2">
      <c r="A26" s="17"/>
    </row>
    <row r="27" spans="1:10" x14ac:dyDescent="0.2">
      <c r="A27" s="17"/>
    </row>
    <row r="28" spans="1:10" x14ac:dyDescent="0.2">
      <c r="A28" s="17"/>
    </row>
    <row r="29" spans="1:10" x14ac:dyDescent="0.2">
      <c r="A29" s="17"/>
    </row>
    <row r="30" spans="1:10" x14ac:dyDescent="0.2">
      <c r="A30" s="17"/>
    </row>
    <row r="31" spans="1:10" x14ac:dyDescent="0.2">
      <c r="A31" s="17"/>
    </row>
    <row r="32" spans="1:10" x14ac:dyDescent="0.2">
      <c r="A32" s="17"/>
    </row>
    <row r="33" spans="1:1" x14ac:dyDescent="0.2">
      <c r="A33" s="17"/>
    </row>
    <row r="34" spans="1:1" x14ac:dyDescent="0.2">
      <c r="A34" s="17"/>
    </row>
    <row r="35" spans="1:1" x14ac:dyDescent="0.2">
      <c r="A35" s="17"/>
    </row>
    <row r="36" spans="1:1" x14ac:dyDescent="0.2">
      <c r="A36" s="17"/>
    </row>
    <row r="37" spans="1:1" x14ac:dyDescent="0.2">
      <c r="A37" s="17"/>
    </row>
    <row r="38" spans="1:1" x14ac:dyDescent="0.2">
      <c r="A38" s="17"/>
    </row>
    <row r="39" spans="1:1" x14ac:dyDescent="0.2">
      <c r="A39" s="17"/>
    </row>
    <row r="40" spans="1:1" x14ac:dyDescent="0.2">
      <c r="A40" s="17"/>
    </row>
    <row r="41" spans="1:1" x14ac:dyDescent="0.2">
      <c r="A41" s="17"/>
    </row>
    <row r="42" spans="1:1" x14ac:dyDescent="0.2">
      <c r="A42" s="17"/>
    </row>
    <row r="43" spans="1:1" x14ac:dyDescent="0.2">
      <c r="A43" s="17"/>
    </row>
    <row r="44" spans="1:1" x14ac:dyDescent="0.2">
      <c r="A44" s="17"/>
    </row>
    <row r="45" spans="1:1" x14ac:dyDescent="0.2">
      <c r="A45" s="17"/>
    </row>
    <row r="46" spans="1:1" x14ac:dyDescent="0.2">
      <c r="A46" s="17"/>
    </row>
    <row r="47" spans="1:1" x14ac:dyDescent="0.2">
      <c r="A47" s="17"/>
    </row>
    <row r="48" spans="1:1" x14ac:dyDescent="0.2">
      <c r="A48" s="17"/>
    </row>
    <row r="49" spans="1:1" x14ac:dyDescent="0.2">
      <c r="A49" s="16"/>
    </row>
    <row r="50" spans="1:1" x14ac:dyDescent="0.2">
      <c r="A50" s="16"/>
    </row>
    <row r="51" spans="1:1" x14ac:dyDescent="0.2">
      <c r="A51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ICICI_Sites</vt:lpstr>
      <vt:lpstr>Ireland</vt:lpstr>
      <vt:lpstr>Canada</vt:lpstr>
      <vt:lpstr>UK_Sites</vt:lpstr>
      <vt:lpstr>ANZ_Sites</vt:lpstr>
      <vt:lpstr>Indian_Sites</vt:lpstr>
      <vt:lpstr>RBC</vt:lpstr>
      <vt:lpstr>SouthAfrican_Sites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Ratul Jain</dc:creator>
  <cp:lastModifiedBy>Ratul Jain</cp:lastModifiedBy>
  <dcterms:created xsi:type="dcterms:W3CDTF">2016-04-28T10:27:44Z</dcterms:created>
  <dcterms:modified xsi:type="dcterms:W3CDTF">2016-05-17T08:08:12Z</dcterms:modified>
</cp:coreProperties>
</file>