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47E6480-5619-4A6A-88BD-F14BE2DAB97C}" xr6:coauthVersionLast="47" xr6:coauthVersionMax="47" xr10:uidLastSave="{00000000-0000-0000-0000-000000000000}"/>
  <bookViews>
    <workbookView xWindow="2895" yWindow="1290" windowWidth="19425" windowHeight="13425" tabRatio="577" firstSheet="5" activeTab="5" xr2:uid="{00000000-000D-0000-FFFF-FFFF00000000}"/>
  </bookViews>
  <sheets>
    <sheet name="dat_demographics" sheetId="1" r:id="rId1"/>
    <sheet name="dat_earn_wealth" sheetId="4" r:id="rId2"/>
    <sheet name="dat_business" sheetId="21" r:id="rId3"/>
    <sheet name="dat_transitions" sheetId="9" r:id="rId4"/>
    <sheet name="dat_earn_wealth_self" sheetId="13" r:id="rId5"/>
    <sheet name="dat_worker_class" sheetId="17" r:id="rId6"/>
    <sheet name="dat_hh_inc_functions" sheetId="19" r:id="rId7"/>
    <sheet name="dat_robusness_volatility" sheetId="30" r:id="rId8"/>
    <sheet name="dat_robustness_paid_vs_self" sheetId="39" r:id="rId9"/>
    <sheet name="_desc_samples" sheetId="28" r:id="rId10"/>
    <sheet name="_count_samples" sheetId="27" r:id="rId11"/>
    <sheet name="_transitions" sheetId="26" r:id="rId12"/>
    <sheet name="_trans_rates_self" sheetId="34" r:id="rId13"/>
    <sheet name="_perc_comp" sheetId="29" r:id="rId14"/>
    <sheet name="_pctl_self" sheetId="35" r:id="rId15"/>
    <sheet name="_hh_inc_function" sheetId="23" r:id="rId16"/>
    <sheet name="_bus_stats" sheetId="37" r:id="rId17"/>
    <sheet name="_cluster_count" sheetId="38" r:id="rId18"/>
    <sheet name="_cluster_demographic" sheetId="32" r:id="rId19"/>
    <sheet name="_cluster_earnings" sheetId="33" r:id="rId20"/>
    <sheet name="_cluster_bus_stats" sheetId="36" r:id="rId21"/>
    <sheet name="_dlnern_married_males" sheetId="24" r:id="rId22"/>
    <sheet name="_dlnern_self_exp_geq24" sheetId="31" r:id="rId23"/>
    <sheet name="_dlnern_employees" sheetId="40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39" l="1"/>
  <c r="E13" i="39"/>
  <c r="F13" i="39"/>
  <c r="G13" i="39"/>
  <c r="H13" i="39"/>
  <c r="E12" i="39"/>
  <c r="F12" i="39"/>
  <c r="G12" i="39"/>
  <c r="H12" i="39"/>
  <c r="D12" i="39"/>
  <c r="E11" i="39"/>
  <c r="F11" i="39"/>
  <c r="G11" i="39"/>
  <c r="H11" i="39"/>
  <c r="D11" i="39"/>
  <c r="D7" i="39"/>
  <c r="E7" i="39"/>
  <c r="F7" i="39"/>
  <c r="G7" i="39"/>
  <c r="H7" i="39"/>
  <c r="E6" i="39"/>
  <c r="F6" i="39"/>
  <c r="G6" i="39"/>
  <c r="H6" i="39"/>
  <c r="D6" i="39"/>
  <c r="E3" i="39"/>
  <c r="F3" i="39"/>
  <c r="G3" i="39"/>
  <c r="H3" i="39"/>
  <c r="D3" i="39"/>
  <c r="G12" i="30"/>
  <c r="F12" i="30"/>
  <c r="E12" i="30"/>
  <c r="D12" i="30"/>
  <c r="C12" i="30"/>
  <c r="G11" i="30"/>
  <c r="F11" i="30"/>
  <c r="E11" i="30"/>
  <c r="D11" i="30"/>
  <c r="C11" i="30"/>
  <c r="G10" i="30"/>
  <c r="F10" i="30"/>
  <c r="E10" i="30"/>
  <c r="D10" i="30"/>
  <c r="C10" i="30"/>
  <c r="G7" i="30"/>
  <c r="F7" i="30"/>
  <c r="E7" i="30"/>
  <c r="D7" i="30"/>
  <c r="C7" i="30"/>
  <c r="G6" i="30"/>
  <c r="F6" i="30"/>
  <c r="E6" i="30"/>
  <c r="D6" i="30"/>
  <c r="C6" i="30"/>
  <c r="G5" i="30"/>
  <c r="F5" i="30"/>
  <c r="E5" i="30"/>
  <c r="D5" i="30"/>
  <c r="C5" i="30"/>
  <c r="G3" i="30"/>
  <c r="F3" i="30"/>
  <c r="E3" i="30"/>
  <c r="D3" i="30"/>
  <c r="C3" i="30"/>
  <c r="F22" i="19"/>
  <c r="E22" i="19"/>
  <c r="D22" i="19"/>
  <c r="C22" i="19"/>
  <c r="F21" i="19"/>
  <c r="E21" i="19"/>
  <c r="D21" i="19"/>
  <c r="C21" i="19"/>
  <c r="F20" i="19"/>
  <c r="E20" i="19"/>
  <c r="D20" i="19"/>
  <c r="C20" i="19"/>
  <c r="F19" i="19"/>
  <c r="E19" i="19"/>
  <c r="D19" i="19"/>
  <c r="C19" i="19"/>
  <c r="F16" i="19"/>
  <c r="E16" i="19"/>
  <c r="D16" i="19"/>
  <c r="C16" i="19"/>
  <c r="F15" i="19"/>
  <c r="E15" i="19"/>
  <c r="D15" i="19"/>
  <c r="C15" i="19"/>
  <c r="F14" i="19"/>
  <c r="E14" i="19"/>
  <c r="D14" i="19"/>
  <c r="C14" i="19"/>
  <c r="F13" i="19"/>
  <c r="E13" i="19"/>
  <c r="D13" i="19"/>
  <c r="C13" i="19"/>
  <c r="F10" i="19"/>
  <c r="E10" i="19"/>
  <c r="D10" i="19"/>
  <c r="C10" i="19"/>
  <c r="F9" i="19"/>
  <c r="E9" i="19"/>
  <c r="D9" i="19"/>
  <c r="C9" i="19"/>
  <c r="F8" i="19"/>
  <c r="E8" i="19"/>
  <c r="D8" i="19"/>
  <c r="C8" i="19"/>
  <c r="F7" i="19"/>
  <c r="E7" i="19"/>
  <c r="D7" i="19"/>
  <c r="C7" i="19"/>
  <c r="F1" i="19"/>
  <c r="E1" i="19"/>
  <c r="D1" i="19"/>
  <c r="C1" i="19"/>
  <c r="G25" i="13"/>
  <c r="F25" i="13"/>
  <c r="E25" i="13"/>
  <c r="D25" i="13"/>
  <c r="C25" i="13"/>
  <c r="G24" i="13"/>
  <c r="F24" i="13"/>
  <c r="E24" i="13"/>
  <c r="D24" i="13"/>
  <c r="C24" i="13"/>
  <c r="G21" i="13"/>
  <c r="F21" i="13"/>
  <c r="E21" i="13"/>
  <c r="D21" i="13"/>
  <c r="C21" i="13"/>
  <c r="G20" i="13"/>
  <c r="F20" i="13"/>
  <c r="E20" i="13"/>
  <c r="D20" i="13"/>
  <c r="C20" i="13"/>
  <c r="G16" i="13"/>
  <c r="F16" i="13"/>
  <c r="E16" i="13"/>
  <c r="D16" i="13"/>
  <c r="C16" i="13"/>
  <c r="G15" i="13"/>
  <c r="F15" i="13"/>
  <c r="E15" i="13"/>
  <c r="D15" i="13"/>
  <c r="C15" i="13"/>
  <c r="G11" i="13"/>
  <c r="F11" i="13"/>
  <c r="E11" i="13"/>
  <c r="D11" i="13"/>
  <c r="C11" i="13"/>
  <c r="G10" i="13"/>
  <c r="F10" i="13"/>
  <c r="E10" i="13"/>
  <c r="D10" i="13"/>
  <c r="C10" i="13"/>
  <c r="G7" i="13"/>
  <c r="F7" i="13"/>
  <c r="E7" i="13"/>
  <c r="D7" i="13"/>
  <c r="C7" i="13"/>
  <c r="G6" i="13"/>
  <c r="F6" i="13"/>
  <c r="E6" i="13"/>
  <c r="D6" i="13"/>
  <c r="C6" i="13"/>
  <c r="D16" i="9"/>
  <c r="C16" i="9"/>
  <c r="D15" i="9"/>
  <c r="C15" i="9"/>
  <c r="D14" i="9"/>
  <c r="C14" i="9"/>
  <c r="D11" i="9"/>
  <c r="C11" i="9"/>
  <c r="D10" i="9"/>
  <c r="C10" i="9"/>
  <c r="D9" i="9"/>
  <c r="C9" i="9"/>
  <c r="D8" i="9"/>
  <c r="C8" i="9"/>
  <c r="D7" i="9"/>
  <c r="C7" i="9"/>
  <c r="D6" i="9"/>
  <c r="C6" i="9"/>
  <c r="I23" i="4"/>
  <c r="H23" i="4"/>
  <c r="G23" i="4"/>
  <c r="F23" i="4"/>
  <c r="E23" i="4"/>
  <c r="I22" i="4"/>
  <c r="H22" i="4"/>
  <c r="G22" i="4"/>
  <c r="F22" i="4"/>
  <c r="E22" i="4"/>
  <c r="I20" i="4"/>
  <c r="H20" i="4"/>
  <c r="G20" i="4"/>
  <c r="F20" i="4"/>
  <c r="E20" i="4"/>
  <c r="I19" i="4"/>
  <c r="H19" i="4"/>
  <c r="G19" i="4"/>
  <c r="F19" i="4"/>
  <c r="E19" i="4"/>
  <c r="I16" i="4"/>
  <c r="H16" i="4"/>
  <c r="G16" i="4"/>
  <c r="F16" i="4"/>
  <c r="E16" i="4"/>
  <c r="I15" i="4"/>
  <c r="H15" i="4"/>
  <c r="G15" i="4"/>
  <c r="F15" i="4"/>
  <c r="E15" i="4"/>
  <c r="I13" i="4"/>
  <c r="H13" i="4"/>
  <c r="G13" i="4"/>
  <c r="F13" i="4"/>
  <c r="E13" i="4"/>
  <c r="I12" i="4"/>
  <c r="H12" i="4"/>
  <c r="G12" i="4"/>
  <c r="F12" i="4"/>
  <c r="E12" i="4"/>
  <c r="I10" i="4"/>
  <c r="H10" i="4"/>
  <c r="G10" i="4"/>
  <c r="F10" i="4"/>
  <c r="E10" i="4"/>
  <c r="I9" i="4"/>
  <c r="H9" i="4"/>
  <c r="G9" i="4"/>
  <c r="F9" i="4"/>
  <c r="E9" i="4"/>
  <c r="I7" i="4"/>
  <c r="H7" i="4"/>
  <c r="G7" i="4"/>
  <c r="F7" i="4"/>
  <c r="E7" i="4"/>
  <c r="I6" i="4"/>
  <c r="H6" i="4"/>
  <c r="G6" i="4"/>
  <c r="F6" i="4"/>
  <c r="E6" i="4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<sst xmlns="http://schemas.openxmlformats.org/spreadsheetml/2006/main" count="414" uniqueCount="173">
  <si>
    <t>Age</t>
  </si>
  <si>
    <t>Gender (woman=1)</t>
  </si>
  <si>
    <t>Married (married=1)</t>
  </si>
  <si>
    <t>Race (non-white=1)</t>
  </si>
  <si>
    <t>HS Graduate</t>
  </si>
  <si>
    <t>College Graduate</t>
  </si>
  <si>
    <t>Post-graduate</t>
  </si>
  <si>
    <t>p10</t>
  </si>
  <si>
    <t>p25</t>
  </si>
  <si>
    <t>p50</t>
  </si>
  <si>
    <t>p75</t>
  </si>
  <si>
    <t>p90</t>
  </si>
  <si>
    <t xml:space="preserve">p10 </t>
  </si>
  <si>
    <t>Percentile</t>
  </si>
  <si>
    <t>Net liquid wealth (\$2009)</t>
  </si>
  <si>
    <t>Sample</t>
  </si>
  <si>
    <t>UP</t>
  </si>
  <si>
    <t>US</t>
  </si>
  <si>
    <t>SP</t>
  </si>
  <si>
    <t>PS</t>
  </si>
  <si>
    <t>PU</t>
  </si>
  <si>
    <t>SU</t>
  </si>
  <si>
    <t>Self-employed</t>
  </si>
  <si>
    <t>Share incorporated</t>
  </si>
  <si>
    <t>Share with more than 25 employees</t>
  </si>
  <si>
    <t>Reported business wealth (Median, \$2009)</t>
  </si>
  <si>
    <t>Labor income (\$2009, monthly)</t>
  </si>
  <si>
    <t>\quad $PS$</t>
  </si>
  <si>
    <t>\quad $SP$</t>
  </si>
  <si>
    <t>\quad Paid-employed ($P$)</t>
  </si>
  <si>
    <t>\quad Self-employed ($S$)</t>
  </si>
  <si>
    <t>Demographic characteristics</t>
  </si>
  <si>
    <t>Business characteristics</t>
  </si>
  <si>
    <t>Unemployment ($s = U$)</t>
  </si>
  <si>
    <t>Paid-employment ($s = P$)</t>
  </si>
  <si>
    <t>Self-employment ($s = S$)</t>
  </si>
  <si>
    <t>Number of workers ($N_k$)</t>
  </si>
  <si>
    <t>Low</t>
  </si>
  <si>
    <t>High</t>
  </si>
  <si>
    <t>val_bus</t>
  </si>
  <si>
    <t>deb_bus</t>
  </si>
  <si>
    <t>equ_bus</t>
  </si>
  <si>
    <t>lev_bus</t>
  </si>
  <si>
    <t>incorporated</t>
  </si>
  <si>
    <t>workforce_larger_25</t>
  </si>
  <si>
    <t>thtotinc</t>
  </si>
  <si>
    <t>Value</t>
  </si>
  <si>
    <t>Median earnings (\$2009)</t>
  </si>
  <si>
    <t>Worker earnings group</t>
  </si>
  <si>
    <t>UE</t>
  </si>
  <si>
    <t>EU</t>
  </si>
  <si>
    <t>urate</t>
  </si>
  <si>
    <t>prate</t>
  </si>
  <si>
    <t>srate</t>
  </si>
  <si>
    <t>age</t>
  </si>
  <si>
    <t>sex</t>
  </si>
  <si>
    <t>married</t>
  </si>
  <si>
    <t>race</t>
  </si>
  <si>
    <t>hschgrad</t>
  </si>
  <si>
    <t>collgrad</t>
  </si>
  <si>
    <t>postgrad</t>
  </si>
  <si>
    <t>t_by_id</t>
  </si>
  <si>
    <t>Number of individuals</t>
  </si>
  <si>
    <t>Average months in panel</t>
  </si>
  <si>
    <t>Low</t>
  </si>
  <si>
    <t>Medium-Low</t>
  </si>
  <si>
    <t>Medium-High</t>
  </si>
  <si>
    <t>High</t>
  </si>
  <si>
    <t>b0</t>
  </si>
  <si>
    <t>b1</t>
  </si>
  <si>
    <t>r2</t>
  </si>
  <si>
    <t>r2_a</t>
  </si>
  <si>
    <t>N</t>
  </si>
  <si>
    <t>auxern_ma_12</t>
  </si>
  <si>
    <t>hhinc_ma_12</t>
  </si>
  <si>
    <t>welfare_ma_12</t>
  </si>
  <si>
    <t>D_ern_ma_12</t>
  </si>
  <si>
    <t>D_hhinc_ma_12</t>
  </si>
  <si>
    <t>selfspl</t>
  </si>
  <si>
    <t>never SE</t>
  </si>
  <si>
    <t>some SE</t>
  </si>
  <si>
    <t>avg</t>
  </si>
  <si>
    <t>Income (\$2009)</t>
  </si>
  <si>
    <t>Wealth (\$2009)</t>
  </si>
  <si>
    <t>\qquad Assets</t>
  </si>
  <si>
    <t>\qquad Debt</t>
  </si>
  <si>
    <t>variable</t>
  </si>
  <si>
    <t>ern</t>
  </si>
  <si>
    <t>ern_ma_06</t>
  </si>
  <si>
    <t>ern_ma_12</t>
  </si>
  <si>
    <t>lqw</t>
  </si>
  <si>
    <t>niw</t>
  </si>
  <si>
    <t>nlw</t>
  </si>
  <si>
    <t>uscdbt</t>
  </si>
  <si>
    <t>lfstat</t>
  </si>
  <si>
    <t/>
  </si>
  <si>
    <t>unemployed</t>
  </si>
  <si>
    <t>paid-employed</t>
  </si>
  <si>
    <t>self-employed</t>
  </si>
  <si>
    <t>p10</t>
  </si>
  <si>
    <t>p25</t>
  </si>
  <si>
    <t>p50</t>
  </si>
  <si>
    <t>p75</t>
  </si>
  <si>
    <t>p90</t>
  </si>
  <si>
    <t>\quad $UP$</t>
  </si>
  <si>
    <t>\quad $US$</t>
  </si>
  <si>
    <t>\quad $PU$</t>
  </si>
  <si>
    <t>\quad $SU$</t>
  </si>
  <si>
    <t>\quad $U$</t>
  </si>
  <si>
    <t>\quad $P$</t>
  </si>
  <si>
    <t>\quad $S$</t>
  </si>
  <si>
    <t xml:space="preserve">Labor income growth within emp. type </t>
  </si>
  <si>
    <t>Paid employees</t>
  </si>
  <si>
    <t xml:space="preserve">(12-month average) </t>
  </si>
  <si>
    <t>cluster_id</t>
  </si>
  <si>
    <t>\quad Baseline</t>
  </si>
  <si>
    <t>\quad Married males</t>
  </si>
  <si>
    <t>Individual income volatility</t>
  </si>
  <si>
    <t>Household income volatility</t>
  </si>
  <si>
    <t>\quad 24-month</t>
  </si>
  <si>
    <t>self_sample</t>
  </si>
  <si>
    <t>self_status</t>
  </si>
  <si>
    <t>No incorporation status</t>
  </si>
  <si>
    <t>Not incoporated</t>
  </si>
  <si>
    <t>Incorporated</t>
  </si>
  <si>
    <t>Both</t>
  </si>
  <si>
    <t>dern_12</t>
  </si>
  <si>
    <t>dern_ma_12</t>
  </si>
  <si>
    <t>dern_ps_12</t>
  </si>
  <si>
    <t>dern_sp_12</t>
  </si>
  <si>
    <t>\qquad Net business wealth</t>
  </si>
  <si>
    <t>Paid employees sample</t>
  </si>
  <si>
    <t>Self-employed sample</t>
  </si>
  <si>
    <t>(monthly rates, origin to destination)</t>
  </si>
  <si>
    <t>Share by labor force state</t>
  </si>
  <si>
    <t>\qquad Main earner</t>
  </si>
  <si>
    <t>\qquad Other earners</t>
  </si>
  <si>
    <t>\qquad Welfare</t>
  </si>
  <si>
    <t>\qquad Household</t>
  </si>
  <si>
    <t>\qquad Net liquid wealth</t>
  </si>
  <si>
    <t>\qquad Unsecured debt</t>
  </si>
  <si>
    <t>(12-month growth)</t>
  </si>
  <si>
    <t>(12-month growth, 12-month average)</t>
  </si>
  <si>
    <t>Labor income (\$2009,  12-month average)</t>
  </si>
  <si>
    <t>\qquad Age</t>
  </si>
  <si>
    <t>\qquad Gender (woman=1)</t>
  </si>
  <si>
    <t>\qquad Married (married=1)</t>
  </si>
  <si>
    <t>\qquad Race (non-white=1)</t>
  </si>
  <si>
    <t>\qquad College Graduate</t>
  </si>
  <si>
    <t>\qquad Post-graduate</t>
  </si>
  <si>
    <t>\qquad More than 25 employees</t>
  </si>
  <si>
    <t>Med-Low</t>
  </si>
  <si>
    <t>Med-High</t>
  </si>
  <si>
    <t>$R^2$-adj</t>
  </si>
  <si>
    <t>Obs.</t>
  </si>
  <si>
    <t>\qquad Low</t>
  </si>
  <si>
    <t>\qquad Med-Low</t>
  </si>
  <si>
    <t>\qquad Med-High</t>
  </si>
  <si>
    <t>\qquad High</t>
  </si>
  <si>
    <t>$\alpha_k^s$</t>
  </si>
  <si>
    <t>$\beta_k^s$</t>
  </si>
  <si>
    <t>$\ln Y_{it}^{s} = \alpha_k^s + \beta_k^s \cdot \ln y_{it}^{s} + \epsilon_{it}$</t>
  </si>
  <si>
    <t>\qquad Median net business wealth (\$2009)</t>
  </si>
  <si>
    <t>Transition between emp. states $s$</t>
  </si>
  <si>
    <t>\quad Paid employees</t>
  </si>
  <si>
    <t>\quad Self-employed</t>
  </si>
  <si>
    <t>(yearly earnings, 12-month growth, unconditional)</t>
  </si>
  <si>
    <t>(yearly earnings, 12-month growth, within $P$ and $S$)</t>
  </si>
  <si>
    <t>\quad Self-employed: $P$</t>
  </si>
  <si>
    <t>\quad Self-employed: $S$</t>
  </si>
  <si>
    <t>\quad Paid employees: $P$</t>
  </si>
  <si>
    <t>Earnings growth in Figure \ref{fig:income_growth}</t>
  </si>
  <si>
    <t>Earnings growth within labor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</si>
</sst>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0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8">
    <xf numFmtId="0" fontId="0" fillId="0" borderId="0" xfId="0"/>
    <xf numFmtId="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0" fontId="0" fillId="0" borderId="0" xfId="0" applyAlignment="1"/>
    <xf numFmtId="3" fontId="0" fillId="0" borderId="0" xfId="0" applyNumberFormat="1"/>
    <xf numFmtId="165" fontId="0" fillId="0" borderId="1" xfId="0" applyNumberFormat="1" applyBorder="1"/>
    <xf numFmtId="165" fontId="0" fillId="0" borderId="0" xfId="0" applyNumberFormat="1"/>
    <xf numFmtId="165" fontId="0" fillId="0" borderId="2" xfId="0" applyNumberFormat="1" applyBorder="1"/>
    <xf numFmtId="0" fontId="0" fillId="0" borderId="1" xfId="0" applyBorder="1"/>
    <xf numFmtId="3" fontId="0" fillId="0" borderId="0" xfId="1" applyNumberFormat="1" applyFont="1"/>
    <xf numFmtId="166" fontId="0" fillId="0" borderId="0" xfId="1" applyNumberFormat="1" applyFont="1"/>
    <xf numFmtId="3" fontId="0" fillId="0" borderId="2" xfId="0" applyNumberFormat="1" applyBorder="1"/>
    <xf numFmtId="0" fontId="1" fillId="0" borderId="0" xfId="0" applyFont="1" applyAlignment="1"/>
    <xf numFmtId="0" fontId="3" fillId="0" borderId="4" xfId="0" applyFont="1" applyBorder="1" applyAlignment="1"/>
    <xf numFmtId="0" fontId="0" fillId="0" borderId="2" xfId="0" applyBorder="1" applyAlignment="1">
      <alignment horizontal="right"/>
    </xf>
    <xf numFmtId="0" fontId="0" fillId="0" borderId="0" xfId="0" applyFont="1" applyAlignment="1"/>
    <xf numFmtId="0" fontId="0" fillId="0" borderId="4" xfId="0" applyFont="1" applyBorder="1" applyAlignment="1"/>
    <xf numFmtId="0" fontId="0" fillId="0" borderId="1" xfId="0" applyFont="1" applyBorder="1" applyAlignment="1"/>
    <xf numFmtId="0" fontId="0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0" fillId="0" borderId="1" xfId="0" applyFill="1" applyBorder="1"/>
    <xf numFmtId="166" fontId="0" fillId="0" borderId="1" xfId="1" applyNumberFormat="1" applyFont="1" applyBorder="1"/>
    <xf numFmtId="0" fontId="0" fillId="0" borderId="2" xfId="0" applyFill="1" applyBorder="1"/>
    <xf numFmtId="166" fontId="0" fillId="0" borderId="2" xfId="1" applyNumberFormat="1" applyFont="1" applyBorder="1"/>
    <xf numFmtId="166" fontId="0" fillId="0" borderId="1" xfId="1" applyNumberFormat="1" applyFont="1" applyBorder="1" applyAlignment="1">
      <alignment horizontal="right"/>
    </xf>
    <xf numFmtId="0" fontId="0" fillId="0" borderId="1" xfId="1" applyNumberFormat="1" applyFont="1" applyBorder="1"/>
    <xf numFmtId="166" fontId="0" fillId="0" borderId="3" xfId="1" applyNumberFormat="1" applyFont="1" applyBorder="1"/>
    <xf numFmtId="166" fontId="0" fillId="0" borderId="2" xfId="1" applyNumberFormat="1" applyFont="1" applyBorder="1" applyAlignment="1">
      <alignment horizontal="center"/>
    </xf>
    <xf numFmtId="166" fontId="0" fillId="0" borderId="3" xfId="1" applyNumberFormat="1" applyFont="1" applyFill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257F-CAD8-4BF4-9AE1-06DA3D0C07CD}">
  <dimension ref="A2:F18"/>
  <sheetViews>
    <sheetView workbookViewId="0">
      <selection activeCell="D22" sqref="D22"/>
    </sheetView>
  </sheetViews>
  <sheetFormatPr defaultColWidth="8.85546875" defaultRowHeight="15" x14ac:dyDescent="0.25"/>
  <cols>
    <col min="3" max="4" width="21.140625" customWidth="1"/>
    <col min="5" max="5" width="21.28515625" customWidth="1"/>
  </cols>
  <sheetData>
    <row r="2" spans="1:6" x14ac:dyDescent="0.25">
      <c r="C2" s="3"/>
      <c r="D2" s="3" t="s">
        <v>131</v>
      </c>
      <c r="E2" s="3" t="s">
        <v>132</v>
      </c>
    </row>
    <row r="3" spans="1:6" x14ac:dyDescent="0.25">
      <c r="A3" t="str">
        <f>_desc_samples!C1</f>
        <v>age</v>
      </c>
      <c r="C3" t="s">
        <v>0</v>
      </c>
      <c r="D3" s="8">
        <v>38.18115234375</v>
      </c>
      <c r="E3" s="8">
        <v>40.068851470947266</v>
      </c>
    </row>
    <row r="4" spans="1:6" x14ac:dyDescent="0.25">
      <c r="A4" t="str">
        <f>_desc_samples!D1</f>
        <v>sex</v>
      </c>
      <c r="C4" t="s">
        <v>1</v>
      </c>
      <c r="D4" s="8">
        <v>0.39936196804046631</v>
      </c>
      <c r="E4" s="8">
        <v>0.2832399308681488</v>
      </c>
    </row>
    <row r="5" spans="1:6" x14ac:dyDescent="0.25">
      <c r="A5" t="str">
        <f>_desc_samples!E1</f>
        <v>married</v>
      </c>
      <c r="C5" t="s">
        <v>2</v>
      </c>
      <c r="D5" s="8">
        <v>0.53330957889556885</v>
      </c>
      <c r="E5" s="8">
        <v>0.5418054461479187</v>
      </c>
    </row>
    <row r="6" spans="1:6" x14ac:dyDescent="0.25">
      <c r="A6" t="str">
        <f>_desc_samples!F1</f>
        <v>race</v>
      </c>
      <c r="C6" t="s">
        <v>3</v>
      </c>
      <c r="D6" s="8">
        <v>0.19159102439880371</v>
      </c>
      <c r="E6" s="8">
        <v>0.13034765422344208</v>
      </c>
    </row>
    <row r="7" spans="1:6" x14ac:dyDescent="0.25">
      <c r="A7" t="str">
        <f>_desc_samples!G1</f>
        <v>hschgrad</v>
      </c>
      <c r="C7" t="s">
        <v>4</v>
      </c>
      <c r="D7" s="8">
        <v>0.90729653835296631</v>
      </c>
      <c r="E7" s="8">
        <v>0.8626217246055603</v>
      </c>
    </row>
    <row r="8" spans="1:6" x14ac:dyDescent="0.25">
      <c r="A8" t="str">
        <f>_desc_samples!H1</f>
        <v>collgrad</v>
      </c>
      <c r="C8" t="s">
        <v>5</v>
      </c>
      <c r="D8" s="8">
        <v>0.47064110636711121</v>
      </c>
      <c r="E8" s="8">
        <v>0.42191958427429199</v>
      </c>
    </row>
    <row r="9" spans="1:6" x14ac:dyDescent="0.25">
      <c r="A9" t="str">
        <f>_desc_samples!I1</f>
        <v>postgrad</v>
      </c>
      <c r="C9" s="2" t="s">
        <v>6</v>
      </c>
      <c r="D9" s="10">
        <v>0.10250575095415115</v>
      </c>
      <c r="E9" s="10">
        <v>0.10215334594249725</v>
      </c>
    </row>
    <row r="10" spans="1:6" x14ac:dyDescent="0.25">
      <c r="C10" s="25" t="s">
        <v>62</v>
      </c>
      <c r="D10" s="26">
        <v>100312</v>
      </c>
      <c r="E10" s="26">
        <v>8623</v>
      </c>
    </row>
    <row r="11" spans="1:6" x14ac:dyDescent="0.25">
      <c r="C11" s="27" t="s">
        <v>63</v>
      </c>
      <c r="D11" s="10">
        <v>35.346717834472656</v>
      </c>
      <c r="E11" s="10">
        <v>35.198192596435547</v>
      </c>
    </row>
    <row r="15" spans="1:6" x14ac:dyDescent="0.25">
      <c r="F15" s="1"/>
    </row>
    <row r="17" spans="4:4" x14ac:dyDescent="0.25">
      <c r="D17" s="1"/>
    </row>
    <row r="18" spans="4:4" x14ac:dyDescent="0.25"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7194-AE50-4D01-96D6-00E37F25CA2B}">
  <dimension ref="C2:I24"/>
  <sheetViews>
    <sheetView workbookViewId="0">
      <selection activeCell="P9" sqref="P9"/>
    </sheetView>
  </sheetViews>
  <sheetFormatPr defaultColWidth="8.85546875" defaultRowHeight="15" x14ac:dyDescent="0.25"/>
  <cols>
    <col min="3" max="3" width="23.5703125" customWidth="1"/>
    <col min="4" max="4" width="14.85546875" customWidth="1"/>
    <col min="5" max="7" width="11.28515625" bestFit="1" customWidth="1"/>
    <col min="8" max="8" width="10.42578125" bestFit="1" customWidth="1"/>
    <col min="9" max="9" width="10.7109375" bestFit="1" customWidth="1"/>
  </cols>
  <sheetData>
    <row r="2" spans="3:9" x14ac:dyDescent="0.25">
      <c r="C2" s="4"/>
      <c r="D2" s="4"/>
      <c r="E2" s="36" t="s">
        <v>13</v>
      </c>
      <c r="F2" s="36"/>
      <c r="G2" s="36"/>
      <c r="H2" s="36"/>
      <c r="I2" s="36"/>
    </row>
    <row r="3" spans="3:9" x14ac:dyDescent="0.25">
      <c r="C3" s="2"/>
      <c r="D3" s="2" t="s">
        <v>15</v>
      </c>
      <c r="E3" s="2" t="s">
        <v>12</v>
      </c>
      <c r="F3" s="2" t="s">
        <v>8</v>
      </c>
      <c r="G3" s="2" t="s">
        <v>9</v>
      </c>
      <c r="H3" s="2" t="s">
        <v>10</v>
      </c>
      <c r="I3" s="2" t="s">
        <v>11</v>
      </c>
    </row>
    <row r="4" spans="3:9" x14ac:dyDescent="0.25">
      <c r="C4" s="19" t="s">
        <v>82</v>
      </c>
      <c r="D4" s="19"/>
      <c r="E4" s="19"/>
      <c r="F4" s="19"/>
      <c r="G4" s="19"/>
      <c r="H4" s="19"/>
      <c r="I4" s="19"/>
    </row>
    <row r="5" spans="3:9" x14ac:dyDescent="0.25">
      <c r="C5" s="20" t="s">
        <v>113</v>
      </c>
      <c r="D5" s="20"/>
      <c r="E5" s="20"/>
      <c r="F5" s="20"/>
      <c r="G5" s="20"/>
      <c r="H5" s="20"/>
      <c r="I5" s="20"/>
    </row>
    <row r="6" spans="3:9" ht="15" customHeight="1" x14ac:dyDescent="0.25">
      <c r="C6" s="5" t="s">
        <v>135</v>
      </c>
      <c r="D6" t="s">
        <v>112</v>
      </c>
      <c r="E6" s="7">
        <f>_perc_comp!D2</f>
        <v>1009.2409057617188</v>
      </c>
      <c r="F6" s="7">
        <f>_perc_comp!E2</f>
        <v>1853.8470458984375</v>
      </c>
      <c r="G6" s="7">
        <f>_perc_comp!F2</f>
        <v>3088.055419921875</v>
      </c>
      <c r="H6" s="7">
        <f>_perc_comp!G2</f>
        <v>4803.82373046875</v>
      </c>
      <c r="I6" s="7">
        <f>_perc_comp!H2</f>
        <v>7061.49951171875</v>
      </c>
    </row>
    <row r="7" spans="3:9" x14ac:dyDescent="0.25">
      <c r="C7" s="5"/>
      <c r="D7" t="s">
        <v>22</v>
      </c>
      <c r="E7" s="7">
        <f>_perc_comp!D3</f>
        <v>312.43734741210938</v>
      </c>
      <c r="F7" s="7">
        <f>_perc_comp!E3</f>
        <v>994.432861328125</v>
      </c>
      <c r="G7" s="7">
        <f>_perc_comp!F3</f>
        <v>2130.632080078125</v>
      </c>
      <c r="H7" s="7">
        <f>_perc_comp!G3</f>
        <v>3953.474365234375</v>
      </c>
      <c r="I7" s="7">
        <f>_perc_comp!H3</f>
        <v>7255.36767578125</v>
      </c>
    </row>
    <row r="8" spans="3:9" x14ac:dyDescent="0.25">
      <c r="E8" s="7"/>
      <c r="F8" s="7"/>
      <c r="G8" s="7"/>
      <c r="H8" s="7"/>
      <c r="I8" s="7"/>
    </row>
    <row r="9" spans="3:9" x14ac:dyDescent="0.25">
      <c r="C9" s="6" t="s">
        <v>136</v>
      </c>
      <c r="D9" t="s">
        <v>112</v>
      </c>
      <c r="E9" s="7">
        <f>_perc_comp!D4</f>
        <v>0</v>
      </c>
      <c r="F9" s="7">
        <f>_perc_comp!E4</f>
        <v>0</v>
      </c>
      <c r="G9" s="7">
        <f>_perc_comp!F4</f>
        <v>233.65022277832031</v>
      </c>
      <c r="H9" s="7">
        <f>_perc_comp!G4</f>
        <v>1981.2518310546875</v>
      </c>
      <c r="I9" s="7">
        <f>_perc_comp!H4</f>
        <v>3517.908203125</v>
      </c>
    </row>
    <row r="10" spans="3:9" x14ac:dyDescent="0.25">
      <c r="C10" s="6"/>
      <c r="D10" t="s">
        <v>22</v>
      </c>
      <c r="E10" s="7">
        <f>_perc_comp!D5</f>
        <v>0</v>
      </c>
      <c r="F10" s="7">
        <f>_perc_comp!E5</f>
        <v>0</v>
      </c>
      <c r="G10" s="7">
        <f>_perc_comp!F5</f>
        <v>0</v>
      </c>
      <c r="H10" s="7">
        <f>_perc_comp!G5</f>
        <v>1422.0321044921875</v>
      </c>
      <c r="I10" s="7">
        <f>_perc_comp!H5</f>
        <v>2994.216796875</v>
      </c>
    </row>
    <row r="11" spans="3:9" x14ac:dyDescent="0.25">
      <c r="C11" s="6"/>
      <c r="E11" s="7"/>
      <c r="F11" s="7"/>
      <c r="G11" s="7"/>
      <c r="H11" s="7"/>
      <c r="I11" s="7"/>
    </row>
    <row r="12" spans="3:9" x14ac:dyDescent="0.25">
      <c r="C12" s="6" t="s">
        <v>137</v>
      </c>
      <c r="D12" t="s">
        <v>112</v>
      </c>
      <c r="E12" s="7">
        <f>_perc_comp!D8</f>
        <v>0</v>
      </c>
      <c r="F12" s="7">
        <f>_perc_comp!E8</f>
        <v>0</v>
      </c>
      <c r="G12" s="7">
        <f>_perc_comp!F8</f>
        <v>0</v>
      </c>
      <c r="H12" s="7">
        <f>_perc_comp!G8</f>
        <v>262.41363525390625</v>
      </c>
      <c r="I12" s="7">
        <f>_perc_comp!H8</f>
        <v>1169.09619140625</v>
      </c>
    </row>
    <row r="13" spans="3:9" x14ac:dyDescent="0.25">
      <c r="C13" s="6"/>
      <c r="D13" t="s">
        <v>22</v>
      </c>
      <c r="E13" s="7">
        <f>_perc_comp!D9</f>
        <v>0</v>
      </c>
      <c r="F13" s="7">
        <f>_perc_comp!E9</f>
        <v>0</v>
      </c>
      <c r="G13" s="7">
        <f>_perc_comp!F9</f>
        <v>0</v>
      </c>
      <c r="H13" s="7">
        <f>_perc_comp!G9</f>
        <v>263.54672241210938</v>
      </c>
      <c r="I13" s="7">
        <f>_perc_comp!H9</f>
        <v>1169.4244384765625</v>
      </c>
    </row>
    <row r="14" spans="3:9" x14ac:dyDescent="0.25">
      <c r="C14" s="6"/>
      <c r="E14" s="7"/>
      <c r="F14" s="7"/>
      <c r="G14" s="7"/>
      <c r="H14" s="7"/>
      <c r="I14" s="7"/>
    </row>
    <row r="15" spans="3:9" x14ac:dyDescent="0.25">
      <c r="C15" s="6" t="s">
        <v>138</v>
      </c>
      <c r="D15" t="s">
        <v>112</v>
      </c>
      <c r="E15" s="7">
        <f>_perc_comp!D6</f>
        <v>1898.3182373046875</v>
      </c>
      <c r="F15" s="7">
        <f>_perc_comp!E6</f>
        <v>3099.55078125</v>
      </c>
      <c r="G15" s="7">
        <f>_perc_comp!F6</f>
        <v>4985.63232421875</v>
      </c>
      <c r="H15" s="7">
        <f>_perc_comp!G6</f>
        <v>7583.26611328125</v>
      </c>
      <c r="I15" s="7">
        <f>_perc_comp!H6</f>
        <v>10806.2861328125</v>
      </c>
    </row>
    <row r="16" spans="3:9" x14ac:dyDescent="0.25">
      <c r="C16" s="6"/>
      <c r="D16" t="s">
        <v>22</v>
      </c>
      <c r="E16" s="7">
        <f>_perc_comp!D7</f>
        <v>1102.8028564453125</v>
      </c>
      <c r="F16" s="7">
        <f>_perc_comp!E7</f>
        <v>2117.21142578125</v>
      </c>
      <c r="G16" s="7">
        <f>_perc_comp!F7</f>
        <v>3928.908203125</v>
      </c>
      <c r="H16" s="7">
        <f>_perc_comp!G7</f>
        <v>6892.42431640625</v>
      </c>
      <c r="I16" s="7">
        <f>_perc_comp!H7</f>
        <v>11171.265625</v>
      </c>
    </row>
    <row r="17" spans="3:9" x14ac:dyDescent="0.25">
      <c r="E17" s="7"/>
      <c r="F17" s="7"/>
      <c r="G17" s="7"/>
      <c r="H17" s="7"/>
      <c r="I17" s="7"/>
    </row>
    <row r="18" spans="3:9" x14ac:dyDescent="0.25">
      <c r="C18" s="18" t="s">
        <v>83</v>
      </c>
      <c r="D18" s="18"/>
      <c r="E18" s="18"/>
      <c r="F18" s="18"/>
      <c r="G18" s="18"/>
      <c r="H18" s="18"/>
      <c r="I18" s="18"/>
    </row>
    <row r="19" spans="3:9" x14ac:dyDescent="0.25">
      <c r="C19" t="s">
        <v>139</v>
      </c>
      <c r="D19" t="s">
        <v>112</v>
      </c>
      <c r="E19" s="7">
        <f>_perc_comp!D10</f>
        <v>-28746.88671875</v>
      </c>
      <c r="F19" s="7">
        <f>_perc_comp!E10</f>
        <v>-7444.623046875</v>
      </c>
      <c r="G19" s="7">
        <f>_perc_comp!F10</f>
        <v>0</v>
      </c>
      <c r="H19" s="7">
        <f>_perc_comp!G10</f>
        <v>7416.7861328125</v>
      </c>
      <c r="I19" s="7">
        <f>_perc_comp!H10</f>
        <v>53399.33203125</v>
      </c>
    </row>
    <row r="20" spans="3:9" x14ac:dyDescent="0.25">
      <c r="D20" t="s">
        <v>22</v>
      </c>
      <c r="E20" s="7">
        <f>_perc_comp!D11</f>
        <v>-23799.466796875</v>
      </c>
      <c r="F20" s="7">
        <f>_perc_comp!E11</f>
        <v>-5306.75830078125</v>
      </c>
      <c r="G20" s="7">
        <f>_perc_comp!F11</f>
        <v>0</v>
      </c>
      <c r="H20" s="7">
        <f>_perc_comp!G11</f>
        <v>9021.314453125</v>
      </c>
      <c r="I20" s="7">
        <f>_perc_comp!H11</f>
        <v>71420.609375</v>
      </c>
    </row>
    <row r="21" spans="3:9" x14ac:dyDescent="0.25">
      <c r="E21" s="7"/>
      <c r="F21" s="7"/>
      <c r="G21" s="7"/>
      <c r="H21" s="7"/>
      <c r="I21" s="7"/>
    </row>
    <row r="22" spans="3:9" x14ac:dyDescent="0.25">
      <c r="C22" t="s">
        <v>140</v>
      </c>
      <c r="D22" t="s">
        <v>112</v>
      </c>
      <c r="E22" s="7">
        <f>_perc_comp!D16</f>
        <v>0</v>
      </c>
      <c r="F22" s="7">
        <f>_perc_comp!E16</f>
        <v>0</v>
      </c>
      <c r="G22" s="7">
        <f>_perc_comp!F16</f>
        <v>1620.9687113761902</v>
      </c>
      <c r="H22" s="7">
        <f>_perc_comp!G16</f>
        <v>9165.7788753509521</v>
      </c>
      <c r="I22" s="7">
        <f>_perc_comp!H16</f>
        <v>24470.024108886719</v>
      </c>
    </row>
    <row r="23" spans="3:9" x14ac:dyDescent="0.25">
      <c r="C23" s="2"/>
      <c r="D23" s="2" t="s">
        <v>22</v>
      </c>
      <c r="E23" s="14">
        <f>_perc_comp!D17</f>
        <v>0</v>
      </c>
      <c r="F23" s="14">
        <f>_perc_comp!E17</f>
        <v>0</v>
      </c>
      <c r="G23" s="14">
        <f>_perc_comp!F17</f>
        <v>1249.5627403259277</v>
      </c>
      <c r="H23" s="14">
        <f>_perc_comp!G17</f>
        <v>9788.0096435546875</v>
      </c>
      <c r="I23" s="14">
        <f>_perc_comp!H17</f>
        <v>26588.229954242706</v>
      </c>
    </row>
    <row r="24" spans="3:9" x14ac:dyDescent="0.25">
      <c r="C24" s="11"/>
      <c r="D24" s="11"/>
      <c r="E24" s="11"/>
      <c r="F24" s="11"/>
      <c r="G24" s="11"/>
      <c r="H24" s="11"/>
      <c r="I24" s="11"/>
    </row>
  </sheetData>
  <mergeCells count="1">
    <mergeCell ref="E2:I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F79F-6012-41B7-B916-BD53C66C89D4}">
  <dimension ref="C1:M9"/>
  <sheetViews>
    <sheetView workbookViewId="0">
      <selection activeCell="H7" sqref="H7"/>
    </sheetView>
  </sheetViews>
  <sheetFormatPr defaultRowHeight="15" x14ac:dyDescent="0.25"/>
  <cols>
    <col min="3" max="3" width="32.85546875" customWidth="1"/>
    <col min="4" max="4" width="11.5703125" bestFit="1" customWidth="1"/>
  </cols>
  <sheetData>
    <row r="1" spans="3:13" x14ac:dyDescent="0.25">
      <c r="C1" s="2"/>
      <c r="D1" s="2"/>
    </row>
    <row r="2" spans="3:13" x14ac:dyDescent="0.25">
      <c r="C2" s="2" t="s">
        <v>32</v>
      </c>
      <c r="D2" s="2" t="s">
        <v>46</v>
      </c>
    </row>
    <row r="3" spans="3:13" x14ac:dyDescent="0.25">
      <c r="C3" t="s">
        <v>25</v>
      </c>
    </row>
    <row r="4" spans="3:13" x14ac:dyDescent="0.25">
      <c r="C4" t="s">
        <v>84</v>
      </c>
      <c r="D4" s="29">
        <v>3444.43505859375</v>
      </c>
      <c r="H4" s="1"/>
      <c r="I4" s="1"/>
      <c r="J4" s="1"/>
      <c r="K4" s="1"/>
      <c r="L4" s="1"/>
      <c r="M4" s="1"/>
    </row>
    <row r="5" spans="3:13" x14ac:dyDescent="0.25">
      <c r="C5" t="s">
        <v>85</v>
      </c>
      <c r="D5" s="30">
        <v>0</v>
      </c>
    </row>
    <row r="6" spans="3:13" x14ac:dyDescent="0.25">
      <c r="C6" t="s">
        <v>130</v>
      </c>
      <c r="D6" s="26">
        <v>2268.3515625</v>
      </c>
    </row>
    <row r="7" spans="3:13" x14ac:dyDescent="0.25">
      <c r="D7" s="1"/>
    </row>
    <row r="8" spans="3:13" x14ac:dyDescent="0.25">
      <c r="C8" t="s">
        <v>23</v>
      </c>
      <c r="D8" s="8">
        <v>0</v>
      </c>
    </row>
    <row r="9" spans="3:13" x14ac:dyDescent="0.25">
      <c r="C9" s="2" t="s">
        <v>24</v>
      </c>
      <c r="D9" s="10">
        <v>1.4788891188800335E-2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F08C-B881-4945-AAA9-B12ACD8498C3}">
  <dimension ref="B1:D16"/>
  <sheetViews>
    <sheetView workbookViewId="0">
      <selection activeCell="I9" sqref="I9"/>
    </sheetView>
  </sheetViews>
  <sheetFormatPr defaultColWidth="8.85546875" defaultRowHeight="15" x14ac:dyDescent="0.25"/>
  <cols>
    <col min="2" max="2" width="23.28515625" customWidth="1"/>
    <col min="3" max="3" width="13.140625" customWidth="1"/>
    <col min="4" max="4" width="10.7109375" customWidth="1"/>
  </cols>
  <sheetData>
    <row r="1" spans="2:4" x14ac:dyDescent="0.25">
      <c r="B1" s="11"/>
      <c r="C1" s="11"/>
      <c r="D1" s="11"/>
    </row>
    <row r="2" spans="2:4" x14ac:dyDescent="0.25">
      <c r="B2" s="2"/>
      <c r="C2" s="2"/>
      <c r="D2" s="2"/>
    </row>
    <row r="3" spans="2:4" x14ac:dyDescent="0.25">
      <c r="B3" s="3"/>
      <c r="C3" s="3" t="s">
        <v>112</v>
      </c>
      <c r="D3" s="3" t="s">
        <v>22</v>
      </c>
    </row>
    <row r="4" spans="2:4" x14ac:dyDescent="0.25">
      <c r="B4" s="11" t="s">
        <v>163</v>
      </c>
      <c r="C4" s="11"/>
      <c r="D4" s="11"/>
    </row>
    <row r="5" spans="2:4" x14ac:dyDescent="0.25">
      <c r="B5" s="21" t="s">
        <v>133</v>
      </c>
    </row>
    <row r="6" spans="2:4" x14ac:dyDescent="0.25">
      <c r="B6" t="s">
        <v>104</v>
      </c>
      <c r="C6" s="9">
        <f>_transitions!C2</f>
        <v>0.19610954821109772</v>
      </c>
      <c r="D6" s="9">
        <f>_trans_rates_self!A2</f>
        <v>0.13736443221569061</v>
      </c>
    </row>
    <row r="7" spans="2:4" x14ac:dyDescent="0.25">
      <c r="B7" t="s">
        <v>105</v>
      </c>
      <c r="C7" s="22" t="str">
        <f>"---"</f>
        <v>---</v>
      </c>
      <c r="D7" s="9">
        <f>_trans_rates_self!B2</f>
        <v>7.4937313795089722E-2</v>
      </c>
    </row>
    <row r="8" spans="2:4" x14ac:dyDescent="0.25">
      <c r="B8" t="s">
        <v>106</v>
      </c>
      <c r="C8" s="9">
        <f>_transitions!D2</f>
        <v>7.3818187229335308E-3</v>
      </c>
      <c r="D8" s="9">
        <f>_trans_rates_self!E2</f>
        <v>1.9519396126270294E-2</v>
      </c>
    </row>
    <row r="9" spans="2:4" x14ac:dyDescent="0.25">
      <c r="B9" t="s">
        <v>107</v>
      </c>
      <c r="C9" s="22" t="str">
        <f>"---"</f>
        <v>---</v>
      </c>
      <c r="D9" s="9">
        <f>_trans_rates_self!F2</f>
        <v>4.1151829063892365E-3</v>
      </c>
    </row>
    <row r="10" spans="2:4" x14ac:dyDescent="0.25">
      <c r="B10" t="s">
        <v>28</v>
      </c>
      <c r="C10" s="22" t="str">
        <f>"---"</f>
        <v>---</v>
      </c>
      <c r="D10" s="9">
        <f>_trans_rates_self!C2</f>
        <v>1.1301868595182896E-2</v>
      </c>
    </row>
    <row r="11" spans="2:4" x14ac:dyDescent="0.25">
      <c r="B11" s="11" t="s">
        <v>27</v>
      </c>
      <c r="C11" s="23" t="str">
        <f>"---"</f>
        <v>---</v>
      </c>
      <c r="D11" s="8">
        <f>_trans_rates_self!D2</f>
        <v>2.1367205306887627E-2</v>
      </c>
    </row>
    <row r="13" spans="2:4" x14ac:dyDescent="0.25">
      <c r="B13" t="s">
        <v>134</v>
      </c>
    </row>
    <row r="14" spans="2:4" x14ac:dyDescent="0.25">
      <c r="B14" t="s">
        <v>108</v>
      </c>
      <c r="C14" s="9">
        <f>_transitions!E2</f>
        <v>3.9019152522087097E-2</v>
      </c>
      <c r="D14" s="9">
        <f>_transitions!E4</f>
        <v>4.7943189740180969E-2</v>
      </c>
    </row>
    <row r="15" spans="2:4" x14ac:dyDescent="0.25">
      <c r="B15" t="s">
        <v>109</v>
      </c>
      <c r="C15" s="9">
        <f>_transitions!F2</f>
        <v>0.96098083257675171</v>
      </c>
      <c r="D15" s="9">
        <f>_transitions!F4</f>
        <v>0.33853614330291748</v>
      </c>
    </row>
    <row r="16" spans="2:4" x14ac:dyDescent="0.25">
      <c r="B16" s="2" t="s">
        <v>110</v>
      </c>
      <c r="C16" s="24" t="str">
        <f>"---"</f>
        <v>---</v>
      </c>
      <c r="D16" s="10">
        <f>_transitions!G4</f>
        <v>0.61352068185806274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94BD-6F80-41FE-85B0-8B1D78494035}">
  <dimension ref="B2:G43"/>
  <sheetViews>
    <sheetView zoomScaleNormal="100" workbookViewId="0">
      <selection activeCell="B27" sqref="B27"/>
    </sheetView>
  </sheetViews>
  <sheetFormatPr defaultColWidth="11.42578125" defaultRowHeight="15" x14ac:dyDescent="0.25"/>
  <cols>
    <col min="2" max="2" width="34.7109375" customWidth="1"/>
    <col min="3" max="3" width="13.42578125" bestFit="1" customWidth="1"/>
    <col min="4" max="5" width="14.42578125" bestFit="1" customWidth="1"/>
    <col min="6" max="6" width="15.85546875" customWidth="1"/>
    <col min="7" max="7" width="15.42578125" bestFit="1" customWidth="1"/>
  </cols>
  <sheetData>
    <row r="2" spans="2:7" x14ac:dyDescent="0.25">
      <c r="B2" s="2"/>
      <c r="C2" s="2"/>
      <c r="D2" s="2"/>
      <c r="E2" s="2"/>
      <c r="F2" s="2"/>
      <c r="G2" s="2"/>
    </row>
    <row r="3" spans="2:7" x14ac:dyDescent="0.25">
      <c r="C3" s="36" t="s">
        <v>13</v>
      </c>
      <c r="D3" s="36"/>
      <c r="E3" s="36"/>
      <c r="F3" s="36"/>
      <c r="G3" s="36"/>
    </row>
    <row r="4" spans="2:7" x14ac:dyDescent="0.25">
      <c r="B4" s="2"/>
      <c r="C4" s="17" t="s">
        <v>7</v>
      </c>
      <c r="D4" s="17" t="s">
        <v>8</v>
      </c>
      <c r="E4" s="17" t="s">
        <v>9</v>
      </c>
      <c r="F4" s="17" t="s">
        <v>10</v>
      </c>
      <c r="G4" s="17" t="s">
        <v>11</v>
      </c>
    </row>
    <row r="5" spans="2:7" x14ac:dyDescent="0.25">
      <c r="B5" s="18" t="s">
        <v>26</v>
      </c>
      <c r="C5" s="18"/>
      <c r="D5" s="18"/>
      <c r="E5" s="18"/>
      <c r="F5" s="18"/>
      <c r="G5" s="18"/>
    </row>
    <row r="6" spans="2:7" x14ac:dyDescent="0.25">
      <c r="B6" t="s">
        <v>29</v>
      </c>
      <c r="C6" s="13">
        <f>_pctl_self!C8</f>
        <v>955.1282958984375</v>
      </c>
      <c r="D6" s="13">
        <f>_pctl_self!D8</f>
        <v>1591.830322265625</v>
      </c>
      <c r="E6" s="13">
        <f>_pctl_self!E8</f>
        <v>2643.052978515625</v>
      </c>
      <c r="F6" s="13">
        <f>_pctl_self!F8</f>
        <v>4266.365234375</v>
      </c>
      <c r="G6" s="13">
        <f>_pctl_self!G8</f>
        <v>7164.431640625</v>
      </c>
    </row>
    <row r="7" spans="2:7" x14ac:dyDescent="0.25">
      <c r="B7" t="s">
        <v>30</v>
      </c>
      <c r="C7" s="13">
        <f>_pctl_self!C9</f>
        <v>630.056396484375</v>
      </c>
      <c r="D7" s="13">
        <f>_pctl_self!D9</f>
        <v>1263.373291015625</v>
      </c>
      <c r="E7" s="13">
        <f>_pctl_self!E9</f>
        <v>2523.591064453125</v>
      </c>
      <c r="F7" s="13">
        <f>_pctl_self!F9</f>
        <v>4894.0048828125</v>
      </c>
      <c r="G7" s="13">
        <f>_pctl_self!G9</f>
        <v>8973.853515625</v>
      </c>
    </row>
    <row r="9" spans="2:7" x14ac:dyDescent="0.25">
      <c r="B9" t="s">
        <v>143</v>
      </c>
    </row>
    <row r="10" spans="2:7" x14ac:dyDescent="0.25">
      <c r="B10" t="s">
        <v>29</v>
      </c>
      <c r="C10" s="13">
        <f>_pctl_self!C12</f>
        <v>1200.1611328125</v>
      </c>
      <c r="D10" s="13">
        <f>_pctl_self!D12</f>
        <v>1790.94384765625</v>
      </c>
      <c r="E10" s="13">
        <f>_pctl_self!E12</f>
        <v>2924.606201171875</v>
      </c>
      <c r="F10" s="13">
        <f>_pctl_self!F12</f>
        <v>4519.12060546875</v>
      </c>
      <c r="G10" s="13">
        <f>_pctl_self!G12</f>
        <v>7484.216796875</v>
      </c>
    </row>
    <row r="11" spans="2:7" x14ac:dyDescent="0.25">
      <c r="B11" t="s">
        <v>30</v>
      </c>
      <c r="C11" s="13">
        <f>_pctl_self!C13</f>
        <v>728.17620849609375</v>
      </c>
      <c r="D11" s="13">
        <f>_pctl_self!D13</f>
        <v>1511.0191650390625</v>
      </c>
      <c r="E11" s="13">
        <f>_pctl_self!E13</f>
        <v>2758.9580078125</v>
      </c>
      <c r="F11" s="13">
        <f>_pctl_self!F13</f>
        <v>4995.81005859375</v>
      </c>
      <c r="G11" s="13">
        <f>_pctl_self!G13</f>
        <v>8497.75390625</v>
      </c>
    </row>
    <row r="13" spans="2:7" x14ac:dyDescent="0.25">
      <c r="B13" s="18" t="s">
        <v>111</v>
      </c>
    </row>
    <row r="14" spans="2:7" x14ac:dyDescent="0.25">
      <c r="B14" s="18" t="s">
        <v>141</v>
      </c>
      <c r="C14" s="18"/>
      <c r="D14" s="18"/>
      <c r="E14" s="18"/>
      <c r="F14" s="18"/>
      <c r="G14" s="18"/>
    </row>
    <row r="15" spans="2:7" x14ac:dyDescent="0.25">
      <c r="B15" t="s">
        <v>29</v>
      </c>
      <c r="C15" s="9">
        <f>_pctl_self!C2</f>
        <v>-0.35223078727722168</v>
      </c>
      <c r="D15" s="9">
        <f>_pctl_self!D2</f>
        <v>-8.1222958862781525E-2</v>
      </c>
      <c r="E15" s="9">
        <f>_pctl_self!E2</f>
        <v>-9.6952617168426514E-3</v>
      </c>
      <c r="F15" s="9">
        <f>_pctl_self!F2</f>
        <v>0.21092918515205383</v>
      </c>
      <c r="G15" s="9">
        <f>_pctl_self!G2</f>
        <v>0.74455296993255615</v>
      </c>
    </row>
    <row r="16" spans="2:7" x14ac:dyDescent="0.25">
      <c r="B16" t="s">
        <v>30</v>
      </c>
      <c r="C16" s="9">
        <f>_pctl_self!C3</f>
        <v>-0.64114177227020264</v>
      </c>
      <c r="D16" s="9">
        <f>_pctl_self!D3</f>
        <v>-0.31248670816421509</v>
      </c>
      <c r="E16" s="9">
        <f>_pctl_self!E3</f>
        <v>-9.4469571486115456E-3</v>
      </c>
      <c r="F16" s="9">
        <f>_pctl_self!F3</f>
        <v>0.59406155347824097</v>
      </c>
      <c r="G16" s="9">
        <f>_pctl_self!G3</f>
        <v>1.9759032726287842</v>
      </c>
    </row>
    <row r="18" spans="2:7" x14ac:dyDescent="0.25">
      <c r="B18" s="18" t="s">
        <v>111</v>
      </c>
      <c r="C18" s="18"/>
      <c r="D18" s="18"/>
      <c r="E18" s="18"/>
      <c r="F18" s="18"/>
      <c r="G18" s="18"/>
    </row>
    <row r="19" spans="2:7" x14ac:dyDescent="0.25">
      <c r="B19" s="18" t="s">
        <v>142</v>
      </c>
      <c r="C19" s="18"/>
      <c r="D19" s="18"/>
      <c r="E19" s="18"/>
      <c r="F19" s="18"/>
      <c r="G19" s="18"/>
    </row>
    <row r="20" spans="2:7" x14ac:dyDescent="0.25">
      <c r="B20" t="s">
        <v>29</v>
      </c>
      <c r="C20" s="9">
        <f>_pctl_self!C4</f>
        <v>-0.22639235854148865</v>
      </c>
      <c r="D20" s="9">
        <f>_pctl_self!D4</f>
        <v>-6.0342475771903992E-2</v>
      </c>
      <c r="E20" s="9">
        <f>_pctl_self!E4</f>
        <v>8.3189178258180618E-3</v>
      </c>
      <c r="F20" s="9">
        <f>_pctl_self!F4</f>
        <v>0.1616712361574173</v>
      </c>
      <c r="G20" s="9">
        <f>_pctl_self!G4</f>
        <v>0.44013303518295288</v>
      </c>
    </row>
    <row r="21" spans="2:7" x14ac:dyDescent="0.25">
      <c r="B21" t="s">
        <v>30</v>
      </c>
      <c r="C21" s="9">
        <f>_pctl_self!C5</f>
        <v>-0.49257761240005493</v>
      </c>
      <c r="D21" s="9">
        <f>_pctl_self!D5</f>
        <v>-0.22201414406299591</v>
      </c>
      <c r="E21" s="9">
        <f>_pctl_self!E5</f>
        <v>2.9987595975399017E-2</v>
      </c>
      <c r="F21" s="9">
        <f>_pctl_self!F5</f>
        <v>0.44110867381095886</v>
      </c>
      <c r="G21" s="9">
        <f>_pctl_self!G5</f>
        <v>1.2719194889068604</v>
      </c>
    </row>
    <row r="23" spans="2:7" x14ac:dyDescent="0.25">
      <c r="B23" s="18" t="s">
        <v>14</v>
      </c>
      <c r="C23" s="18"/>
      <c r="D23" s="18"/>
      <c r="E23" s="18"/>
      <c r="F23" s="18"/>
      <c r="G23" s="18"/>
    </row>
    <row r="24" spans="2:7" x14ac:dyDescent="0.25">
      <c r="B24" t="s">
        <v>29</v>
      </c>
      <c r="C24" s="12">
        <f>_pctl_self!C21</f>
        <v>-25685.119140625</v>
      </c>
      <c r="D24" s="12">
        <f>_pctl_self!D21</f>
        <v>-6551.13134765625</v>
      </c>
      <c r="E24" s="12">
        <f>_pctl_self!E21</f>
        <v>0</v>
      </c>
      <c r="F24" s="12">
        <f>_pctl_self!F21</f>
        <v>5260.24609375</v>
      </c>
      <c r="G24" s="12">
        <f>_pctl_self!G21</f>
        <v>50225.34375</v>
      </c>
    </row>
    <row r="25" spans="2:7" x14ac:dyDescent="0.25">
      <c r="B25" t="s">
        <v>30</v>
      </c>
      <c r="C25" s="12">
        <f>_pctl_self!C22</f>
        <v>-22854.013671875</v>
      </c>
      <c r="D25" s="12">
        <f>_pctl_self!D22</f>
        <v>-4635.4912109375</v>
      </c>
      <c r="E25" s="12">
        <f>_pctl_self!E22</f>
        <v>11.56715202331543</v>
      </c>
      <c r="F25" s="12">
        <f>_pctl_self!F22</f>
        <v>12768.5576171875</v>
      </c>
      <c r="G25" s="12">
        <f>_pctl_self!G22</f>
        <v>88092.0859375</v>
      </c>
    </row>
    <row r="26" spans="2:7" x14ac:dyDescent="0.25">
      <c r="B26" s="16"/>
      <c r="C26" s="16"/>
      <c r="D26" s="16"/>
      <c r="E26" s="16"/>
      <c r="F26" s="16"/>
      <c r="G26" s="16"/>
    </row>
    <row r="28" spans="2:7" x14ac:dyDescent="0.25">
      <c r="B28" s="15"/>
      <c r="C28" s="15"/>
      <c r="D28" s="15"/>
      <c r="E28" s="15"/>
      <c r="F28" s="15"/>
      <c r="G28" s="15"/>
    </row>
    <row r="29" spans="2:7" x14ac:dyDescent="0.25">
      <c r="C29" s="7"/>
      <c r="D29" s="7"/>
      <c r="E29" s="7"/>
      <c r="F29" s="7"/>
      <c r="G29" s="7"/>
    </row>
    <row r="30" spans="2:7" x14ac:dyDescent="0.25">
      <c r="C30" s="7"/>
      <c r="D30" s="7"/>
      <c r="E30" s="7"/>
      <c r="F30" s="7"/>
      <c r="G30" s="7"/>
    </row>
    <row r="32" spans="2:7" x14ac:dyDescent="0.25">
      <c r="B32" s="15"/>
      <c r="C32" s="15"/>
      <c r="D32" s="15"/>
      <c r="E32" s="15"/>
      <c r="F32" s="15"/>
      <c r="G32" s="15"/>
    </row>
    <row r="33" spans="2:7" x14ac:dyDescent="0.25">
      <c r="C33" s="9"/>
      <c r="D33" s="9"/>
      <c r="E33" s="9"/>
      <c r="F33" s="9"/>
      <c r="G33" s="9"/>
    </row>
    <row r="34" spans="2:7" x14ac:dyDescent="0.25">
      <c r="C34" s="9"/>
      <c r="D34" s="9"/>
      <c r="E34" s="9"/>
      <c r="F34" s="9"/>
      <c r="G34" s="9"/>
    </row>
    <row r="36" spans="2:7" x14ac:dyDescent="0.25">
      <c r="B36" s="15"/>
      <c r="C36" s="15"/>
      <c r="D36" s="15"/>
      <c r="E36" s="15"/>
      <c r="F36" s="15"/>
      <c r="G36" s="15"/>
    </row>
    <row r="37" spans="2:7" x14ac:dyDescent="0.25">
      <c r="C37" s="9"/>
      <c r="D37" s="9"/>
      <c r="E37" s="9"/>
      <c r="F37" s="9"/>
      <c r="G37" s="9"/>
    </row>
    <row r="38" spans="2:7" x14ac:dyDescent="0.25">
      <c r="C38" s="9"/>
      <c r="D38" s="9"/>
      <c r="E38" s="9"/>
      <c r="F38" s="9"/>
      <c r="G38" s="9"/>
    </row>
    <row r="40" spans="2:7" x14ac:dyDescent="0.25">
      <c r="B40" s="15"/>
      <c r="C40" s="15"/>
      <c r="D40" s="15"/>
      <c r="E40" s="15"/>
      <c r="F40" s="15"/>
      <c r="G40" s="15"/>
    </row>
    <row r="41" spans="2:7" x14ac:dyDescent="0.25">
      <c r="C41" s="7"/>
      <c r="D41" s="7"/>
      <c r="E41" s="7"/>
      <c r="F41" s="7"/>
      <c r="G41" s="7"/>
    </row>
    <row r="42" spans="2:7" x14ac:dyDescent="0.25">
      <c r="C42" s="7"/>
      <c r="D42" s="7"/>
      <c r="E42" s="7"/>
      <c r="F42" s="7"/>
      <c r="G42" s="7"/>
    </row>
    <row r="43" spans="2:7" x14ac:dyDescent="0.25">
      <c r="B43" s="2"/>
      <c r="C43" s="14"/>
      <c r="D43" s="14"/>
      <c r="E43" s="14"/>
      <c r="F43" s="14"/>
      <c r="G43" s="14"/>
    </row>
  </sheetData>
  <mergeCells count="1">
    <mergeCell ref="C3:G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DDB7-4A64-4129-8A11-3025688802B8}">
  <dimension ref="D1:H17"/>
  <sheetViews>
    <sheetView tabSelected="1" workbookViewId="0">
      <selection activeCell="F22" sqref="F22"/>
    </sheetView>
  </sheetViews>
  <sheetFormatPr defaultRowHeight="15" x14ac:dyDescent="0.25"/>
  <cols>
    <col min="4" max="4" width="28.5703125" customWidth="1"/>
    <col min="5" max="8" width="11.5703125" bestFit="1" customWidth="1"/>
  </cols>
  <sheetData>
    <row r="1" spans="4:8" x14ac:dyDescent="0.25">
      <c r="D1" s="2"/>
      <c r="E1" s="2"/>
      <c r="F1" s="2"/>
      <c r="G1" s="2"/>
      <c r="H1" s="2"/>
    </row>
    <row r="2" spans="4:8" x14ac:dyDescent="0.25">
      <c r="D2" s="4"/>
      <c r="E2" s="36" t="s">
        <v>48</v>
      </c>
      <c r="F2" s="36"/>
      <c r="G2" s="36"/>
      <c r="H2" s="36"/>
    </row>
    <row r="3" spans="4:8" x14ac:dyDescent="0.25">
      <c r="D3" s="2"/>
      <c r="E3" s="3" t="s">
        <v>37</v>
      </c>
      <c r="F3" s="3" t="s">
        <v>151</v>
      </c>
      <c r="G3" s="3" t="s">
        <v>152</v>
      </c>
      <c r="H3" s="3" t="s">
        <v>38</v>
      </c>
    </row>
    <row r="4" spans="4:8" x14ac:dyDescent="0.25">
      <c r="D4" s="11" t="s">
        <v>47</v>
      </c>
      <c r="E4" s="26">
        <v>991.7652587890625</v>
      </c>
      <c r="F4" s="26">
        <v>1922.3489990234375</v>
      </c>
      <c r="G4" s="26">
        <v>3388.891357421875</v>
      </c>
      <c r="H4" s="26">
        <v>6995.69140625</v>
      </c>
    </row>
    <row r="5" spans="4:8" x14ac:dyDescent="0.25">
      <c r="D5" s="11"/>
      <c r="E5" s="11"/>
      <c r="F5" s="11"/>
      <c r="G5" s="11"/>
      <c r="H5" s="11"/>
    </row>
    <row r="6" spans="4:8" x14ac:dyDescent="0.25">
      <c r="D6" s="20" t="s">
        <v>31</v>
      </c>
      <c r="E6" s="20"/>
      <c r="F6" s="20"/>
      <c r="G6" s="20"/>
      <c r="H6" s="20"/>
    </row>
    <row r="7" spans="4:8" x14ac:dyDescent="0.25">
      <c r="D7" t="s">
        <v>144</v>
      </c>
      <c r="E7" s="1">
        <v>40.501071929931641</v>
      </c>
      <c r="F7" s="1">
        <v>39.013336181640625</v>
      </c>
      <c r="G7" s="1">
        <v>39.914623260498047</v>
      </c>
      <c r="H7" s="1">
        <v>41.577873229980469</v>
      </c>
    </row>
    <row r="8" spans="4:8" x14ac:dyDescent="0.25">
      <c r="D8" t="s">
        <v>145</v>
      </c>
      <c r="E8" s="8">
        <v>0.47263830900192261</v>
      </c>
      <c r="F8" s="8">
        <v>0.26913243532180786</v>
      </c>
      <c r="G8" s="8">
        <v>0.21705876290798187</v>
      </c>
      <c r="H8" s="8">
        <v>0.19716638326644897</v>
      </c>
    </row>
    <row r="9" spans="4:8" x14ac:dyDescent="0.25">
      <c r="D9" t="s">
        <v>146</v>
      </c>
      <c r="E9" s="8">
        <v>0.3753298819065094</v>
      </c>
      <c r="F9" s="8">
        <v>0.47202721238136292</v>
      </c>
      <c r="G9" s="8">
        <v>0.63145405054092407</v>
      </c>
      <c r="H9" s="8">
        <v>0.698677659034729</v>
      </c>
    </row>
    <row r="10" spans="4:8" x14ac:dyDescent="0.25">
      <c r="D10" t="s">
        <v>147</v>
      </c>
      <c r="E10" s="8">
        <v>0.16164430975914001</v>
      </c>
      <c r="F10" s="8">
        <v>0.15041512250900269</v>
      </c>
      <c r="G10" s="8">
        <v>0.11089667677879333</v>
      </c>
      <c r="H10" s="8">
        <v>9.3875028192996979E-2</v>
      </c>
    </row>
    <row r="11" spans="4:8" x14ac:dyDescent="0.25">
      <c r="D11" t="s">
        <v>148</v>
      </c>
      <c r="E11" s="8">
        <v>0.27864313125610352</v>
      </c>
      <c r="F11" s="8">
        <v>0.33682522177696228</v>
      </c>
      <c r="G11" s="8">
        <v>0.44485646486282349</v>
      </c>
      <c r="H11" s="8">
        <v>0.69375902414321899</v>
      </c>
    </row>
    <row r="12" spans="4:8" x14ac:dyDescent="0.25">
      <c r="D12" t="s">
        <v>149</v>
      </c>
      <c r="E12" s="8">
        <v>4.5378293842077255E-2</v>
      </c>
      <c r="F12" s="8">
        <v>4.3277490884065628E-2</v>
      </c>
      <c r="G12" s="8">
        <v>8.140265941619873E-2</v>
      </c>
      <c r="H12" s="8">
        <v>0.30407270789146423</v>
      </c>
    </row>
    <row r="14" spans="4:8" x14ac:dyDescent="0.25">
      <c r="D14" s="18" t="s">
        <v>32</v>
      </c>
      <c r="E14" s="18"/>
      <c r="F14" s="18"/>
      <c r="G14" s="18"/>
      <c r="H14" s="18"/>
    </row>
    <row r="15" spans="4:8" x14ac:dyDescent="0.25">
      <c r="D15" t="s">
        <v>162</v>
      </c>
      <c r="E15" s="26">
        <v>18.197586059570313</v>
      </c>
      <c r="F15" s="26">
        <v>1135.848876953125</v>
      </c>
      <c r="G15" s="26">
        <v>5343.291015625</v>
      </c>
      <c r="H15" s="26">
        <v>9083.541015625</v>
      </c>
    </row>
    <row r="16" spans="4:8" x14ac:dyDescent="0.25">
      <c r="D16" s="2" t="s">
        <v>150</v>
      </c>
      <c r="E16" s="8">
        <v>7.8168623149394989E-3</v>
      </c>
      <c r="F16" s="8">
        <v>8.4974896162748337E-3</v>
      </c>
      <c r="G16" s="8">
        <v>1.4375230297446251E-2</v>
      </c>
      <c r="H16" s="8">
        <v>3.1728044152259827E-2</v>
      </c>
    </row>
    <row r="17" spans="4:8" x14ac:dyDescent="0.25">
      <c r="D17" s="3" t="s">
        <v>36</v>
      </c>
      <c r="E17" s="31">
        <v>1812</v>
      </c>
      <c r="F17" s="31">
        <v>2504</v>
      </c>
      <c r="G17" s="31">
        <v>2613</v>
      </c>
      <c r="H17" s="31">
        <v>1694</v>
      </c>
    </row>
  </sheetData>
  <mergeCells count="1">
    <mergeCell ref="E2:H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C928-C31F-4D4D-88B1-A81D94CC63DA}">
  <dimension ref="B1:F22"/>
  <sheetViews>
    <sheetView workbookViewId="0">
      <selection activeCell="B4" sqref="B4:F22"/>
    </sheetView>
  </sheetViews>
  <sheetFormatPr defaultRowHeight="15" x14ac:dyDescent="0.25"/>
  <cols>
    <col min="2" max="2" width="35.5703125" customWidth="1"/>
    <col min="3" max="3" width="11" bestFit="1" customWidth="1"/>
    <col min="4" max="5" width="12.5703125" bestFit="1" customWidth="1"/>
    <col min="6" max="6" width="10.5703125" bestFit="1" customWidth="1"/>
  </cols>
  <sheetData>
    <row r="1" spans="2:6" x14ac:dyDescent="0.25">
      <c r="C1" t="str">
        <f>_hh_inc_function!C1</f>
        <v>b0</v>
      </c>
      <c r="D1" t="str">
        <f>_hh_inc_function!D1</f>
        <v>b1</v>
      </c>
      <c r="E1" t="str">
        <f>_hh_inc_function!F1</f>
        <v>r2_a</v>
      </c>
      <c r="F1" t="str">
        <f>_hh_inc_function!G1</f>
        <v>N</v>
      </c>
    </row>
    <row r="3" spans="2:6" x14ac:dyDescent="0.25">
      <c r="B3" s="2"/>
      <c r="C3" s="2"/>
      <c r="D3" s="2"/>
      <c r="E3" s="2"/>
      <c r="F3" s="2"/>
    </row>
    <row r="4" spans="2:6" x14ac:dyDescent="0.25">
      <c r="C4" s="37" t="s">
        <v>161</v>
      </c>
      <c r="D4" s="37"/>
      <c r="E4" s="37"/>
      <c r="F4" s="37"/>
    </row>
    <row r="5" spans="2:6" x14ac:dyDescent="0.25">
      <c r="B5" s="2"/>
      <c r="C5" s="32" t="s">
        <v>159</v>
      </c>
      <c r="D5" s="32" t="s">
        <v>160</v>
      </c>
      <c r="E5" s="32" t="s">
        <v>153</v>
      </c>
      <c r="F5" s="33" t="s">
        <v>154</v>
      </c>
    </row>
    <row r="6" spans="2:6" x14ac:dyDescent="0.25">
      <c r="B6" t="s">
        <v>33</v>
      </c>
    </row>
    <row r="7" spans="2:6" x14ac:dyDescent="0.25">
      <c r="B7" t="s">
        <v>155</v>
      </c>
      <c r="C7" s="8">
        <f>_hh_inc_function!C2</f>
        <v>6.559969425201416</v>
      </c>
      <c r="D7" s="34" t="str">
        <f>"---"</f>
        <v>---</v>
      </c>
      <c r="E7" s="34" t="str">
        <f>"---"</f>
        <v>---</v>
      </c>
      <c r="F7" s="26">
        <f>_hh_inc_function!G2</f>
        <v>1860</v>
      </c>
    </row>
    <row r="8" spans="2:6" x14ac:dyDescent="0.25">
      <c r="B8" t="s">
        <v>156</v>
      </c>
      <c r="C8" s="8">
        <f>_hh_inc_function!C3</f>
        <v>6.6666445732116699</v>
      </c>
      <c r="D8" s="34" t="str">
        <f t="shared" ref="D8:E10" si="0">"---"</f>
        <v>---</v>
      </c>
      <c r="E8" s="34" t="str">
        <f t="shared" si="0"/>
        <v>---</v>
      </c>
      <c r="F8" s="26">
        <f>_hh_inc_function!G3</f>
        <v>1685</v>
      </c>
    </row>
    <row r="9" spans="2:6" x14ac:dyDescent="0.25">
      <c r="B9" t="s">
        <v>157</v>
      </c>
      <c r="C9" s="8">
        <f>_hh_inc_function!C4</f>
        <v>6.4728245735168457</v>
      </c>
      <c r="D9" s="34" t="str">
        <f t="shared" si="0"/>
        <v>---</v>
      </c>
      <c r="E9" s="34" t="str">
        <f t="shared" si="0"/>
        <v>---</v>
      </c>
      <c r="F9" s="26">
        <f>_hh_inc_function!G4</f>
        <v>1187</v>
      </c>
    </row>
    <row r="10" spans="2:6" x14ac:dyDescent="0.25">
      <c r="B10" t="s">
        <v>158</v>
      </c>
      <c r="C10" s="8">
        <f>_hh_inc_function!C5</f>
        <v>7.1136593818664551</v>
      </c>
      <c r="D10" s="34" t="str">
        <f t="shared" si="0"/>
        <v>---</v>
      </c>
      <c r="E10" s="34" t="str">
        <f t="shared" si="0"/>
        <v>---</v>
      </c>
      <c r="F10" s="26">
        <f>_hh_inc_function!G5</f>
        <v>657</v>
      </c>
    </row>
    <row r="11" spans="2:6" x14ac:dyDescent="0.25">
      <c r="F11" s="13"/>
    </row>
    <row r="12" spans="2:6" x14ac:dyDescent="0.25">
      <c r="B12" t="s">
        <v>34</v>
      </c>
      <c r="F12" s="13"/>
    </row>
    <row r="13" spans="2:6" x14ac:dyDescent="0.25">
      <c r="B13" t="s">
        <v>155</v>
      </c>
      <c r="C13" s="8">
        <f>_hh_inc_function!C6</f>
        <v>3.7105367183685303</v>
      </c>
      <c r="D13" s="8">
        <f>_hh_inc_function!D6</f>
        <v>0.55661123991012573</v>
      </c>
      <c r="E13" s="8">
        <f>_hh_inc_function!F6</f>
        <v>0.17395623028278351</v>
      </c>
      <c r="F13" s="26">
        <f>_hh_inc_function!G6</f>
        <v>8259</v>
      </c>
    </row>
    <row r="14" spans="2:6" x14ac:dyDescent="0.25">
      <c r="B14" t="s">
        <v>156</v>
      </c>
      <c r="C14" s="8">
        <f>_hh_inc_function!C7</f>
        <v>3.7156598567962646</v>
      </c>
      <c r="D14" s="8">
        <f>_hh_inc_function!D7</f>
        <v>0.58018124103546143</v>
      </c>
      <c r="E14" s="8">
        <f>_hh_inc_function!F7</f>
        <v>0.20150020718574524</v>
      </c>
      <c r="F14" s="26">
        <f>_hh_inc_function!G7</f>
        <v>14813</v>
      </c>
    </row>
    <row r="15" spans="2:6" x14ac:dyDescent="0.25">
      <c r="B15" t="s">
        <v>157</v>
      </c>
      <c r="C15" s="8">
        <f>_hh_inc_function!C8</f>
        <v>3.2293055057525635</v>
      </c>
      <c r="D15" s="8">
        <f>_hh_inc_function!D8</f>
        <v>0.65535205602645874</v>
      </c>
      <c r="E15" s="8">
        <f>_hh_inc_function!F8</f>
        <v>0.32282081246376038</v>
      </c>
      <c r="F15" s="26">
        <f>_hh_inc_function!G8</f>
        <v>15261</v>
      </c>
    </row>
    <row r="16" spans="2:6" x14ac:dyDescent="0.25">
      <c r="B16" t="s">
        <v>158</v>
      </c>
      <c r="C16" s="8">
        <f>_hh_inc_function!C9</f>
        <v>2.6600162982940674</v>
      </c>
      <c r="D16" s="8">
        <f>_hh_inc_function!D9</f>
        <v>0.73524594306945801</v>
      </c>
      <c r="E16" s="8">
        <f>_hh_inc_function!F9</f>
        <v>0.53478360176086426</v>
      </c>
      <c r="F16" s="26">
        <f>_hh_inc_function!G9</f>
        <v>8924</v>
      </c>
    </row>
    <row r="17" spans="2:6" x14ac:dyDescent="0.25">
      <c r="F17" s="13"/>
    </row>
    <row r="18" spans="2:6" x14ac:dyDescent="0.25">
      <c r="B18" t="s">
        <v>35</v>
      </c>
      <c r="F18" s="13"/>
    </row>
    <row r="19" spans="2:6" x14ac:dyDescent="0.25">
      <c r="B19" t="s">
        <v>155</v>
      </c>
      <c r="C19" s="8">
        <f>_hh_inc_function!C10</f>
        <v>3.2676186561584473</v>
      </c>
      <c r="D19" s="8">
        <f>_hh_inc_function!D10</f>
        <v>0.63066422939300537</v>
      </c>
      <c r="E19" s="8">
        <f>_hh_inc_function!F10</f>
        <v>0.2729465663433075</v>
      </c>
      <c r="F19" s="26">
        <f>_hh_inc_function!G10</f>
        <v>14868</v>
      </c>
    </row>
    <row r="20" spans="2:6" x14ac:dyDescent="0.25">
      <c r="B20" t="s">
        <v>156</v>
      </c>
      <c r="C20" s="8">
        <f>_hh_inc_function!C11</f>
        <v>2.8274850845336914</v>
      </c>
      <c r="D20" s="8">
        <f>_hh_inc_function!D11</f>
        <v>0.69046729803085327</v>
      </c>
      <c r="E20" s="8">
        <f>_hh_inc_function!F11</f>
        <v>0.44933760166168213</v>
      </c>
      <c r="F20" s="26">
        <f>_hh_inc_function!G11</f>
        <v>21268</v>
      </c>
    </row>
    <row r="21" spans="2:6" x14ac:dyDescent="0.25">
      <c r="B21" t="s">
        <v>157</v>
      </c>
      <c r="C21" s="8">
        <f>_hh_inc_function!C12</f>
        <v>2.8641014099121094</v>
      </c>
      <c r="D21" s="8">
        <f>_hh_inc_function!D12</f>
        <v>0.70104140043258667</v>
      </c>
      <c r="E21" s="8">
        <f>_hh_inc_function!F12</f>
        <v>0.52691918611526489</v>
      </c>
      <c r="F21" s="26">
        <f>_hh_inc_function!G12</f>
        <v>25639</v>
      </c>
    </row>
    <row r="22" spans="2:6" x14ac:dyDescent="0.25">
      <c r="B22" s="2" t="s">
        <v>158</v>
      </c>
      <c r="C22" s="10">
        <f>_hh_inc_function!C13</f>
        <v>2.9448211193084717</v>
      </c>
      <c r="D22" s="10">
        <f>_hh_inc_function!D13</f>
        <v>0.70576363801956177</v>
      </c>
      <c r="E22" s="10">
        <f>_hh_inc_function!F13</f>
        <v>0.6313852071762085</v>
      </c>
      <c r="F22" s="28">
        <f>_hh_inc_function!G13</f>
        <v>15324</v>
      </c>
    </row>
  </sheetData>
  <mergeCells count="1">
    <mergeCell ref="C4:F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0948-2733-487E-9C41-33A655DB8361}">
  <dimension ref="B1:G12"/>
  <sheetViews>
    <sheetView workbookViewId="0">
      <selection activeCell="C3" sqref="C3"/>
    </sheetView>
  </sheetViews>
  <sheetFormatPr defaultRowHeight="15" x14ac:dyDescent="0.25"/>
  <sheetData>
    <row r="1" spans="2:7" x14ac:dyDescent="0.25">
      <c r="B1" s="2"/>
      <c r="C1" s="2"/>
      <c r="D1" s="2"/>
      <c r="E1" s="2"/>
      <c r="F1" s="2"/>
      <c r="G1" s="2"/>
    </row>
    <row r="2" spans="2:7" x14ac:dyDescent="0.25">
      <c r="C2" s="37" t="s">
        <v>13</v>
      </c>
      <c r="D2" s="37"/>
      <c r="E2" s="37"/>
      <c r="F2" s="37"/>
      <c r="G2" s="37"/>
    </row>
    <row r="3" spans="2:7" x14ac:dyDescent="0.25">
      <c r="B3" s="2"/>
      <c r="C3" s="2" t="str">
        <f>_perc_comp!D1</f>
        <v>p10</v>
      </c>
      <c r="D3" s="2" t="str">
        <f>_perc_comp!E1</f>
        <v>p25</v>
      </c>
      <c r="E3" s="2" t="str">
        <f>_perc_comp!F1</f>
        <v>p50</v>
      </c>
      <c r="F3" s="2" t="str">
        <f>_perc_comp!G1</f>
        <v>p75</v>
      </c>
      <c r="G3" s="2" t="str">
        <f>_perc_comp!H1</f>
        <v>p90</v>
      </c>
    </row>
    <row r="4" spans="2:7" x14ac:dyDescent="0.25">
      <c r="B4" t="s">
        <v>117</v>
      </c>
    </row>
    <row r="5" spans="2:7" x14ac:dyDescent="0.25">
      <c r="B5" t="s">
        <v>115</v>
      </c>
      <c r="C5" s="9">
        <f>_perc_comp!D19</f>
        <v>-0.70851254463195801</v>
      </c>
      <c r="D5" s="9">
        <f>_perc_comp!E19</f>
        <v>-0.34031364321708679</v>
      </c>
      <c r="E5" s="9">
        <f>_perc_comp!F19</f>
        <v>-3.509467642288655E-4</v>
      </c>
      <c r="F5" s="9">
        <f>_perc_comp!G19</f>
        <v>0.47922700643539429</v>
      </c>
      <c r="G5" s="9">
        <f>_perc_comp!H19</f>
        <v>1.6616408824920654</v>
      </c>
    </row>
    <row r="6" spans="2:7" x14ac:dyDescent="0.25">
      <c r="B6" t="s">
        <v>119</v>
      </c>
      <c r="C6" s="9">
        <f>_dlnern_self_exp_geq24!D3</f>
        <v>-0.69516181945800781</v>
      </c>
      <c r="D6" s="9">
        <f>_dlnern_self_exp_geq24!E3</f>
        <v>-0.33701804280281067</v>
      </c>
      <c r="E6" s="9">
        <f>_dlnern_self_exp_geq24!F3</f>
        <v>-1.5452444553375244E-2</v>
      </c>
      <c r="F6" s="9">
        <f>_dlnern_self_exp_geq24!G3</f>
        <v>0.42867106199264526</v>
      </c>
      <c r="G6" s="9">
        <f>_dlnern_self_exp_geq24!H3</f>
        <v>1.5652374029159546</v>
      </c>
    </row>
    <row r="7" spans="2:7" x14ac:dyDescent="0.25">
      <c r="B7" t="s">
        <v>116</v>
      </c>
      <c r="C7" s="9">
        <f>_dlnern_married_males!D3</f>
        <v>-0.68869644403457642</v>
      </c>
      <c r="D7" s="9">
        <f>_dlnern_married_males!E3</f>
        <v>-0.32466083765029907</v>
      </c>
      <c r="E7" s="9">
        <f>_dlnern_married_males!F3</f>
        <v>-1.6011344268918037E-2</v>
      </c>
      <c r="F7" s="9">
        <f>_dlnern_married_males!G3</f>
        <v>0.38079723715782166</v>
      </c>
      <c r="G7" s="9">
        <f>_dlnern_married_males!H3</f>
        <v>1.4315012693405151</v>
      </c>
    </row>
    <row r="8" spans="2:7" x14ac:dyDescent="0.25">
      <c r="C8" s="9"/>
      <c r="D8" s="9"/>
      <c r="E8" s="9"/>
      <c r="F8" s="9"/>
      <c r="G8" s="9"/>
    </row>
    <row r="9" spans="2:7" x14ac:dyDescent="0.25">
      <c r="B9" t="s">
        <v>118</v>
      </c>
      <c r="C9" s="9"/>
      <c r="D9" s="9"/>
      <c r="E9" s="9"/>
      <c r="F9" s="9"/>
      <c r="G9" s="9"/>
    </row>
    <row r="10" spans="2:7" x14ac:dyDescent="0.25">
      <c r="B10" t="s">
        <v>115</v>
      </c>
      <c r="C10" s="9">
        <f>_perc_comp!D21</f>
        <v>-0.52506929636001587</v>
      </c>
      <c r="D10" s="9">
        <f>_perc_comp!E21</f>
        <v>-0.25226527452468872</v>
      </c>
      <c r="E10" s="9">
        <f>_perc_comp!F21</f>
        <v>1.209576427936554E-2</v>
      </c>
      <c r="F10" s="9">
        <f>_perc_comp!G21</f>
        <v>0.35820046067237854</v>
      </c>
      <c r="G10" s="9">
        <f>_perc_comp!H21</f>
        <v>1.0045484304428101</v>
      </c>
    </row>
    <row r="11" spans="2:7" x14ac:dyDescent="0.25">
      <c r="B11" t="s">
        <v>119</v>
      </c>
      <c r="C11" s="9">
        <f>_dlnern_self_exp_geq24!D5</f>
        <v>-0.53375500440597534</v>
      </c>
      <c r="D11" s="9">
        <f>_dlnern_self_exp_geq24!E5</f>
        <v>-0.25283405184745789</v>
      </c>
      <c r="E11" s="9">
        <f>_dlnern_self_exp_geq24!F5</f>
        <v>-1.0467030806466937E-3</v>
      </c>
      <c r="F11" s="9">
        <f>_dlnern_self_exp_geq24!G5</f>
        <v>0.33675363659858704</v>
      </c>
      <c r="G11" s="9">
        <f>_dlnern_self_exp_geq24!H5</f>
        <v>1.0366270542144775</v>
      </c>
    </row>
    <row r="12" spans="2:7" x14ac:dyDescent="0.25">
      <c r="B12" s="2" t="s">
        <v>116</v>
      </c>
      <c r="C12" s="10">
        <f>_dlnern_married_males!D5</f>
        <v>-0.45842525362968445</v>
      </c>
      <c r="D12" s="10">
        <f>_dlnern_married_males!E5</f>
        <v>-0.20819611847400665</v>
      </c>
      <c r="E12" s="10">
        <f>_dlnern_married_males!F5</f>
        <v>3.798170480877161E-3</v>
      </c>
      <c r="F12" s="10">
        <f>_dlnern_married_males!G5</f>
        <v>0.2844339907169342</v>
      </c>
      <c r="G12" s="10">
        <f>_dlnern_married_males!H5</f>
        <v>0.79962557554244995</v>
      </c>
    </row>
  </sheetData>
  <mergeCells count="1">
    <mergeCell ref="C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91B1-C2B4-48FB-91BA-2CFF0A672EC6}">
  <dimension ref="C1:H13"/>
  <sheetViews>
    <sheetView workbookViewId="0">
      <selection activeCell="H12" sqref="H12"/>
    </sheetView>
  </sheetViews>
  <sheetFormatPr defaultRowHeight="15" x14ac:dyDescent="0.25"/>
  <cols>
    <col min="3" max="3" width="30.85546875" customWidth="1"/>
  </cols>
  <sheetData>
    <row r="1" spans="3:8" x14ac:dyDescent="0.25">
      <c r="C1" s="2"/>
      <c r="D1" s="2"/>
      <c r="E1" s="2"/>
      <c r="F1" s="2"/>
      <c r="G1" s="2"/>
      <c r="H1" s="2"/>
    </row>
    <row r="2" spans="3:8" x14ac:dyDescent="0.25">
      <c r="D2" s="36" t="s">
        <v>13</v>
      </c>
      <c r="E2" s="36"/>
      <c r="F2" s="36"/>
      <c r="G2" s="36"/>
      <c r="H2" s="36"/>
    </row>
    <row r="3" spans="3:8" x14ac:dyDescent="0.25">
      <c r="C3" s="2"/>
      <c r="D3" s="2" t="str">
        <f>_perc_comp!D1</f>
        <v>p10</v>
      </c>
      <c r="E3" s="2" t="str">
        <f>_perc_comp!E1</f>
        <v>p25</v>
      </c>
      <c r="F3" s="2" t="str">
        <f>_perc_comp!F1</f>
        <v>p50</v>
      </c>
      <c r="G3" s="2" t="str">
        <f>_perc_comp!G1</f>
        <v>p75</v>
      </c>
      <c r="H3" s="2" t="str">
        <f>_perc_comp!H1</f>
        <v>p90</v>
      </c>
    </row>
    <row r="4" spans="3:8" x14ac:dyDescent="0.25">
      <c r="C4" t="s">
        <v>171</v>
      </c>
    </row>
    <row r="5" spans="3:8" x14ac:dyDescent="0.25">
      <c r="C5" t="s">
        <v>166</v>
      </c>
    </row>
    <row r="6" spans="3:8" x14ac:dyDescent="0.25">
      <c r="C6" t="s">
        <v>164</v>
      </c>
      <c r="D6" s="9">
        <f>_perc_comp!D18</f>
        <v>-0.29430228471755981</v>
      </c>
      <c r="E6" s="9">
        <f>_perc_comp!E18</f>
        <v>-6.6225014626979828E-2</v>
      </c>
      <c r="F6" s="9">
        <f>_perc_comp!F18</f>
        <v>7.0328096626326442E-4</v>
      </c>
      <c r="G6" s="9">
        <f>_perc_comp!G18</f>
        <v>0.14253389835357666</v>
      </c>
      <c r="H6" s="9">
        <f>_perc_comp!H18</f>
        <v>0.49117380380630493</v>
      </c>
    </row>
    <row r="7" spans="3:8" x14ac:dyDescent="0.25">
      <c r="C7" t="s">
        <v>165</v>
      </c>
      <c r="D7" s="9">
        <f>_perc_comp!D19</f>
        <v>-0.70851254463195801</v>
      </c>
      <c r="E7" s="9">
        <f>_perc_comp!E19</f>
        <v>-0.34031364321708679</v>
      </c>
      <c r="F7" s="9">
        <f>_perc_comp!F19</f>
        <v>-3.509467642288655E-4</v>
      </c>
      <c r="G7" s="9">
        <f>_perc_comp!G19</f>
        <v>0.47922700643539429</v>
      </c>
      <c r="H7" s="9">
        <f>_perc_comp!H19</f>
        <v>1.6616408824920654</v>
      </c>
    </row>
    <row r="9" spans="3:8" x14ac:dyDescent="0.25">
      <c r="C9" t="s">
        <v>172</v>
      </c>
    </row>
    <row r="10" spans="3:8" x14ac:dyDescent="0.25">
      <c r="C10" t="s">
        <v>167</v>
      </c>
    </row>
    <row r="11" spans="3:8" x14ac:dyDescent="0.25">
      <c r="C11" t="s">
        <v>170</v>
      </c>
      <c r="D11" s="9">
        <f>_dlnern_employees!D2</f>
        <v>-0.15669173002243042</v>
      </c>
      <c r="E11" s="9">
        <f>_dlnern_employees!E2</f>
        <v>-3.2959505915641785E-2</v>
      </c>
      <c r="F11" s="9">
        <f>_dlnern_employees!F2</f>
        <v>1.1552588548511267E-3</v>
      </c>
      <c r="G11" s="9">
        <f>_dlnern_employees!G2</f>
        <v>0.10454326868057251</v>
      </c>
      <c r="H11" s="9">
        <f>_dlnern_employees!H2</f>
        <v>0.29746612906455994</v>
      </c>
    </row>
    <row r="12" spans="3:8" x14ac:dyDescent="0.25">
      <c r="C12" t="s">
        <v>168</v>
      </c>
      <c r="D12" s="9">
        <f>_pctl_self!C2</f>
        <v>-0.35223078727722168</v>
      </c>
      <c r="E12" s="9">
        <f>_pctl_self!D2</f>
        <v>-8.1222958862781525E-2</v>
      </c>
      <c r="F12" s="9">
        <f>_pctl_self!E2</f>
        <v>-9.6952617168426514E-3</v>
      </c>
      <c r="G12" s="9">
        <f>_pctl_self!F2</f>
        <v>0.21092918515205383</v>
      </c>
      <c r="H12" s="9">
        <f>_pctl_self!G2</f>
        <v>0.74455296993255615</v>
      </c>
    </row>
    <row r="13" spans="3:8" x14ac:dyDescent="0.25">
      <c r="C13" s="2" t="s">
        <v>169</v>
      </c>
      <c r="D13" s="10">
        <f>_pctl_self!C3</f>
        <v>-0.64114177227020264</v>
      </c>
      <c r="E13" s="10">
        <f>_pctl_self!D3</f>
        <v>-0.31248670816421509</v>
      </c>
      <c r="F13" s="10">
        <f>_pctl_self!E3</f>
        <v>-9.4469571486115456E-3</v>
      </c>
      <c r="G13" s="10">
        <f>_pctl_self!F3</f>
        <v>0.59406155347824097</v>
      </c>
      <c r="H13" s="10">
        <f>_pctl_self!G3</f>
        <v>1.9759032726287842</v>
      </c>
    </row>
  </sheetData>
  <mergeCells count="1">
    <mergeCell ref="D2:H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E71C-A8AE-4A75-AA69-095F95BF8904}">
  <dimension ref="A1:I6"/>
  <sheetViews>
    <sheetView workbookViewId="0">
      <selection activeCell="C4" sqref="C4:I4"/>
    </sheetView>
  </sheetViews>
  <sheetFormatPr defaultRowHeight="15" x14ac:dyDescent="0.25"/>
  <sheetData>
    <row r="1" spans="1:9" x14ac:dyDescent="0.25">
      <c r="A1" t="s">
        <v>120</v>
      </c>
      <c r="B1" t="s">
        <v>121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 spans="1:9" x14ac:dyDescent="0.25">
      <c r="A2" t="s">
        <v>79</v>
      </c>
      <c r="B2" t="s">
        <v>95</v>
      </c>
      <c r="C2" s="1">
        <v>38.18115234375</v>
      </c>
      <c r="D2" s="1">
        <v>0.39936196804046631</v>
      </c>
      <c r="E2" s="1">
        <v>0.53330957889556885</v>
      </c>
      <c r="F2" s="1">
        <v>0.19159102439880371</v>
      </c>
      <c r="G2" s="1">
        <v>0.90729653835296631</v>
      </c>
      <c r="H2" s="1">
        <v>0.47064110636711121</v>
      </c>
      <c r="I2" s="1">
        <v>0.10250575095415115</v>
      </c>
    </row>
    <row r="3" spans="1:9" x14ac:dyDescent="0.25">
      <c r="A3" t="s">
        <v>80</v>
      </c>
      <c r="B3" t="s">
        <v>122</v>
      </c>
      <c r="C3" s="1">
        <v>38.176357269287109</v>
      </c>
      <c r="D3" s="1">
        <v>0.47692033648490906</v>
      </c>
      <c r="E3" s="1">
        <v>0.43058344721794128</v>
      </c>
      <c r="F3" s="1">
        <v>0.22670356929302216</v>
      </c>
      <c r="G3" s="1">
        <v>0.85848653316497803</v>
      </c>
      <c r="H3" s="1">
        <v>0.4324524998664856</v>
      </c>
      <c r="I3" s="1">
        <v>6.1871908605098724E-2</v>
      </c>
    </row>
    <row r="4" spans="1:9" x14ac:dyDescent="0.25">
      <c r="A4" t="s">
        <v>80</v>
      </c>
      <c r="B4" t="s">
        <v>123</v>
      </c>
      <c r="C4" s="1">
        <v>40.068851470947266</v>
      </c>
      <c r="D4" s="1">
        <v>0.2832399308681488</v>
      </c>
      <c r="E4" s="1">
        <v>0.5418054461479187</v>
      </c>
      <c r="F4" s="1">
        <v>0.13034765422344208</v>
      </c>
      <c r="G4" s="1">
        <v>0.8626217246055603</v>
      </c>
      <c r="H4" s="1">
        <v>0.42191958427429199</v>
      </c>
      <c r="I4" s="1">
        <v>0.10215334594249725</v>
      </c>
    </row>
    <row r="5" spans="1:9" x14ac:dyDescent="0.25">
      <c r="A5" t="s">
        <v>80</v>
      </c>
      <c r="B5" t="s">
        <v>124</v>
      </c>
      <c r="C5" s="1">
        <v>41.759479522705078</v>
      </c>
      <c r="D5" s="1">
        <v>0.18427331745624542</v>
      </c>
      <c r="E5" s="1">
        <v>0.71653634309768677</v>
      </c>
      <c r="F5" s="1">
        <v>0.12327699363231659</v>
      </c>
      <c r="G5" s="1">
        <v>0.97947508096694946</v>
      </c>
      <c r="H5" s="1">
        <v>0.62949728965759277</v>
      </c>
      <c r="I5" s="1">
        <v>0.20089982450008392</v>
      </c>
    </row>
    <row r="6" spans="1:9" x14ac:dyDescent="0.25">
      <c r="A6" t="s">
        <v>80</v>
      </c>
      <c r="B6" t="s">
        <v>125</v>
      </c>
      <c r="C6" s="1">
        <v>41.439907073974609</v>
      </c>
      <c r="D6" s="1">
        <v>0.2244078665971756</v>
      </c>
      <c r="E6" s="1">
        <v>0.66259491443634033</v>
      </c>
      <c r="F6" s="1">
        <v>0.13712292909622192</v>
      </c>
      <c r="G6" s="1">
        <v>0.91622292995452881</v>
      </c>
      <c r="H6" s="1">
        <v>0.52936989068984985</v>
      </c>
      <c r="I6" s="1">
        <v>0.15913508832454681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BAB0-2F66-4AAF-8D26-F212964ECEBE}">
  <dimension ref="A1:D6"/>
  <sheetViews>
    <sheetView workbookViewId="0">
      <selection activeCell="C4" sqref="C4:D4"/>
    </sheetView>
  </sheetViews>
  <sheetFormatPr defaultRowHeight="15" x14ac:dyDescent="0.25"/>
  <sheetData>
    <row r="1" spans="1:4" x14ac:dyDescent="0.25">
      <c r="A1" t="s">
        <v>120</v>
      </c>
      <c r="B1" t="s">
        <v>121</v>
      </c>
      <c r="C1" t="s">
        <v>61</v>
      </c>
      <c r="D1" t="s">
        <v>72</v>
      </c>
    </row>
    <row r="2" spans="1:4" x14ac:dyDescent="0.25">
      <c r="A2" t="s">
        <v>79</v>
      </c>
      <c r="B2" t="s">
        <v>95</v>
      </c>
      <c r="C2" s="1">
        <v>35.346717834472656</v>
      </c>
      <c r="D2" s="1">
        <v>100312</v>
      </c>
    </row>
    <row r="3" spans="1:4" x14ac:dyDescent="0.25">
      <c r="A3" t="s">
        <v>80</v>
      </c>
      <c r="B3" t="s">
        <v>122</v>
      </c>
      <c r="C3" s="1">
        <v>37.822734832763672</v>
      </c>
      <c r="D3" s="1">
        <v>1258</v>
      </c>
    </row>
    <row r="4" spans="1:4" x14ac:dyDescent="0.25">
      <c r="A4" t="s">
        <v>80</v>
      </c>
      <c r="B4" t="s">
        <v>123</v>
      </c>
    </row>
    <row r="5" spans="1:4" x14ac:dyDescent="0.25">
      <c r="A5" t="s">
        <v>80</v>
      </c>
      <c r="B5" t="s">
        <v>124</v>
      </c>
      <c r="C5" s="1">
        <v>35.199394226074219</v>
      </c>
      <c r="D5" s="1">
        <v>3305</v>
      </c>
    </row>
    <row r="6" spans="1:4" x14ac:dyDescent="0.25">
      <c r="A6" t="s">
        <v>80</v>
      </c>
      <c r="B6" t="s">
        <v>125</v>
      </c>
      <c r="C6" s="1">
        <v>41.418800354003906</v>
      </c>
      <c r="D6" s="1">
        <v>3553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7DC3-660F-40D1-BD8B-1EFCD53B7064}">
  <dimension ref="A1:G6"/>
  <sheetViews>
    <sheetView workbookViewId="0">
      <selection activeCell="H26" sqref="H26"/>
    </sheetView>
  </sheetViews>
  <sheetFormatPr defaultRowHeight="15" x14ac:dyDescent="0.25"/>
  <sheetData>
    <row r="1" spans="1:7" x14ac:dyDescent="0.25">
      <c r="A1" t="s">
        <v>120</v>
      </c>
      <c r="B1" t="s">
        <v>121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5">
      <c r="A2" t="s">
        <v>79</v>
      </c>
      <c r="B2" t="s">
        <v>95</v>
      </c>
      <c r="C2" s="8">
        <v>0.19610954821109772</v>
      </c>
      <c r="D2" s="8">
        <v>7.3818187229335308E-3</v>
      </c>
      <c r="E2" s="8">
        <v>3.9019152522087097E-2</v>
      </c>
      <c r="F2" s="8">
        <v>0.96098083257675171</v>
      </c>
      <c r="G2" s="8">
        <v>0</v>
      </c>
    </row>
    <row r="3" spans="1:7" x14ac:dyDescent="0.25">
      <c r="A3" t="s">
        <v>80</v>
      </c>
      <c r="B3" t="s">
        <v>122</v>
      </c>
      <c r="C3" s="8">
        <v>0.17856995761394501</v>
      </c>
      <c r="D3" s="8">
        <v>2.2203464061021805E-2</v>
      </c>
      <c r="E3" s="8">
        <v>0.11471446603536606</v>
      </c>
      <c r="F3" s="8">
        <v>0.57657885551452637</v>
      </c>
      <c r="G3" s="8">
        <v>0.30870667099952698</v>
      </c>
    </row>
    <row r="4" spans="1:7" x14ac:dyDescent="0.25">
      <c r="A4" t="s">
        <v>80</v>
      </c>
      <c r="B4" t="s">
        <v>123</v>
      </c>
      <c r="C4" s="8">
        <v>0.21230174601078033</v>
      </c>
      <c r="D4" s="8">
        <v>9.6963075920939445E-3</v>
      </c>
      <c r="E4" s="8">
        <v>4.7943189740180969E-2</v>
      </c>
      <c r="F4" s="8">
        <v>0.33853614330291748</v>
      </c>
      <c r="G4" s="8">
        <v>0.61352068185806274</v>
      </c>
    </row>
    <row r="5" spans="1:7" x14ac:dyDescent="0.25">
      <c r="A5" t="s">
        <v>80</v>
      </c>
      <c r="B5" t="s">
        <v>124</v>
      </c>
      <c r="C5" s="8">
        <v>0.18368335068225861</v>
      </c>
      <c r="D5" s="8">
        <v>3.4782732836902142E-3</v>
      </c>
      <c r="E5" s="8">
        <v>1.8379202112555504E-2</v>
      </c>
      <c r="F5" s="8">
        <v>0.24028219282627106</v>
      </c>
      <c r="G5" s="8">
        <v>0.74133861064910889</v>
      </c>
    </row>
    <row r="6" spans="1:7" x14ac:dyDescent="0.25">
      <c r="A6" t="s">
        <v>80</v>
      </c>
      <c r="B6" t="s">
        <v>125</v>
      </c>
      <c r="C6" s="8">
        <v>0.2309277206659317</v>
      </c>
      <c r="D6" s="8">
        <v>3.4818882122635841E-3</v>
      </c>
      <c r="E6" s="8">
        <v>1.6744157299399376E-2</v>
      </c>
      <c r="F6" s="8">
        <v>0.14536777138710022</v>
      </c>
      <c r="G6" s="8">
        <v>0.83788806200027466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998A-36B9-49BD-A4CA-C8972BA74686}">
  <dimension ref="A1:F2"/>
  <sheetViews>
    <sheetView workbookViewId="0">
      <selection activeCell="F24" sqref="F24"/>
    </sheetView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s="8">
        <v>0.13736443221569061</v>
      </c>
      <c r="B2" s="8">
        <v>7.4937313795089722E-2</v>
      </c>
      <c r="C2" s="8">
        <v>1.1301868595182896E-2</v>
      </c>
      <c r="D2" s="8">
        <v>2.1367205306887627E-2</v>
      </c>
      <c r="E2" s="8">
        <v>1.9519396126270294E-2</v>
      </c>
      <c r="F2" s="8">
        <v>4.1151829063892365E-3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856C-9B11-470D-BF6C-98A733A5DBC8}">
  <dimension ref="A1:H21"/>
  <sheetViews>
    <sheetView workbookViewId="0">
      <selection activeCell="C18" sqref="C18:H21"/>
    </sheetView>
  </sheetViews>
  <sheetFormatPr defaultRowHeight="15" x14ac:dyDescent="0.25"/>
  <cols>
    <col min="1" max="1" width="18.7109375" customWidth="1"/>
  </cols>
  <sheetData>
    <row r="1" spans="1:8" x14ac:dyDescent="0.25">
      <c r="A1" t="s">
        <v>86</v>
      </c>
      <c r="B1" t="s">
        <v>120</v>
      </c>
      <c r="C1" t="s">
        <v>81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5">
      <c r="A2" t="s">
        <v>89</v>
      </c>
      <c r="B2" t="s">
        <v>79</v>
      </c>
      <c r="C2" s="1">
        <v>3763.525390625</v>
      </c>
      <c r="D2" s="1">
        <v>1009.2409057617188</v>
      </c>
      <c r="E2" s="1">
        <v>1853.8470458984375</v>
      </c>
      <c r="F2" s="1">
        <v>3088.055419921875</v>
      </c>
      <c r="G2" s="1">
        <v>4803.82373046875</v>
      </c>
      <c r="H2" s="1">
        <v>7061.49951171875</v>
      </c>
    </row>
    <row r="3" spans="1:8" x14ac:dyDescent="0.25">
      <c r="A3" t="s">
        <v>89</v>
      </c>
      <c r="B3" t="s">
        <v>80</v>
      </c>
      <c r="C3" s="1">
        <v>3307.503662109375</v>
      </c>
      <c r="D3" s="1">
        <v>312.43734741210938</v>
      </c>
      <c r="E3" s="1">
        <v>994.432861328125</v>
      </c>
      <c r="F3" s="1">
        <v>2130.632080078125</v>
      </c>
      <c r="G3" s="1">
        <v>3953.474365234375</v>
      </c>
      <c r="H3" s="1">
        <v>7255.36767578125</v>
      </c>
    </row>
    <row r="4" spans="1:8" x14ac:dyDescent="0.25">
      <c r="A4" t="s">
        <v>73</v>
      </c>
      <c r="B4" t="s">
        <v>79</v>
      </c>
      <c r="C4" s="1">
        <v>1198.8394775390625</v>
      </c>
      <c r="D4" s="1">
        <v>0</v>
      </c>
      <c r="E4" s="1">
        <v>0</v>
      </c>
      <c r="F4" s="1">
        <v>233.65022277832031</v>
      </c>
      <c r="G4" s="1">
        <v>1981.2518310546875</v>
      </c>
      <c r="H4" s="1">
        <v>3517.908203125</v>
      </c>
    </row>
    <row r="5" spans="1:8" x14ac:dyDescent="0.25">
      <c r="A5" t="s">
        <v>73</v>
      </c>
      <c r="B5" t="s">
        <v>80</v>
      </c>
      <c r="C5" s="1">
        <v>951.80084228515625</v>
      </c>
      <c r="D5" s="1">
        <v>0</v>
      </c>
      <c r="E5" s="1">
        <v>0</v>
      </c>
      <c r="F5" s="1">
        <v>0</v>
      </c>
      <c r="G5" s="1">
        <v>1422.0321044921875</v>
      </c>
      <c r="H5" s="1">
        <v>2994.216796875</v>
      </c>
    </row>
    <row r="6" spans="1:8" x14ac:dyDescent="0.25">
      <c r="A6" t="s">
        <v>74</v>
      </c>
      <c r="B6" t="s">
        <v>79</v>
      </c>
      <c r="C6" s="1">
        <v>5932.6201171875</v>
      </c>
      <c r="D6" s="1">
        <v>1898.3182373046875</v>
      </c>
      <c r="E6" s="1">
        <v>3099.55078125</v>
      </c>
      <c r="F6" s="1">
        <v>4985.63232421875</v>
      </c>
      <c r="G6" s="1">
        <v>7583.26611328125</v>
      </c>
      <c r="H6" s="1">
        <v>10806.2861328125</v>
      </c>
    </row>
    <row r="7" spans="1:8" x14ac:dyDescent="0.25">
      <c r="A7" t="s">
        <v>74</v>
      </c>
      <c r="B7" t="s">
        <v>80</v>
      </c>
      <c r="C7" s="1">
        <v>5486.28857421875</v>
      </c>
      <c r="D7" s="1">
        <v>1102.8028564453125</v>
      </c>
      <c r="E7" s="1">
        <v>2117.21142578125</v>
      </c>
      <c r="F7" s="1">
        <v>3928.908203125</v>
      </c>
      <c r="G7" s="1">
        <v>6892.42431640625</v>
      </c>
      <c r="H7" s="1">
        <v>11171.265625</v>
      </c>
    </row>
    <row r="8" spans="1:8" x14ac:dyDescent="0.25">
      <c r="A8" t="s">
        <v>75</v>
      </c>
      <c r="B8" t="s">
        <v>79</v>
      </c>
      <c r="C8" s="1">
        <v>347.36068725585938</v>
      </c>
      <c r="D8" s="1">
        <v>0</v>
      </c>
      <c r="E8" s="1">
        <v>0</v>
      </c>
      <c r="F8" s="1">
        <v>0</v>
      </c>
      <c r="G8" s="1">
        <v>262.41363525390625</v>
      </c>
      <c r="H8" s="1">
        <v>1169.09619140625</v>
      </c>
    </row>
    <row r="9" spans="1:8" x14ac:dyDescent="0.25">
      <c r="A9" t="s">
        <v>75</v>
      </c>
      <c r="B9" t="s">
        <v>80</v>
      </c>
      <c r="C9" s="1">
        <v>346.6815185546875</v>
      </c>
      <c r="D9" s="1">
        <v>0</v>
      </c>
      <c r="E9" s="1">
        <v>0</v>
      </c>
      <c r="F9" s="1">
        <v>0</v>
      </c>
      <c r="G9" s="1">
        <v>263.54672241210938</v>
      </c>
      <c r="H9" s="1">
        <v>1169.4244384765625</v>
      </c>
    </row>
    <row r="10" spans="1:8" x14ac:dyDescent="0.25">
      <c r="A10" t="s">
        <v>92</v>
      </c>
      <c r="B10" t="s">
        <v>79</v>
      </c>
      <c r="C10" s="1">
        <v>17810.537109375</v>
      </c>
      <c r="D10" s="1">
        <v>-28746.88671875</v>
      </c>
      <c r="E10" s="1">
        <v>-7444.623046875</v>
      </c>
      <c r="F10" s="1">
        <v>0</v>
      </c>
      <c r="G10" s="1">
        <v>7416.7861328125</v>
      </c>
      <c r="H10" s="1">
        <v>53399.33203125</v>
      </c>
    </row>
    <row r="11" spans="1:8" x14ac:dyDescent="0.25">
      <c r="A11" t="s">
        <v>92</v>
      </c>
      <c r="B11" t="s">
        <v>80</v>
      </c>
      <c r="C11" s="1">
        <v>25760.619140625</v>
      </c>
      <c r="D11" s="1">
        <v>-23799.466796875</v>
      </c>
      <c r="E11" s="1">
        <v>-5306.75830078125</v>
      </c>
      <c r="F11" s="1">
        <v>0</v>
      </c>
      <c r="G11" s="1">
        <v>9021.314453125</v>
      </c>
      <c r="H11" s="1">
        <v>71420.609375</v>
      </c>
    </row>
    <row r="12" spans="1:8" x14ac:dyDescent="0.25">
      <c r="A12" t="s">
        <v>91</v>
      </c>
      <c r="B12" t="s">
        <v>79</v>
      </c>
      <c r="C12" s="1">
        <v>89082.28125</v>
      </c>
      <c r="D12" s="1">
        <v>0</v>
      </c>
      <c r="E12" s="1">
        <v>3628.256591796875</v>
      </c>
      <c r="F12" s="1">
        <v>33294.6640625</v>
      </c>
      <c r="G12" s="1">
        <v>113159.2421875</v>
      </c>
      <c r="H12" s="1">
        <v>242091.59375</v>
      </c>
    </row>
    <row r="13" spans="1:8" x14ac:dyDescent="0.25">
      <c r="A13" t="s">
        <v>91</v>
      </c>
      <c r="B13" t="s">
        <v>80</v>
      </c>
      <c r="C13" s="1">
        <v>177038.21875</v>
      </c>
      <c r="D13" s="1">
        <v>0</v>
      </c>
      <c r="E13" s="1">
        <v>7158.8076171875</v>
      </c>
      <c r="F13" s="1">
        <v>61564.09765625</v>
      </c>
      <c r="G13" s="1">
        <v>206157.453125</v>
      </c>
      <c r="H13" s="1">
        <v>471821.6875</v>
      </c>
    </row>
    <row r="14" spans="1:8" x14ac:dyDescent="0.25">
      <c r="A14" t="s">
        <v>90</v>
      </c>
      <c r="B14" t="s">
        <v>79</v>
      </c>
      <c r="C14" s="1">
        <v>27856.603515625</v>
      </c>
      <c r="D14" s="1">
        <v>0</v>
      </c>
      <c r="E14" s="1">
        <v>0</v>
      </c>
      <c r="F14" s="1">
        <v>1478.9002685546875</v>
      </c>
      <c r="G14" s="1">
        <v>12280.0966796875</v>
      </c>
      <c r="H14" s="1">
        <v>59967.03515625</v>
      </c>
    </row>
    <row r="15" spans="1:8" x14ac:dyDescent="0.25">
      <c r="A15" t="s">
        <v>90</v>
      </c>
      <c r="B15" t="s">
        <v>80</v>
      </c>
      <c r="C15" s="1">
        <v>37842.1953125</v>
      </c>
      <c r="D15" s="1">
        <v>0</v>
      </c>
      <c r="E15" s="1">
        <v>3.4063277244567871</v>
      </c>
      <c r="F15" s="1">
        <v>1735.659912109375</v>
      </c>
      <c r="G15" s="1">
        <v>14926.71484375</v>
      </c>
      <c r="H15" s="1">
        <v>80397.171875</v>
      </c>
    </row>
    <row r="16" spans="1:8" x14ac:dyDescent="0.25">
      <c r="A16" t="s">
        <v>93</v>
      </c>
      <c r="B16" t="s">
        <v>79</v>
      </c>
      <c r="C16" s="1">
        <v>9532.4180909123024</v>
      </c>
      <c r="D16" s="1">
        <v>0</v>
      </c>
      <c r="E16" s="1">
        <v>0</v>
      </c>
      <c r="F16" s="1">
        <v>1620.9687113761902</v>
      </c>
      <c r="G16" s="1">
        <v>9165.7788753509521</v>
      </c>
      <c r="H16" s="1">
        <v>24470.024108886719</v>
      </c>
    </row>
    <row r="17" spans="1:8" x14ac:dyDescent="0.25">
      <c r="A17" t="s">
        <v>93</v>
      </c>
      <c r="B17" t="s">
        <v>80</v>
      </c>
      <c r="C17" s="1">
        <v>11483.748175463814</v>
      </c>
      <c r="D17" s="1">
        <v>0</v>
      </c>
      <c r="E17" s="1">
        <v>0</v>
      </c>
      <c r="F17" s="1">
        <v>1249.5627403259277</v>
      </c>
      <c r="G17" s="1">
        <v>9788.0096435546875</v>
      </c>
      <c r="H17" s="1">
        <v>26588.229954242706</v>
      </c>
    </row>
    <row r="18" spans="1:8" x14ac:dyDescent="0.25">
      <c r="A18" t="s">
        <v>76</v>
      </c>
      <c r="B18" t="s">
        <v>79</v>
      </c>
      <c r="C18" s="35">
        <v>0.25781393051147461</v>
      </c>
      <c r="D18" s="35">
        <v>-0.29430228471755981</v>
      </c>
      <c r="E18" s="35">
        <v>-6.6225014626979828E-2</v>
      </c>
      <c r="F18" s="35">
        <v>7.0328096626326442E-4</v>
      </c>
      <c r="G18" s="35">
        <v>0.14253389835357666</v>
      </c>
      <c r="H18" s="35">
        <v>0.49117380380630493</v>
      </c>
    </row>
    <row r="19" spans="1:8" x14ac:dyDescent="0.25">
      <c r="A19" t="s">
        <v>76</v>
      </c>
      <c r="B19" t="s">
        <v>80</v>
      </c>
      <c r="C19" s="35">
        <v>0.74437940120697021</v>
      </c>
      <c r="D19" s="35">
        <v>-0.70851254463195801</v>
      </c>
      <c r="E19" s="35">
        <v>-0.34031364321708679</v>
      </c>
      <c r="F19" s="35">
        <v>-3.509467642288655E-4</v>
      </c>
      <c r="G19" s="35">
        <v>0.47922700643539429</v>
      </c>
      <c r="H19" s="35">
        <v>1.6616408824920654</v>
      </c>
    </row>
    <row r="20" spans="1:8" x14ac:dyDescent="0.25">
      <c r="A20" t="s">
        <v>77</v>
      </c>
      <c r="B20" t="s">
        <v>79</v>
      </c>
      <c r="C20" s="35">
        <v>0.35019993782043457</v>
      </c>
      <c r="D20" s="35">
        <v>-0.3008289635181427</v>
      </c>
      <c r="E20" s="35">
        <v>-0.10817048698663712</v>
      </c>
      <c r="F20" s="35">
        <v>6.1040008440613747E-3</v>
      </c>
      <c r="G20" s="35">
        <v>0.16188283264636993</v>
      </c>
      <c r="H20" s="35">
        <v>0.44742724299430847</v>
      </c>
    </row>
    <row r="21" spans="1:8" x14ac:dyDescent="0.25">
      <c r="A21" t="s">
        <v>77</v>
      </c>
      <c r="B21" t="s">
        <v>80</v>
      </c>
      <c r="C21" s="35">
        <v>3.3386223316192627</v>
      </c>
      <c r="D21" s="35">
        <v>-0.52506929636001587</v>
      </c>
      <c r="E21" s="35">
        <v>-0.25226527452468872</v>
      </c>
      <c r="F21" s="35">
        <v>1.209576427936554E-2</v>
      </c>
      <c r="G21" s="35">
        <v>0.35820046067237854</v>
      </c>
      <c r="H21" s="35">
        <v>1.0045484304428101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E0F6-4D32-4A5B-8BB3-C6641CBA0D83}">
  <dimension ref="A1:G25"/>
  <sheetViews>
    <sheetView workbookViewId="0">
      <selection activeCell="G6" sqref="G6"/>
    </sheetView>
  </sheetViews>
  <sheetFormatPr defaultRowHeight="15" x14ac:dyDescent="0.25"/>
  <cols>
    <col min="1" max="1" width="11.42578125" customWidth="1"/>
  </cols>
  <sheetData>
    <row r="1" spans="1:7" x14ac:dyDescent="0.25">
      <c r="A1" t="s">
        <v>86</v>
      </c>
      <c r="B1" t="s">
        <v>94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126</v>
      </c>
      <c r="B2" t="s">
        <v>97</v>
      </c>
      <c r="C2" s="1">
        <v>-0.35223078727722168</v>
      </c>
      <c r="D2" s="1">
        <v>-8.1222958862781525E-2</v>
      </c>
      <c r="E2" s="1">
        <v>-9.6952617168426514E-3</v>
      </c>
      <c r="F2" s="1">
        <v>0.21092918515205383</v>
      </c>
      <c r="G2" s="1">
        <v>0.74455296993255615</v>
      </c>
    </row>
    <row r="3" spans="1:7" x14ac:dyDescent="0.25">
      <c r="A3" t="s">
        <v>126</v>
      </c>
      <c r="B3" t="s">
        <v>98</v>
      </c>
      <c r="C3" s="1">
        <v>-0.64114177227020264</v>
      </c>
      <c r="D3" s="1">
        <v>-0.31248670816421509</v>
      </c>
      <c r="E3" s="1">
        <v>-9.4469571486115456E-3</v>
      </c>
      <c r="F3" s="1">
        <v>0.59406155347824097</v>
      </c>
      <c r="G3" s="1">
        <v>1.9759032726287842</v>
      </c>
    </row>
    <row r="4" spans="1:7" x14ac:dyDescent="0.25">
      <c r="A4" t="s">
        <v>127</v>
      </c>
      <c r="B4" t="s">
        <v>97</v>
      </c>
      <c r="C4" s="1">
        <v>-0.22639235854148865</v>
      </c>
      <c r="D4" s="1">
        <v>-6.0342475771903992E-2</v>
      </c>
      <c r="E4" s="1">
        <v>8.3189178258180618E-3</v>
      </c>
      <c r="F4" s="1">
        <v>0.1616712361574173</v>
      </c>
      <c r="G4" s="1">
        <v>0.44013303518295288</v>
      </c>
    </row>
    <row r="5" spans="1:7" x14ac:dyDescent="0.25">
      <c r="A5" t="s">
        <v>127</v>
      </c>
      <c r="B5" t="s">
        <v>98</v>
      </c>
      <c r="C5" s="1">
        <v>-0.49257761240005493</v>
      </c>
      <c r="D5" s="1">
        <v>-0.22201414406299591</v>
      </c>
      <c r="E5" s="1">
        <v>2.9987595975399017E-2</v>
      </c>
      <c r="F5" s="1">
        <v>0.44110867381095886</v>
      </c>
      <c r="G5" s="1">
        <v>1.2719194889068604</v>
      </c>
    </row>
    <row r="6" spans="1:7" x14ac:dyDescent="0.25">
      <c r="A6" t="s">
        <v>128</v>
      </c>
      <c r="B6" t="s">
        <v>95</v>
      </c>
      <c r="C6" s="1">
        <v>-0.51647233963012695</v>
      </c>
      <c r="D6" s="1">
        <v>-0.27758949995040894</v>
      </c>
      <c r="E6" s="1">
        <v>5.4477181285619736E-2</v>
      </c>
      <c r="F6" s="1">
        <v>0.55746495723724365</v>
      </c>
      <c r="G6" s="1">
        <v>1.4872497320175171</v>
      </c>
    </row>
    <row r="7" spans="1:7" x14ac:dyDescent="0.25">
      <c r="A7" t="s">
        <v>129</v>
      </c>
      <c r="B7" t="s">
        <v>95</v>
      </c>
      <c r="C7" s="1">
        <v>-0.61423522233963013</v>
      </c>
      <c r="D7" s="1">
        <v>-0.33100298047065735</v>
      </c>
      <c r="E7" s="1">
        <v>0.17581421136856079</v>
      </c>
      <c r="F7" s="1">
        <v>0.66203123331069946</v>
      </c>
      <c r="G7" s="1">
        <v>1.3902368545532227</v>
      </c>
    </row>
    <row r="8" spans="1:7" x14ac:dyDescent="0.25">
      <c r="A8" t="s">
        <v>87</v>
      </c>
      <c r="B8" t="s">
        <v>97</v>
      </c>
      <c r="C8" s="1">
        <v>955.1282958984375</v>
      </c>
      <c r="D8" s="1">
        <v>1591.830322265625</v>
      </c>
      <c r="E8" s="1">
        <v>2643.052978515625</v>
      </c>
      <c r="F8" s="1">
        <v>4266.365234375</v>
      </c>
      <c r="G8" s="1">
        <v>7164.431640625</v>
      </c>
    </row>
    <row r="9" spans="1:7" x14ac:dyDescent="0.25">
      <c r="A9" t="s">
        <v>87</v>
      </c>
      <c r="B9" t="s">
        <v>98</v>
      </c>
      <c r="C9" s="1">
        <v>630.056396484375</v>
      </c>
      <c r="D9" s="1">
        <v>1263.373291015625</v>
      </c>
      <c r="E9" s="1">
        <v>2523.591064453125</v>
      </c>
      <c r="F9" s="1">
        <v>4894.0048828125</v>
      </c>
      <c r="G9" s="1">
        <v>8973.853515625</v>
      </c>
    </row>
    <row r="10" spans="1:7" x14ac:dyDescent="0.25">
      <c r="A10" t="s">
        <v>88</v>
      </c>
      <c r="B10" t="s">
        <v>97</v>
      </c>
      <c r="C10" s="1">
        <v>1129.8746337890625</v>
      </c>
      <c r="D10" s="1">
        <v>1711.8348388671875</v>
      </c>
      <c r="E10" s="1">
        <v>2809.4658203125</v>
      </c>
      <c r="F10" s="1">
        <v>4387.30810546875</v>
      </c>
      <c r="G10" s="1">
        <v>7349.69677734375</v>
      </c>
    </row>
    <row r="11" spans="1:7" x14ac:dyDescent="0.25">
      <c r="A11" t="s">
        <v>88</v>
      </c>
      <c r="B11" t="s">
        <v>98</v>
      </c>
      <c r="C11" s="1">
        <v>666.35711669921875</v>
      </c>
      <c r="D11" s="1">
        <v>1380.7459716796875</v>
      </c>
      <c r="E11" s="1">
        <v>2657.784912109375</v>
      </c>
      <c r="F11" s="1">
        <v>4902.66015625</v>
      </c>
      <c r="G11" s="1">
        <v>8624.0400390625</v>
      </c>
    </row>
    <row r="12" spans="1:7" x14ac:dyDescent="0.25">
      <c r="A12" t="s">
        <v>89</v>
      </c>
      <c r="B12" t="s">
        <v>97</v>
      </c>
      <c r="C12" s="1">
        <v>1200.1611328125</v>
      </c>
      <c r="D12" s="1">
        <v>1790.94384765625</v>
      </c>
      <c r="E12" s="1">
        <v>2924.606201171875</v>
      </c>
      <c r="F12" s="1">
        <v>4519.12060546875</v>
      </c>
      <c r="G12" s="1">
        <v>7484.216796875</v>
      </c>
    </row>
    <row r="13" spans="1:7" x14ac:dyDescent="0.25">
      <c r="A13" t="s">
        <v>89</v>
      </c>
      <c r="B13" t="s">
        <v>98</v>
      </c>
      <c r="C13" s="1">
        <v>728.17620849609375</v>
      </c>
      <c r="D13" s="1">
        <v>1511.0191650390625</v>
      </c>
      <c r="E13" s="1">
        <v>2758.9580078125</v>
      </c>
      <c r="F13" s="1">
        <v>4995.81005859375</v>
      </c>
      <c r="G13" s="1">
        <v>8497.75390625</v>
      </c>
    </row>
    <row r="14" spans="1:7" x14ac:dyDescent="0.25">
      <c r="A14" t="s">
        <v>90</v>
      </c>
      <c r="B14" t="s">
        <v>96</v>
      </c>
      <c r="C14" s="1">
        <v>0</v>
      </c>
      <c r="D14" s="1">
        <v>0</v>
      </c>
      <c r="E14" s="1">
        <v>124.07704925537109</v>
      </c>
      <c r="F14" s="1">
        <v>4122.3017578125</v>
      </c>
      <c r="G14" s="1">
        <v>39893.10546875</v>
      </c>
    </row>
    <row r="15" spans="1:7" x14ac:dyDescent="0.25">
      <c r="A15" t="s">
        <v>90</v>
      </c>
      <c r="B15" t="s">
        <v>97</v>
      </c>
      <c r="C15" s="1">
        <v>0</v>
      </c>
      <c r="D15" s="1">
        <v>0</v>
      </c>
      <c r="E15" s="1">
        <v>1267.986083984375</v>
      </c>
      <c r="F15" s="1">
        <v>10587.158203125</v>
      </c>
      <c r="G15" s="1">
        <v>59017.37890625</v>
      </c>
    </row>
    <row r="16" spans="1:7" x14ac:dyDescent="0.25">
      <c r="A16" t="s">
        <v>90</v>
      </c>
      <c r="B16" t="s">
        <v>98</v>
      </c>
      <c r="C16" s="1">
        <v>0</v>
      </c>
      <c r="D16" s="1">
        <v>38.103221893310547</v>
      </c>
      <c r="E16" s="1">
        <v>2313.430419921875</v>
      </c>
      <c r="F16" s="1">
        <v>19106.830078125</v>
      </c>
      <c r="G16" s="1">
        <v>96065.03125</v>
      </c>
    </row>
    <row r="17" spans="1:7" x14ac:dyDescent="0.25">
      <c r="A17" t="s">
        <v>91</v>
      </c>
      <c r="B17" t="s">
        <v>96</v>
      </c>
      <c r="C17" s="1">
        <v>0</v>
      </c>
      <c r="D17" s="1">
        <v>1428.478271484375</v>
      </c>
      <c r="E17" s="1">
        <v>14136.1796875</v>
      </c>
      <c r="F17" s="1">
        <v>115660.9296875</v>
      </c>
      <c r="G17" s="1">
        <v>248234.9375</v>
      </c>
    </row>
    <row r="18" spans="1:7" x14ac:dyDescent="0.25">
      <c r="A18" t="s">
        <v>91</v>
      </c>
      <c r="B18" t="s">
        <v>97</v>
      </c>
      <c r="C18" s="1">
        <v>0</v>
      </c>
      <c r="D18" s="1">
        <v>2880.53515625</v>
      </c>
      <c r="E18" s="1">
        <v>25257.73828125</v>
      </c>
      <c r="F18" s="1">
        <v>109504.5859375</v>
      </c>
      <c r="G18" s="1">
        <v>295073.875</v>
      </c>
    </row>
    <row r="19" spans="1:7" x14ac:dyDescent="0.25">
      <c r="A19" t="s">
        <v>91</v>
      </c>
      <c r="B19" t="s">
        <v>98</v>
      </c>
      <c r="C19" s="1">
        <v>749.45880126953125</v>
      </c>
      <c r="D19" s="1">
        <v>19617.380859375</v>
      </c>
      <c r="E19" s="1">
        <v>96082.1484375</v>
      </c>
      <c r="F19" s="1">
        <v>275390.15625</v>
      </c>
      <c r="G19" s="1">
        <v>595727</v>
      </c>
    </row>
    <row r="20" spans="1:7" x14ac:dyDescent="0.25">
      <c r="A20" t="s">
        <v>92</v>
      </c>
      <c r="B20" t="s">
        <v>96</v>
      </c>
      <c r="C20" s="1">
        <v>-26358.044921875</v>
      </c>
      <c r="D20" s="1">
        <v>-7322.91259765625</v>
      </c>
      <c r="E20" s="1">
        <v>0</v>
      </c>
      <c r="F20" s="1">
        <v>858.5325927734375</v>
      </c>
      <c r="G20" s="1">
        <v>34523.5</v>
      </c>
    </row>
    <row r="21" spans="1:7" x14ac:dyDescent="0.25">
      <c r="A21" t="s">
        <v>92</v>
      </c>
      <c r="B21" t="s">
        <v>97</v>
      </c>
      <c r="C21" s="1">
        <v>-25685.119140625</v>
      </c>
      <c r="D21" s="1">
        <v>-6551.13134765625</v>
      </c>
      <c r="E21" s="1">
        <v>0</v>
      </c>
      <c r="F21" s="1">
        <v>5260.24609375</v>
      </c>
      <c r="G21" s="1">
        <v>50225.34375</v>
      </c>
    </row>
    <row r="22" spans="1:7" x14ac:dyDescent="0.25">
      <c r="A22" t="s">
        <v>92</v>
      </c>
      <c r="B22" t="s">
        <v>98</v>
      </c>
      <c r="C22" s="1">
        <v>-22854.013671875</v>
      </c>
      <c r="D22" s="1">
        <v>-4635.4912109375</v>
      </c>
      <c r="E22" s="1">
        <v>11.56715202331543</v>
      </c>
      <c r="F22" s="1">
        <v>12768.5576171875</v>
      </c>
      <c r="G22" s="1">
        <v>88092.0859375</v>
      </c>
    </row>
    <row r="23" spans="1:7" x14ac:dyDescent="0.25">
      <c r="A23" t="s">
        <v>93</v>
      </c>
      <c r="B23" t="s">
        <v>96</v>
      </c>
      <c r="C23" s="1">
        <v>0</v>
      </c>
      <c r="D23" s="1">
        <v>0</v>
      </c>
      <c r="E23" s="1">
        <v>945.03364562988281</v>
      </c>
      <c r="F23" s="1">
        <v>13323.712348937988</v>
      </c>
      <c r="G23" s="1">
        <v>31498.754382133484</v>
      </c>
    </row>
    <row r="24" spans="1:7" x14ac:dyDescent="0.25">
      <c r="A24" t="s">
        <v>93</v>
      </c>
      <c r="B24" t="s">
        <v>97</v>
      </c>
      <c r="C24" s="1">
        <v>0</v>
      </c>
      <c r="D24" s="1">
        <v>0</v>
      </c>
      <c r="E24" s="1">
        <v>1927.5802373886108</v>
      </c>
      <c r="F24" s="1">
        <v>10710.958242416382</v>
      </c>
      <c r="G24" s="1">
        <v>26115.532636642456</v>
      </c>
    </row>
    <row r="25" spans="1:7" x14ac:dyDescent="0.25">
      <c r="A25" t="s">
        <v>93</v>
      </c>
      <c r="B25" t="s">
        <v>98</v>
      </c>
      <c r="C25" s="1">
        <v>0</v>
      </c>
      <c r="D25" s="1">
        <v>0</v>
      </c>
      <c r="E25" s="1">
        <v>1136.255145072937</v>
      </c>
      <c r="F25" s="1">
        <v>9240.030962228775</v>
      </c>
      <c r="G25" s="1">
        <v>26661.843538284302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18EB-547D-4C0E-8B8D-F7D6679B5301}">
  <dimension ref="A1:G13"/>
  <sheetViews>
    <sheetView workbookViewId="0">
      <selection activeCell="C6" sqref="C6"/>
    </sheetView>
  </sheetViews>
  <sheetFormatPr defaultRowHeight="15" x14ac:dyDescent="0.25"/>
  <sheetData>
    <row r="1" spans="1:7" x14ac:dyDescent="0.25">
      <c r="A1" t="s">
        <v>94</v>
      </c>
      <c r="B1" t="s">
        <v>114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 t="s">
        <v>96</v>
      </c>
      <c r="B2" t="s">
        <v>64</v>
      </c>
      <c r="C2" s="1">
        <v>6.559969425201416</v>
      </c>
      <c r="D2" s="1"/>
      <c r="E2" s="1">
        <v>0</v>
      </c>
      <c r="F2" s="1">
        <v>0</v>
      </c>
      <c r="G2" s="1">
        <v>1860</v>
      </c>
    </row>
    <row r="3" spans="1:7" x14ac:dyDescent="0.25">
      <c r="A3" t="s">
        <v>96</v>
      </c>
      <c r="B3" t="s">
        <v>65</v>
      </c>
      <c r="C3" s="1">
        <v>6.6666445732116699</v>
      </c>
      <c r="D3" s="1"/>
      <c r="E3" s="1">
        <v>0</v>
      </c>
      <c r="F3" s="1">
        <v>0</v>
      </c>
      <c r="G3" s="1">
        <v>1685</v>
      </c>
    </row>
    <row r="4" spans="1:7" x14ac:dyDescent="0.25">
      <c r="A4" t="s">
        <v>96</v>
      </c>
      <c r="B4" t="s">
        <v>66</v>
      </c>
      <c r="C4" s="1">
        <v>6.4728245735168457</v>
      </c>
      <c r="D4" s="1"/>
      <c r="E4" s="1">
        <v>0</v>
      </c>
      <c r="F4" s="1">
        <v>0</v>
      </c>
      <c r="G4" s="1">
        <v>1187</v>
      </c>
    </row>
    <row r="5" spans="1:7" x14ac:dyDescent="0.25">
      <c r="A5" t="s">
        <v>96</v>
      </c>
      <c r="B5" t="s">
        <v>67</v>
      </c>
      <c r="C5" s="1">
        <v>7.1136593818664551</v>
      </c>
      <c r="D5" s="1"/>
      <c r="E5" s="1">
        <v>0</v>
      </c>
      <c r="F5" s="1">
        <v>0</v>
      </c>
      <c r="G5" s="1">
        <v>657</v>
      </c>
    </row>
    <row r="6" spans="1:7" x14ac:dyDescent="0.25">
      <c r="A6" t="s">
        <v>97</v>
      </c>
      <c r="B6" t="s">
        <v>64</v>
      </c>
      <c r="C6" s="1">
        <v>3.7105367183685303</v>
      </c>
      <c r="D6" s="1">
        <v>0.55661123991012573</v>
      </c>
      <c r="E6" s="1">
        <v>0.17405626177787781</v>
      </c>
      <c r="F6" s="1">
        <v>0.17395623028278351</v>
      </c>
      <c r="G6" s="1">
        <v>8259</v>
      </c>
    </row>
    <row r="7" spans="1:7" x14ac:dyDescent="0.25">
      <c r="A7" t="s">
        <v>97</v>
      </c>
      <c r="B7" t="s">
        <v>65</v>
      </c>
      <c r="C7" s="1">
        <v>3.7156598567962646</v>
      </c>
      <c r="D7" s="1">
        <v>0.58018124103546143</v>
      </c>
      <c r="E7" s="1">
        <v>0.20155411958694458</v>
      </c>
      <c r="F7" s="1">
        <v>0.20150020718574524</v>
      </c>
      <c r="G7" s="1">
        <v>14813</v>
      </c>
    </row>
    <row r="8" spans="1:7" x14ac:dyDescent="0.25">
      <c r="A8" t="s">
        <v>97</v>
      </c>
      <c r="B8" t="s">
        <v>66</v>
      </c>
      <c r="C8" s="1">
        <v>3.2293055057525635</v>
      </c>
      <c r="D8" s="1">
        <v>0.65535205602645874</v>
      </c>
      <c r="E8" s="1">
        <v>0.32286518812179565</v>
      </c>
      <c r="F8" s="1">
        <v>0.32282081246376038</v>
      </c>
      <c r="G8" s="1">
        <v>15261</v>
      </c>
    </row>
    <row r="9" spans="1:7" x14ac:dyDescent="0.25">
      <c r="A9" t="s">
        <v>97</v>
      </c>
      <c r="B9" t="s">
        <v>67</v>
      </c>
      <c r="C9" s="1">
        <v>2.6600162982940674</v>
      </c>
      <c r="D9" s="1">
        <v>0.73524594306945801</v>
      </c>
      <c r="E9" s="1">
        <v>0.53483575582504272</v>
      </c>
      <c r="F9" s="1">
        <v>0.53478360176086426</v>
      </c>
      <c r="G9" s="1">
        <v>8924</v>
      </c>
    </row>
    <row r="10" spans="1:7" x14ac:dyDescent="0.25">
      <c r="A10" t="s">
        <v>98</v>
      </c>
      <c r="B10" t="s">
        <v>64</v>
      </c>
      <c r="C10" s="1">
        <v>3.2676186561584473</v>
      </c>
      <c r="D10" s="1">
        <v>0.63066422939300537</v>
      </c>
      <c r="E10" s="1">
        <v>0.2729954719543457</v>
      </c>
      <c r="F10" s="1">
        <v>0.2729465663433075</v>
      </c>
      <c r="G10" s="1">
        <v>14868</v>
      </c>
    </row>
    <row r="11" spans="1:7" x14ac:dyDescent="0.25">
      <c r="A11" t="s">
        <v>98</v>
      </c>
      <c r="B11" t="s">
        <v>65</v>
      </c>
      <c r="C11" s="1">
        <v>2.8274850845336914</v>
      </c>
      <c r="D11" s="1">
        <v>0.69046729803085327</v>
      </c>
      <c r="E11" s="1">
        <v>0.44936349987983704</v>
      </c>
      <c r="F11" s="1">
        <v>0.44933760166168213</v>
      </c>
      <c r="G11" s="1">
        <v>21268</v>
      </c>
    </row>
    <row r="12" spans="1:7" x14ac:dyDescent="0.25">
      <c r="A12" t="s">
        <v>98</v>
      </c>
      <c r="B12" t="s">
        <v>66</v>
      </c>
      <c r="C12" s="1">
        <v>2.8641014099121094</v>
      </c>
      <c r="D12" s="1">
        <v>0.70104140043258667</v>
      </c>
      <c r="E12" s="1">
        <v>0.52693766355514526</v>
      </c>
      <c r="F12" s="1">
        <v>0.52691918611526489</v>
      </c>
      <c r="G12" s="1">
        <v>25639</v>
      </c>
    </row>
    <row r="13" spans="1:7" x14ac:dyDescent="0.25">
      <c r="A13" t="s">
        <v>98</v>
      </c>
      <c r="B13" t="s">
        <v>67</v>
      </c>
      <c r="C13" s="1">
        <v>2.9448211193084717</v>
      </c>
      <c r="D13" s="1">
        <v>0.70576363801956177</v>
      </c>
      <c r="E13" s="1">
        <v>0.63140928745269775</v>
      </c>
      <c r="F13" s="1">
        <v>0.6313852071762085</v>
      </c>
      <c r="G13" s="1">
        <v>15324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4522-1297-4335-B570-B45F86F7EA4F}">
  <dimension ref="A1:F2"/>
  <sheetViews>
    <sheetView workbookViewId="0">
      <selection activeCell="G21" sqref="G21"/>
    </sheetView>
  </sheetViews>
  <sheetFormatPr defaultRowHeight="15" x14ac:dyDescent="0.25"/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s="1">
        <v>3444.43505859375</v>
      </c>
      <c r="B2" s="1">
        <v>0</v>
      </c>
      <c r="C2" s="1">
        <v>2268.3515625</v>
      </c>
      <c r="D2" s="1">
        <v>0</v>
      </c>
      <c r="E2" s="1">
        <v>0</v>
      </c>
      <c r="F2" s="1">
        <v>1.4788891188800335E-2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5"/>
  <sheetViews>
    <sheetView workbookViewId="0">
      <selection activeCell="B2" sqref="B2:B5"/>
    </sheetView>
  </sheetViews>
  <sheetFormatPr defaultRowHeight="15" x14ac:dyDescent="0.25"/>
  <sheetData>
    <row r="1" spans="1:2" x14ac:dyDescent="0.25">
      <c r="A1" t="s">
        <v>114</v>
      </c>
      <c r="B1" t="s">
        <v>72</v>
      </c>
    </row>
    <row r="2" spans="1:2" x14ac:dyDescent="0.25">
      <c r="A2" t="s">
        <v>64</v>
      </c>
      <c r="B2" s="1">
        <v>1812</v>
      </c>
    </row>
    <row r="3" spans="1:2" x14ac:dyDescent="0.25">
      <c r="A3" t="s">
        <v>65</v>
      </c>
      <c r="B3" s="1">
        <v>2504</v>
      </c>
    </row>
    <row r="4" spans="1:2" x14ac:dyDescent="0.25">
      <c r="A4" t="s">
        <v>66</v>
      </c>
      <c r="B4" s="1">
        <v>2613</v>
      </c>
    </row>
    <row r="5" spans="1:2" x14ac:dyDescent="0.25">
      <c r="A5" t="s">
        <v>67</v>
      </c>
      <c r="B5" s="1">
        <v>1694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F943-6E15-4E8E-9076-CB98C262F1DA}">
  <dimension ref="A1:H5"/>
  <sheetViews>
    <sheetView workbookViewId="0">
      <selection activeCell="B2" sqref="B2:H5"/>
    </sheetView>
  </sheetViews>
  <sheetFormatPr defaultRowHeight="15" x14ac:dyDescent="0.25"/>
  <sheetData>
    <row r="1" spans="1:8" x14ac:dyDescent="0.25">
      <c r="A1" t="s">
        <v>114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25">
      <c r="A2" t="s">
        <v>64</v>
      </c>
      <c r="B2" s="1">
        <v>40.501071929931641</v>
      </c>
      <c r="C2" s="1">
        <v>0.47263830900192261</v>
      </c>
      <c r="D2" s="1">
        <v>0.3753298819065094</v>
      </c>
      <c r="E2" s="1">
        <v>0.16164430975914001</v>
      </c>
      <c r="F2" s="1">
        <v>0.75517481565475464</v>
      </c>
      <c r="G2" s="1">
        <v>0.27864313125610352</v>
      </c>
      <c r="H2" s="1">
        <v>4.5378293842077255E-2</v>
      </c>
    </row>
    <row r="3" spans="1:8" x14ac:dyDescent="0.25">
      <c r="A3" t="s">
        <v>65</v>
      </c>
      <c r="B3" s="1">
        <v>39.013336181640625</v>
      </c>
      <c r="C3" s="1">
        <v>0.26913243532180786</v>
      </c>
      <c r="D3" s="1">
        <v>0.47202721238136292</v>
      </c>
      <c r="E3" s="1">
        <v>0.15041512250900269</v>
      </c>
      <c r="F3" s="1">
        <v>0.83107548952102661</v>
      </c>
      <c r="G3" s="1">
        <v>0.33682522177696228</v>
      </c>
      <c r="H3" s="1">
        <v>4.3277490884065628E-2</v>
      </c>
    </row>
    <row r="4" spans="1:8" x14ac:dyDescent="0.25">
      <c r="A4" t="s">
        <v>66</v>
      </c>
      <c r="B4" s="1">
        <v>39.914623260498047</v>
      </c>
      <c r="C4" s="1">
        <v>0.21705876290798187</v>
      </c>
      <c r="D4" s="1">
        <v>0.63145405054092407</v>
      </c>
      <c r="E4" s="1">
        <v>0.11089667677879333</v>
      </c>
      <c r="F4" s="1">
        <v>0.9116700291633606</v>
      </c>
      <c r="G4" s="1">
        <v>0.44485646486282349</v>
      </c>
      <c r="H4" s="1">
        <v>8.140265941619873E-2</v>
      </c>
    </row>
    <row r="5" spans="1:8" x14ac:dyDescent="0.25">
      <c r="A5" t="s">
        <v>67</v>
      </c>
      <c r="B5" s="1">
        <v>41.577873229980469</v>
      </c>
      <c r="C5" s="1">
        <v>0.19716638326644897</v>
      </c>
      <c r="D5" s="1">
        <v>0.698677659034729</v>
      </c>
      <c r="E5" s="1">
        <v>9.3875028192996979E-2</v>
      </c>
      <c r="F5" s="1">
        <v>0.95694178342819214</v>
      </c>
      <c r="G5" s="1">
        <v>0.69375902414321899</v>
      </c>
      <c r="H5" s="1">
        <v>0.30407270789146423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8D28-C766-454C-99EC-C05561A831FA}">
  <dimension ref="A1:C5"/>
  <sheetViews>
    <sheetView workbookViewId="0">
      <selection activeCell="B2" sqref="B2:B5"/>
    </sheetView>
  </sheetViews>
  <sheetFormatPr defaultRowHeight="15" x14ac:dyDescent="0.25"/>
  <sheetData>
    <row r="1" spans="1:3" x14ac:dyDescent="0.25">
      <c r="A1" t="s">
        <v>114</v>
      </c>
      <c r="B1" t="s">
        <v>87</v>
      </c>
      <c r="C1" t="s">
        <v>45</v>
      </c>
    </row>
    <row r="2" spans="1:3" x14ac:dyDescent="0.25">
      <c r="A2" t="s">
        <v>64</v>
      </c>
      <c r="B2" s="1">
        <v>991.7652587890625</v>
      </c>
      <c r="C2" s="1">
        <v>1614.3745839595795</v>
      </c>
    </row>
    <row r="3" spans="1:3" x14ac:dyDescent="0.25">
      <c r="A3" t="s">
        <v>65</v>
      </c>
      <c r="B3" s="1">
        <v>1922.3489990234375</v>
      </c>
      <c r="C3" s="1">
        <v>2777.3434437513351</v>
      </c>
    </row>
    <row r="4" spans="1:3" x14ac:dyDescent="0.25">
      <c r="A4" t="s">
        <v>66</v>
      </c>
      <c r="B4" s="1">
        <v>3388.891357421875</v>
      </c>
      <c r="C4" s="1">
        <v>4704.2638142108917</v>
      </c>
    </row>
    <row r="5" spans="1:3" x14ac:dyDescent="0.25">
      <c r="A5" t="s">
        <v>67</v>
      </c>
      <c r="B5" s="1">
        <v>6995.69140625</v>
      </c>
      <c r="C5" s="1">
        <v>9247.2231606245041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2FD8-563F-4145-ADDC-957DC8D594BD}">
  <dimension ref="A1:G5"/>
  <sheetViews>
    <sheetView workbookViewId="0">
      <selection activeCell="G2" sqref="G2:G5"/>
    </sheetView>
  </sheetViews>
  <sheetFormatPr defaultRowHeight="15" x14ac:dyDescent="0.25"/>
  <sheetData>
    <row r="1" spans="1:7" x14ac:dyDescent="0.25">
      <c r="A1" t="s">
        <v>114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5">
      <c r="A2" t="s">
        <v>64</v>
      </c>
      <c r="B2" s="1">
        <v>298.70388793945313</v>
      </c>
      <c r="C2" s="1">
        <v>0</v>
      </c>
      <c r="D2" s="1">
        <v>18.197586059570313</v>
      </c>
      <c r="E2" s="1">
        <v>0</v>
      </c>
      <c r="F2" s="1">
        <v>0</v>
      </c>
      <c r="G2" s="1">
        <v>7.8168623149394989E-3</v>
      </c>
    </row>
    <row r="3" spans="1:7" x14ac:dyDescent="0.25">
      <c r="A3" t="s">
        <v>65</v>
      </c>
      <c r="B3" s="1">
        <v>2208.39208984375</v>
      </c>
      <c r="C3" s="1">
        <v>0</v>
      </c>
      <c r="D3" s="1">
        <v>1135.848876953125</v>
      </c>
      <c r="E3" s="1">
        <v>0</v>
      </c>
      <c r="F3" s="1">
        <v>0</v>
      </c>
      <c r="G3" s="1">
        <v>8.4974896162748337E-3</v>
      </c>
    </row>
    <row r="4" spans="1:7" x14ac:dyDescent="0.25">
      <c r="A4" t="s">
        <v>66</v>
      </c>
      <c r="B4" s="1">
        <v>7401.43505859375</v>
      </c>
      <c r="C4" s="1">
        <v>0</v>
      </c>
      <c r="D4" s="1">
        <v>5343.291015625</v>
      </c>
      <c r="E4" s="1">
        <v>0</v>
      </c>
      <c r="F4" s="1">
        <v>0</v>
      </c>
      <c r="G4" s="1">
        <v>1.4375230297446251E-2</v>
      </c>
    </row>
    <row r="5" spans="1:7" x14ac:dyDescent="0.25">
      <c r="A5" t="s">
        <v>67</v>
      </c>
      <c r="B5" s="1">
        <v>12455.48046875</v>
      </c>
      <c r="C5" s="1">
        <v>0</v>
      </c>
      <c r="D5" s="1">
        <v>9083.541015625</v>
      </c>
      <c r="E5" s="1">
        <v>0</v>
      </c>
      <c r="F5" s="1">
        <v>0</v>
      </c>
      <c r="G5" s="1">
        <v>3.1728044152259827E-2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3D30-B1F3-4279-BC0C-9B8574C52B9D}">
  <dimension ref="A1:H5"/>
  <sheetViews>
    <sheetView workbookViewId="0">
      <selection activeCell="F21" sqref="F21"/>
    </sheetView>
  </sheetViews>
  <sheetFormatPr defaultRowHeight="15" x14ac:dyDescent="0.25"/>
  <sheetData>
    <row r="1" spans="1:8" x14ac:dyDescent="0.25">
      <c r="A1" t="s">
        <v>86</v>
      </c>
      <c r="B1" t="s">
        <v>78</v>
      </c>
      <c r="C1" t="s">
        <v>81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5">
      <c r="A2" t="s">
        <v>76</v>
      </c>
      <c r="B2" t="s">
        <v>79</v>
      </c>
      <c r="C2" s="1">
        <v>0.19152404367923737</v>
      </c>
      <c r="D2" s="1">
        <v>-0.27509129047393799</v>
      </c>
      <c r="E2" s="1">
        <v>-6.451762467622757E-2</v>
      </c>
      <c r="F2" s="1">
        <v>-1.4073707861825824E-3</v>
      </c>
      <c r="G2" s="1">
        <v>0.13137421011924744</v>
      </c>
      <c r="H2" s="1">
        <v>0.4308781623840332</v>
      </c>
    </row>
    <row r="3" spans="1:8" x14ac:dyDescent="0.25">
      <c r="A3" t="s">
        <v>76</v>
      </c>
      <c r="B3" t="s">
        <v>80</v>
      </c>
      <c r="C3" s="1">
        <v>4.0108022689819336</v>
      </c>
      <c r="D3" s="1">
        <v>-0.68869644403457642</v>
      </c>
      <c r="E3" s="1">
        <v>-0.32466083765029907</v>
      </c>
      <c r="F3" s="1">
        <v>-1.6011344268918037E-2</v>
      </c>
      <c r="G3" s="1">
        <v>0.38079723715782166</v>
      </c>
      <c r="H3" s="1">
        <v>1.4315012693405151</v>
      </c>
    </row>
    <row r="4" spans="1:8" x14ac:dyDescent="0.25">
      <c r="A4" t="s">
        <v>77</v>
      </c>
      <c r="B4" t="s">
        <v>79</v>
      </c>
      <c r="C4" s="1">
        <v>0.3666660487651825</v>
      </c>
      <c r="D4" s="1">
        <v>-0.25567072629928589</v>
      </c>
      <c r="E4" s="1">
        <v>-9.1004565358161926E-2</v>
      </c>
      <c r="F4" s="1">
        <v>1.0792955756187439E-2</v>
      </c>
      <c r="G4" s="1">
        <v>0.150342658162117</v>
      </c>
      <c r="H4" s="1">
        <v>0.38370391726493835</v>
      </c>
    </row>
    <row r="5" spans="1:8" x14ac:dyDescent="0.25">
      <c r="A5" t="s">
        <v>77</v>
      </c>
      <c r="B5" t="s">
        <v>80</v>
      </c>
      <c r="C5" s="1">
        <v>0.52993732690811157</v>
      </c>
      <c r="D5" s="1">
        <v>-0.45842525362968445</v>
      </c>
      <c r="E5" s="1">
        <v>-0.20819611847400665</v>
      </c>
      <c r="F5" s="1">
        <v>3.798170480877161E-3</v>
      </c>
      <c r="G5" s="1">
        <v>0.2844339907169342</v>
      </c>
      <c r="H5" s="1">
        <v>0.79962557554244995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2E2C-6795-4451-A905-D6001F6C2B77}">
  <dimension ref="A1:H5"/>
  <sheetViews>
    <sheetView workbookViewId="0"/>
  </sheetViews>
  <sheetFormatPr defaultRowHeight="15" x14ac:dyDescent="0.25"/>
  <sheetData>
    <row r="1" spans="1:8" x14ac:dyDescent="0.25">
      <c r="A1" t="s">
        <v>86</v>
      </c>
      <c r="B1" t="s">
        <v>78</v>
      </c>
      <c r="C1" t="s">
        <v>81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5">
      <c r="A2" t="s">
        <v>76</v>
      </c>
      <c r="B2" t="s">
        <v>79</v>
      </c>
      <c r="C2" s="1">
        <v>0.25781393051147461</v>
      </c>
      <c r="D2" s="1">
        <v>-0.29430228471755981</v>
      </c>
      <c r="E2" s="1">
        <v>-6.6225014626979828E-2</v>
      </c>
      <c r="F2" s="1">
        <v>7.0328096626326442E-4</v>
      </c>
      <c r="G2" s="1">
        <v>0.14253389835357666</v>
      </c>
      <c r="H2" s="1">
        <v>0.49117380380630493</v>
      </c>
    </row>
    <row r="3" spans="1:8" x14ac:dyDescent="0.25">
      <c r="A3" t="s">
        <v>76</v>
      </c>
      <c r="B3" t="s">
        <v>80</v>
      </c>
      <c r="C3" s="1">
        <v>0.95292186737060547</v>
      </c>
      <c r="D3" s="1">
        <v>-0.69516181945800781</v>
      </c>
      <c r="E3" s="1">
        <v>-0.33701804280281067</v>
      </c>
      <c r="F3" s="1">
        <v>-1.5452444553375244E-2</v>
      </c>
      <c r="G3" s="1">
        <v>0.42867106199264526</v>
      </c>
      <c r="H3" s="1">
        <v>1.5652374029159546</v>
      </c>
    </row>
    <row r="4" spans="1:8" x14ac:dyDescent="0.25">
      <c r="A4" t="s">
        <v>77</v>
      </c>
      <c r="B4" t="s">
        <v>79</v>
      </c>
      <c r="C4" s="1">
        <v>0.35019993782043457</v>
      </c>
      <c r="D4" s="1">
        <v>-0.3008289635181427</v>
      </c>
      <c r="E4" s="1">
        <v>-0.10817048698663712</v>
      </c>
      <c r="F4" s="1">
        <v>6.1040008440613747E-3</v>
      </c>
      <c r="G4" s="1">
        <v>0.16188283264636993</v>
      </c>
      <c r="H4" s="1">
        <v>0.44742724299430847</v>
      </c>
    </row>
    <row r="5" spans="1:8" x14ac:dyDescent="0.25">
      <c r="A5" t="s">
        <v>77</v>
      </c>
      <c r="B5" t="s">
        <v>80</v>
      </c>
      <c r="C5" s="1">
        <v>3.20493483543396</v>
      </c>
      <c r="D5" s="1">
        <v>-0.53375500440597534</v>
      </c>
      <c r="E5" s="1">
        <v>-0.25283405184745789</v>
      </c>
      <c r="F5" s="1">
        <v>-1.0467030806466937E-3</v>
      </c>
      <c r="G5" s="1">
        <v>0.33675363659858704</v>
      </c>
      <c r="H5" s="1">
        <v>1.0366270542144775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86</v>
      </c>
      <c r="B1" t="s">
        <v>120</v>
      </c>
      <c r="C1" t="s">
        <v>81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5">
      <c r="A2" t="s">
        <v>127</v>
      </c>
      <c r="B2" t="s">
        <v>79</v>
      </c>
      <c r="C2" s="1">
        <v>6.5124861896038055E-2</v>
      </c>
      <c r="D2" s="1">
        <v>-0.15669173002243042</v>
      </c>
      <c r="E2" s="1">
        <v>-3.2959505915641785E-2</v>
      </c>
      <c r="F2" s="1">
        <v>1.1552588548511267E-3</v>
      </c>
      <c r="G2" s="1">
        <v>0.10454326868057251</v>
      </c>
      <c r="H2" s="1">
        <v>0.29746612906455994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dat_demographics</vt:lpstr>
      <vt:lpstr>dat_earn_wealth</vt:lpstr>
      <vt:lpstr>dat_business</vt:lpstr>
      <vt:lpstr>dat_transitions</vt:lpstr>
      <vt:lpstr>dat_earn_wealth_self</vt:lpstr>
      <vt:lpstr>dat_worker_class</vt:lpstr>
      <vt:lpstr>dat_hh_inc_functions</vt:lpstr>
      <vt:lpstr>dat_robusness_volatility</vt:lpstr>
      <vt:lpstr>dat_robustness_paid_vs_self</vt:lpstr>
      <vt:lpstr>_desc_samples</vt:lpstr>
      <vt:lpstr>_count_samples</vt:lpstr>
      <vt:lpstr>_transitions</vt:lpstr>
      <vt:lpstr>_trans_rates_self</vt:lpstr>
      <vt:lpstr>_perc_comp</vt:lpstr>
      <vt:lpstr>_pctl_self</vt:lpstr>
      <vt:lpstr>_hh_inc_function</vt:lpstr>
      <vt:lpstr>_bus_stats</vt:lpstr>
      <vt:lpstr>_cluster_count</vt:lpstr>
      <vt:lpstr>_cluster_demographic</vt:lpstr>
      <vt:lpstr>_cluster_earnings</vt:lpstr>
      <vt:lpstr>_cluster_bus_stats</vt:lpstr>
      <vt:lpstr>_dlnern_married_males</vt:lpstr>
      <vt:lpstr>_dlnern_self_exp_geq24</vt:lpstr>
      <vt:lpstr>_dlnern_employees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2023-12-07T21:42:35Z</dcterms:modified>
</cp:coreProperties>
</file>