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cerxa13\Dropbox\projects\seur\tables\"/>
    </mc:Choice>
  </mc:AlternateContent>
  <xr:revisionPtr revIDLastSave="0" documentId="13_ncr:1_{84EF5FF3-E165-42B7-971D-65DB325FA40E}" xr6:coauthVersionLast="47" xr6:coauthVersionMax="47" xr10:uidLastSave="{00000000-0000-0000-0000-000000000000}"/>
  <bookViews>
    <workbookView xWindow="1060" yWindow="1060" windowWidth="17430" windowHeight="10120" xr2:uid="{00000000-000D-0000-FFFF-FFFF00000000}"/>
  </bookViews>
  <sheets>
    <sheet name="policy_summary" sheetId="15" r:id="rId1"/>
    <sheet name="policy_labor_market" sheetId="20" r:id="rId2"/>
    <sheet name="policy_welfare" sheetId="13" r:id="rId3"/>
    <sheet name="_align_b_0.5" sheetId="16" r:id="rId4"/>
    <sheet name="_progressive_b_0.5" sheetId="17" r:id="rId5"/>
    <sheet name="_within_b_0.5" sheetId="1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" i="20" l="1"/>
  <c r="L14" i="20"/>
  <c r="K14" i="20"/>
  <c r="I14" i="20"/>
  <c r="H14" i="20"/>
  <c r="G14" i="20"/>
  <c r="E14" i="20"/>
  <c r="D14" i="20"/>
  <c r="C14" i="20"/>
  <c r="M13" i="20"/>
  <c r="L13" i="20"/>
  <c r="K13" i="20"/>
  <c r="I13" i="20"/>
  <c r="H13" i="20"/>
  <c r="G13" i="20"/>
  <c r="E13" i="20"/>
  <c r="D13" i="20"/>
  <c r="C13" i="20"/>
  <c r="M12" i="20"/>
  <c r="L12" i="20"/>
  <c r="K12" i="20"/>
  <c r="I12" i="20"/>
  <c r="H12" i="20"/>
  <c r="G12" i="20"/>
  <c r="E12" i="20"/>
  <c r="D12" i="20"/>
  <c r="C12" i="20"/>
  <c r="M9" i="20"/>
  <c r="L9" i="20"/>
  <c r="K9" i="20"/>
  <c r="I9" i="20"/>
  <c r="H9" i="20"/>
  <c r="G9" i="20"/>
  <c r="E9" i="20"/>
  <c r="D9" i="20"/>
  <c r="C9" i="20"/>
  <c r="M8" i="20"/>
  <c r="L8" i="20"/>
  <c r="K8" i="20"/>
  <c r="I8" i="20"/>
  <c r="H8" i="20"/>
  <c r="G8" i="20"/>
  <c r="E8" i="20"/>
  <c r="D8" i="20"/>
  <c r="C8" i="20"/>
  <c r="M7" i="20"/>
  <c r="L7" i="20"/>
  <c r="K7" i="20"/>
  <c r="I7" i="20"/>
  <c r="H7" i="20"/>
  <c r="G7" i="20"/>
  <c r="E7" i="20"/>
  <c r="D7" i="20"/>
  <c r="C7" i="20"/>
  <c r="M6" i="20"/>
  <c r="L6" i="20"/>
  <c r="K6" i="20"/>
  <c r="I6" i="20"/>
  <c r="H6" i="20"/>
  <c r="G6" i="20"/>
  <c r="E6" i="20"/>
  <c r="D6" i="20"/>
  <c r="C6" i="20"/>
  <c r="R23" i="13"/>
  <c r="Q23" i="13"/>
  <c r="P23" i="13"/>
  <c r="N23" i="13"/>
  <c r="M23" i="13"/>
  <c r="L23" i="13"/>
  <c r="J23" i="13"/>
  <c r="I23" i="13"/>
  <c r="H23" i="13"/>
  <c r="F23" i="13"/>
  <c r="E23" i="13"/>
  <c r="D23" i="13"/>
  <c r="R22" i="13"/>
  <c r="Q22" i="13"/>
  <c r="P22" i="13"/>
  <c r="N22" i="13"/>
  <c r="M22" i="13"/>
  <c r="L22" i="13"/>
  <c r="J22" i="13"/>
  <c r="I22" i="13"/>
  <c r="H22" i="13"/>
  <c r="F22" i="13"/>
  <c r="E22" i="13"/>
  <c r="D22" i="13"/>
  <c r="R21" i="13"/>
  <c r="Q21" i="13"/>
  <c r="P21" i="13"/>
  <c r="N21" i="13"/>
  <c r="M21" i="13"/>
  <c r="L21" i="13"/>
  <c r="J21" i="13"/>
  <c r="I21" i="13"/>
  <c r="H21" i="13"/>
  <c r="F21" i="13"/>
  <c r="E21" i="13"/>
  <c r="D21" i="13"/>
  <c r="R20" i="13"/>
  <c r="Q20" i="13"/>
  <c r="P20" i="13"/>
  <c r="N20" i="13"/>
  <c r="M20" i="13"/>
  <c r="L20" i="13"/>
  <c r="J20" i="13"/>
  <c r="I20" i="13"/>
  <c r="H20" i="13"/>
  <c r="F20" i="13"/>
  <c r="E20" i="13"/>
  <c r="D20" i="13"/>
  <c r="R19" i="13"/>
  <c r="Q19" i="13"/>
  <c r="P19" i="13"/>
  <c r="N19" i="13"/>
  <c r="M19" i="13"/>
  <c r="L19" i="13"/>
  <c r="J19" i="13"/>
  <c r="I19" i="13"/>
  <c r="H19" i="13"/>
  <c r="F19" i="13"/>
  <c r="E19" i="13"/>
  <c r="D19" i="13"/>
  <c r="R18" i="13"/>
  <c r="Q18" i="13"/>
  <c r="P18" i="13"/>
  <c r="N18" i="13"/>
  <c r="M18" i="13"/>
  <c r="L18" i="13"/>
  <c r="J18" i="13"/>
  <c r="I18" i="13"/>
  <c r="H18" i="13"/>
  <c r="F18" i="13"/>
  <c r="E18" i="13"/>
  <c r="D18" i="13"/>
  <c r="R14" i="13"/>
  <c r="Q14" i="13"/>
  <c r="P14" i="13"/>
  <c r="N14" i="13"/>
  <c r="M14" i="13"/>
  <c r="L14" i="13"/>
  <c r="J14" i="13"/>
  <c r="I14" i="13"/>
  <c r="H14" i="13"/>
  <c r="F14" i="13"/>
  <c r="E14" i="13"/>
  <c r="D14" i="13"/>
  <c r="R13" i="13"/>
  <c r="Q13" i="13"/>
  <c r="P13" i="13"/>
  <c r="N13" i="13"/>
  <c r="M13" i="13"/>
  <c r="L13" i="13"/>
  <c r="J13" i="13"/>
  <c r="I13" i="13"/>
  <c r="H13" i="13"/>
  <c r="F13" i="13"/>
  <c r="E13" i="13"/>
  <c r="D13" i="13"/>
  <c r="R12" i="13"/>
  <c r="Q12" i="13"/>
  <c r="P12" i="13"/>
  <c r="N12" i="13"/>
  <c r="M12" i="13"/>
  <c r="L12" i="13"/>
  <c r="J12" i="13"/>
  <c r="I12" i="13"/>
  <c r="H12" i="13"/>
  <c r="F12" i="13"/>
  <c r="E12" i="13"/>
  <c r="D12" i="13"/>
  <c r="R11" i="13"/>
  <c r="Q11" i="13"/>
  <c r="P11" i="13"/>
  <c r="N11" i="13"/>
  <c r="M11" i="13"/>
  <c r="L11" i="13"/>
  <c r="J11" i="13"/>
  <c r="I11" i="13"/>
  <c r="H11" i="13"/>
  <c r="F11" i="13"/>
  <c r="E11" i="13"/>
  <c r="D11" i="13"/>
  <c r="R10" i="13"/>
  <c r="Q10" i="13"/>
  <c r="P10" i="13"/>
  <c r="N10" i="13"/>
  <c r="M10" i="13"/>
  <c r="L10" i="13"/>
  <c r="J10" i="13"/>
  <c r="I10" i="13"/>
  <c r="H10" i="13"/>
  <c r="F10" i="13"/>
  <c r="E10" i="13"/>
  <c r="D10" i="13"/>
  <c r="R9" i="13"/>
  <c r="Q9" i="13"/>
  <c r="P9" i="13"/>
  <c r="N9" i="13"/>
  <c r="M9" i="13"/>
  <c r="L9" i="13"/>
  <c r="J9" i="13"/>
  <c r="I9" i="13"/>
  <c r="H9" i="13"/>
  <c r="F9" i="13"/>
  <c r="E9" i="13"/>
  <c r="D9" i="13"/>
  <c r="L7" i="15"/>
  <c r="K7" i="15"/>
  <c r="J7" i="15"/>
  <c r="I7" i="15"/>
  <c r="E7" i="15" s="1"/>
  <c r="F7" i="15"/>
  <c r="F6" i="15"/>
  <c r="E6" i="15"/>
  <c r="F5" i="15"/>
  <c r="E5" i="15"/>
  <c r="L3" i="15"/>
  <c r="K3" i="15"/>
  <c r="J3" i="15"/>
  <c r="I3" i="15"/>
</calcChain>
</file>

<file path=xl/sharedStrings.xml><?xml version="1.0" encoding="utf-8"?>
<sst xmlns="http://schemas.openxmlformats.org/spreadsheetml/2006/main" count="282" uniqueCount="100">
  <si>
    <t>UI-A</t>
  </si>
  <si>
    <t>UI-P</t>
  </si>
  <si>
    <t>\quad $UP$</t>
  </si>
  <si>
    <t>\quad $US$</t>
  </si>
  <si>
    <t>\quad $PU$</t>
  </si>
  <si>
    <t>\quad $SU$</t>
  </si>
  <si>
    <t>(percent)</t>
  </si>
  <si>
    <t>Compensating grant in $a$ -- $\text{CG}_k^s$</t>
  </si>
  <si>
    <t>(ratio to median earnings)</t>
  </si>
  <si>
    <t>\quad $P$</t>
  </si>
  <si>
    <t>\quad $S$</t>
  </si>
  <si>
    <t>\quad $B$</t>
  </si>
  <si>
    <t>\quad $U$</t>
  </si>
  <si>
    <t>\quad $C$</t>
  </si>
  <si>
    <t>Equivalent variation in $c$ -- $\text{EV}_k^s$</t>
  </si>
  <si>
    <t>\quad All $s$</t>
  </si>
  <si>
    <t>All workers</t>
  </si>
  <si>
    <t>Low</t>
  </si>
  <si>
    <t xml:space="preserve">Worker earnings group </t>
  </si>
  <si>
    <t>High</t>
  </si>
  <si>
    <t>Worker earnings group</t>
  </si>
  <si>
    <t>Medium-Low</t>
  </si>
  <si>
    <t>Medium-High</t>
  </si>
  <si>
    <t>UI Policy</t>
  </si>
  <si>
    <t>Align (UI-A)</t>
  </si>
  <si>
    <t>Progressive (UI-P)</t>
  </si>
  <si>
    <t>Within (UI-W)</t>
  </si>
  <si>
    <t>(rel. to UI-A)</t>
  </si>
  <si>
    <t>Contribution schedule</t>
  </si>
  <si>
    <t>UI-W</t>
  </si>
  <si>
    <t>Row</t>
  </si>
  <si>
    <t>tau_1</t>
  </si>
  <si>
    <t>tau_2</t>
  </si>
  <si>
    <t>tau_3</t>
  </si>
  <si>
    <t>tau_4</t>
  </si>
  <si>
    <t>b</t>
  </si>
  <si>
    <t>T</t>
  </si>
  <si>
    <t>gov_income</t>
  </si>
  <si>
    <t>Value</t>
  </si>
  <si>
    <t>contributions</t>
  </si>
  <si>
    <t>benefits</t>
  </si>
  <si>
    <t>ratio_ben_to_cont</t>
  </si>
  <si>
    <t>average_tax_rate</t>
  </si>
  <si>
    <t>cluster_1</t>
  </si>
  <si>
    <t>cluster_2</t>
  </si>
  <si>
    <t>cluster_3</t>
  </si>
  <si>
    <t>cluster_4</t>
  </si>
  <si>
    <t>ern_p50</t>
  </si>
  <si>
    <t>cd</t>
  </si>
  <si>
    <t>cd_p</t>
  </si>
  <si>
    <t>cd_s</t>
  </si>
  <si>
    <t>cd_b</t>
  </si>
  <si>
    <t>cd_u</t>
  </si>
  <si>
    <t>cd_c</t>
  </si>
  <si>
    <t>cg</t>
  </si>
  <si>
    <t>cg_p</t>
  </si>
  <si>
    <t>cg_s</t>
  </si>
  <si>
    <t>cg_b</t>
  </si>
  <si>
    <t>cg_u</t>
  </si>
  <si>
    <t>cg_c</t>
  </si>
  <si>
    <t>all</t>
  </si>
  <si>
    <t>UP</t>
  </si>
  <si>
    <t>US</t>
  </si>
  <si>
    <t>PS</t>
  </si>
  <si>
    <t>SP</t>
  </si>
  <si>
    <t>PU</t>
  </si>
  <si>
    <t>SU</t>
  </si>
  <si>
    <t>u_rate</t>
  </si>
  <si>
    <t>p_rate</t>
  </si>
  <si>
    <t>s_rate</t>
  </si>
  <si>
    <t>bsl_1</t>
  </si>
  <si>
    <t>pol_1</t>
  </si>
  <si>
    <t>bsl_4</t>
  </si>
  <si>
    <t>pol_4</t>
  </si>
  <si>
    <t>bsl_all</t>
  </si>
  <si>
    <t>pol_all</t>
  </si>
  <si>
    <t>P-p10</t>
  </si>
  <si>
    <t>P-p25</t>
  </si>
  <si>
    <t>P-p50</t>
  </si>
  <si>
    <t>P-p75</t>
  </si>
  <si>
    <t>P-p90</t>
  </si>
  <si>
    <t>S-p10</t>
  </si>
  <si>
    <t>S-p25</t>
  </si>
  <si>
    <t>S-p50</t>
  </si>
  <si>
    <t>S-p75</t>
  </si>
  <si>
    <t>S-p90</t>
  </si>
  <si>
    <t>cl_1</t>
  </si>
  <si>
    <t>cl_4</t>
  </si>
  <si>
    <t>bsl_2</t>
  </si>
  <si>
    <t>pol_2</t>
  </si>
  <si>
    <t>bsl_3</t>
  </si>
  <si>
    <t>pol_3</t>
  </si>
  <si>
    <t>Med-Low</t>
  </si>
  <si>
    <t>Transfer size</t>
  </si>
  <si>
    <t>Contribution rate ($\tau$)</t>
  </si>
  <si>
    <t>$\tau \cdot \min \{ y^S;\ 7,000/12 \}$</t>
  </si>
  <si>
    <t>$\tau \cdot y^S$</t>
  </si>
  <si>
    <t xml:space="preserve">$\tau_k \cdot y^S, \ \forall k $ </t>
  </si>
  <si>
    <t>Transition rates (% change relative to baseline)</t>
  </si>
  <si>
    <t>Share of labor force (% change relative to baseline)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</si>
</sst>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>
    <font>
      <sz val="11"/>
      <name val="Calibri"/>
    </font>
    <font>
      <sz val="11"/>
      <name val="Calibri"/>
      <family val="2"/>
    </font>
    <font>
      <sz val="8"/>
      <name val="Calibri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2" xfId="0" applyBorder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49" fontId="1" fillId="0" borderId="0" xfId="0" applyNumberFormat="1" applyFont="1"/>
    <xf numFmtId="0" fontId="1" fillId="0" borderId="2" xfId="0" applyFont="1" applyBorder="1"/>
    <xf numFmtId="0" fontId="1" fillId="0" borderId="2" xfId="0" applyFont="1" applyBorder="1" applyAlignment="1">
      <alignment horizontal="right"/>
    </xf>
    <xf numFmtId="2" fontId="0" fillId="0" borderId="0" xfId="0" applyNumberFormat="1"/>
    <xf numFmtId="2" fontId="0" fillId="0" borderId="2" xfId="0" applyNumberFormat="1" applyBorder="1"/>
    <xf numFmtId="164" fontId="0" fillId="0" borderId="0" xfId="0" applyNumberFormat="1"/>
    <xf numFmtId="164" fontId="0" fillId="0" borderId="2" xfId="0" applyNumberFormat="1" applyBorder="1"/>
    <xf numFmtId="49" fontId="1" fillId="0" borderId="4" xfId="0" applyNumberFormat="1" applyFont="1" applyBorder="1"/>
    <xf numFmtId="2" fontId="0" fillId="0" borderId="4" xfId="0" applyNumberFormat="1" applyBorder="1"/>
    <xf numFmtId="2" fontId="0" fillId="0" borderId="1" xfId="0" applyNumberFormat="1" applyBorder="1"/>
    <xf numFmtId="0" fontId="0" fillId="0" borderId="4" xfId="0" applyBorder="1"/>
    <xf numFmtId="3" fontId="0" fillId="0" borderId="0" xfId="0" applyNumberFormat="1"/>
    <xf numFmtId="0" fontId="0" fillId="0" borderId="5" xfId="0" applyFill="1" applyBorder="1"/>
    <xf numFmtId="49" fontId="0" fillId="0" borderId="0" xfId="0" applyNumberFormat="1"/>
    <xf numFmtId="0" fontId="0" fillId="0" borderId="5" xfId="0" applyBorder="1"/>
    <xf numFmtId="0" fontId="0" fillId="0" borderId="2" xfId="0" applyFill="1" applyBorder="1"/>
    <xf numFmtId="164" fontId="0" fillId="0" borderId="0" xfId="0" applyNumberFormat="1" applyAlignment="1">
      <alignment horizontal="right"/>
    </xf>
    <xf numFmtId="164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49" fontId="0" fillId="0" borderId="9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49" fontId="0" fillId="0" borderId="12" xfId="0" applyNumberFormat="1" applyBorder="1"/>
    <xf numFmtId="49" fontId="0" fillId="0" borderId="13" xfId="0" applyNumberFormat="1" applyBorder="1"/>
    <xf numFmtId="49" fontId="0" fillId="0" borderId="14" xfId="0" applyNumberFormat="1" applyBorder="1"/>
    <xf numFmtId="49" fontId="0" fillId="0" borderId="15" xfId="0" applyNumberFormat="1" applyBorder="1"/>
    <xf numFmtId="49" fontId="0" fillId="0" borderId="16" xfId="0" applyNumberFormat="1" applyBorder="1"/>
    <xf numFmtId="49" fontId="0" fillId="0" borderId="17" xfId="0" applyNumberFormat="1" applyBorder="1"/>
    <xf numFmtId="49" fontId="0" fillId="0" borderId="18" xfId="0" applyNumberFormat="1" applyBorder="1"/>
    <xf numFmtId="49" fontId="0" fillId="0" borderId="19" xfId="0" applyNumberFormat="1" applyBorder="1"/>
    <xf numFmtId="49" fontId="0" fillId="0" borderId="20" xfId="0" applyNumberFormat="1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1" fillId="0" borderId="21" xfId="0" applyFont="1" applyBorder="1" applyAlignment="1">
      <alignment horizontal="left"/>
    </xf>
    <xf numFmtId="49" fontId="1" fillId="0" borderId="4" xfId="0" applyNumberFormat="1" applyFont="1" applyFill="1" applyBorder="1" applyAlignment="1">
      <alignment horizontal="left"/>
    </xf>
    <xf numFmtId="3" fontId="1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2" fontId="1" fillId="0" borderId="0" xfId="0" applyNumberFormat="1" applyFont="1"/>
    <xf numFmtId="2" fontId="1" fillId="0" borderId="4" xfId="0" applyNumberFormat="1" applyFont="1" applyBorder="1"/>
    <xf numFmtId="2" fontId="1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22ACE-F5B8-430A-9598-33470C892814}">
  <dimension ref="C2:M8"/>
  <sheetViews>
    <sheetView tabSelected="1" workbookViewId="0">
      <selection activeCell="H9" sqref="H9"/>
    </sheetView>
  </sheetViews>
  <sheetFormatPr defaultRowHeight="14.5"/>
  <cols>
    <col min="3" max="3" width="22.26953125" customWidth="1"/>
    <col min="4" max="4" width="20.1796875" customWidth="1"/>
    <col min="5" max="5" width="23" customWidth="1"/>
    <col min="6" max="6" width="9.54296875" bestFit="1" customWidth="1"/>
  </cols>
  <sheetData>
    <row r="2" spans="3:13">
      <c r="C2" s="1"/>
      <c r="D2" s="1"/>
      <c r="E2" s="1"/>
      <c r="F2" s="1"/>
    </row>
    <row r="3" spans="3:13">
      <c r="C3" s="19" t="s">
        <v>23</v>
      </c>
      <c r="D3" s="19" t="s">
        <v>28</v>
      </c>
      <c r="E3" s="19" t="s">
        <v>94</v>
      </c>
      <c r="F3" s="17" t="s">
        <v>93</v>
      </c>
      <c r="I3" s="18" t="str">
        <f>'_within_b_0.5'!B10</f>
        <v>cluster_1</v>
      </c>
      <c r="J3" s="18" t="str">
        <f>'_within_b_0.5'!C10</f>
        <v>cluster_2</v>
      </c>
      <c r="K3" s="18" t="str">
        <f>'_within_b_0.5'!D10</f>
        <v>cluster_3</v>
      </c>
      <c r="L3" s="18" t="str">
        <f>'_within_b_0.5'!E10</f>
        <v>cluster_4</v>
      </c>
      <c r="M3" s="18"/>
    </row>
    <row r="4" spans="3:13">
      <c r="C4" s="1"/>
      <c r="D4" s="1"/>
      <c r="E4" s="1"/>
      <c r="F4" s="20" t="s">
        <v>27</v>
      </c>
      <c r="I4" s="18"/>
      <c r="J4" s="18"/>
      <c r="K4" s="18"/>
      <c r="L4" s="18"/>
    </row>
    <row r="5" spans="3:13">
      <c r="C5" t="s">
        <v>24</v>
      </c>
      <c r="D5" t="s">
        <v>95</v>
      </c>
      <c r="E5" s="21">
        <f>'_align_b_0.5'!B2</f>
        <v>1.9733455112265267E-2</v>
      </c>
      <c r="F5" s="10">
        <f>'_align_b_0.5'!B8/'_align_b_0.5'!B8</f>
        <v>1</v>
      </c>
    </row>
    <row r="6" spans="3:13">
      <c r="C6" t="s">
        <v>25</v>
      </c>
      <c r="D6" t="s">
        <v>96</v>
      </c>
      <c r="E6" s="10">
        <f>'_progressive_b_0.5'!B2</f>
        <v>2.863942397083377E-3</v>
      </c>
      <c r="F6" s="10">
        <f>'_progressive_b_0.5'!B8/'_align_b_0.5'!B8</f>
        <v>0.99670886877318099</v>
      </c>
    </row>
    <row r="7" spans="3:13">
      <c r="C7" s="1" t="s">
        <v>26</v>
      </c>
      <c r="D7" s="1" t="s">
        <v>97</v>
      </c>
      <c r="E7" s="22" t="str">
        <f>"["&amp;TEXT(I7,"0.000")&amp;","&amp;TEXT(J7,"0.000")&amp;","&amp;TEXT(K7,"0.000")&amp;","&amp;TEXT(L7,"0.000")&amp;"]"</f>
        <v>[0.012,0.003,0.003,0.001]</v>
      </c>
      <c r="F7" s="11">
        <f>'_within_b_0.5'!B8/'_align_b_0.5'!B8</f>
        <v>1.0280481016887952</v>
      </c>
      <c r="I7">
        <f>'_within_b_0.5'!B2</f>
        <v>1.2314623614900268E-2</v>
      </c>
      <c r="J7">
        <f>'_within_b_0.5'!B3</f>
        <v>2.7503073510239716E-3</v>
      </c>
      <c r="K7">
        <f>'_within_b_0.5'!B4</f>
        <v>3.0157538111201666E-3</v>
      </c>
      <c r="L7">
        <f>'_within_b_0.5'!B5</f>
        <v>1.354798250251837E-3</v>
      </c>
    </row>
    <row r="8" spans="3:13">
      <c r="E8" s="10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DB78E-944E-40EF-B513-134AB7D43BA5}">
  <dimension ref="A1:O17"/>
  <sheetViews>
    <sheetView workbookViewId="0">
      <selection activeCell="B2" sqref="B2:M14"/>
    </sheetView>
  </sheetViews>
  <sheetFormatPr defaultRowHeight="14.5"/>
  <cols>
    <col min="2" max="2" width="11.453125" customWidth="1"/>
    <col min="3" max="4" width="9.54296875" bestFit="1" customWidth="1"/>
    <col min="5" max="5" width="10.26953125" bestFit="1" customWidth="1"/>
    <col min="6" max="6" width="7.54296875" customWidth="1"/>
    <col min="7" max="8" width="9.26953125" bestFit="1" customWidth="1"/>
    <col min="9" max="9" width="10.26953125" bestFit="1" customWidth="1"/>
  </cols>
  <sheetData>
    <row r="1" spans="1:1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5">
      <c r="A2" s="2"/>
      <c r="C2" s="39" t="s">
        <v>18</v>
      </c>
      <c r="D2" s="40"/>
      <c r="E2" s="40"/>
      <c r="F2" s="40"/>
      <c r="G2" s="40"/>
      <c r="H2" s="40"/>
      <c r="I2" s="40"/>
      <c r="J2" s="15"/>
      <c r="K2" s="15"/>
      <c r="L2" s="15"/>
      <c r="M2" s="15"/>
    </row>
    <row r="3" spans="1:15">
      <c r="C3" s="41" t="s">
        <v>17</v>
      </c>
      <c r="D3" s="41"/>
      <c r="E3" s="41"/>
      <c r="F3" s="4"/>
      <c r="G3" s="41" t="s">
        <v>92</v>
      </c>
      <c r="H3" s="41"/>
      <c r="I3" s="41"/>
      <c r="J3" s="15"/>
      <c r="K3" s="40" t="s">
        <v>16</v>
      </c>
      <c r="L3" s="40"/>
      <c r="M3" s="40"/>
    </row>
    <row r="4" spans="1:15">
      <c r="B4" s="7"/>
      <c r="C4" s="23" t="s">
        <v>0</v>
      </c>
      <c r="D4" s="23" t="s">
        <v>1</v>
      </c>
      <c r="E4" s="23" t="s">
        <v>29</v>
      </c>
      <c r="F4" s="23"/>
      <c r="G4" s="23" t="s">
        <v>0</v>
      </c>
      <c r="H4" s="23" t="s">
        <v>1</v>
      </c>
      <c r="I4" s="23" t="s">
        <v>29</v>
      </c>
      <c r="J4" s="1"/>
      <c r="K4" s="23" t="s">
        <v>0</v>
      </c>
      <c r="L4" s="23" t="s">
        <v>1</v>
      </c>
      <c r="M4" s="23" t="s">
        <v>29</v>
      </c>
    </row>
    <row r="5" spans="1:15">
      <c r="B5" s="42" t="s">
        <v>98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</row>
    <row r="6" spans="1:15">
      <c r="B6" s="5" t="s">
        <v>2</v>
      </c>
      <c r="C6" s="8">
        <f>100*('_align_b_0.5'!C32/'_align_b_0.5'!B32-1)</f>
        <v>-2.1059616792775238</v>
      </c>
      <c r="D6" s="8">
        <f>100*('_progressive_b_0.5'!C32/'_progressive_b_0.5'!B32-1)</f>
        <v>-0.92096658674056808</v>
      </c>
      <c r="E6" s="8">
        <f>100*('_within_b_0.5'!C32/'_within_b_0.5'!B32-1)</f>
        <v>-2.2346987068899704</v>
      </c>
      <c r="F6" s="8"/>
      <c r="G6" s="8">
        <f>100*('_align_b_0.5'!E32/'_align_b_0.5'!D32-1)</f>
        <v>2.8026259846043899</v>
      </c>
      <c r="H6" s="8">
        <f>100*('_progressive_b_0.5'!E32/'_progressive_b_0.5'!D32-1)</f>
        <v>4.1956687176917251</v>
      </c>
      <c r="I6" s="8">
        <f>100*('_within_b_0.5'!E32/'_within_b_0.5'!D32-1)</f>
        <v>4.2769604428469332</v>
      </c>
      <c r="K6" s="13">
        <f>100*('_align_b_0.5'!K32/'_align_b_0.5'!J32-1)</f>
        <v>0.62092495891150623</v>
      </c>
      <c r="L6" s="13">
        <f>100*('_progressive_b_0.5'!K32/'_progressive_b_0.5'!J32-1)</f>
        <v>1.5547755065560054</v>
      </c>
      <c r="M6" s="13">
        <f>100*('_within_b_0.5'!K32/'_within_b_0.5'!J32-1)</f>
        <v>1.0954710487480535</v>
      </c>
      <c r="N6" s="15"/>
      <c r="O6" s="15"/>
    </row>
    <row r="7" spans="1:15">
      <c r="B7" s="5" t="s">
        <v>3</v>
      </c>
      <c r="C7" s="8">
        <f>100*('_align_b_0.5'!C33/'_align_b_0.5'!B33-1)</f>
        <v>-1.8784069644455337</v>
      </c>
      <c r="D7" s="8">
        <f>100*('_progressive_b_0.5'!C33/'_progressive_b_0.5'!B33-1)</f>
        <v>-1.8035271281620191</v>
      </c>
      <c r="E7" s="8">
        <f>100*('_within_b_0.5'!C33/'_within_b_0.5'!B33-1)</f>
        <v>-2.1208327608229882</v>
      </c>
      <c r="F7" s="8"/>
      <c r="G7" s="8">
        <f>100*('_align_b_0.5'!E33/'_align_b_0.5'!D33-1)</f>
        <v>-2.9713291850315571</v>
      </c>
      <c r="H7" s="8">
        <f>100*('_progressive_b_0.5'!E33/'_progressive_b_0.5'!D33-1)</f>
        <v>-2.6600761205832546</v>
      </c>
      <c r="I7" s="8">
        <f>100*('_within_b_0.5'!E33/'_within_b_0.5'!D33-1)</f>
        <v>-3.1283558532806954</v>
      </c>
      <c r="K7" s="13">
        <f>100*('_align_b_0.5'!K33/'_align_b_0.5'!J33-1)</f>
        <v>-1.9748383887080778</v>
      </c>
      <c r="L7" s="13">
        <f>100*('_progressive_b_0.5'!K33/'_progressive_b_0.5'!J33-1)</f>
        <v>-1.7586893249504354</v>
      </c>
      <c r="M7" s="13">
        <f>100*('_within_b_0.5'!K33/'_within_b_0.5'!J33-1)</f>
        <v>-2.1640817349943609</v>
      </c>
      <c r="N7" s="15"/>
      <c r="O7" s="15"/>
    </row>
    <row r="8" spans="1:15">
      <c r="B8" s="5" t="s">
        <v>4</v>
      </c>
      <c r="C8" s="8">
        <f>100*('_align_b_0.5'!C36/'_align_b_0.5'!B36-1)</f>
        <v>-1.1642398420658173</v>
      </c>
      <c r="D8" s="8">
        <f>100*('_progressive_b_0.5'!C36/'_progressive_b_0.5'!B36-1)</f>
        <v>-2.6013613132966795</v>
      </c>
      <c r="E8" s="8">
        <f>100*('_within_b_0.5'!C36/'_within_b_0.5'!B36-1)</f>
        <v>-1.9919789880702421</v>
      </c>
      <c r="F8" s="8"/>
      <c r="G8" s="8">
        <f>100*('_align_b_0.5'!E36/'_align_b_0.5'!D36-1)</f>
        <v>0.48922041192676069</v>
      </c>
      <c r="H8" s="8">
        <f>100*('_progressive_b_0.5'!E36/'_progressive_b_0.5'!D36-1)</f>
        <v>0.47769789233267357</v>
      </c>
      <c r="I8" s="8">
        <f>100*('_within_b_0.5'!E36/'_within_b_0.5'!D36-1)</f>
        <v>0.2481532932516739</v>
      </c>
      <c r="K8" s="13">
        <f>100*('_align_b_0.5'!K36/'_align_b_0.5'!J36-1)</f>
        <v>0.13989027463277015</v>
      </c>
      <c r="L8" s="13">
        <f>100*('_progressive_b_0.5'!K36/'_progressive_b_0.5'!J36-1)</f>
        <v>-0.76761273854306644</v>
      </c>
      <c r="M8" s="13">
        <f>100*('_within_b_0.5'!K36/'_within_b_0.5'!J36-1)</f>
        <v>-0.23913022115630289</v>
      </c>
    </row>
    <row r="9" spans="1:15">
      <c r="B9" s="12" t="s">
        <v>5</v>
      </c>
      <c r="C9" s="47">
        <f>100*('_align_b_0.5'!C37/'_align_b_0.5'!B37-1)</f>
        <v>1.3708656741043823</v>
      </c>
      <c r="D9" s="47">
        <f>100*('_progressive_b_0.5'!C37/'_progressive_b_0.5'!B37-1)</f>
        <v>1.9855566350899467</v>
      </c>
      <c r="E9" s="47">
        <f>100*('_within_b_0.5'!C37/'_within_b_0.5'!B37-1)</f>
        <v>1.9767555121026792</v>
      </c>
      <c r="F9" s="48"/>
      <c r="G9" s="47">
        <f>100*('_align_b_0.5'!E37/'_align_b_0.5'!D37-1)</f>
        <v>44.378703389235575</v>
      </c>
      <c r="H9" s="47">
        <f>100*('_progressive_b_0.5'!E37/'_progressive_b_0.5'!D37-1)</f>
        <v>31.372205551387843</v>
      </c>
      <c r="I9" s="47">
        <f>100*('_within_b_0.5'!E37/'_within_b_0.5'!D37-1)</f>
        <v>31.353667735376824</v>
      </c>
      <c r="J9" s="2"/>
      <c r="K9" s="48">
        <f>100*('_align_b_0.5'!K37/'_align_b_0.5'!J37-1)</f>
        <v>13.570364527290547</v>
      </c>
      <c r="L9" s="48">
        <f>100*('_progressive_b_0.5'!K37/'_progressive_b_0.5'!J37-1)</f>
        <v>10.630329057597866</v>
      </c>
      <c r="M9" s="48">
        <f>100*('_within_b_0.5'!K37/'_within_b_0.5'!J37-1)</f>
        <v>10.354050028458994</v>
      </c>
    </row>
    <row r="10" spans="1:15">
      <c r="G10" s="13"/>
    </row>
    <row r="11" spans="1:15">
      <c r="B11" s="43" t="s">
        <v>99</v>
      </c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</row>
    <row r="12" spans="1:15">
      <c r="B12" s="3" t="s">
        <v>12</v>
      </c>
      <c r="C12" s="14">
        <f>100*('_align_b_0.5'!C38/'_align_b_0.5'!B38-1)</f>
        <v>2.5500910746812266</v>
      </c>
      <c r="D12" s="14">
        <f>100*('_progressive_b_0.5'!C38/'_progressive_b_0.5'!B38-1)</f>
        <v>0.44236273744469035</v>
      </c>
      <c r="E12" s="14">
        <f>100*('_within_b_0.5'!C38/'_within_b_0.5'!B38-1)</f>
        <v>2.4980483996877467</v>
      </c>
      <c r="F12" s="14"/>
      <c r="G12" s="14">
        <f>100*('_align_b_0.5'!E38/'_align_b_0.5'!D38-1)</f>
        <v>9.5554214443773979</v>
      </c>
      <c r="H12" s="14">
        <f>100*('_progressive_b_0.5'!E38/'_progressive_b_0.5'!D38-1)</f>
        <v>5.6527861597264195</v>
      </c>
      <c r="I12" s="14">
        <f>100*('_within_b_0.5'!E38/'_within_b_0.5'!D38-1)</f>
        <v>5.5723194528264131</v>
      </c>
      <c r="J12" s="14"/>
      <c r="K12" s="14">
        <f>100*('_align_b_0.5'!K38/'_align_b_0.5'!J38-1)</f>
        <v>5.1632498101746416</v>
      </c>
      <c r="L12" s="8">
        <f>100*('_progressive_b_0.5'!K38/'_progressive_b_0.5'!J38-1)</f>
        <v>2.8170083523158862</v>
      </c>
      <c r="M12" s="8">
        <f>100*('_within_b_0.5'!K38/'_within_b_0.5'!J38-1)</f>
        <v>3.5611237661351547</v>
      </c>
    </row>
    <row r="13" spans="1:15">
      <c r="B13" s="3" t="s">
        <v>9</v>
      </c>
      <c r="C13" s="14">
        <f>100*('_align_b_0.5'!C39/'_align_b_0.5'!B39-1)</f>
        <v>0.94433399602384949</v>
      </c>
      <c r="D13" s="14">
        <f>100*('_progressive_b_0.5'!C39/'_progressive_b_0.5'!B39-1)</f>
        <v>-2.012922465208733</v>
      </c>
      <c r="E13" s="14">
        <f>100*('_within_b_0.5'!C39/'_within_b_0.5'!B39-1)</f>
        <v>1.1348575215374579</v>
      </c>
      <c r="F13" s="14"/>
      <c r="G13" s="14">
        <f>100*('_align_b_0.5'!E39/'_align_b_0.5'!D39-1)</f>
        <v>2.5316455696202667</v>
      </c>
      <c r="H13" s="14">
        <f>100*('_progressive_b_0.5'!E39/'_progressive_b_0.5'!D39-1)</f>
        <v>1.4407961287147719</v>
      </c>
      <c r="I13" s="14">
        <f>100*('_within_b_0.5'!E39/'_within_b_0.5'!D39-1)</f>
        <v>1.4353282117177457</v>
      </c>
      <c r="J13" s="14"/>
      <c r="K13" s="14">
        <f>100*('_align_b_0.5'!K39/'_align_b_0.5'!J39-1)</f>
        <v>1.0406936699783875</v>
      </c>
      <c r="L13" s="8">
        <f>100*('_progressive_b_0.5'!K39/'_progressive_b_0.5'!J39-1)</f>
        <v>0.40476662232160621</v>
      </c>
      <c r="M13" s="8">
        <f>100*('_within_b_0.5'!K39/'_within_b_0.5'!J39-1)</f>
        <v>0.62649192825534605</v>
      </c>
    </row>
    <row r="14" spans="1:15">
      <c r="B14" s="6" t="s">
        <v>10</v>
      </c>
      <c r="C14" s="49">
        <f>100*('_align_b_0.5'!C40/'_align_b_0.5'!B40-1)</f>
        <v>-0.51270889259716901</v>
      </c>
      <c r="D14" s="49">
        <f>100*('_progressive_b_0.5'!C40/'_progressive_b_0.5'!B40-1)</f>
        <v>0.54656702701396664</v>
      </c>
      <c r="E14" s="49">
        <f>100*('_within_b_0.5'!C40/'_within_b_0.5'!B40-1)</f>
        <v>-0.56349609422235991</v>
      </c>
      <c r="F14" s="49"/>
      <c r="G14" s="49">
        <f>100*('_align_b_0.5'!E40/'_align_b_0.5'!D40-1)</f>
        <v>-2.7216566943818465</v>
      </c>
      <c r="H14" s="49">
        <f>100*('_progressive_b_0.5'!E40/'_progressive_b_0.5'!D40-1)</f>
        <v>-1.5696635325199937</v>
      </c>
      <c r="I14" s="49">
        <f>100*('_within_b_0.5'!E40/'_within_b_0.5'!D40-1)</f>
        <v>-1.5580076151993083</v>
      </c>
      <c r="J14" s="49"/>
      <c r="K14" s="49">
        <f>100*('_align_b_0.5'!K40/'_align_b_0.5'!J40-1)</f>
        <v>-0.88451674033505068</v>
      </c>
      <c r="L14" s="49">
        <f>100*('_progressive_b_0.5'!K40/'_progressive_b_0.5'!J40-1)</f>
        <v>-0.39686673711051279</v>
      </c>
      <c r="M14" s="49">
        <f>100*('_within_b_0.5'!K40/'_within_b_0.5'!J40-1)</f>
        <v>-0.56206251643275973</v>
      </c>
    </row>
    <row r="15" spans="1:15">
      <c r="B15" s="3"/>
      <c r="C15" s="4"/>
      <c r="D15" s="4"/>
      <c r="E15" s="4"/>
      <c r="F15" s="4"/>
      <c r="G15" s="4"/>
      <c r="H15" s="4"/>
      <c r="I15" s="4"/>
      <c r="J15" s="4"/>
      <c r="K15" s="4"/>
    </row>
    <row r="16" spans="1:15"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2:11">
      <c r="B17" s="4"/>
      <c r="C17" s="4"/>
      <c r="D17" s="4"/>
      <c r="E17" s="4"/>
      <c r="F17" s="4"/>
      <c r="G17" s="4"/>
      <c r="H17" s="4"/>
      <c r="I17" s="4"/>
      <c r="J17" s="4"/>
      <c r="K17" s="4"/>
    </row>
  </sheetData>
  <mergeCells count="6">
    <mergeCell ref="B11:M11"/>
    <mergeCell ref="C2:I2"/>
    <mergeCell ref="C3:E3"/>
    <mergeCell ref="G3:I3"/>
    <mergeCell ref="K3:M3"/>
    <mergeCell ref="B5:M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1B500-5D7D-4842-B296-C7B99478CF02}">
  <dimension ref="B2:S25"/>
  <sheetViews>
    <sheetView topLeftCell="A3" workbookViewId="0">
      <selection activeCell="B5" sqref="B5"/>
    </sheetView>
  </sheetViews>
  <sheetFormatPr defaultRowHeight="14.5"/>
  <sheetData>
    <row r="2" spans="3:18">
      <c r="D2" s="16"/>
      <c r="E2" s="16"/>
      <c r="F2" s="16"/>
    </row>
    <row r="3" spans="3:18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3:18">
      <c r="D4" s="46" t="s">
        <v>20</v>
      </c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</row>
    <row r="5" spans="3:18">
      <c r="C5" s="3"/>
      <c r="D5" s="44" t="s">
        <v>17</v>
      </c>
      <c r="E5" s="45"/>
      <c r="F5" s="45"/>
      <c r="H5" s="44" t="s">
        <v>21</v>
      </c>
      <c r="I5" s="45"/>
      <c r="J5" s="45"/>
      <c r="L5" s="44" t="s">
        <v>22</v>
      </c>
      <c r="M5" s="45"/>
      <c r="N5" s="45"/>
      <c r="P5" s="44" t="s">
        <v>19</v>
      </c>
      <c r="Q5" s="45"/>
      <c r="R5" s="45"/>
    </row>
    <row r="6" spans="3:18">
      <c r="C6" s="6"/>
      <c r="D6" s="6" t="s">
        <v>0</v>
      </c>
      <c r="E6" s="6" t="s">
        <v>1</v>
      </c>
      <c r="F6" s="6" t="s">
        <v>29</v>
      </c>
      <c r="G6" s="1"/>
      <c r="H6" s="6" t="s">
        <v>0</v>
      </c>
      <c r="I6" s="6" t="s">
        <v>1</v>
      </c>
      <c r="J6" s="6" t="s">
        <v>29</v>
      </c>
      <c r="K6" s="1"/>
      <c r="L6" s="6" t="s">
        <v>0</v>
      </c>
      <c r="M6" s="6" t="s">
        <v>1</v>
      </c>
      <c r="N6" s="6" t="s">
        <v>29</v>
      </c>
      <c r="O6" s="1"/>
      <c r="P6" s="6" t="s">
        <v>0</v>
      </c>
      <c r="Q6" s="6" t="s">
        <v>1</v>
      </c>
      <c r="R6" s="6" t="s">
        <v>29</v>
      </c>
    </row>
    <row r="7" spans="3:18">
      <c r="C7" s="2" t="s">
        <v>14</v>
      </c>
      <c r="D7" s="2"/>
      <c r="E7" s="2"/>
      <c r="F7" s="2"/>
    </row>
    <row r="8" spans="3:18">
      <c r="C8" s="2" t="s">
        <v>6</v>
      </c>
    </row>
    <row r="9" spans="3:18">
      <c r="C9" s="2" t="s">
        <v>15</v>
      </c>
      <c r="D9" s="8">
        <f>100*'_align_b_0.5'!B18</f>
        <v>0.12744405009726045</v>
      </c>
      <c r="E9" s="8">
        <f>100*'_progressive_b_0.5'!B18</f>
        <v>0.42965431835155732</v>
      </c>
      <c r="F9" s="8">
        <f>100*'_within_b_0.5'!B18</f>
        <v>-0.14919875338643415</v>
      </c>
      <c r="G9" s="8"/>
      <c r="H9" s="8">
        <f>100*'_align_b_0.5'!C18</f>
        <v>-6.453365876613544E-2</v>
      </c>
      <c r="I9" s="8">
        <f>100*'_progressive_b_0.5'!C18</f>
        <v>1.9374224037775462E-2</v>
      </c>
      <c r="J9" s="8">
        <f>100*'_within_b_0.5'!C18</f>
        <v>2.5409724643982747E-2</v>
      </c>
      <c r="K9" s="8"/>
      <c r="L9" s="8">
        <f>100*'_align_b_0.5'!D18</f>
        <v>0.1454571262663476</v>
      </c>
      <c r="M9" s="8">
        <f>100*'_progressive_b_0.5'!D18</f>
        <v>0.12800237879255336</v>
      </c>
      <c r="N9" s="8">
        <f>100*'_within_b_0.5'!D18</f>
        <v>0.11734703920932389</v>
      </c>
      <c r="O9" s="8"/>
      <c r="P9" s="8">
        <f>100*'_align_b_0.5'!E18</f>
        <v>7.15882067634456E-2</v>
      </c>
      <c r="Q9" s="8">
        <f>100*'_progressive_b_0.5'!E18</f>
        <v>-1.8005043456937899E-2</v>
      </c>
      <c r="R9" s="8">
        <f>100*'_within_b_0.5'!E18</f>
        <v>6.634059220979284E-2</v>
      </c>
    </row>
    <row r="10" spans="3:18">
      <c r="C10" s="2" t="s">
        <v>9</v>
      </c>
      <c r="D10" s="8">
        <f>100*'_align_b_0.5'!B19</f>
        <v>8.9049049891901724E-2</v>
      </c>
      <c r="E10" s="8">
        <f>100*'_progressive_b_0.5'!B19</f>
        <v>0.33124114124402149</v>
      </c>
      <c r="F10" s="8">
        <f>100*'_within_b_0.5'!B19</f>
        <v>-0.13514021482606473</v>
      </c>
      <c r="G10" s="8"/>
      <c r="H10" s="8">
        <f>100*'_align_b_0.5'!C19</f>
        <v>-5.6086625477409349E-2</v>
      </c>
      <c r="I10" s="8">
        <f>100*'_progressive_b_0.5'!C19</f>
        <v>8.6076208116814459E-3</v>
      </c>
      <c r="J10" s="8">
        <f>100*'_within_b_0.5'!C19</f>
        <v>1.3391882219277829E-2</v>
      </c>
      <c r="K10" s="8"/>
      <c r="L10" s="8">
        <f>100*'_align_b_0.5'!D19</f>
        <v>0.10856019667534651</v>
      </c>
      <c r="M10" s="8">
        <f>100*'_progressive_b_0.5'!D19</f>
        <v>9.3053016969642133E-2</v>
      </c>
      <c r="N10" s="8">
        <f>100*'_within_b_0.5'!D19</f>
        <v>8.4754135868272434E-2</v>
      </c>
      <c r="O10" s="8"/>
      <c r="P10" s="8">
        <f>100*'_align_b_0.5'!E19</f>
        <v>5.2033315630538521E-2</v>
      </c>
      <c r="Q10" s="8">
        <f>100*'_progressive_b_0.5'!E19</f>
        <v>-1.8677303212377722E-2</v>
      </c>
      <c r="R10" s="8">
        <f>100*'_within_b_0.5'!E19</f>
        <v>4.6973632065334552E-2</v>
      </c>
    </row>
    <row r="11" spans="3:18">
      <c r="C11" s="2" t="s">
        <v>10</v>
      </c>
      <c r="D11" s="8">
        <f>100*'_align_b_0.5'!B20</f>
        <v>0.11062538968657533</v>
      </c>
      <c r="E11" s="8">
        <f>100*'_progressive_b_0.5'!B20</f>
        <v>0.43420506077612486</v>
      </c>
      <c r="F11" s="8">
        <f>100*'_within_b_0.5'!B20</f>
        <v>-0.18574140816536036</v>
      </c>
      <c r="G11" s="8"/>
      <c r="H11" s="8">
        <f>100*'_align_b_0.5'!C20</f>
        <v>-8.3371777323464E-2</v>
      </c>
      <c r="I11" s="8">
        <f>100*'_progressive_b_0.5'!C20</f>
        <v>1.583165951845868E-2</v>
      </c>
      <c r="J11" s="8">
        <f>100*'_within_b_0.5'!C20</f>
        <v>2.2829003130252011E-2</v>
      </c>
      <c r="K11" s="8"/>
      <c r="L11" s="8">
        <f>100*'_align_b_0.5'!D20</f>
        <v>0.14367895007932069</v>
      </c>
      <c r="M11" s="8">
        <f>100*'_progressive_b_0.5'!D20</f>
        <v>0.12534428558210525</v>
      </c>
      <c r="N11" s="8">
        <f>100*'_within_b_0.5'!D20</f>
        <v>0.11375704481578583</v>
      </c>
      <c r="O11" s="8"/>
      <c r="P11" s="8">
        <f>100*'_align_b_0.5'!E20</f>
        <v>7.742966536067851E-2</v>
      </c>
      <c r="Q11" s="8">
        <f>100*'_progressive_b_0.5'!E20</f>
        <v>-2.7194695809371897E-2</v>
      </c>
      <c r="R11" s="8">
        <f>100*'_within_b_0.5'!E20</f>
        <v>7.2073226512638977E-2</v>
      </c>
    </row>
    <row r="12" spans="3:18">
      <c r="C12" s="2" t="s">
        <v>11</v>
      </c>
      <c r="D12" s="8">
        <f>100*'_align_b_0.5'!B21</f>
        <v>9.5295953496563279E-2</v>
      </c>
      <c r="E12" s="8">
        <f>100*'_progressive_b_0.5'!B21</f>
        <v>0.35543934288506457</v>
      </c>
      <c r="F12" s="8">
        <f>100*'_within_b_0.5'!B21</f>
        <v>-0.14283138065046011</v>
      </c>
      <c r="G12" s="8"/>
      <c r="H12" s="8">
        <f>100*'_align_b_0.5'!C21</f>
        <v>-6.297650332673678E-2</v>
      </c>
      <c r="I12" s="8">
        <f>100*'_progressive_b_0.5'!C21</f>
        <v>1.1722669207349844E-2</v>
      </c>
      <c r="J12" s="8">
        <f>100*'_within_b_0.5'!C21</f>
        <v>1.7033696406920769E-2</v>
      </c>
      <c r="K12" s="8"/>
      <c r="L12" s="8">
        <f>100*'_align_b_0.5'!D21</f>
        <v>0.12100196636801891</v>
      </c>
      <c r="M12" s="8">
        <f>100*'_progressive_b_0.5'!D21</f>
        <v>0.10595651854377318</v>
      </c>
      <c r="N12" s="8">
        <f>100*'_within_b_0.5'!D21</f>
        <v>9.6887723521419916E-2</v>
      </c>
      <c r="O12" s="8"/>
      <c r="P12" s="8">
        <f>100*'_align_b_0.5'!E21</f>
        <v>6.1290751596809266E-2</v>
      </c>
      <c r="Q12" s="8">
        <f>100*'_progressive_b_0.5'!E21</f>
        <v>-1.7557059275960015E-2</v>
      </c>
      <c r="R12" s="8">
        <f>100*'_within_b_0.5'!E21</f>
        <v>5.6966638208119841E-2</v>
      </c>
    </row>
    <row r="13" spans="3:18">
      <c r="C13" s="2" t="s">
        <v>12</v>
      </c>
      <c r="D13" s="8">
        <f>100*'_align_b_0.5'!B22</f>
        <v>9.1916951788486495E-2</v>
      </c>
      <c r="E13" s="8">
        <f>100*'_progressive_b_0.5'!B22</f>
        <v>0.34934048579267485</v>
      </c>
      <c r="F13" s="8">
        <f>100*'_within_b_0.5'!B22</f>
        <v>-0.1447860711659994</v>
      </c>
      <c r="G13" s="8"/>
      <c r="H13" s="8">
        <f>100*'_align_b_0.5'!C22</f>
        <v>-6.2172864905627324E-2</v>
      </c>
      <c r="I13" s="8">
        <f>100*'_progressive_b_0.5'!C22</f>
        <v>1.180456749973343E-2</v>
      </c>
      <c r="J13" s="8">
        <f>100*'_within_b_0.5'!C22</f>
        <v>1.7086599060043232E-2</v>
      </c>
      <c r="K13" s="8"/>
      <c r="L13" s="8">
        <f>100*'_align_b_0.5'!D22</f>
        <v>0.11579836665715658</v>
      </c>
      <c r="M13" s="8">
        <f>100*'_progressive_b_0.5'!D22</f>
        <v>0.10027485411872772</v>
      </c>
      <c r="N13" s="8">
        <f>100*'_within_b_0.5'!D22</f>
        <v>9.1283063243421517E-2</v>
      </c>
      <c r="O13" s="8"/>
      <c r="P13" s="8">
        <f>100*'_align_b_0.5'!E22</f>
        <v>5.6742684356832829E-2</v>
      </c>
      <c r="Q13" s="8">
        <f>100*'_progressive_b_0.5'!E22</f>
        <v>-2.1152519074455436E-2</v>
      </c>
      <c r="R13" s="8">
        <f>100*'_within_b_0.5'!E22</f>
        <v>5.1691381748379651E-2</v>
      </c>
    </row>
    <row r="14" spans="3:18">
      <c r="C14" s="2" t="s">
        <v>13</v>
      </c>
      <c r="D14" s="8">
        <f>100*'_align_b_0.5'!B23</f>
        <v>1.1930214509321424</v>
      </c>
      <c r="E14" s="8">
        <f>100*'_progressive_b_0.5'!B23</f>
        <v>1.4628362368380916</v>
      </c>
      <c r="F14" s="8">
        <f>100*'_within_b_0.5'!B23</f>
        <v>0.94879633643617478</v>
      </c>
      <c r="G14" s="8"/>
      <c r="H14" s="8">
        <f>100*'_align_b_0.5'!C23</f>
        <v>0.63450138100720621</v>
      </c>
      <c r="I14" s="8">
        <f>100*'_progressive_b_0.5'!C23</f>
        <v>0.72361038294187752</v>
      </c>
      <c r="J14" s="8">
        <f>100*'_within_b_0.5'!C23</f>
        <v>0.72988872893297163</v>
      </c>
      <c r="K14" s="8"/>
      <c r="L14" s="8">
        <f>100*'_align_b_0.5'!D23</f>
        <v>1.959203005441305</v>
      </c>
      <c r="M14" s="8">
        <f>100*'_progressive_b_0.5'!D23</f>
        <v>1.9535188522397395</v>
      </c>
      <c r="N14" s="8">
        <f>100*'_within_b_0.5'!D23</f>
        <v>1.9440676320607067</v>
      </c>
      <c r="O14" s="8"/>
      <c r="P14" s="8">
        <f>100*'_align_b_0.5'!E23</f>
        <v>1.175493360079956</v>
      </c>
      <c r="Q14" s="8">
        <f>100*'_progressive_b_0.5'!E23</f>
        <v>1.1056064716316816</v>
      </c>
      <c r="R14" s="8">
        <f>100*'_within_b_0.5'!E23</f>
        <v>1.1833383336197907</v>
      </c>
    </row>
    <row r="15" spans="3:18"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</row>
    <row r="16" spans="3:18">
      <c r="C16" s="2" t="s">
        <v>7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</row>
    <row r="17" spans="2:19">
      <c r="C17" s="2" t="s">
        <v>8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</row>
    <row r="18" spans="2:19">
      <c r="C18" s="2" t="s">
        <v>15</v>
      </c>
      <c r="D18" s="8">
        <f>'_align_b_0.5'!B24/'_align_b_0.5'!$B$17</f>
        <v>0.24308320123629315</v>
      </c>
      <c r="E18" s="8">
        <f>'_progressive_b_0.5'!B24/'_progressive_b_0.5'!$B$17</f>
        <v>0.82835928761476174</v>
      </c>
      <c r="F18" s="8">
        <f>'_within_b_0.5'!B24/'_within_b_0.5'!$B$17</f>
        <v>-0.27643470109621776</v>
      </c>
      <c r="G18" s="8"/>
      <c r="H18" s="8">
        <f>'_align_b_0.5'!C24/'_align_b_0.5'!$C$17</f>
        <v>-9.4072172649317123E-2</v>
      </c>
      <c r="I18" s="8">
        <f>'_progressive_b_0.5'!C24/'_progressive_b_0.5'!$C$17</f>
        <v>2.5697643104334485E-2</v>
      </c>
      <c r="J18" s="8">
        <f>'_within_b_0.5'!C24/'_within_b_0.5'!$C$17</f>
        <v>3.514826751634869E-2</v>
      </c>
      <c r="K18" s="8"/>
      <c r="L18" s="8">
        <f>'_align_b_0.5'!D24/'_align_b_0.5'!$D$17</f>
        <v>0.20161364486354083</v>
      </c>
      <c r="M18" s="8">
        <f>'_progressive_b_0.5'!D24/'_progressive_b_0.5'!$D$17</f>
        <v>0.17245149401143617</v>
      </c>
      <c r="N18" s="8">
        <f>'_within_b_0.5'!D24/'_within_b_0.5'!$D$17</f>
        <v>0.15705242582106479</v>
      </c>
      <c r="O18" s="8"/>
      <c r="P18" s="8">
        <f>'_align_b_0.5'!E24/'_align_b_0.5'!$E$17</f>
        <v>9.4120736092377921E-2</v>
      </c>
      <c r="Q18" s="8">
        <f>'_progressive_b_0.5'!E24/'_progressive_b_0.5'!$E$17</f>
        <v>-2.650599167700237E-2</v>
      </c>
      <c r="R18" s="8">
        <f>'_within_b_0.5'!E24/'_within_b_0.5'!$E$17</f>
        <v>8.563724215166521E-2</v>
      </c>
    </row>
    <row r="19" spans="2:19">
      <c r="C19" s="2" t="s">
        <v>9</v>
      </c>
      <c r="D19" s="8">
        <f>'_align_b_0.5'!B25/'_align_b_0.5'!$B$17</f>
        <v>0.16675414089657595</v>
      </c>
      <c r="E19" s="8">
        <f>'_progressive_b_0.5'!B25/'_progressive_b_0.5'!$B$17</f>
        <v>0.61412167787272565</v>
      </c>
      <c r="F19" s="8">
        <f>'_within_b_0.5'!B25/'_within_b_0.5'!$B$17</f>
        <v>-0.22378426002214083</v>
      </c>
      <c r="G19" s="8"/>
      <c r="H19" s="8">
        <f>'_align_b_0.5'!C25/'_align_b_0.5'!$C$17</f>
        <v>-7.7036888280560045E-2</v>
      </c>
      <c r="I19" s="8">
        <f>'_progressive_b_0.5'!C25/'_progressive_b_0.5'!$C$17</f>
        <v>1.5904876436934688E-2</v>
      </c>
      <c r="J19" s="8">
        <f>'_within_b_0.5'!C25/'_within_b_0.5'!$C$17</f>
        <v>2.3293468184073188E-2</v>
      </c>
      <c r="K19" s="8"/>
      <c r="L19" s="8">
        <f>'_align_b_0.5'!D25/'_align_b_0.5'!$D$17</f>
        <v>0.15063154446767568</v>
      </c>
      <c r="M19" s="8">
        <f>'_progressive_b_0.5'!D25/'_progressive_b_0.5'!$D$17</f>
        <v>0.12918564346125383</v>
      </c>
      <c r="N19" s="8">
        <f>'_within_b_0.5'!D25/'_within_b_0.5'!$D$17</f>
        <v>0.11782111921188934</v>
      </c>
      <c r="O19" s="8"/>
      <c r="P19" s="8">
        <f>'_align_b_0.5'!E25/'_align_b_0.5'!$E$17</f>
        <v>7.2313151891378075E-2</v>
      </c>
      <c r="Q19" s="8">
        <f>'_progressive_b_0.5'!E25/'_progressive_b_0.5'!$E$17</f>
        <v>-1.922573688896664E-2</v>
      </c>
      <c r="R19" s="8">
        <f>'_within_b_0.5'!E25/'_within_b_0.5'!$E$17</f>
        <v>6.5506687058714208E-2</v>
      </c>
    </row>
    <row r="20" spans="2:19">
      <c r="C20" s="2" t="s">
        <v>10</v>
      </c>
      <c r="D20" s="8">
        <f>'_align_b_0.5'!B26/'_align_b_0.5'!$B$17</f>
        <v>0.23008006412601953</v>
      </c>
      <c r="E20" s="8">
        <f>'_progressive_b_0.5'!B26/'_progressive_b_0.5'!$B$17</f>
        <v>0.87333067369562434</v>
      </c>
      <c r="F20" s="8">
        <f>'_within_b_0.5'!B26/'_within_b_0.5'!$B$17</f>
        <v>-0.34550004447765614</v>
      </c>
      <c r="G20" s="8"/>
      <c r="H20" s="8">
        <f>'_align_b_0.5'!C26/'_align_b_0.5'!$C$17</f>
        <v>-0.1209256905715813</v>
      </c>
      <c r="I20" s="8">
        <f>'_progressive_b_0.5'!C26/'_progressive_b_0.5'!$C$17</f>
        <v>2.2925285943793464E-2</v>
      </c>
      <c r="J20" s="8">
        <f>'_within_b_0.5'!C26/'_within_b_0.5'!$C$17</f>
        <v>3.4205214737119703E-2</v>
      </c>
      <c r="K20" s="8"/>
      <c r="L20" s="8">
        <f>'_align_b_0.5'!D26/'_align_b_0.5'!$D$17</f>
        <v>0.21205804888493898</v>
      </c>
      <c r="M20" s="8">
        <f>'_progressive_b_0.5'!D26/'_progressive_b_0.5'!$D$17</f>
        <v>0.17939141208287784</v>
      </c>
      <c r="N20" s="8">
        <f>'_within_b_0.5'!D26/'_within_b_0.5'!$D$17</f>
        <v>0.16222037635881537</v>
      </c>
      <c r="O20" s="8"/>
      <c r="P20" s="8">
        <f>'_align_b_0.5'!E26/'_align_b_0.5'!$E$17</f>
        <v>0.1068290460471817</v>
      </c>
      <c r="Q20" s="8">
        <f>'_progressive_b_0.5'!E26/'_progressive_b_0.5'!$E$17</f>
        <v>-3.8646867715502201E-2</v>
      </c>
      <c r="R20" s="8">
        <f>'_within_b_0.5'!E26/'_within_b_0.5'!$E$17</f>
        <v>9.6811252414791826E-2</v>
      </c>
    </row>
    <row r="21" spans="2:19">
      <c r="C21" s="2" t="s">
        <v>11</v>
      </c>
      <c r="D21" s="8">
        <f>'_align_b_0.5'!B27/'_align_b_0.5'!$B$17</f>
        <v>0.14165591771922362</v>
      </c>
      <c r="E21" s="8">
        <f>'_progressive_b_0.5'!B27/'_progressive_b_0.5'!$B$17</f>
        <v>0.52252258051131595</v>
      </c>
      <c r="F21" s="8">
        <f>'_within_b_0.5'!B27/'_within_b_0.5'!$B$17</f>
        <v>-0.18040974521912567</v>
      </c>
      <c r="G21" s="8"/>
      <c r="H21" s="8">
        <f>'_align_b_0.5'!C27/'_align_b_0.5'!$C$17</f>
        <v>-5.8952946390641081E-2</v>
      </c>
      <c r="I21" s="8">
        <f>'_progressive_b_0.5'!C27/'_progressive_b_0.5'!$C$17</f>
        <v>1.5314179860383159E-2</v>
      </c>
      <c r="J21" s="8">
        <f>'_within_b_0.5'!C27/'_within_b_0.5'!$C$17</f>
        <v>2.1376577595157254E-2</v>
      </c>
      <c r="K21" s="8"/>
      <c r="L21" s="8">
        <f>'_align_b_0.5'!D27/'_align_b_0.5'!$D$17</f>
        <v>0.10426262808536285</v>
      </c>
      <c r="M21" s="8">
        <f>'_progressive_b_0.5'!D27/'_progressive_b_0.5'!$D$17</f>
        <v>9.1413512420482554E-2</v>
      </c>
      <c r="N21" s="8">
        <f>'_within_b_0.5'!D27/'_within_b_0.5'!$D$17</f>
        <v>8.3899457983954054E-2</v>
      </c>
      <c r="O21" s="8"/>
      <c r="P21" s="8">
        <f>'_align_b_0.5'!E27/'_align_b_0.5'!$E$17</f>
        <v>4.9091259325223922E-2</v>
      </c>
      <c r="Q21" s="8">
        <f>'_progressive_b_0.5'!E27/'_progressive_b_0.5'!$E$17</f>
        <v>-8.1969836157737633E-3</v>
      </c>
      <c r="R21" s="8">
        <f>'_within_b_0.5'!E27/'_within_b_0.5'!$E$17</f>
        <v>4.7244639982062797E-2</v>
      </c>
    </row>
    <row r="22" spans="2:19">
      <c r="C22" s="2" t="s">
        <v>12</v>
      </c>
      <c r="D22" s="8">
        <f>'_align_b_0.5'!B28/'_align_b_0.5'!$B$17</f>
        <v>0.15714811721011193</v>
      </c>
      <c r="E22" s="8">
        <f>'_progressive_b_0.5'!B28/'_progressive_b_0.5'!$B$17</f>
        <v>0.59117751175039057</v>
      </c>
      <c r="F22" s="8">
        <f>'_within_b_0.5'!B28/'_within_b_0.5'!$B$17</f>
        <v>-0.23239732304926597</v>
      </c>
      <c r="G22" s="8"/>
      <c r="H22" s="8">
        <f>'_align_b_0.5'!C28/'_align_b_0.5'!$C$17</f>
        <v>-7.0089486738371079E-2</v>
      </c>
      <c r="I22" s="8">
        <f>'_progressive_b_0.5'!C28/'_progressive_b_0.5'!$C$17</f>
        <v>1.708426653342748E-2</v>
      </c>
      <c r="J22" s="8">
        <f>'_within_b_0.5'!C28/'_within_b_0.5'!$C$17</f>
        <v>2.316997976621717E-2</v>
      </c>
      <c r="K22" s="8"/>
      <c r="L22" s="8">
        <f>'_align_b_0.5'!D28/'_align_b_0.5'!$D$17</f>
        <v>0.1255886784900308</v>
      </c>
      <c r="M22" s="8">
        <f>'_progressive_b_0.5'!D28/'_progressive_b_0.5'!$D$17</f>
        <v>0.10904123299165143</v>
      </c>
      <c r="N22" s="8">
        <f>'_within_b_0.5'!D28/'_within_b_0.5'!$D$17</f>
        <v>9.9549236904959981E-2</v>
      </c>
      <c r="O22" s="8"/>
      <c r="P22" s="8">
        <f>'_align_b_0.5'!E28/'_align_b_0.5'!$E$17</f>
        <v>7.2811614553350293E-2</v>
      </c>
      <c r="Q22" s="8">
        <f>'_progressive_b_0.5'!E28/'_progressive_b_0.5'!$E$17</f>
        <v>-2.3032832237849889E-2</v>
      </c>
      <c r="R22" s="8">
        <f>'_within_b_0.5'!E28/'_within_b_0.5'!$E$17</f>
        <v>6.6710572104940802E-2</v>
      </c>
    </row>
    <row r="23" spans="2:19">
      <c r="B23" s="4"/>
      <c r="C23" s="6" t="s">
        <v>13</v>
      </c>
      <c r="D23" s="9">
        <f>'_align_b_0.5'!B29/'_align_b_0.5'!$B$17</f>
        <v>1.7182853477758797</v>
      </c>
      <c r="E23" s="9">
        <f>'_progressive_b_0.5'!B29/'_progressive_b_0.5'!$B$17</f>
        <v>2.093720335130187</v>
      </c>
      <c r="F23" s="9">
        <f>'_within_b_0.5'!B29/'_within_b_0.5'!$B$17</f>
        <v>1.3787346450818432</v>
      </c>
      <c r="G23" s="9"/>
      <c r="H23" s="9">
        <f>'_align_b_0.5'!C29/'_align_b_0.5'!$C$17</f>
        <v>0.56794240170227783</v>
      </c>
      <c r="I23" s="9">
        <f>'_progressive_b_0.5'!C29/'_progressive_b_0.5'!$C$17</f>
        <v>0.65288428523833275</v>
      </c>
      <c r="J23" s="9">
        <f>'_within_b_0.5'!C29/'_within_b_0.5'!$C$17</f>
        <v>0.65812235499290872</v>
      </c>
      <c r="K23" s="9"/>
      <c r="L23" s="9">
        <f>'_align_b_0.5'!D29/'_align_b_0.5'!$D$17</f>
        <v>1.4533516863381026</v>
      </c>
      <c r="M23" s="9">
        <f>'_progressive_b_0.5'!D29/'_progressive_b_0.5'!$D$17</f>
        <v>1.4418368004646256</v>
      </c>
      <c r="N23" s="9">
        <f>'_within_b_0.5'!D29/'_within_b_0.5'!$D$17</f>
        <v>1.4336034106955604</v>
      </c>
      <c r="O23" s="9"/>
      <c r="P23" s="9">
        <f>'_align_b_0.5'!E29/'_align_b_0.5'!$E$17</f>
        <v>0.71769252068407052</v>
      </c>
      <c r="Q23" s="9">
        <f>'_progressive_b_0.5'!E29/'_progressive_b_0.5'!$E$17</f>
        <v>0.66302134419870895</v>
      </c>
      <c r="R23" s="9">
        <f>'_within_b_0.5'!E29/'_within_b_0.5'!$E$17</f>
        <v>0.72420473821673281</v>
      </c>
      <c r="S23" s="4"/>
    </row>
    <row r="24" spans="2:19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spans="2:19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</sheetData>
  <mergeCells count="5">
    <mergeCell ref="D5:F5"/>
    <mergeCell ref="H5:J5"/>
    <mergeCell ref="L5:N5"/>
    <mergeCell ref="P5:R5"/>
    <mergeCell ref="D4:R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2"/>
  <sheetViews>
    <sheetView topLeftCell="A24" workbookViewId="0"/>
  </sheetViews>
  <sheetFormatPr defaultRowHeight="14.5"/>
  <cols>
    <col min="1" max="1" width="6.1796875" customWidth="1"/>
    <col min="2" max="5" width="11.7265625" customWidth="1"/>
    <col min="6" max="10" width="14.7265625" customWidth="1"/>
    <col min="11" max="11" width="13.7265625" customWidth="1"/>
  </cols>
  <sheetData>
    <row r="1" spans="1:6">
      <c r="A1" s="24" t="s">
        <v>30</v>
      </c>
      <c r="B1" s="24" t="s">
        <v>38</v>
      </c>
    </row>
    <row r="2" spans="1:6">
      <c r="A2" s="24" t="s">
        <v>31</v>
      </c>
      <c r="B2">
        <v>1.9733455112265267E-2</v>
      </c>
    </row>
    <row r="3" spans="1:6">
      <c r="A3" s="24" t="s">
        <v>32</v>
      </c>
      <c r="B3">
        <v>1.9733455112265267E-2</v>
      </c>
    </row>
    <row r="4" spans="1:6">
      <c r="A4" s="24" t="s">
        <v>33</v>
      </c>
      <c r="B4">
        <v>1.9733455112265267E-2</v>
      </c>
    </row>
    <row r="5" spans="1:6">
      <c r="A5" s="24" t="s">
        <v>34</v>
      </c>
      <c r="B5">
        <v>1.9733455112265267E-2</v>
      </c>
    </row>
    <row r="6" spans="1:6">
      <c r="A6" s="24" t="s">
        <v>35</v>
      </c>
      <c r="B6">
        <v>0.5</v>
      </c>
    </row>
    <row r="7" spans="1:6">
      <c r="A7" s="24" t="s">
        <v>36</v>
      </c>
      <c r="B7">
        <v>6</v>
      </c>
    </row>
    <row r="8" spans="1:6">
      <c r="A8" s="24" t="s">
        <v>37</v>
      </c>
      <c r="B8">
        <v>28.210020894175781</v>
      </c>
    </row>
    <row r="10" spans="1:6">
      <c r="A10" s="25" t="s">
        <v>30</v>
      </c>
      <c r="B10" s="25" t="s">
        <v>43</v>
      </c>
      <c r="C10" s="25" t="s">
        <v>44</v>
      </c>
      <c r="D10" s="25" t="s">
        <v>45</v>
      </c>
      <c r="E10" s="25" t="s">
        <v>46</v>
      </c>
    </row>
    <row r="11" spans="1:6">
      <c r="A11" s="25" t="s">
        <v>39</v>
      </c>
      <c r="B11">
        <v>7.528588807771583</v>
      </c>
      <c r="C11">
        <v>6.243095878350438</v>
      </c>
      <c r="D11">
        <v>8.1194029979369962</v>
      </c>
      <c r="E11">
        <v>6.3189332101167652</v>
      </c>
    </row>
    <row r="12" spans="1:6">
      <c r="A12" s="25" t="s">
        <v>40</v>
      </c>
      <c r="B12">
        <v>10.201832925723178</v>
      </c>
      <c r="C12">
        <v>3.6049253936352663</v>
      </c>
      <c r="D12">
        <v>8.9184594613004844</v>
      </c>
      <c r="E12">
        <v>6.496667586325275</v>
      </c>
    </row>
    <row r="13" spans="1:6">
      <c r="A13" s="25" t="s">
        <v>41</v>
      </c>
      <c r="B13">
        <v>1.3550790441884764</v>
      </c>
      <c r="C13">
        <v>0.57742592199108855</v>
      </c>
      <c r="D13">
        <v>1.098413203971587</v>
      </c>
      <c r="E13">
        <v>1.0281272756489896</v>
      </c>
    </row>
    <row r="14" spans="1:6">
      <c r="A14" s="25" t="s">
        <v>42</v>
      </c>
      <c r="B14">
        <v>9.2079625697536124E-3</v>
      </c>
      <c r="C14">
        <v>4.1777543597323339E-3</v>
      </c>
      <c r="D14">
        <v>3.2032808521741353E-3</v>
      </c>
      <c r="E14">
        <v>1.2002439778546073E-3</v>
      </c>
    </row>
    <row r="16" spans="1:6">
      <c r="A16" s="26" t="s">
        <v>30</v>
      </c>
      <c r="B16" s="26" t="s">
        <v>43</v>
      </c>
      <c r="C16" s="26" t="s">
        <v>44</v>
      </c>
      <c r="D16" s="26" t="s">
        <v>45</v>
      </c>
      <c r="E16" s="26" t="s">
        <v>46</v>
      </c>
      <c r="F16" s="26" t="s">
        <v>60</v>
      </c>
    </row>
    <row r="17" spans="1:11">
      <c r="A17" s="26" t="s">
        <v>47</v>
      </c>
      <c r="B17">
        <v>991.76526000000001</v>
      </c>
      <c r="C17">
        <v>1922.3489999999999</v>
      </c>
      <c r="D17">
        <v>3388.8914</v>
      </c>
      <c r="E17">
        <v>6995.6913999999997</v>
      </c>
    </row>
    <row r="18" spans="1:11">
      <c r="A18" s="26" t="s">
        <v>48</v>
      </c>
      <c r="B18">
        <v>1.2744405009726045E-3</v>
      </c>
      <c r="C18">
        <v>-6.4533658766135441E-4</v>
      </c>
      <c r="D18">
        <v>1.454571262663476E-3</v>
      </c>
      <c r="E18">
        <v>7.1588206763445602E-4</v>
      </c>
      <c r="F18">
        <v>6.5782581069811206E-4</v>
      </c>
    </row>
    <row r="19" spans="1:11">
      <c r="A19" s="26" t="s">
        <v>49</v>
      </c>
      <c r="B19">
        <v>8.9049049891901718E-4</v>
      </c>
      <c r="C19">
        <v>-5.6086625477409346E-4</v>
      </c>
      <c r="D19">
        <v>1.0856019667534651E-3</v>
      </c>
      <c r="E19">
        <v>5.2033315630538519E-4</v>
      </c>
      <c r="F19">
        <v>4.5421067511213723E-4</v>
      </c>
    </row>
    <row r="20" spans="1:11">
      <c r="A20" s="26" t="s">
        <v>50</v>
      </c>
      <c r="B20">
        <v>1.1062538968657533E-3</v>
      </c>
      <c r="C20">
        <v>-8.3371777323464004E-4</v>
      </c>
      <c r="D20">
        <v>1.4367895007932068E-3</v>
      </c>
      <c r="E20">
        <v>7.7429665360678507E-4</v>
      </c>
      <c r="F20">
        <v>5.7975575213371647E-4</v>
      </c>
    </row>
    <row r="21" spans="1:11">
      <c r="A21" s="26" t="s">
        <v>51</v>
      </c>
      <c r="B21">
        <v>9.5295953496563274E-4</v>
      </c>
      <c r="C21">
        <v>-6.2976503326736782E-4</v>
      </c>
      <c r="D21">
        <v>1.210019663680189E-3</v>
      </c>
      <c r="E21">
        <v>6.1290751596809268E-4</v>
      </c>
      <c r="F21">
        <v>5.0479484056259699E-4</v>
      </c>
    </row>
    <row r="22" spans="1:11">
      <c r="A22" s="26" t="s">
        <v>52</v>
      </c>
      <c r="B22">
        <v>9.1916951788486494E-4</v>
      </c>
      <c r="C22">
        <v>-6.2172864905627324E-4</v>
      </c>
      <c r="D22">
        <v>1.1579836665715658E-3</v>
      </c>
      <c r="E22">
        <v>5.6742684356832825E-4</v>
      </c>
      <c r="F22">
        <v>4.748197639921673E-4</v>
      </c>
    </row>
    <row r="23" spans="1:11">
      <c r="A23" s="26" t="s">
        <v>53</v>
      </c>
      <c r="B23">
        <v>1.1930214509321423E-2</v>
      </c>
      <c r="C23">
        <v>6.3450138100720624E-3</v>
      </c>
      <c r="D23">
        <v>1.959203005441305E-2</v>
      </c>
      <c r="E23">
        <v>1.175493360079956E-2</v>
      </c>
      <c r="F23">
        <v>1.2731799863293427E-2</v>
      </c>
    </row>
    <row r="24" spans="1:11">
      <c r="A24" s="26" t="s">
        <v>54</v>
      </c>
      <c r="B24">
        <v>241.0814742757446</v>
      </c>
      <c r="C24">
        <v>-180.83954702024212</v>
      </c>
      <c r="D24">
        <v>683.24674720070766</v>
      </c>
      <c r="E24">
        <v>658.43962404311776</v>
      </c>
      <c r="F24">
        <v>348.46583862806312</v>
      </c>
    </row>
    <row r="25" spans="1:11">
      <c r="A25" s="26" t="s">
        <v>55</v>
      </c>
      <c r="B25">
        <v>165.38096390236927</v>
      </c>
      <c r="C25">
        <v>-148.09178514924631</v>
      </c>
      <c r="D25">
        <v>510.47394561522373</v>
      </c>
      <c r="E25">
        <v>505.88049479340731</v>
      </c>
      <c r="F25">
        <v>256.88829779851108</v>
      </c>
    </row>
    <row r="26" spans="1:11">
      <c r="A26" s="26" t="s">
        <v>56</v>
      </c>
      <c r="B26">
        <v>228.18541461875844</v>
      </c>
      <c r="C26">
        <v>-232.46138034458872</v>
      </c>
      <c r="D26">
        <v>718.64169816694925</v>
      </c>
      <c r="E26">
        <v>747.343038702473</v>
      </c>
      <c r="F26">
        <v>361.26825813479269</v>
      </c>
    </row>
    <row r="27" spans="1:11">
      <c r="A27" s="26" t="s">
        <v>57</v>
      </c>
      <c r="B27">
        <v>140.48941806734442</v>
      </c>
      <c r="C27">
        <v>-113.32813754110249</v>
      </c>
      <c r="D27">
        <v>353.33472365988462</v>
      </c>
      <c r="E27">
        <v>343.42730067663877</v>
      </c>
      <c r="F27">
        <v>177.89970140354814</v>
      </c>
    </row>
    <row r="28" spans="1:11">
      <c r="A28" s="26" t="s">
        <v>58</v>
      </c>
      <c r="B28">
        <v>155.85404332339715</v>
      </c>
      <c r="C28">
        <v>-134.7364547420209</v>
      </c>
      <c r="D28">
        <v>425.60639247223037</v>
      </c>
      <c r="E28">
        <v>509.36758575098747</v>
      </c>
      <c r="F28">
        <v>232.56434046795533</v>
      </c>
    </row>
    <row r="29" spans="1:11">
      <c r="A29" s="26" t="s">
        <v>59</v>
      </c>
      <c r="B29">
        <v>1704.1357146911357</v>
      </c>
      <c r="C29">
        <v>1091.7835079699721</v>
      </c>
      <c r="D29">
        <v>4925.2510310066937</v>
      </c>
      <c r="E29">
        <v>5020.7553947938741</v>
      </c>
      <c r="F29">
        <v>3258.4333129341012</v>
      </c>
    </row>
    <row r="31" spans="1:11">
      <c r="A31" s="27" t="s">
        <v>30</v>
      </c>
      <c r="B31" s="27" t="s">
        <v>70</v>
      </c>
      <c r="C31" s="27" t="s">
        <v>71</v>
      </c>
      <c r="D31" s="27" t="s">
        <v>88</v>
      </c>
      <c r="E31" s="27" t="s">
        <v>89</v>
      </c>
      <c r="F31" s="27" t="s">
        <v>90</v>
      </c>
      <c r="G31" s="27" t="s">
        <v>91</v>
      </c>
      <c r="H31" s="27" t="s">
        <v>72</v>
      </c>
      <c r="I31" s="27" t="s">
        <v>73</v>
      </c>
      <c r="J31" s="27" t="s">
        <v>74</v>
      </c>
      <c r="K31" s="27" t="s">
        <v>75</v>
      </c>
    </row>
    <row r="32" spans="1:11">
      <c r="A32" s="27" t="s">
        <v>61</v>
      </c>
      <c r="B32">
        <v>0.1266294227188082</v>
      </c>
      <c r="C32">
        <v>0.12396265560165975</v>
      </c>
      <c r="D32">
        <v>0.13841400617919669</v>
      </c>
      <c r="E32">
        <v>0.14229323308270678</v>
      </c>
      <c r="F32">
        <v>0.13869420877904831</v>
      </c>
      <c r="G32">
        <v>0.1392128279883382</v>
      </c>
      <c r="H32">
        <v>0.16245954692556636</v>
      </c>
      <c r="I32">
        <v>0.1617283950617284</v>
      </c>
      <c r="J32">
        <v>0.13791763791763792</v>
      </c>
      <c r="K32">
        <v>0.13877400295420975</v>
      </c>
    </row>
    <row r="33" spans="1:11">
      <c r="A33" s="27" t="s">
        <v>62</v>
      </c>
      <c r="B33">
        <v>8.1404628890662412E-2</v>
      </c>
      <c r="C33">
        <v>7.9875518672199164E-2</v>
      </c>
      <c r="D33">
        <v>7.1678681771369726E-2</v>
      </c>
      <c r="E33">
        <v>6.9548872180451124E-2</v>
      </c>
      <c r="F33">
        <v>7.4511250461084477E-2</v>
      </c>
      <c r="G33">
        <v>7.3615160349854228E-2</v>
      </c>
      <c r="H33">
        <v>6.6666666666666666E-2</v>
      </c>
      <c r="I33">
        <v>6.7283950617283955E-2</v>
      </c>
      <c r="J33">
        <v>7.451437451437451E-2</v>
      </c>
      <c r="K33">
        <v>7.304283604135893E-2</v>
      </c>
    </row>
    <row r="34" spans="1:11">
      <c r="A34" s="27" t="s">
        <v>63</v>
      </c>
      <c r="B34">
        <v>2.7378739225959101E-2</v>
      </c>
      <c r="C34">
        <v>2.7122049221496736E-2</v>
      </c>
      <c r="D34">
        <v>1.8444624271004826E-2</v>
      </c>
      <c r="E34">
        <v>1.8346126626381402E-2</v>
      </c>
      <c r="F34">
        <v>2.4117582377304547E-2</v>
      </c>
      <c r="G34">
        <v>2.4037579360710486E-2</v>
      </c>
      <c r="H34">
        <v>1.9185482753844022E-2</v>
      </c>
      <c r="I34">
        <v>1.9058141140726417E-2</v>
      </c>
      <c r="J34">
        <v>2.1159587787729944E-2</v>
      </c>
      <c r="K34">
        <v>2.1020620227461224E-2</v>
      </c>
    </row>
    <row r="35" spans="1:11">
      <c r="A35" s="27" t="s">
        <v>64</v>
      </c>
      <c r="B35">
        <v>6.4479470329561741E-3</v>
      </c>
      <c r="C35">
        <v>6.4069135066676603E-3</v>
      </c>
      <c r="D35">
        <v>1.5775687581854984E-2</v>
      </c>
      <c r="E35">
        <v>1.5480949661417965E-2</v>
      </c>
      <c r="F35">
        <v>8.9439624720942714E-3</v>
      </c>
      <c r="G35">
        <v>8.8873189685623449E-3</v>
      </c>
      <c r="H35">
        <v>1.5962809454463985E-2</v>
      </c>
      <c r="I35">
        <v>1.5895343930229285E-2</v>
      </c>
      <c r="J35">
        <v>1.1446436352949523E-2</v>
      </c>
      <c r="K35">
        <v>1.1302698640711185E-2</v>
      </c>
    </row>
    <row r="36" spans="1:11">
      <c r="A36" s="27" t="s">
        <v>65</v>
      </c>
      <c r="B36">
        <v>3.6927497042420147E-2</v>
      </c>
      <c r="C36">
        <v>3.6497572409174617E-2</v>
      </c>
      <c r="D36">
        <v>2.3132516672712558E-2</v>
      </c>
      <c r="E36">
        <v>2.3245685666067831E-2</v>
      </c>
      <c r="F36">
        <v>1.3158377011325734E-2</v>
      </c>
      <c r="G36">
        <v>1.3064699622004477E-2</v>
      </c>
      <c r="H36">
        <v>8.9001246710070647E-3</v>
      </c>
      <c r="I36">
        <v>8.9076094462090874E-3</v>
      </c>
      <c r="J36">
        <v>1.812578252913416E-2</v>
      </c>
      <c r="K36">
        <v>1.8151138736093503E-2</v>
      </c>
    </row>
    <row r="37" spans="1:11">
      <c r="A37" s="27" t="s">
        <v>66</v>
      </c>
      <c r="B37">
        <v>8.7454913780325109E-3</v>
      </c>
      <c r="C37">
        <v>8.8653803173657161E-3</v>
      </c>
      <c r="D37">
        <v>4.266380918363297E-3</v>
      </c>
      <c r="E37">
        <v>6.1597454515786897E-3</v>
      </c>
      <c r="F37">
        <v>3.0519682369231638E-3</v>
      </c>
      <c r="G37">
        <v>3.1649593783115507E-3</v>
      </c>
      <c r="H37">
        <v>2.7444830290131064E-3</v>
      </c>
      <c r="I37">
        <v>3.1228020818680545E-3</v>
      </c>
      <c r="J37">
        <v>4.4741935810776578E-3</v>
      </c>
      <c r="K37">
        <v>5.0813579596865307E-3</v>
      </c>
    </row>
    <row r="38" spans="1:11">
      <c r="A38" s="27" t="s">
        <v>67</v>
      </c>
      <c r="B38">
        <v>6.711022632020118E-2</v>
      </c>
      <c r="C38">
        <v>6.8821598211790999E-2</v>
      </c>
      <c r="D38">
        <v>5.3437822497420018E-2</v>
      </c>
      <c r="E38">
        <v>5.8544031647746818E-2</v>
      </c>
      <c r="F38">
        <v>2.6925917288557213E-2</v>
      </c>
      <c r="G38">
        <v>2.7246579601990048E-2</v>
      </c>
      <c r="H38">
        <v>2.3468964700307984E-2</v>
      </c>
      <c r="I38">
        <v>2.4564676616915422E-2</v>
      </c>
      <c r="J38">
        <v>4.1061807841963484E-2</v>
      </c>
      <c r="K38">
        <v>4.3181931557417938E-2</v>
      </c>
    </row>
    <row r="39" spans="1:11">
      <c r="A39" s="27" t="s">
        <v>68</v>
      </c>
      <c r="B39">
        <v>0.21081307627829002</v>
      </c>
      <c r="C39">
        <v>0.21280385582564962</v>
      </c>
      <c r="D39">
        <v>0.39319960440316476</v>
      </c>
      <c r="E39">
        <v>0.40315402476780188</v>
      </c>
      <c r="F39">
        <v>0.27073616293532338</v>
      </c>
      <c r="G39">
        <v>0.27042521766169153</v>
      </c>
      <c r="H39">
        <v>0.43644870883676856</v>
      </c>
      <c r="I39">
        <v>0.43785536602700781</v>
      </c>
      <c r="J39">
        <v>0.3304493415145166</v>
      </c>
      <c r="K39">
        <v>0.33388830689414345</v>
      </c>
    </row>
    <row r="40" spans="1:11">
      <c r="A40" s="27" t="s">
        <v>69</v>
      </c>
      <c r="B40">
        <v>0.72207669740150882</v>
      </c>
      <c r="C40">
        <v>0.71837454596255934</v>
      </c>
      <c r="D40">
        <v>0.55336257309941517</v>
      </c>
      <c r="E40">
        <v>0.53830194358445127</v>
      </c>
      <c r="F40">
        <v>0.70233791977611937</v>
      </c>
      <c r="G40">
        <v>0.70232820273631846</v>
      </c>
      <c r="H40">
        <v>0.54008232646292342</v>
      </c>
      <c r="I40">
        <v>0.53757995735607678</v>
      </c>
      <c r="J40">
        <v>0.62848885064351989</v>
      </c>
      <c r="K40">
        <v>0.6229297615484386</v>
      </c>
    </row>
    <row r="42" spans="1:11">
      <c r="A42" s="28" t="s">
        <v>30</v>
      </c>
      <c r="B42" s="28" t="s">
        <v>70</v>
      </c>
      <c r="C42" s="28" t="s">
        <v>86</v>
      </c>
      <c r="D42" s="28" t="s">
        <v>72</v>
      </c>
      <c r="E42" s="28" t="s">
        <v>87</v>
      </c>
    </row>
    <row r="43" spans="1:11">
      <c r="A43" s="28" t="s">
        <v>76</v>
      </c>
      <c r="B43">
        <v>641.37526917632613</v>
      </c>
      <c r="C43">
        <v>641.37526917632613</v>
      </c>
      <c r="D43">
        <v>4188.0068015210518</v>
      </c>
      <c r="E43">
        <v>4188.0068015210518</v>
      </c>
    </row>
    <row r="44" spans="1:11">
      <c r="A44" s="28" t="s">
        <v>77</v>
      </c>
      <c r="B44">
        <v>808.46028356992872</v>
      </c>
      <c r="C44">
        <v>808.46028356992872</v>
      </c>
      <c r="D44">
        <v>5456.5437390925317</v>
      </c>
      <c r="E44">
        <v>5456.5437390925317</v>
      </c>
    </row>
    <row r="45" spans="1:11">
      <c r="A45" s="28" t="s">
        <v>78</v>
      </c>
      <c r="B45">
        <v>1053.3409107684067</v>
      </c>
      <c r="C45">
        <v>1053.3409107684067</v>
      </c>
      <c r="D45">
        <v>7348.381347367731</v>
      </c>
      <c r="E45">
        <v>7348.381347367731</v>
      </c>
    </row>
    <row r="46" spans="1:11">
      <c r="A46" s="28" t="s">
        <v>79</v>
      </c>
      <c r="B46">
        <v>1418.5446083122911</v>
      </c>
      <c r="C46">
        <v>1418.5446083122911</v>
      </c>
      <c r="D46">
        <v>9574.1879451773821</v>
      </c>
      <c r="E46">
        <v>9574.1879451773821</v>
      </c>
    </row>
    <row r="47" spans="1:11">
      <c r="A47" s="28" t="s">
        <v>80</v>
      </c>
      <c r="B47">
        <v>1788.0904228900993</v>
      </c>
      <c r="C47">
        <v>1848.218273737918</v>
      </c>
      <c r="D47">
        <v>12068.364767245072</v>
      </c>
      <c r="E47">
        <v>12474.185875290113</v>
      </c>
    </row>
    <row r="48" spans="1:11">
      <c r="A48" s="28" t="s">
        <v>81</v>
      </c>
      <c r="B48">
        <v>351.04450500918063</v>
      </c>
      <c r="C48">
        <v>372.11069286117754</v>
      </c>
      <c r="D48">
        <v>2676.4013720810085</v>
      </c>
      <c r="E48">
        <v>2676.4013720810085</v>
      </c>
    </row>
    <row r="49" spans="1:5">
      <c r="A49" s="28" t="s">
        <v>82</v>
      </c>
      <c r="B49">
        <v>559.55392255782806</v>
      </c>
      <c r="C49">
        <v>559.55392255782806</v>
      </c>
      <c r="D49">
        <v>4266.0997814163647</v>
      </c>
      <c r="E49">
        <v>4266.0997814163647</v>
      </c>
    </row>
    <row r="50" spans="1:5">
      <c r="A50" s="28" t="s">
        <v>83</v>
      </c>
      <c r="B50">
        <v>891.91138953069071</v>
      </c>
      <c r="C50">
        <v>891.91138953069071</v>
      </c>
      <c r="D50">
        <v>6800.0291491592807</v>
      </c>
      <c r="E50">
        <v>6800.0291491592807</v>
      </c>
    </row>
    <row r="51" spans="1:5">
      <c r="A51" s="28" t="s">
        <v>84</v>
      </c>
      <c r="B51">
        <v>1421.6787599989607</v>
      </c>
      <c r="C51">
        <v>1421.6787599989607</v>
      </c>
      <c r="D51">
        <v>10839.033027507825</v>
      </c>
      <c r="E51">
        <v>10839.033027507825</v>
      </c>
    </row>
    <row r="52" spans="1:5">
      <c r="A52" s="28" t="s">
        <v>85</v>
      </c>
      <c r="B52">
        <v>2266.1113204257763</v>
      </c>
      <c r="C52">
        <v>2266.1113204257763</v>
      </c>
      <c r="D52">
        <v>16298.976524005771</v>
      </c>
      <c r="E52">
        <v>16298.976524005771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2"/>
  <sheetViews>
    <sheetView topLeftCell="A28" workbookViewId="0">
      <selection activeCell="F40" sqref="F40"/>
    </sheetView>
  </sheetViews>
  <sheetFormatPr defaultRowHeight="14.5"/>
  <cols>
    <col min="1" max="1" width="6.1796875" customWidth="1"/>
    <col min="2" max="5" width="11.7265625" customWidth="1"/>
    <col min="6" max="11" width="14.7265625" customWidth="1"/>
  </cols>
  <sheetData>
    <row r="1" spans="1:6">
      <c r="A1" s="29" t="s">
        <v>30</v>
      </c>
      <c r="B1" s="29" t="s">
        <v>38</v>
      </c>
    </row>
    <row r="2" spans="1:6">
      <c r="A2" s="29" t="s">
        <v>31</v>
      </c>
      <c r="B2">
        <v>2.863942397083377E-3</v>
      </c>
    </row>
    <row r="3" spans="1:6">
      <c r="A3" s="29" t="s">
        <v>32</v>
      </c>
      <c r="B3">
        <v>2.863942397083377E-3</v>
      </c>
    </row>
    <row r="4" spans="1:6">
      <c r="A4" s="29" t="s">
        <v>33</v>
      </c>
      <c r="B4">
        <v>2.863942397083377E-3</v>
      </c>
    </row>
    <row r="5" spans="1:6">
      <c r="A5" s="29" t="s">
        <v>34</v>
      </c>
      <c r="B5">
        <v>2.863942397083377E-3</v>
      </c>
    </row>
    <row r="6" spans="1:6">
      <c r="A6" s="29" t="s">
        <v>35</v>
      </c>
      <c r="B6">
        <v>0.5</v>
      </c>
    </row>
    <row r="7" spans="1:6">
      <c r="A7" s="29" t="s">
        <v>36</v>
      </c>
      <c r="B7">
        <v>6</v>
      </c>
    </row>
    <row r="8" spans="1:6">
      <c r="A8" s="29" t="s">
        <v>37</v>
      </c>
      <c r="B8">
        <v>28.117178013501743</v>
      </c>
    </row>
    <row r="10" spans="1:6">
      <c r="A10" s="30" t="s">
        <v>30</v>
      </c>
      <c r="B10" s="30" t="s">
        <v>43</v>
      </c>
      <c r="C10" s="30" t="s">
        <v>44</v>
      </c>
      <c r="D10" s="30" t="s">
        <v>45</v>
      </c>
      <c r="E10" s="30" t="s">
        <v>46</v>
      </c>
    </row>
    <row r="11" spans="1:6">
      <c r="A11" s="30" t="s">
        <v>39</v>
      </c>
      <c r="B11">
        <v>2.3829082252252127</v>
      </c>
      <c r="C11">
        <v>3.6698980887894459</v>
      </c>
      <c r="D11">
        <v>8.467360264660476</v>
      </c>
      <c r="E11">
        <v>13.597011434826609</v>
      </c>
    </row>
    <row r="12" spans="1:6">
      <c r="A12" s="30" t="s">
        <v>40</v>
      </c>
      <c r="B12">
        <v>10.236142944091823</v>
      </c>
      <c r="C12">
        <v>3.5157435777937711</v>
      </c>
      <c r="D12">
        <v>8.9120494635748759</v>
      </c>
      <c r="E12">
        <v>6.4356225847157775</v>
      </c>
    </row>
    <row r="13" spans="1:6">
      <c r="A13" s="30" t="s">
        <v>41</v>
      </c>
      <c r="B13">
        <v>4.2956513539770871</v>
      </c>
      <c r="C13">
        <v>0.95799487962170515</v>
      </c>
      <c r="D13">
        <v>1.052518043996588</v>
      </c>
      <c r="E13">
        <v>0.47331155199531139</v>
      </c>
    </row>
    <row r="14" spans="1:6">
      <c r="A14" s="30" t="s">
        <v>42</v>
      </c>
      <c r="B14">
        <v>2.0593287474331588E-3</v>
      </c>
      <c r="C14">
        <v>1.5850563063185376E-3</v>
      </c>
      <c r="D14">
        <v>2.0244362052272719E-3</v>
      </c>
      <c r="E14">
        <v>1.5651210733612449E-3</v>
      </c>
    </row>
    <row r="16" spans="1:6">
      <c r="A16" s="31" t="s">
        <v>30</v>
      </c>
      <c r="B16" s="31" t="s">
        <v>43</v>
      </c>
      <c r="C16" s="31" t="s">
        <v>44</v>
      </c>
      <c r="D16" s="31" t="s">
        <v>45</v>
      </c>
      <c r="E16" s="31" t="s">
        <v>46</v>
      </c>
      <c r="F16" s="31" t="s">
        <v>60</v>
      </c>
    </row>
    <row r="17" spans="1:11">
      <c r="A17" s="31" t="s">
        <v>47</v>
      </c>
      <c r="B17">
        <v>991.76526000000001</v>
      </c>
      <c r="C17">
        <v>1922.3489999999999</v>
      </c>
      <c r="D17">
        <v>3388.8914</v>
      </c>
      <c r="E17">
        <v>6995.6913999999997</v>
      </c>
    </row>
    <row r="18" spans="1:11">
      <c r="A18" s="31" t="s">
        <v>48</v>
      </c>
      <c r="B18">
        <v>4.2965431835155733E-3</v>
      </c>
      <c r="C18">
        <v>1.9374224037775462E-4</v>
      </c>
      <c r="D18">
        <v>1.2800237879255336E-3</v>
      </c>
      <c r="E18">
        <v>-1.8005043456937898E-4</v>
      </c>
      <c r="F18">
        <v>1.1960922657377126E-3</v>
      </c>
    </row>
    <row r="19" spans="1:11">
      <c r="A19" s="31" t="s">
        <v>49</v>
      </c>
      <c r="B19">
        <v>3.3124114124402151E-3</v>
      </c>
      <c r="C19">
        <v>8.6076208116814466E-5</v>
      </c>
      <c r="D19">
        <v>9.3053016969642135E-4</v>
      </c>
      <c r="E19">
        <v>-1.8677303212377724E-4</v>
      </c>
      <c r="F19">
        <v>8.7560453965916435E-4</v>
      </c>
    </row>
    <row r="20" spans="1:11">
      <c r="A20" s="31" t="s">
        <v>50</v>
      </c>
      <c r="B20">
        <v>4.3420506077612485E-3</v>
      </c>
      <c r="C20">
        <v>1.5831659518458679E-4</v>
      </c>
      <c r="D20">
        <v>1.2534428558210525E-3</v>
      </c>
      <c r="E20">
        <v>-2.7194695809371896E-4</v>
      </c>
      <c r="F20">
        <v>1.1660634614440845E-3</v>
      </c>
    </row>
    <row r="21" spans="1:11">
      <c r="A21" s="31" t="s">
        <v>51</v>
      </c>
      <c r="B21">
        <v>3.5543934288506458E-3</v>
      </c>
      <c r="C21">
        <v>1.1722669207349844E-4</v>
      </c>
      <c r="D21">
        <v>1.0595651854377317E-3</v>
      </c>
      <c r="E21">
        <v>-1.7557059275960017E-4</v>
      </c>
      <c r="F21">
        <v>9.7160380476249636E-4</v>
      </c>
    </row>
    <row r="22" spans="1:11">
      <c r="A22" s="31" t="s">
        <v>52</v>
      </c>
      <c r="B22">
        <v>3.4934048579267486E-3</v>
      </c>
      <c r="C22">
        <v>1.180456749973343E-4</v>
      </c>
      <c r="D22">
        <v>1.0027485411872772E-3</v>
      </c>
      <c r="E22">
        <v>-2.1152519074455435E-4</v>
      </c>
      <c r="F22">
        <v>9.3515136823995519E-4</v>
      </c>
    </row>
    <row r="23" spans="1:11">
      <c r="A23" s="31" t="s">
        <v>53</v>
      </c>
      <c r="B23">
        <v>1.4628362368380917E-2</v>
      </c>
      <c r="C23">
        <v>7.2361038294187757E-3</v>
      </c>
      <c r="D23">
        <v>1.9535188522397395E-2</v>
      </c>
      <c r="E23">
        <v>1.1056064716316816E-2</v>
      </c>
      <c r="F23">
        <v>1.3306574794188834E-2</v>
      </c>
    </row>
    <row r="24" spans="1:11">
      <c r="A24" s="31" t="s">
        <v>54</v>
      </c>
      <c r="B24">
        <v>821.53796425466896</v>
      </c>
      <c r="C24">
        <v>49.399838523974289</v>
      </c>
      <c r="D24">
        <v>584.41938497250749</v>
      </c>
      <c r="E24">
        <v>-185.42773802327704</v>
      </c>
      <c r="F24">
        <v>309.47770314241058</v>
      </c>
    </row>
    <row r="25" spans="1:11">
      <c r="A25" s="31" t="s">
        <v>55</v>
      </c>
      <c r="B25">
        <v>609.06454552707999</v>
      </c>
      <c r="C25">
        <v>30.574723313664961</v>
      </c>
      <c r="D25">
        <v>437.79611612930933</v>
      </c>
      <c r="E25">
        <v>-134.49732221280667</v>
      </c>
      <c r="F25">
        <v>229.76129261052222</v>
      </c>
    </row>
    <row r="26" spans="1:11">
      <c r="A26" s="31" t="s">
        <v>56</v>
      </c>
      <c r="B26">
        <v>866.13902266371599</v>
      </c>
      <c r="C26">
        <v>44.070400508765417</v>
      </c>
      <c r="D26">
        <v>607.9380136415208</v>
      </c>
      <c r="E26">
        <v>-270.36156011427636</v>
      </c>
      <c r="F26">
        <v>305.55712008237566</v>
      </c>
    </row>
    <row r="27" spans="1:11">
      <c r="A27" s="31" t="s">
        <v>57</v>
      </c>
      <c r="B27">
        <v>518.21974291667618</v>
      </c>
      <c r="C27">
        <v>29.439198340427705</v>
      </c>
      <c r="D27">
        <v>309.79046608556649</v>
      </c>
      <c r="E27">
        <v>-57.343567786809423</v>
      </c>
      <c r="F27">
        <v>188.38636322878739</v>
      </c>
    </row>
    <row r="28" spans="1:11">
      <c r="A28" s="31" t="s">
        <v>58</v>
      </c>
      <c r="B28">
        <v>586.30931864727916</v>
      </c>
      <c r="C28">
        <v>32.841922686267779</v>
      </c>
      <c r="D28">
        <v>369.52889673080381</v>
      </c>
      <c r="E28">
        <v>-161.1305864039692</v>
      </c>
      <c r="F28">
        <v>198.84374181871442</v>
      </c>
    </row>
    <row r="29" spans="1:11">
      <c r="A29" s="31" t="s">
        <v>59</v>
      </c>
      <c r="B29">
        <v>2076.4790925376769</v>
      </c>
      <c r="C29">
        <v>1255.0714528436238</v>
      </c>
      <c r="D29">
        <v>4886.228333298086</v>
      </c>
      <c r="E29">
        <v>4638.2927156273481</v>
      </c>
      <c r="F29">
        <v>3279.2157184207076</v>
      </c>
    </row>
    <row r="31" spans="1:11">
      <c r="A31" s="32" t="s">
        <v>30</v>
      </c>
      <c r="B31" s="32" t="s">
        <v>70</v>
      </c>
      <c r="C31" s="32" t="s">
        <v>71</v>
      </c>
      <c r="D31" s="32" t="s">
        <v>88</v>
      </c>
      <c r="E31" s="32" t="s">
        <v>89</v>
      </c>
      <c r="F31" s="32" t="s">
        <v>90</v>
      </c>
      <c r="G31" s="32" t="s">
        <v>91</v>
      </c>
      <c r="H31" s="32" t="s">
        <v>72</v>
      </c>
      <c r="I31" s="32" t="s">
        <v>73</v>
      </c>
      <c r="J31" s="32" t="s">
        <v>74</v>
      </c>
      <c r="K31" s="32" t="s">
        <v>75</v>
      </c>
    </row>
    <row r="32" spans="1:11">
      <c r="A32" s="32" t="s">
        <v>61</v>
      </c>
      <c r="B32">
        <v>0.1266294227188082</v>
      </c>
      <c r="C32">
        <v>0.12546320804658551</v>
      </c>
      <c r="D32">
        <v>0.13841400617919669</v>
      </c>
      <c r="E32">
        <v>0.14422139933736114</v>
      </c>
      <c r="F32">
        <v>0.13869420877904831</v>
      </c>
      <c r="G32">
        <v>0.1394920868605079</v>
      </c>
      <c r="H32">
        <v>0.16245954692556636</v>
      </c>
      <c r="I32">
        <v>0.16201117318435754</v>
      </c>
      <c r="J32">
        <v>0.13791763791763792</v>
      </c>
      <c r="K32">
        <v>0.14006194757120194</v>
      </c>
    </row>
    <row r="33" spans="1:11">
      <c r="A33" s="32" t="s">
        <v>62</v>
      </c>
      <c r="B33">
        <v>8.1404628890662412E-2</v>
      </c>
      <c r="C33">
        <v>7.9936474325039697E-2</v>
      </c>
      <c r="D33">
        <v>7.1678681771369726E-2</v>
      </c>
      <c r="E33">
        <v>6.9771974274020654E-2</v>
      </c>
      <c r="F33">
        <v>7.4511250461084477E-2</v>
      </c>
      <c r="G33">
        <v>7.3610599926389395E-2</v>
      </c>
      <c r="H33">
        <v>6.6666666666666666E-2</v>
      </c>
      <c r="I33">
        <v>6.7659838609559278E-2</v>
      </c>
      <c r="J33">
        <v>7.451437451437451E-2</v>
      </c>
      <c r="K33">
        <v>7.3203898164236614E-2</v>
      </c>
    </row>
    <row r="34" spans="1:11">
      <c r="A34" s="32" t="s">
        <v>63</v>
      </c>
      <c r="B34">
        <v>2.7378739225959101E-2</v>
      </c>
      <c r="C34">
        <v>2.7859237536656891E-2</v>
      </c>
      <c r="D34">
        <v>1.8444624271004826E-2</v>
      </c>
      <c r="E34">
        <v>1.8594416173841288E-2</v>
      </c>
      <c r="F34">
        <v>2.4117582377304547E-2</v>
      </c>
      <c r="G34">
        <v>2.396066488093054E-2</v>
      </c>
      <c r="H34">
        <v>1.9185482753844022E-2</v>
      </c>
      <c r="I34">
        <v>1.8938089663246335E-2</v>
      </c>
      <c r="J34">
        <v>2.1159587787729944E-2</v>
      </c>
      <c r="K34">
        <v>2.112351790031081E-2</v>
      </c>
    </row>
    <row r="35" spans="1:11">
      <c r="A35" s="32" t="s">
        <v>64</v>
      </c>
      <c r="B35">
        <v>6.4479470329561741E-3</v>
      </c>
      <c r="C35">
        <v>5.9706626698444679E-3</v>
      </c>
      <c r="D35">
        <v>1.5775687581854984E-2</v>
      </c>
      <c r="E35">
        <v>1.5342741935483871E-2</v>
      </c>
      <c r="F35">
        <v>8.9439624720942714E-3</v>
      </c>
      <c r="G35">
        <v>8.8844317636091411E-3</v>
      </c>
      <c r="H35">
        <v>1.5962809454463985E-2</v>
      </c>
      <c r="I35">
        <v>1.5785319652722968E-2</v>
      </c>
      <c r="J35">
        <v>1.1446436352949523E-2</v>
      </c>
      <c r="K35">
        <v>1.1156160815574875E-2</v>
      </c>
    </row>
    <row r="36" spans="1:11">
      <c r="A36" s="32" t="s">
        <v>65</v>
      </c>
      <c r="B36">
        <v>3.6927497042420147E-2</v>
      </c>
      <c r="C36">
        <v>3.5966879420389855E-2</v>
      </c>
      <c r="D36">
        <v>2.3132516672712558E-2</v>
      </c>
      <c r="E36">
        <v>2.324302021730161E-2</v>
      </c>
      <c r="F36">
        <v>1.3158377011325734E-2</v>
      </c>
      <c r="G36">
        <v>1.2989395662862804E-2</v>
      </c>
      <c r="H36">
        <v>8.9001246710070647E-3</v>
      </c>
      <c r="I36">
        <v>8.9181185868741821E-3</v>
      </c>
      <c r="J36">
        <v>1.812578252913416E-2</v>
      </c>
      <c r="K36">
        <v>1.7986646713479913E-2</v>
      </c>
    </row>
    <row r="37" spans="1:11">
      <c r="A37" s="32" t="s">
        <v>66</v>
      </c>
      <c r="B37">
        <v>8.7454913780325109E-3</v>
      </c>
      <c r="C37">
        <v>8.9191380623602542E-3</v>
      </c>
      <c r="D37">
        <v>4.266380918363297E-3</v>
      </c>
      <c r="E37">
        <v>5.6048387096774193E-3</v>
      </c>
      <c r="F37">
        <v>3.0519682369231638E-3</v>
      </c>
      <c r="G37">
        <v>3.1215571061329415E-3</v>
      </c>
      <c r="H37">
        <v>2.7444830290131064E-3</v>
      </c>
      <c r="I37">
        <v>3.1288758597361596E-3</v>
      </c>
      <c r="J37">
        <v>4.4741935810776578E-3</v>
      </c>
      <c r="K37">
        <v>4.9498150814201343E-3</v>
      </c>
    </row>
    <row r="38" spans="1:11">
      <c r="A38" s="32" t="s">
        <v>67</v>
      </c>
      <c r="B38">
        <v>6.711022632020118E-2</v>
      </c>
      <c r="C38">
        <v>6.7407096954456555E-2</v>
      </c>
      <c r="D38">
        <v>5.3437822497420018E-2</v>
      </c>
      <c r="E38">
        <v>5.6458548331613345E-2</v>
      </c>
      <c r="F38">
        <v>2.6925917288557213E-2</v>
      </c>
      <c r="G38">
        <v>2.6984219527363185E-2</v>
      </c>
      <c r="H38">
        <v>2.3468964700307984E-2</v>
      </c>
      <c r="I38">
        <v>2.4461028192371476E-2</v>
      </c>
      <c r="J38">
        <v>4.1061807841963484E-2</v>
      </c>
      <c r="K38">
        <v>4.2218522398483491E-2</v>
      </c>
    </row>
    <row r="39" spans="1:11">
      <c r="A39" s="32" t="s">
        <v>68</v>
      </c>
      <c r="B39">
        <v>0.21081307627829002</v>
      </c>
      <c r="C39">
        <v>0.20656957250628669</v>
      </c>
      <c r="D39">
        <v>0.39319960440316476</v>
      </c>
      <c r="E39">
        <v>0.39886480908152733</v>
      </c>
      <c r="F39">
        <v>0.27073616293532338</v>
      </c>
      <c r="G39">
        <v>0.2704738028606965</v>
      </c>
      <c r="H39">
        <v>0.43644870883676856</v>
      </c>
      <c r="I39">
        <v>0.43899549869699123</v>
      </c>
      <c r="J39">
        <v>0.3304493415145166</v>
      </c>
      <c r="K39">
        <v>0.33178689015264889</v>
      </c>
    </row>
    <row r="40" spans="1:11">
      <c r="A40" s="32" t="s">
        <v>69</v>
      </c>
      <c r="B40">
        <v>0.72207669740150882</v>
      </c>
      <c r="C40">
        <v>0.72602333053925683</v>
      </c>
      <c r="D40">
        <v>0.55336257309941517</v>
      </c>
      <c r="E40">
        <v>0.54467664258685933</v>
      </c>
      <c r="F40">
        <v>0.70233791977611937</v>
      </c>
      <c r="G40">
        <v>0.70254197761194026</v>
      </c>
      <c r="H40">
        <v>0.54008232646292342</v>
      </c>
      <c r="I40">
        <v>0.53654347311063733</v>
      </c>
      <c r="J40">
        <v>0.62848885064351989</v>
      </c>
      <c r="K40">
        <v>0.6259945874488676</v>
      </c>
    </row>
    <row r="42" spans="1:11">
      <c r="A42" s="33" t="s">
        <v>30</v>
      </c>
      <c r="B42" s="33" t="s">
        <v>70</v>
      </c>
      <c r="C42" s="33" t="s">
        <v>86</v>
      </c>
      <c r="D42" s="33" t="s">
        <v>72</v>
      </c>
      <c r="E42" s="33" t="s">
        <v>87</v>
      </c>
    </row>
    <row r="43" spans="1:11">
      <c r="A43" s="33" t="s">
        <v>76</v>
      </c>
      <c r="B43">
        <v>641.37526917632613</v>
      </c>
      <c r="C43">
        <v>641.37526917632613</v>
      </c>
      <c r="D43">
        <v>4188.0068015210518</v>
      </c>
      <c r="E43">
        <v>4188.0068015210518</v>
      </c>
    </row>
    <row r="44" spans="1:11">
      <c r="A44" s="33" t="s">
        <v>77</v>
      </c>
      <c r="B44">
        <v>808.46028356992872</v>
      </c>
      <c r="C44">
        <v>808.46028356992872</v>
      </c>
      <c r="D44">
        <v>5456.5437390925317</v>
      </c>
      <c r="E44">
        <v>5456.5437390925317</v>
      </c>
    </row>
    <row r="45" spans="1:11">
      <c r="A45" s="33" t="s">
        <v>78</v>
      </c>
      <c r="B45">
        <v>1053.3409107684067</v>
      </c>
      <c r="C45">
        <v>1053.3409107684067</v>
      </c>
      <c r="D45">
        <v>7348.381347367731</v>
      </c>
      <c r="E45">
        <v>7348.381347367731</v>
      </c>
    </row>
    <row r="46" spans="1:11">
      <c r="A46" s="33" t="s">
        <v>79</v>
      </c>
      <c r="B46">
        <v>1418.5446083122911</v>
      </c>
      <c r="C46">
        <v>1418.5446083122911</v>
      </c>
      <c r="D46">
        <v>9574.1879451773821</v>
      </c>
      <c r="E46">
        <v>9574.1879451773821</v>
      </c>
    </row>
    <row r="47" spans="1:11">
      <c r="A47" s="33" t="s">
        <v>80</v>
      </c>
      <c r="B47">
        <v>1788.0904228900993</v>
      </c>
      <c r="C47">
        <v>1848.218273737918</v>
      </c>
      <c r="D47">
        <v>12068.364767245072</v>
      </c>
      <c r="E47">
        <v>12068.364767245072</v>
      </c>
    </row>
    <row r="48" spans="1:11">
      <c r="A48" s="33" t="s">
        <v>81</v>
      </c>
      <c r="B48">
        <v>351.04450500918063</v>
      </c>
      <c r="C48">
        <v>371.57745900482206</v>
      </c>
      <c r="D48">
        <v>2676.4013720810085</v>
      </c>
      <c r="E48">
        <v>2672.5660944279625</v>
      </c>
    </row>
    <row r="49" spans="1:5">
      <c r="A49" s="33" t="s">
        <v>82</v>
      </c>
      <c r="B49">
        <v>559.55392255782806</v>
      </c>
      <c r="C49">
        <v>558.75208293943342</v>
      </c>
      <c r="D49">
        <v>4266.0997814163647</v>
      </c>
      <c r="E49">
        <v>4259.9864692173769</v>
      </c>
    </row>
    <row r="50" spans="1:5">
      <c r="A50" s="33" t="s">
        <v>83</v>
      </c>
      <c r="B50">
        <v>891.91138953069071</v>
      </c>
      <c r="C50">
        <v>890.63328234675055</v>
      </c>
      <c r="D50">
        <v>6800.0291491592807</v>
      </c>
      <c r="E50">
        <v>6790.284721395984</v>
      </c>
    </row>
    <row r="51" spans="1:5">
      <c r="A51" s="33" t="s">
        <v>84</v>
      </c>
      <c r="B51">
        <v>1421.6787599989607</v>
      </c>
      <c r="C51">
        <v>1419.6414972644127</v>
      </c>
      <c r="D51">
        <v>10839.033027507825</v>
      </c>
      <c r="E51">
        <v>10823.50071550684</v>
      </c>
    </row>
    <row r="52" spans="1:5">
      <c r="A52" s="33" t="s">
        <v>85</v>
      </c>
      <c r="B52">
        <v>2266.1113204257763</v>
      </c>
      <c r="C52">
        <v>2262.8639875715917</v>
      </c>
      <c r="D52">
        <v>16298.976524005771</v>
      </c>
      <c r="E52">
        <v>17252.320417352563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52"/>
  <sheetViews>
    <sheetView topLeftCell="A27" workbookViewId="0">
      <selection activeCell="D30" sqref="D30"/>
    </sheetView>
  </sheetViews>
  <sheetFormatPr defaultRowHeight="14.5"/>
  <cols>
    <col min="1" max="1" width="6.1796875" customWidth="1"/>
    <col min="2" max="5" width="11.7265625" customWidth="1"/>
    <col min="6" max="11" width="14.7265625" customWidth="1"/>
  </cols>
  <sheetData>
    <row r="1" spans="1:6">
      <c r="A1" s="34" t="s">
        <v>30</v>
      </c>
      <c r="B1" s="34" t="s">
        <v>38</v>
      </c>
    </row>
    <row r="2" spans="1:6">
      <c r="A2" s="34" t="s">
        <v>31</v>
      </c>
      <c r="B2">
        <v>1.2314623614900268E-2</v>
      </c>
    </row>
    <row r="3" spans="1:6">
      <c r="A3" s="34" t="s">
        <v>32</v>
      </c>
      <c r="B3">
        <v>2.7503073510239716E-3</v>
      </c>
    </row>
    <row r="4" spans="1:6">
      <c r="A4" s="34" t="s">
        <v>33</v>
      </c>
      <c r="B4">
        <v>3.0157538111201666E-3</v>
      </c>
    </row>
    <row r="5" spans="1:6">
      <c r="A5" s="34" t="s">
        <v>34</v>
      </c>
      <c r="B5">
        <v>1.354798250251837E-3</v>
      </c>
    </row>
    <row r="6" spans="1:6">
      <c r="A6" s="34" t="s">
        <v>35</v>
      </c>
      <c r="B6">
        <v>0.5</v>
      </c>
    </row>
    <row r="7" spans="1:6">
      <c r="A7" s="34" t="s">
        <v>36</v>
      </c>
      <c r="B7">
        <v>6</v>
      </c>
    </row>
    <row r="8" spans="1:6">
      <c r="A8" s="34" t="s">
        <v>37</v>
      </c>
      <c r="B8">
        <v>29.001258428858662</v>
      </c>
    </row>
    <row r="10" spans="1:6">
      <c r="A10" s="35" t="s">
        <v>30</v>
      </c>
      <c r="B10" s="35" t="s">
        <v>43</v>
      </c>
      <c r="C10" s="35" t="s">
        <v>44</v>
      </c>
      <c r="D10" s="35" t="s">
        <v>45</v>
      </c>
      <c r="E10" s="35" t="s">
        <v>46</v>
      </c>
    </row>
    <row r="11" spans="1:6">
      <c r="A11" s="35" t="s">
        <v>39</v>
      </c>
      <c r="B11">
        <v>10.094334022501274</v>
      </c>
      <c r="C11">
        <v>3.5255679951585357</v>
      </c>
      <c r="D11">
        <v>8.9131988402336848</v>
      </c>
      <c r="E11">
        <v>6.4681575709651673</v>
      </c>
    </row>
    <row r="12" spans="1:6">
      <c r="A12" s="35" t="s">
        <v>40</v>
      </c>
      <c r="B12">
        <v>10.092583081951345</v>
      </c>
      <c r="C12">
        <v>3.512628297783376</v>
      </c>
      <c r="D12">
        <v>8.9087433674652505</v>
      </c>
      <c r="E12">
        <v>6.4618607902092755</v>
      </c>
    </row>
    <row r="13" spans="1:6">
      <c r="A13" s="35" t="s">
        <v>41</v>
      </c>
      <c r="B13">
        <v>0.99982654224181344</v>
      </c>
      <c r="C13">
        <v>0.99632975526413647</v>
      </c>
      <c r="D13">
        <v>0.99950012640261965</v>
      </c>
      <c r="E13">
        <v>0.99902649546075417</v>
      </c>
    </row>
    <row r="14" spans="1:6">
      <c r="A14" s="35" t="s">
        <v>42</v>
      </c>
      <c r="B14">
        <v>8.7375948189756421E-3</v>
      </c>
      <c r="C14">
        <v>1.5228127653739332E-3</v>
      </c>
      <c r="D14">
        <v>2.1311055134981371E-3</v>
      </c>
      <c r="E14">
        <v>7.4451259942698398E-4</v>
      </c>
    </row>
    <row r="16" spans="1:6">
      <c r="A16" s="36" t="s">
        <v>30</v>
      </c>
      <c r="B16" s="36" t="s">
        <v>43</v>
      </c>
      <c r="C16" s="36" t="s">
        <v>44</v>
      </c>
      <c r="D16" s="36" t="s">
        <v>45</v>
      </c>
      <c r="E16" s="36" t="s">
        <v>46</v>
      </c>
      <c r="F16" s="36" t="s">
        <v>60</v>
      </c>
    </row>
    <row r="17" spans="1:11">
      <c r="A17" s="36" t="s">
        <v>47</v>
      </c>
      <c r="B17">
        <v>991.76526000000001</v>
      </c>
      <c r="C17">
        <v>1922.3489999999999</v>
      </c>
      <c r="D17">
        <v>3388.8914</v>
      </c>
      <c r="E17">
        <v>6995.6913999999997</v>
      </c>
    </row>
    <row r="18" spans="1:11">
      <c r="A18" s="36" t="s">
        <v>48</v>
      </c>
      <c r="B18">
        <v>-1.4919875338643416E-3</v>
      </c>
      <c r="C18">
        <v>2.5409724643982748E-4</v>
      </c>
      <c r="D18">
        <v>1.173470392093239E-3</v>
      </c>
      <c r="E18">
        <v>6.6340592209792844E-4</v>
      </c>
      <c r="F18">
        <v>3.235306777521575E-4</v>
      </c>
    </row>
    <row r="19" spans="1:11">
      <c r="A19" s="36" t="s">
        <v>49</v>
      </c>
      <c r="B19">
        <v>-1.3514021482606473E-3</v>
      </c>
      <c r="C19">
        <v>1.3391882219277828E-4</v>
      </c>
      <c r="D19">
        <v>8.475413586827243E-4</v>
      </c>
      <c r="E19">
        <v>4.6973632065334551E-4</v>
      </c>
      <c r="F19">
        <v>1.684165804713664E-4</v>
      </c>
    </row>
    <row r="20" spans="1:11">
      <c r="A20" s="36" t="s">
        <v>50</v>
      </c>
      <c r="B20">
        <v>-1.8574140816536035E-3</v>
      </c>
      <c r="C20">
        <v>2.2829003130252012E-4</v>
      </c>
      <c r="D20">
        <v>1.1375704481578583E-3</v>
      </c>
      <c r="E20">
        <v>7.2073226512638978E-4</v>
      </c>
      <c r="F20">
        <v>2.5135474695223191E-4</v>
      </c>
    </row>
    <row r="21" spans="1:11">
      <c r="A21" s="36" t="s">
        <v>51</v>
      </c>
      <c r="B21">
        <v>-1.4283138065046012E-3</v>
      </c>
      <c r="C21">
        <v>1.7033696406920767E-4</v>
      </c>
      <c r="D21">
        <v>9.6887723521419918E-4</v>
      </c>
      <c r="E21">
        <v>5.6966638208119842E-4</v>
      </c>
      <c r="F21">
        <v>2.2522119980449332E-4</v>
      </c>
    </row>
    <row r="22" spans="1:11">
      <c r="A22" s="36" t="s">
        <v>52</v>
      </c>
      <c r="B22">
        <v>-1.447860711659994E-3</v>
      </c>
      <c r="C22">
        <v>1.708659906004323E-4</v>
      </c>
      <c r="D22">
        <v>9.1283063243421513E-4</v>
      </c>
      <c r="E22">
        <v>5.1691381748379651E-4</v>
      </c>
      <c r="F22">
        <v>1.9279363632324515E-4</v>
      </c>
    </row>
    <row r="23" spans="1:11">
      <c r="A23" s="36" t="s">
        <v>53</v>
      </c>
      <c r="B23">
        <v>9.4879633643617477E-3</v>
      </c>
      <c r="C23">
        <v>7.298887289329716E-3</v>
      </c>
      <c r="D23">
        <v>1.9440676320607066E-2</v>
      </c>
      <c r="E23">
        <v>1.1833383336197907E-2</v>
      </c>
      <c r="F23">
        <v>1.2540371781774404E-2</v>
      </c>
    </row>
    <row r="24" spans="1:11">
      <c r="A24" s="36" t="s">
        <v>54</v>
      </c>
      <c r="B24">
        <v>-274.15833320571272</v>
      </c>
      <c r="C24">
        <v>67.567236911785386</v>
      </c>
      <c r="D24">
        <v>532.23361521414438</v>
      </c>
      <c r="E24">
        <v>599.09171844012178</v>
      </c>
      <c r="F24">
        <v>267.57038798039537</v>
      </c>
    </row>
    <row r="25" spans="1:11">
      <c r="A25" s="36" t="s">
        <v>55</v>
      </c>
      <c r="B25">
        <v>-221.94145482476611</v>
      </c>
      <c r="C25">
        <v>44.77817527018491</v>
      </c>
      <c r="D25">
        <v>399.28297763554656</v>
      </c>
      <c r="E25">
        <v>458.26456729913826</v>
      </c>
      <c r="F25">
        <v>197.97140052501823</v>
      </c>
    </row>
    <row r="26" spans="1:11">
      <c r="A26" s="36" t="s">
        <v>56</v>
      </c>
      <c r="B26">
        <v>-342.65494144139421</v>
      </c>
      <c r="C26">
        <v>65.754360344687328</v>
      </c>
      <c r="D26">
        <v>549.74723834715269</v>
      </c>
      <c r="E26">
        <v>677.26164594138834</v>
      </c>
      <c r="F26">
        <v>276.8946153942307</v>
      </c>
    </row>
    <row r="27" spans="1:11">
      <c r="A27" s="36" t="s">
        <v>57</v>
      </c>
      <c r="B27">
        <v>-178.92411787377992</v>
      </c>
      <c r="C27">
        <v>41.093242563472948</v>
      </c>
      <c r="D27">
        <v>284.32615162648324</v>
      </c>
      <c r="E27">
        <v>330.50892161861287</v>
      </c>
      <c r="F27">
        <v>140.79670057904212</v>
      </c>
    </row>
    <row r="28" spans="1:11">
      <c r="A28" s="36" t="s">
        <v>58</v>
      </c>
      <c r="B28">
        <v>-230.48359151725927</v>
      </c>
      <c r="C28">
        <v>44.540787433607811</v>
      </c>
      <c r="D28">
        <v>337.36155282378149</v>
      </c>
      <c r="E28">
        <v>466.68657556361427</v>
      </c>
      <c r="F28">
        <v>178.28259539635354</v>
      </c>
    </row>
    <row r="29" spans="1:11">
      <c r="A29" s="36" t="s">
        <v>59</v>
      </c>
      <c r="B29">
        <v>1367.381123750602</v>
      </c>
      <c r="C29">
        <v>1265.140850998263</v>
      </c>
      <c r="D29">
        <v>4858.3262695168523</v>
      </c>
      <c r="E29">
        <v>5066.312858982049</v>
      </c>
      <c r="F29">
        <v>3236.7079264143936</v>
      </c>
    </row>
    <row r="31" spans="1:11">
      <c r="A31" s="37" t="s">
        <v>30</v>
      </c>
      <c r="B31" s="37" t="s">
        <v>70</v>
      </c>
      <c r="C31" s="37" t="s">
        <v>71</v>
      </c>
      <c r="D31" s="37" t="s">
        <v>88</v>
      </c>
      <c r="E31" s="37" t="s">
        <v>89</v>
      </c>
      <c r="F31" s="37" t="s">
        <v>90</v>
      </c>
      <c r="G31" s="37" t="s">
        <v>91</v>
      </c>
      <c r="H31" s="37" t="s">
        <v>72</v>
      </c>
      <c r="I31" s="37" t="s">
        <v>73</v>
      </c>
      <c r="J31" s="37" t="s">
        <v>74</v>
      </c>
      <c r="K31" s="37" t="s">
        <v>75</v>
      </c>
    </row>
    <row r="32" spans="1:11">
      <c r="A32" s="37" t="s">
        <v>61</v>
      </c>
      <c r="B32">
        <v>0.1266294227188082</v>
      </c>
      <c r="C32">
        <v>0.12379963664676875</v>
      </c>
      <c r="D32">
        <v>0.13841400617919669</v>
      </c>
      <c r="E32">
        <v>0.14433391847084065</v>
      </c>
      <c r="F32">
        <v>0.13869420877904831</v>
      </c>
      <c r="G32">
        <v>0.13960323291697282</v>
      </c>
      <c r="H32">
        <v>0.16245954692556636</v>
      </c>
      <c r="I32">
        <v>0.16063764561618638</v>
      </c>
      <c r="J32">
        <v>0.13791763791763792</v>
      </c>
      <c r="K32">
        <v>0.13942848571214281</v>
      </c>
    </row>
    <row r="33" spans="1:11">
      <c r="A33" s="37" t="s">
        <v>62</v>
      </c>
      <c r="B33">
        <v>8.1404628890662412E-2</v>
      </c>
      <c r="C33">
        <v>7.9678172852322871E-2</v>
      </c>
      <c r="D33">
        <v>7.1678681771369726E-2</v>
      </c>
      <c r="E33">
        <v>6.9436317534620637E-2</v>
      </c>
      <c r="F33">
        <v>7.4511250461084477E-2</v>
      </c>
      <c r="G33">
        <v>7.3475385745775168E-2</v>
      </c>
      <c r="H33">
        <v>6.6666666666666666E-2</v>
      </c>
      <c r="I33">
        <v>6.6830165542611897E-2</v>
      </c>
      <c r="J33">
        <v>7.451437451437451E-2</v>
      </c>
      <c r="K33">
        <v>7.2901822545563641E-2</v>
      </c>
    </row>
    <row r="34" spans="1:11">
      <c r="A34" s="37" t="s">
        <v>63</v>
      </c>
      <c r="B34">
        <v>2.7378739225959101E-2</v>
      </c>
      <c r="C34">
        <v>2.7081243731193579E-2</v>
      </c>
      <c r="D34">
        <v>1.8444624271004826E-2</v>
      </c>
      <c r="E34">
        <v>1.8568441901408449E-2</v>
      </c>
      <c r="F34">
        <v>2.4117582377304547E-2</v>
      </c>
      <c r="G34">
        <v>2.3989435844765608E-2</v>
      </c>
      <c r="H34">
        <v>1.9185482753844022E-2</v>
      </c>
      <c r="I34">
        <v>1.9142896704513985E-2</v>
      </c>
      <c r="J34">
        <v>2.1159587787729944E-2</v>
      </c>
      <c r="K34">
        <v>2.1116918423219038E-2</v>
      </c>
    </row>
    <row r="35" spans="1:11">
      <c r="A35" s="37" t="s">
        <v>64</v>
      </c>
      <c r="B35">
        <v>6.4479470329561741E-3</v>
      </c>
      <c r="C35">
        <v>6.4093009390371143E-3</v>
      </c>
      <c r="D35">
        <v>1.5775687581854984E-2</v>
      </c>
      <c r="E35">
        <v>1.5300260043945411E-2</v>
      </c>
      <c r="F35">
        <v>8.9439624720942714E-3</v>
      </c>
      <c r="G35">
        <v>8.9285714285714281E-3</v>
      </c>
      <c r="H35">
        <v>1.5962809454463985E-2</v>
      </c>
      <c r="I35">
        <v>1.5894411682111767E-2</v>
      </c>
      <c r="J35">
        <v>1.1446436352949523E-2</v>
      </c>
      <c r="K35">
        <v>1.1286336653843215E-2</v>
      </c>
    </row>
    <row r="36" spans="1:11">
      <c r="A36" s="37" t="s">
        <v>65</v>
      </c>
      <c r="B36">
        <v>3.6927497042420147E-2</v>
      </c>
      <c r="C36">
        <v>3.6191909060514879E-2</v>
      </c>
      <c r="D36">
        <v>2.3132516672712558E-2</v>
      </c>
      <c r="E36">
        <v>2.3189920774647887E-2</v>
      </c>
      <c r="F36">
        <v>1.3158377011325734E-2</v>
      </c>
      <c r="G36">
        <v>1.3095150759298657E-2</v>
      </c>
      <c r="H36">
        <v>8.9001246710070647E-3</v>
      </c>
      <c r="I36">
        <v>8.8618111326502352E-3</v>
      </c>
      <c r="J36">
        <v>1.812578252913416E-2</v>
      </c>
      <c r="K36">
        <v>1.8082438305285931E-2</v>
      </c>
    </row>
    <row r="37" spans="1:11">
      <c r="A37" s="37" t="s">
        <v>66</v>
      </c>
      <c r="B37">
        <v>8.7454913780325109E-3</v>
      </c>
      <c r="C37">
        <v>8.9183683609082333E-3</v>
      </c>
      <c r="D37">
        <v>4.266380918363297E-3</v>
      </c>
      <c r="E37">
        <v>5.6040478158324433E-3</v>
      </c>
      <c r="F37">
        <v>3.0519682369231638E-3</v>
      </c>
      <c r="G37">
        <v>3.0939195298372514E-3</v>
      </c>
      <c r="H37">
        <v>2.7444830290131064E-3</v>
      </c>
      <c r="I37">
        <v>3.1732659365346812E-3</v>
      </c>
      <c r="J37">
        <v>4.4741935810776578E-3</v>
      </c>
      <c r="K37">
        <v>4.9374538228325396E-3</v>
      </c>
    </row>
    <row r="38" spans="1:11">
      <c r="A38" s="37" t="s">
        <v>67</v>
      </c>
      <c r="B38">
        <v>6.711022632020118E-2</v>
      </c>
      <c r="C38">
        <v>6.8786672254819783E-2</v>
      </c>
      <c r="D38">
        <v>5.3437822497420018E-2</v>
      </c>
      <c r="E38">
        <v>5.6415548675610598E-2</v>
      </c>
      <c r="F38">
        <v>2.6925917288557213E-2</v>
      </c>
      <c r="G38">
        <v>2.7032804726368161E-2</v>
      </c>
      <c r="H38">
        <v>2.3468964700307984E-2</v>
      </c>
      <c r="I38">
        <v>2.4727552712627339E-2</v>
      </c>
      <c r="J38">
        <v>4.1061807841963484E-2</v>
      </c>
      <c r="K38">
        <v>4.2524069639828396E-2</v>
      </c>
    </row>
    <row r="39" spans="1:11">
      <c r="A39" s="37" t="s">
        <v>68</v>
      </c>
      <c r="B39">
        <v>0.21081307627829002</v>
      </c>
      <c r="C39">
        <v>0.21320550433081867</v>
      </c>
      <c r="D39">
        <v>0.39319960440316476</v>
      </c>
      <c r="E39">
        <v>0.39884330925352596</v>
      </c>
      <c r="F39">
        <v>0.27073616293532338</v>
      </c>
      <c r="G39">
        <v>0.27056125621890548</v>
      </c>
      <c r="H39">
        <v>0.43644870883676856</v>
      </c>
      <c r="I39">
        <v>0.43674484719260837</v>
      </c>
      <c r="J39">
        <v>0.3304493415145166</v>
      </c>
      <c r="K39">
        <v>0.332519579966078</v>
      </c>
    </row>
    <row r="40" spans="1:11">
      <c r="A40" s="37" t="s">
        <v>69</v>
      </c>
      <c r="B40">
        <v>0.72207669740150882</v>
      </c>
      <c r="C40">
        <v>0.71800782341436153</v>
      </c>
      <c r="D40">
        <v>0.55336257309941517</v>
      </c>
      <c r="E40">
        <v>0.54474114207086344</v>
      </c>
      <c r="F40">
        <v>0.70233791977611937</v>
      </c>
      <c r="G40">
        <v>0.70240593905472637</v>
      </c>
      <c r="H40">
        <v>0.54008232646292342</v>
      </c>
      <c r="I40">
        <v>0.5385276000947643</v>
      </c>
      <c r="J40">
        <v>0.62848885064351989</v>
      </c>
      <c r="K40">
        <v>0.62495635039409358</v>
      </c>
    </row>
    <row r="42" spans="1:11">
      <c r="A42" s="38" t="s">
        <v>30</v>
      </c>
      <c r="B42" s="38" t="s">
        <v>70</v>
      </c>
      <c r="C42" s="38" t="s">
        <v>86</v>
      </c>
      <c r="D42" s="38" t="s">
        <v>72</v>
      </c>
      <c r="E42" s="38" t="s">
        <v>87</v>
      </c>
    </row>
    <row r="43" spans="1:11">
      <c r="A43" s="38" t="s">
        <v>76</v>
      </c>
      <c r="B43">
        <v>641.37526917632613</v>
      </c>
      <c r="C43">
        <v>641.37526917632613</v>
      </c>
      <c r="D43">
        <v>4188.0068015210518</v>
      </c>
      <c r="E43">
        <v>4328.8362836814104</v>
      </c>
    </row>
    <row r="44" spans="1:11">
      <c r="A44" s="38" t="s">
        <v>77</v>
      </c>
      <c r="B44">
        <v>808.46028356992872</v>
      </c>
      <c r="C44">
        <v>808.46028356992872</v>
      </c>
      <c r="D44">
        <v>5456.5437390925317</v>
      </c>
      <c r="E44">
        <v>5456.5437390925317</v>
      </c>
    </row>
    <row r="45" spans="1:11">
      <c r="A45" s="38" t="s">
        <v>78</v>
      </c>
      <c r="B45">
        <v>1053.3409107684067</v>
      </c>
      <c r="C45">
        <v>1053.3409107684067</v>
      </c>
      <c r="D45">
        <v>7348.381347367731</v>
      </c>
      <c r="E45">
        <v>7348.381347367731</v>
      </c>
    </row>
    <row r="46" spans="1:11">
      <c r="A46" s="38" t="s">
        <v>79</v>
      </c>
      <c r="B46">
        <v>1418.5446083122911</v>
      </c>
      <c r="C46">
        <v>1418.5446083122911</v>
      </c>
      <c r="D46">
        <v>9574.1879451773821</v>
      </c>
      <c r="E46">
        <v>9574.1879451773821</v>
      </c>
    </row>
    <row r="47" spans="1:11">
      <c r="A47" s="38" t="s">
        <v>80</v>
      </c>
      <c r="B47">
        <v>1788.0904228900993</v>
      </c>
      <c r="C47">
        <v>1848.218273737918</v>
      </c>
      <c r="D47">
        <v>12068.364767245072</v>
      </c>
      <c r="E47">
        <v>12474.185875290113</v>
      </c>
    </row>
    <row r="48" spans="1:11">
      <c r="A48" s="38" t="s">
        <v>81</v>
      </c>
      <c r="B48">
        <v>351.04450500918063</v>
      </c>
      <c r="C48">
        <v>369.81239370735688</v>
      </c>
      <c r="D48">
        <v>2676.4013720810085</v>
      </c>
      <c r="E48">
        <v>2674.5877656571793</v>
      </c>
    </row>
    <row r="49" spans="1:5">
      <c r="A49" s="38" t="s">
        <v>82</v>
      </c>
      <c r="B49">
        <v>559.55392255782806</v>
      </c>
      <c r="C49">
        <v>556.09790172477051</v>
      </c>
      <c r="D49">
        <v>4266.0997814163647</v>
      </c>
      <c r="E49">
        <v>4263.2089497014422</v>
      </c>
    </row>
    <row r="50" spans="1:5">
      <c r="A50" s="38" t="s">
        <v>83</v>
      </c>
      <c r="B50">
        <v>891.91138953069071</v>
      </c>
      <c r="C50">
        <v>886.40260079882228</v>
      </c>
      <c r="D50">
        <v>6800.0291491592807</v>
      </c>
      <c r="E50">
        <v>6795.4212541418183</v>
      </c>
    </row>
    <row r="51" spans="1:5">
      <c r="A51" s="38" t="s">
        <v>84</v>
      </c>
      <c r="B51">
        <v>1421.6787599989607</v>
      </c>
      <c r="C51">
        <v>1412.8979236677419</v>
      </c>
      <c r="D51">
        <v>10839.033027507825</v>
      </c>
      <c r="E51">
        <v>10831.688187480524</v>
      </c>
    </row>
    <row r="52" spans="1:5">
      <c r="A52" s="38" t="s">
        <v>85</v>
      </c>
      <c r="B52">
        <v>2266.1113204257763</v>
      </c>
      <c r="C52">
        <v>2252.1149429227489</v>
      </c>
      <c r="D52">
        <v>16298.976524005771</v>
      </c>
      <c r="E52">
        <v>16287.931869480431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policy_summary</vt:lpstr>
      <vt:lpstr>policy_labor_market</vt:lpstr>
      <vt:lpstr>policy_welfare</vt:lpstr>
      <vt:lpstr>_align_b_0.5</vt:lpstr>
      <vt:lpstr>_progressive_b_0.5</vt:lpstr>
      <vt:lpstr>_within_b_0.5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Richard Audoly</cp:lastModifiedBy>
  <dcterms:modified xsi:type="dcterms:W3CDTF">2023-12-20T09:15:46Z</dcterms:modified>
</cp:coreProperties>
</file>