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jo\E-LOGIC INC\AWARDED CONTRACTS\2019\January\60808 - RFQ1321367\"/>
    </mc:Choice>
  </mc:AlternateContent>
  <xr:revisionPtr revIDLastSave="0" documentId="13_ncr:1_{98B426BD-FDD8-49DE-934B-DEBE8DB3B77C}" xr6:coauthVersionLast="40" xr6:coauthVersionMax="40" xr10:uidLastSave="{00000000-0000-0000-0000-000000000000}"/>
  <bookViews>
    <workbookView xWindow="0" yWindow="0" windowWidth="9960" windowHeight="70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3" i="1" l="1"/>
  <c r="I3" i="1"/>
  <c r="I40" i="1"/>
  <c r="G40" i="1"/>
  <c r="I4" i="1"/>
  <c r="I5" i="1"/>
  <c r="I6" i="1"/>
  <c r="I7" i="1"/>
  <c r="I8" i="1"/>
  <c r="I36" i="1"/>
  <c r="I37" i="1"/>
  <c r="I38" i="1"/>
  <c r="I39" i="1"/>
  <c r="G4" i="1"/>
  <c r="G5" i="1"/>
  <c r="G6" i="1"/>
  <c r="G7" i="1"/>
  <c r="G8" i="1"/>
  <c r="G36" i="1"/>
  <c r="G37" i="1"/>
  <c r="G38" i="1"/>
  <c r="G39" i="1"/>
  <c r="G44" i="1"/>
  <c r="I41" i="1" l="1"/>
  <c r="G41" i="1"/>
  <c r="G42" i="1" l="1"/>
  <c r="G43" i="1" s="1"/>
</calcChain>
</file>

<file path=xl/sharedStrings.xml><?xml version="1.0" encoding="utf-8"?>
<sst xmlns="http://schemas.openxmlformats.org/spreadsheetml/2006/main" count="60" uniqueCount="49">
  <si>
    <t>N°</t>
  </si>
  <si>
    <t>E-Logic Proposal</t>
  </si>
  <si>
    <t>Qty</t>
  </si>
  <si>
    <t>Price for Client</t>
  </si>
  <si>
    <t>Total</t>
  </si>
  <si>
    <t>Best Unit Cost Requoted</t>
  </si>
  <si>
    <t>Total Cost Requoted</t>
  </si>
  <si>
    <t>Website Source</t>
  </si>
  <si>
    <t>Brand Name:
Part #:
Item Description:</t>
  </si>
  <si>
    <t>Total Price</t>
  </si>
  <si>
    <t>Estimated Total Earning</t>
  </si>
  <si>
    <t xml:space="preserve">Profit % Over Total Amount </t>
  </si>
  <si>
    <t>E-LOGIC INTERNAL REQUOTED SHEET</t>
  </si>
  <si>
    <t>Requote Date</t>
  </si>
  <si>
    <t>Customer Inicial Request</t>
  </si>
  <si>
    <t>Brand: JAMECO
Part #: 66-2412
Description: SPST OFF-(ON) Pushbutton Switch Round Plunger 3A 125 VAC</t>
  </si>
  <si>
    <t>Brand: FEMITU
Part #: 66-2414 
Description: MINI PUSH BUTTON NORMALLY CLOSED SWITCH 1A BLACK</t>
  </si>
  <si>
    <t>Brand: Phoenix Contact 
Part #: V
Description: Terminal Block</t>
  </si>
  <si>
    <t>Brand: Jameco Valuepro
Part #: LD-72
Description: Mini Piezo Alarm Siren with 3 Inch Wire Leads</t>
  </si>
  <si>
    <t>Brand: Jameco Valuepro
Part #: SL15R3120LA-R
Description: Audio Buzzer Piezo 12VDC 250mA Wire Lead 6VDC 1500Hz to 3500Hz Bracket Mount</t>
  </si>
  <si>
    <t>Brand: Jameco Valuepro
Part #: CDS001-8001
Description: Photocell 100mW 150Vpack 3Kohm Max Light 0.2Mohm Min Dark</t>
  </si>
  <si>
    <t>Brand: Jameco Valuepro
Part #: CF1/4W102JRC
Description: Resistor Carbon Film 1k Ohm 1/4 Watt 5%</t>
  </si>
  <si>
    <t>Brand: Jameco Valuepro
Part #: R13-66A-B-02-R
Description: Rocker Switch R13-66 Amp-B-02 Single Pole Single Throw 10 Amp On Off Black</t>
  </si>
  <si>
    <t>Brand: Jameco Valuepro
Part #: 35-202-BU
Description: Switch Slide (One-On) Single Pole Double Throw Top Slide 0.5 Amp 30 Volt AC 125 Volt Solder Lug Pane</t>
  </si>
  <si>
    <t>Brand: Major Brands
Part #: TIP42C
Description: TIP42C PNP Bipolar Power Transistor 100 Vceo TO-220</t>
  </si>
  <si>
    <t>Brand: GC 
Part #: GC 21-334-VP
Description: GC 21-334-VP Positive Pre-Sensitized Single-Sided Copper Clad Circuit Board, 4" x 6" Size</t>
  </si>
  <si>
    <t>Brand: 
Part #: 2N3904 
Description: 2N3904 Transistor NPN</t>
  </si>
  <si>
    <t>Brand: Jameco Valuepro
Part #: T100T1B1A1QN
Description: Mini Toggle Switch SPST ON-OFF 5A/125VAC</t>
  </si>
  <si>
    <t>Brand: Jameco Valuepro
Part #: R13-73B-R-02
Description: Rocker Switch On Off Single Pole Single Throw Quick Connect Rocker 10 Amp 250 Volt AC Straight</t>
  </si>
  <si>
    <t>Brand: OPEN IMPULSE
Part #: LM358
Description: LM358 Amplifier Module (Adjustable Gain up to 100x)</t>
  </si>
  <si>
    <t>Brand: Wrisky
Part #: B01KZAL6K2
Description: Wrisky 12V Light Control Switch Photoresistor Relay Module Detection Sensor XH-M131</t>
  </si>
  <si>
    <t>Brand: Fairchild Semiconductor
Part #: 1N914B
Description: Diode 1N914B Small Signal Silicon 100V DO-35</t>
  </si>
  <si>
    <t>Brand: Little Fuse
Part #: C106DG 
Description: Diode SCR</t>
  </si>
  <si>
    <t>Brand: Jameco Valuepro
Part #: JR-1020
Description: Male DC Power Plug 2.5mm x 11mm</t>
  </si>
  <si>
    <t>Brand: Jameco Valuepro
Part #: IG-406D-2341
Description: Round SPST OFF-ON Keylock Switch</t>
  </si>
  <si>
    <t>Brand: Jameco Valuepro
Part #: 3MMLED-WHITE
Description: 3mm 8000mcd White LED with Diffused Lens</t>
  </si>
  <si>
    <t>Brand: Vector Electronics 
Part #: 8022 
Description: Breadboard, General Purpose Non-Plated Through Hole (NPTH) Common Bus 0.100" (2.54mm</t>
  </si>
  <si>
    <t>Brand: JAMECO
Part #: CF1/4W333JRC
Description: Resistor Carbon Film 33k Ohm 1/4 Watt 5%</t>
  </si>
  <si>
    <t>Brand: OMRON ELECTRONICS
Part #: G5V-2-DC9
Description: Signal Relay 9VDC 2A DPDT(20.5x10.1x11.5)mm THT</t>
  </si>
  <si>
    <t>Brand: Jameco Valuepro
Part #: CF1/2W102JRC
Description: Resistor Carbon Film 1k Ohm 1/4 Watt 5%
Specifications
RoHs compliant
In increments of 10 and 100 ...</t>
  </si>
  <si>
    <t>SHIPPING</t>
  </si>
  <si>
    <t>Brand: JAMECO
Part #: SPY-1101
Description: Stereo Plug DC Male 3.5mm x 14mm</t>
  </si>
  <si>
    <t>https://www.elliottelectronicsupply.com/mini-push-button-normally-closed-switch-1a-black.html</t>
  </si>
  <si>
    <t>MUST BUY AS SOON AS POSSIBLE</t>
  </si>
  <si>
    <t>https://www.amazon.com/gp/offer-listing/B01KUUH160/ref=dp_olp_new_mbc?ie=UTF8&amp;condition=new</t>
  </si>
  <si>
    <t>https://www.jameco.com/z/1N914B-Fairchild-Semiconductor-Diode-1N914B-Small-Signal-Silicon-100V-DO-35_655277.html</t>
  </si>
  <si>
    <t>https://www.digikey.com/product-detail/en/littelfuse-inc/C106DG/C106DGOS-ND/918418</t>
  </si>
  <si>
    <t>https://www.digikey.com/product-detail/en/vector-electronics/8022/V2018-ND/565947</t>
  </si>
  <si>
    <t>https://es.onlinecomponents.com/omron-electronics/g5v2dc9-12049695.html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</si>
</sst>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Bs&quot;* #,##0.00_-;\-&quot;Bs&quot;* #,##0.00_-;_-&quot;Bs&quot;* &quot;-&quot;??_-;_-@_-"/>
    <numFmt numFmtId="165" formatCode="[$$-409]#,##0.00"/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" fontId="4" fillId="2" borderId="1" xfId="2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3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4" fillId="2" borderId="3" xfId="2" applyNumberFormat="1" applyFont="1" applyFill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 wrapText="1"/>
    </xf>
    <xf numFmtId="1" fontId="4" fillId="2" borderId="4" xfId="2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33"/>
      <color rgb="FF003399"/>
      <color rgb="FF0033CC"/>
      <color rgb="FF00CC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28576</xdr:rowOff>
    </xdr:from>
    <xdr:to>
      <xdr:col>1</xdr:col>
      <xdr:colOff>1095375</xdr:colOff>
      <xdr:row>0</xdr:row>
      <xdr:rowOff>556712</xdr:rowOff>
    </xdr:to>
    <xdr:pic>
      <xdr:nvPicPr>
        <xdr:cNvPr id="4" name="Imagen 3" descr="Image result for e-logic">
          <a:extLst>
            <a:ext uri="{FF2B5EF4-FFF2-40B4-BE49-F238E27FC236}">
              <a16:creationId xmlns:a16="http://schemas.microsoft.com/office/drawing/2014/main" id="{6CCCE565-757B-45A7-846D-777425FD2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8576"/>
          <a:ext cx="1228725" cy="528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jameco.com/z/1N914B-Fairchild-Semiconductor-Diode-1N914B-Small-Signal-Silicon-100V-DO-35_655277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offer-listing/B01KUUH160/ref=dp_olp_new_mbc?ie=UTF8&amp;condition=new" TargetMode="External"/><Relationship Id="rId1" Type="http://schemas.openxmlformats.org/officeDocument/2006/relationships/hyperlink" Target="https://www.elliottelectronicsupply.com/mini-push-button-normally-closed-switch-1a-black.html" TargetMode="External"/><Relationship Id="rId6" Type="http://schemas.openxmlformats.org/officeDocument/2006/relationships/hyperlink" Target="https://es.onlinecomponents.com/omron-electronics/g5v2dc9-12049695.html" TargetMode="External"/><Relationship Id="rId5" Type="http://schemas.openxmlformats.org/officeDocument/2006/relationships/hyperlink" Target="https://www.digikey.com/product-detail/en/vector-electronics/8022/V2018-ND/565947" TargetMode="External"/><Relationship Id="rId4" Type="http://schemas.openxmlformats.org/officeDocument/2006/relationships/hyperlink" Target="https://www.digikey.com/product-detail/en/littelfuse-inc/C106DG/C106DGOS-ND/9184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E37" zoomScale="60" zoomScaleNormal="60" workbookViewId="0">
      <selection activeCell="D21" sqref="D21"/>
    </sheetView>
  </sheetViews>
  <sheetFormatPr baseColWidth="10" defaultColWidth="11.42578125" defaultRowHeight="15" x14ac:dyDescent="0.25"/>
  <cols>
    <col min="1" max="1" width="3.28515625" bestFit="1" customWidth="1"/>
    <col min="2" max="2" width="17.42578125" customWidth="1"/>
    <col min="3" max="3" width="48" customWidth="1"/>
    <col min="4" max="4" width="81.5703125" customWidth="1"/>
    <col min="5" max="5" width="10" customWidth="1"/>
    <col min="6" max="6" width="15.140625" customWidth="1"/>
    <col min="7" max="7" width="19.5703125" customWidth="1"/>
    <col min="8" max="8" width="15.7109375" customWidth="1"/>
    <col min="9" max="9" width="18.28515625" customWidth="1"/>
    <col min="10" max="10" width="20.140625" customWidth="1"/>
  </cols>
  <sheetData>
    <row r="1" spans="1:9" ht="46.5" customHeight="1" x14ac:dyDescent="0.25">
      <c r="A1" s="16"/>
      <c r="B1" s="16"/>
      <c r="C1" s="24" t="s">
        <v>12</v>
      </c>
      <c r="D1" s="24"/>
      <c r="E1" s="24"/>
      <c r="F1" s="24"/>
      <c r="G1" s="24"/>
      <c r="H1" s="24"/>
      <c r="I1" s="24"/>
    </row>
    <row r="2" spans="1:9" ht="31.5" x14ac:dyDescent="0.25">
      <c r="A2" s="5" t="s">
        <v>0</v>
      </c>
      <c r="B2" s="1" t="s">
        <v>7</v>
      </c>
      <c r="C2" s="1" t="s">
        <v>14</v>
      </c>
      <c r="D2" s="1" t="s">
        <v>1</v>
      </c>
      <c r="E2" s="1" t="s">
        <v>2</v>
      </c>
      <c r="F2" s="10" t="s">
        <v>3</v>
      </c>
      <c r="G2" s="11" t="s">
        <v>9</v>
      </c>
      <c r="H2" s="10" t="s">
        <v>5</v>
      </c>
      <c r="I2" s="10" t="s">
        <v>6</v>
      </c>
    </row>
    <row r="3" spans="1:9" ht="74.25" customHeight="1" x14ac:dyDescent="0.25">
      <c r="A3" s="2">
        <v>1</v>
      </c>
      <c r="B3" s="14"/>
      <c r="C3" s="14"/>
      <c r="D3" s="4" t="s">
        <v>15</v>
      </c>
      <c r="E3" s="12">
        <v>400</v>
      </c>
      <c r="F3" s="8">
        <v>0.94</v>
      </c>
      <c r="G3" s="8">
        <f>F3*E3</f>
        <v>376</v>
      </c>
      <c r="H3" s="8">
        <v>0.59</v>
      </c>
      <c r="I3" s="8">
        <f>H3*E3</f>
        <v>236</v>
      </c>
    </row>
    <row r="4" spans="1:9" ht="76.5" x14ac:dyDescent="0.25">
      <c r="A4" s="2">
        <v>2</v>
      </c>
      <c r="B4" s="14" t="s">
        <v>42</v>
      </c>
      <c r="C4" s="14"/>
      <c r="D4" s="4" t="s">
        <v>16</v>
      </c>
      <c r="E4" s="12">
        <v>200</v>
      </c>
      <c r="F4" s="8">
        <v>3.18</v>
      </c>
      <c r="G4" s="8">
        <f t="shared" ref="G4:G40" si="0">F4*E4</f>
        <v>636</v>
      </c>
      <c r="H4" s="8">
        <v>1.68</v>
      </c>
      <c r="I4" s="8">
        <f t="shared" ref="I4:I40" si="1">H4*E4</f>
        <v>336</v>
      </c>
    </row>
    <row r="5" spans="1:9" ht="74.25" customHeight="1" x14ac:dyDescent="0.25">
      <c r="A5" s="2">
        <v>3</v>
      </c>
      <c r="B5" s="14"/>
      <c r="C5" s="14"/>
      <c r="D5" s="4" t="s">
        <v>17</v>
      </c>
      <c r="E5" s="12">
        <v>750</v>
      </c>
      <c r="F5" s="8">
        <v>2.12</v>
      </c>
      <c r="G5" s="8">
        <f t="shared" si="0"/>
        <v>1590</v>
      </c>
      <c r="H5" s="8">
        <v>1.56</v>
      </c>
      <c r="I5" s="8">
        <f t="shared" si="1"/>
        <v>1170</v>
      </c>
    </row>
    <row r="6" spans="1:9" ht="47.25" x14ac:dyDescent="0.25">
      <c r="A6" s="2">
        <v>4</v>
      </c>
      <c r="B6" s="15"/>
      <c r="C6" s="15"/>
      <c r="D6" s="4" t="s">
        <v>18</v>
      </c>
      <c r="E6" s="12">
        <v>1000</v>
      </c>
      <c r="F6" s="8">
        <v>8.43</v>
      </c>
      <c r="G6" s="8">
        <f t="shared" si="0"/>
        <v>8430</v>
      </c>
      <c r="H6" s="8">
        <v>4.8</v>
      </c>
      <c r="I6" s="8">
        <f t="shared" si="1"/>
        <v>4800</v>
      </c>
    </row>
    <row r="7" spans="1:9" ht="63" x14ac:dyDescent="0.25">
      <c r="A7" s="2">
        <v>5</v>
      </c>
      <c r="B7" s="14"/>
      <c r="C7" s="14"/>
      <c r="D7" s="4" t="s">
        <v>19</v>
      </c>
      <c r="E7" s="13">
        <v>500</v>
      </c>
      <c r="F7" s="8">
        <v>7.16</v>
      </c>
      <c r="G7" s="8">
        <f t="shared" si="0"/>
        <v>3580</v>
      </c>
      <c r="H7" s="8">
        <v>3.3853</v>
      </c>
      <c r="I7" s="8">
        <f t="shared" si="1"/>
        <v>1692.65</v>
      </c>
    </row>
    <row r="8" spans="1:9" ht="47.25" x14ac:dyDescent="0.25">
      <c r="A8" s="2">
        <v>6</v>
      </c>
      <c r="B8" s="14"/>
      <c r="C8" s="14"/>
      <c r="D8" s="4" t="s">
        <v>20</v>
      </c>
      <c r="E8" s="13">
        <v>150</v>
      </c>
      <c r="F8" s="8">
        <v>3.34</v>
      </c>
      <c r="G8" s="8">
        <f t="shared" si="0"/>
        <v>501</v>
      </c>
      <c r="H8" s="8">
        <v>0.89</v>
      </c>
      <c r="I8" s="8">
        <f t="shared" si="1"/>
        <v>133.5</v>
      </c>
    </row>
    <row r="9" spans="1:9" ht="47.25" x14ac:dyDescent="0.25">
      <c r="A9" s="2">
        <v>7</v>
      </c>
      <c r="B9" s="14"/>
      <c r="C9" s="14"/>
      <c r="D9" s="4" t="s">
        <v>21</v>
      </c>
      <c r="E9" s="13">
        <v>1000</v>
      </c>
      <c r="F9" s="8">
        <v>2.23</v>
      </c>
      <c r="G9" s="8">
        <f t="shared" si="0"/>
        <v>2230</v>
      </c>
      <c r="H9" s="8">
        <v>1.0999999999999999E-2</v>
      </c>
      <c r="I9" s="8">
        <f t="shared" si="1"/>
        <v>11</v>
      </c>
    </row>
    <row r="10" spans="1:9" ht="63" x14ac:dyDescent="0.25">
      <c r="A10" s="2">
        <v>8</v>
      </c>
      <c r="B10" s="14"/>
      <c r="C10" s="14"/>
      <c r="D10" s="4" t="s">
        <v>22</v>
      </c>
      <c r="E10" s="13">
        <v>200</v>
      </c>
      <c r="F10" s="8">
        <v>3.17</v>
      </c>
      <c r="G10" s="8">
        <f t="shared" si="0"/>
        <v>634</v>
      </c>
      <c r="H10" s="8">
        <v>0.75</v>
      </c>
      <c r="I10" s="8">
        <f t="shared" si="1"/>
        <v>150</v>
      </c>
    </row>
    <row r="11" spans="1:9" ht="63" x14ac:dyDescent="0.25">
      <c r="A11" s="2">
        <v>9</v>
      </c>
      <c r="B11" s="14"/>
      <c r="C11" s="14"/>
      <c r="D11" s="4" t="s">
        <v>23</v>
      </c>
      <c r="E11" s="13">
        <v>400</v>
      </c>
      <c r="F11" s="8">
        <v>2.0699999999999998</v>
      </c>
      <c r="G11" s="8">
        <f t="shared" si="0"/>
        <v>827.99999999999989</v>
      </c>
      <c r="H11" s="8">
        <v>1.49</v>
      </c>
      <c r="I11" s="8">
        <f t="shared" si="1"/>
        <v>596</v>
      </c>
    </row>
    <row r="12" spans="1:9" ht="47.25" x14ac:dyDescent="0.25">
      <c r="A12" s="2">
        <v>10</v>
      </c>
      <c r="B12" s="14"/>
      <c r="C12" s="14"/>
      <c r="D12" s="4" t="s">
        <v>24</v>
      </c>
      <c r="E12" s="13">
        <v>250</v>
      </c>
      <c r="F12" s="8">
        <v>0.37</v>
      </c>
      <c r="G12" s="8">
        <f t="shared" si="0"/>
        <v>92.5</v>
      </c>
      <c r="H12" s="8">
        <v>0.85</v>
      </c>
      <c r="I12" s="8">
        <f t="shared" si="1"/>
        <v>212.5</v>
      </c>
    </row>
    <row r="13" spans="1:9" ht="63" x14ac:dyDescent="0.25">
      <c r="A13" s="2">
        <v>11</v>
      </c>
      <c r="B13" s="14"/>
      <c r="C13" s="14"/>
      <c r="D13" s="4" t="s">
        <v>25</v>
      </c>
      <c r="E13" s="13">
        <v>100</v>
      </c>
      <c r="F13" s="8">
        <v>7.95</v>
      </c>
      <c r="G13" s="8">
        <f t="shared" si="0"/>
        <v>795</v>
      </c>
      <c r="H13" s="8">
        <v>1.0900000000000001</v>
      </c>
      <c r="I13" s="8">
        <f t="shared" si="1"/>
        <v>109.00000000000001</v>
      </c>
    </row>
    <row r="14" spans="1:9" ht="47.25" x14ac:dyDescent="0.25">
      <c r="A14" s="2">
        <v>12</v>
      </c>
      <c r="B14" s="14"/>
      <c r="C14" s="14"/>
      <c r="D14" s="4" t="s">
        <v>26</v>
      </c>
      <c r="E14" s="13">
        <v>800</v>
      </c>
      <c r="F14" s="8">
        <v>3.45</v>
      </c>
      <c r="G14" s="8">
        <f t="shared" si="0"/>
        <v>2760</v>
      </c>
      <c r="H14" s="8">
        <v>2.5000000000000001E-2</v>
      </c>
      <c r="I14" s="8">
        <f t="shared" si="1"/>
        <v>20</v>
      </c>
    </row>
    <row r="15" spans="1:9" ht="47.25" x14ac:dyDescent="0.25">
      <c r="A15" s="2">
        <v>13</v>
      </c>
      <c r="B15" s="14"/>
      <c r="C15" s="14"/>
      <c r="D15" s="4" t="s">
        <v>27</v>
      </c>
      <c r="E15" s="13">
        <v>1100</v>
      </c>
      <c r="F15" s="8">
        <v>3.7</v>
      </c>
      <c r="G15" s="8">
        <f t="shared" si="0"/>
        <v>4070</v>
      </c>
      <c r="H15" s="8">
        <v>0.85</v>
      </c>
      <c r="I15" s="8">
        <f t="shared" si="1"/>
        <v>935</v>
      </c>
    </row>
    <row r="16" spans="1:9" ht="63" x14ac:dyDescent="0.25">
      <c r="A16" s="2">
        <v>14</v>
      </c>
      <c r="B16" s="14"/>
      <c r="C16" s="14"/>
      <c r="D16" s="4" t="s">
        <v>28</v>
      </c>
      <c r="E16" s="13">
        <v>150</v>
      </c>
      <c r="F16" s="8">
        <v>3.7</v>
      </c>
      <c r="G16" s="8">
        <f t="shared" si="0"/>
        <v>555</v>
      </c>
      <c r="H16" s="8">
        <v>1.0900000000000001</v>
      </c>
      <c r="I16" s="8">
        <f t="shared" si="1"/>
        <v>163.5</v>
      </c>
    </row>
    <row r="17" spans="1:10" ht="94.5" x14ac:dyDescent="0.25">
      <c r="A17" s="2">
        <v>15</v>
      </c>
      <c r="B17" s="14"/>
      <c r="C17" s="14"/>
      <c r="D17" s="4" t="s">
        <v>39</v>
      </c>
      <c r="E17" s="13">
        <v>500</v>
      </c>
      <c r="F17" s="8">
        <v>0.08</v>
      </c>
      <c r="G17" s="8">
        <f t="shared" si="0"/>
        <v>40</v>
      </c>
      <c r="H17" s="8">
        <v>2.5000000000000001E-2</v>
      </c>
      <c r="I17" s="8">
        <f t="shared" si="1"/>
        <v>12.5</v>
      </c>
    </row>
    <row r="18" spans="1:10" ht="47.25" x14ac:dyDescent="0.25">
      <c r="A18" s="2">
        <v>16</v>
      </c>
      <c r="B18" s="14"/>
      <c r="C18" s="14"/>
      <c r="D18" s="4" t="s">
        <v>29</v>
      </c>
      <c r="E18" s="13">
        <v>250</v>
      </c>
      <c r="F18" s="8">
        <v>0.74</v>
      </c>
      <c r="G18" s="8">
        <f t="shared" si="0"/>
        <v>185</v>
      </c>
      <c r="H18" s="8">
        <v>0.61</v>
      </c>
      <c r="I18" s="8">
        <f t="shared" si="1"/>
        <v>152.5</v>
      </c>
      <c r="J18" s="25" t="s">
        <v>43</v>
      </c>
    </row>
    <row r="19" spans="1:10" ht="76.5" x14ac:dyDescent="0.25">
      <c r="A19" s="2">
        <v>17</v>
      </c>
      <c r="B19" s="14" t="s">
        <v>44</v>
      </c>
      <c r="C19" s="14"/>
      <c r="D19" s="4" t="s">
        <v>30</v>
      </c>
      <c r="E19" s="13">
        <v>100</v>
      </c>
      <c r="F19" s="8">
        <v>6.25</v>
      </c>
      <c r="G19" s="8">
        <f t="shared" si="0"/>
        <v>625</v>
      </c>
      <c r="H19" s="8">
        <v>5.66</v>
      </c>
      <c r="I19" s="8">
        <f t="shared" si="1"/>
        <v>566</v>
      </c>
      <c r="J19" s="25" t="s">
        <v>43</v>
      </c>
    </row>
    <row r="20" spans="1:10" ht="102" x14ac:dyDescent="0.25">
      <c r="A20" s="2">
        <v>18</v>
      </c>
      <c r="B20" s="14" t="s">
        <v>45</v>
      </c>
      <c r="C20" s="14"/>
      <c r="D20" s="4" t="s">
        <v>31</v>
      </c>
      <c r="E20" s="13">
        <v>200</v>
      </c>
      <c r="F20" s="8">
        <v>0.11</v>
      </c>
      <c r="G20" s="8">
        <f t="shared" si="0"/>
        <v>22</v>
      </c>
      <c r="H20" s="8">
        <v>0.05</v>
      </c>
      <c r="I20" s="8">
        <f t="shared" si="1"/>
        <v>10</v>
      </c>
    </row>
    <row r="21" spans="1:10" ht="63.75" x14ac:dyDescent="0.25">
      <c r="A21" s="2">
        <v>19</v>
      </c>
      <c r="B21" s="14" t="s">
        <v>46</v>
      </c>
      <c r="C21" s="14"/>
      <c r="D21" s="4" t="s">
        <v>32</v>
      </c>
      <c r="E21" s="13">
        <v>1500</v>
      </c>
      <c r="F21" s="8">
        <v>0.53</v>
      </c>
      <c r="G21" s="8">
        <f t="shared" si="0"/>
        <v>795</v>
      </c>
      <c r="H21" s="8">
        <v>0.25</v>
      </c>
      <c r="I21" s="8">
        <f t="shared" si="1"/>
        <v>375</v>
      </c>
    </row>
    <row r="22" spans="1:10" ht="47.25" x14ac:dyDescent="0.25">
      <c r="A22" s="2">
        <v>20</v>
      </c>
      <c r="B22" s="14"/>
      <c r="C22" s="14"/>
      <c r="D22" s="4" t="s">
        <v>33</v>
      </c>
      <c r="E22" s="13">
        <v>200</v>
      </c>
      <c r="F22" s="8">
        <v>2.85</v>
      </c>
      <c r="G22" s="8">
        <f t="shared" si="0"/>
        <v>570</v>
      </c>
      <c r="H22" s="8">
        <v>0.39</v>
      </c>
      <c r="I22" s="8">
        <f t="shared" si="1"/>
        <v>78</v>
      </c>
    </row>
    <row r="23" spans="1:10" ht="47.25" x14ac:dyDescent="0.25">
      <c r="A23" s="2">
        <v>21</v>
      </c>
      <c r="B23" s="14"/>
      <c r="C23" s="14"/>
      <c r="D23" s="4" t="s">
        <v>41</v>
      </c>
      <c r="E23" s="13">
        <v>1000</v>
      </c>
      <c r="F23" s="8">
        <v>1.06</v>
      </c>
      <c r="G23" s="8">
        <f t="shared" si="0"/>
        <v>1060</v>
      </c>
      <c r="H23" s="8">
        <v>0.69</v>
      </c>
      <c r="I23" s="8">
        <f t="shared" si="1"/>
        <v>690</v>
      </c>
    </row>
    <row r="24" spans="1:10" ht="47.25" x14ac:dyDescent="0.25">
      <c r="A24" s="2">
        <v>22</v>
      </c>
      <c r="B24" s="14"/>
      <c r="C24" s="14"/>
      <c r="D24" s="4" t="s">
        <v>34</v>
      </c>
      <c r="E24" s="13">
        <v>50</v>
      </c>
      <c r="F24" s="8">
        <v>9.49</v>
      </c>
      <c r="G24" s="8">
        <f t="shared" si="0"/>
        <v>474.5</v>
      </c>
      <c r="H24" s="8">
        <v>5.39</v>
      </c>
      <c r="I24" s="8">
        <f t="shared" si="1"/>
        <v>269.5</v>
      </c>
    </row>
    <row r="25" spans="1:10" ht="47.25" x14ac:dyDescent="0.25">
      <c r="A25" s="2">
        <v>23</v>
      </c>
      <c r="B25" s="14"/>
      <c r="C25" s="14"/>
      <c r="D25" s="4" t="s">
        <v>35</v>
      </c>
      <c r="E25" s="13">
        <v>100</v>
      </c>
      <c r="F25" s="8">
        <v>2.3199999999999998</v>
      </c>
      <c r="G25" s="8">
        <f t="shared" si="0"/>
        <v>231.99999999999997</v>
      </c>
      <c r="H25" s="8">
        <v>0.15</v>
      </c>
      <c r="I25" s="8">
        <f t="shared" si="1"/>
        <v>15</v>
      </c>
    </row>
    <row r="26" spans="1:10" ht="63.75" x14ac:dyDescent="0.25">
      <c r="A26" s="2">
        <v>24</v>
      </c>
      <c r="B26" s="14" t="s">
        <v>47</v>
      </c>
      <c r="C26" s="14"/>
      <c r="D26" s="4" t="s">
        <v>36</v>
      </c>
      <c r="E26" s="13">
        <v>650</v>
      </c>
      <c r="F26" s="8">
        <v>5.3</v>
      </c>
      <c r="G26" s="8">
        <f t="shared" si="0"/>
        <v>3445</v>
      </c>
      <c r="H26" s="8">
        <v>4.4240000000000004</v>
      </c>
      <c r="I26" s="8">
        <f t="shared" si="1"/>
        <v>2875.6000000000004</v>
      </c>
    </row>
    <row r="27" spans="1:10" ht="47.25" x14ac:dyDescent="0.25">
      <c r="A27" s="2">
        <v>25</v>
      </c>
      <c r="B27" s="14"/>
      <c r="C27" s="14"/>
      <c r="D27" s="4" t="s">
        <v>37</v>
      </c>
      <c r="E27" s="13">
        <v>600</v>
      </c>
      <c r="F27" s="8">
        <v>0.12</v>
      </c>
      <c r="G27" s="8">
        <f t="shared" si="0"/>
        <v>72</v>
      </c>
      <c r="H27" s="8">
        <v>1.7899999999999999E-2</v>
      </c>
      <c r="I27" s="8">
        <f t="shared" si="1"/>
        <v>10.74</v>
      </c>
    </row>
    <row r="28" spans="1:10" ht="63.75" x14ac:dyDescent="0.25">
      <c r="A28" s="2">
        <v>26</v>
      </c>
      <c r="B28" s="14" t="s">
        <v>48</v>
      </c>
      <c r="C28" s="14"/>
      <c r="D28" s="4" t="s">
        <v>38</v>
      </c>
      <c r="E28" s="13">
        <v>100</v>
      </c>
      <c r="F28" s="8">
        <v>2.97</v>
      </c>
      <c r="G28" s="8">
        <f t="shared" si="0"/>
        <v>297</v>
      </c>
      <c r="H28" s="8">
        <v>1.8</v>
      </c>
      <c r="I28" s="8">
        <f t="shared" si="1"/>
        <v>180</v>
      </c>
    </row>
    <row r="29" spans="1:10" ht="18.75" x14ac:dyDescent="0.25">
      <c r="A29" s="2">
        <v>27</v>
      </c>
      <c r="B29" s="14"/>
      <c r="C29" s="14"/>
      <c r="D29" s="4" t="s">
        <v>40</v>
      </c>
      <c r="E29" s="13">
        <v>1</v>
      </c>
      <c r="F29" s="8">
        <v>250</v>
      </c>
      <c r="G29" s="8">
        <f t="shared" si="0"/>
        <v>250</v>
      </c>
      <c r="H29" s="8">
        <v>250</v>
      </c>
      <c r="I29" s="8">
        <f t="shared" si="1"/>
        <v>250</v>
      </c>
    </row>
    <row r="30" spans="1:10" ht="47.25" x14ac:dyDescent="0.25">
      <c r="A30" s="2">
        <v>28</v>
      </c>
      <c r="B30" s="14"/>
      <c r="C30" s="14"/>
      <c r="D30" s="4" t="s">
        <v>8</v>
      </c>
      <c r="E30" s="13"/>
      <c r="F30" s="8"/>
      <c r="G30" s="8"/>
      <c r="H30" s="8"/>
      <c r="I30" s="8"/>
    </row>
    <row r="31" spans="1:10" ht="47.25" x14ac:dyDescent="0.25">
      <c r="A31" s="2">
        <v>29</v>
      </c>
      <c r="B31" s="14"/>
      <c r="C31" s="14"/>
      <c r="D31" s="4" t="s">
        <v>8</v>
      </c>
      <c r="E31" s="13"/>
      <c r="F31" s="8"/>
      <c r="G31" s="8"/>
      <c r="H31" s="8"/>
      <c r="I31" s="8"/>
    </row>
    <row r="32" spans="1:10" ht="47.25" x14ac:dyDescent="0.25">
      <c r="A32" s="2">
        <v>30</v>
      </c>
      <c r="B32" s="14"/>
      <c r="C32" s="14"/>
      <c r="D32" s="4" t="s">
        <v>8</v>
      </c>
      <c r="E32" s="13"/>
      <c r="F32" s="8"/>
      <c r="G32" s="8"/>
      <c r="H32" s="8"/>
      <c r="I32" s="8"/>
    </row>
    <row r="33" spans="1:9" ht="47.25" x14ac:dyDescent="0.25">
      <c r="A33" s="2">
        <v>31</v>
      </c>
      <c r="B33" s="14"/>
      <c r="C33" s="14"/>
      <c r="D33" s="4" t="s">
        <v>8</v>
      </c>
      <c r="E33" s="13"/>
      <c r="F33" s="8"/>
      <c r="G33" s="8"/>
      <c r="H33" s="8"/>
      <c r="I33" s="8"/>
    </row>
    <row r="34" spans="1:9" ht="47.25" x14ac:dyDescent="0.25">
      <c r="A34" s="2">
        <v>32</v>
      </c>
      <c r="B34" s="14"/>
      <c r="C34" s="14"/>
      <c r="D34" s="4" t="s">
        <v>8</v>
      </c>
      <c r="E34" s="13"/>
      <c r="F34" s="8"/>
      <c r="G34" s="8"/>
      <c r="H34" s="8"/>
      <c r="I34" s="8"/>
    </row>
    <row r="35" spans="1:9" ht="47.25" x14ac:dyDescent="0.25">
      <c r="A35" s="2">
        <v>33</v>
      </c>
      <c r="B35" s="14"/>
      <c r="C35" s="14"/>
      <c r="D35" s="4" t="s">
        <v>8</v>
      </c>
      <c r="E35" s="13"/>
      <c r="F35" s="8"/>
      <c r="G35" s="8"/>
      <c r="H35" s="8"/>
      <c r="I35" s="8"/>
    </row>
    <row r="36" spans="1:9" ht="47.25" x14ac:dyDescent="0.25">
      <c r="A36" s="2">
        <v>34</v>
      </c>
      <c r="B36" s="14"/>
      <c r="C36" s="14"/>
      <c r="D36" s="4" t="s">
        <v>8</v>
      </c>
      <c r="E36" s="13"/>
      <c r="F36" s="8"/>
      <c r="G36" s="8">
        <f t="shared" si="0"/>
        <v>0</v>
      </c>
      <c r="H36" s="8"/>
      <c r="I36" s="8">
        <f t="shared" si="1"/>
        <v>0</v>
      </c>
    </row>
    <row r="37" spans="1:9" ht="47.25" x14ac:dyDescent="0.25">
      <c r="A37" s="2">
        <v>35</v>
      </c>
      <c r="B37" s="14"/>
      <c r="C37" s="14"/>
      <c r="D37" s="4" t="s">
        <v>8</v>
      </c>
      <c r="E37" s="13"/>
      <c r="F37" s="8"/>
      <c r="G37" s="8">
        <f t="shared" si="0"/>
        <v>0</v>
      </c>
      <c r="H37" s="8"/>
      <c r="I37" s="8">
        <f t="shared" si="1"/>
        <v>0</v>
      </c>
    </row>
    <row r="38" spans="1:9" ht="47.25" x14ac:dyDescent="0.25">
      <c r="A38" s="2">
        <v>36</v>
      </c>
      <c r="B38" s="14"/>
      <c r="C38" s="14"/>
      <c r="D38" s="4" t="s">
        <v>8</v>
      </c>
      <c r="E38" s="13"/>
      <c r="F38" s="8"/>
      <c r="G38" s="8">
        <f t="shared" si="0"/>
        <v>0</v>
      </c>
      <c r="H38" s="8"/>
      <c r="I38" s="8">
        <f t="shared" si="1"/>
        <v>0</v>
      </c>
    </row>
    <row r="39" spans="1:9" ht="47.25" x14ac:dyDescent="0.25">
      <c r="A39" s="2">
        <v>37</v>
      </c>
      <c r="B39" s="14"/>
      <c r="C39" s="14"/>
      <c r="D39" s="4" t="s">
        <v>8</v>
      </c>
      <c r="E39" s="12"/>
      <c r="F39" s="8"/>
      <c r="G39" s="8">
        <f t="shared" si="0"/>
        <v>0</v>
      </c>
      <c r="H39" s="8"/>
      <c r="I39" s="8">
        <f t="shared" si="1"/>
        <v>0</v>
      </c>
    </row>
    <row r="40" spans="1:9" ht="47.25" x14ac:dyDescent="0.25">
      <c r="A40" s="2">
        <v>38</v>
      </c>
      <c r="B40" s="15"/>
      <c r="C40" s="15"/>
      <c r="D40" s="4" t="s">
        <v>8</v>
      </c>
      <c r="E40" s="2"/>
      <c r="F40" s="8"/>
      <c r="G40" s="8">
        <f t="shared" si="0"/>
        <v>0</v>
      </c>
      <c r="H40" s="8"/>
      <c r="I40" s="8">
        <f t="shared" si="1"/>
        <v>0</v>
      </c>
    </row>
    <row r="41" spans="1:9" ht="15.75" customHeight="1" x14ac:dyDescent="0.25">
      <c r="A41" s="17" t="s">
        <v>4</v>
      </c>
      <c r="B41" s="18"/>
      <c r="C41" s="18"/>
      <c r="D41" s="18"/>
      <c r="E41" s="18"/>
      <c r="F41" s="19"/>
      <c r="G41" s="9">
        <f>SUM(G3:G40)</f>
        <v>35145</v>
      </c>
      <c r="H41" s="6"/>
      <c r="I41" s="7">
        <f>SUM(I3:I40)</f>
        <v>16049.99</v>
      </c>
    </row>
    <row r="42" spans="1:9" ht="18.75" x14ac:dyDescent="0.3">
      <c r="A42" s="20" t="s">
        <v>10</v>
      </c>
      <c r="B42" s="20"/>
      <c r="C42" s="20"/>
      <c r="D42" s="20"/>
      <c r="E42" s="20"/>
      <c r="F42" s="20"/>
      <c r="G42" s="22">
        <f>G41-I41</f>
        <v>19095.010000000002</v>
      </c>
      <c r="H42" s="22"/>
      <c r="I42" s="22"/>
    </row>
    <row r="43" spans="1:9" ht="18.75" x14ac:dyDescent="0.3">
      <c r="A43" s="20" t="s">
        <v>11</v>
      </c>
      <c r="B43" s="20"/>
      <c r="C43" s="20"/>
      <c r="D43" s="20"/>
      <c r="E43" s="20"/>
      <c r="F43" s="20"/>
      <c r="G43" s="23">
        <f>G42/G41</f>
        <v>0.54332081377151809</v>
      </c>
      <c r="H43" s="23"/>
      <c r="I43" s="23"/>
    </row>
    <row r="44" spans="1:9" ht="18.75" x14ac:dyDescent="0.3">
      <c r="A44" s="20" t="s">
        <v>13</v>
      </c>
      <c r="B44" s="20"/>
      <c r="C44" s="20"/>
      <c r="D44" s="20"/>
      <c r="E44" s="20"/>
      <c r="F44" s="20"/>
      <c r="G44" s="21">
        <f ca="1">TODAY()</f>
        <v>43497</v>
      </c>
      <c r="H44" s="21"/>
      <c r="I44" s="21"/>
    </row>
    <row r="45" spans="1:9" x14ac:dyDescent="0.25">
      <c r="F45" s="3"/>
      <c r="G45" s="3"/>
    </row>
    <row r="46" spans="1:9" x14ac:dyDescent="0.25">
      <c r="F46" s="3"/>
      <c r="G46" s="3"/>
    </row>
    <row r="47" spans="1:9" x14ac:dyDescent="0.25">
      <c r="F47" s="3"/>
      <c r="G47" s="3"/>
    </row>
    <row r="48" spans="1:9" x14ac:dyDescent="0.25">
      <c r="F48" s="3"/>
      <c r="G48" s="3"/>
    </row>
  </sheetData>
  <mergeCells count="9">
    <mergeCell ref="A1:B1"/>
    <mergeCell ref="A41:F41"/>
    <mergeCell ref="A44:F44"/>
    <mergeCell ref="G44:I44"/>
    <mergeCell ref="A42:F42"/>
    <mergeCell ref="G42:I42"/>
    <mergeCell ref="A43:F43"/>
    <mergeCell ref="G43:I43"/>
    <mergeCell ref="C1:I1"/>
  </mergeCells>
  <hyperlinks>
    <hyperlink ref="B4" r:id="rId1" xr:uid="{65D973FE-36A0-46D0-ACFE-0968BA7697DF}"/>
    <hyperlink ref="B19" r:id="rId2" xr:uid="{9FBABD0E-7376-4BE7-93DF-832C0F20407F}"/>
    <hyperlink ref="B20" r:id="rId3" xr:uid="{EDC8AE94-680C-412C-93AF-4F3E40D6A7AE}"/>
    <hyperlink ref="B21" r:id="rId4" xr:uid="{76908772-3FDE-4045-AC1B-24F197D90EC2}"/>
    <hyperlink ref="B26" r:id="rId5" xr:uid="{04762E90-61B5-4776-BFA9-FB3B39C1EE8C}"/>
    <hyperlink ref="B28" r:id="rId6" xr:uid="{4BE81249-1B12-4447-BE52-5CC36E0F9970}"/>
  </hyperlinks>
  <pageMargins left="0.7" right="0.7" top="0.75" bottom="0.75" header="0.3" footer="0.3"/>
  <pageSetup orientation="portrait" horizontalDpi="4294967295" verticalDpi="4294967295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Torrez</dc:creator>
  <cp:lastModifiedBy>Guillermo Torrez Aguilar</cp:lastModifiedBy>
  <dcterms:created xsi:type="dcterms:W3CDTF">2018-02-13T15:23:23Z</dcterms:created>
  <dcterms:modified xsi:type="dcterms:W3CDTF">2019-02-01T22:31:57Z</dcterms:modified>
</cp:coreProperties>
</file>