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0051722\Source\Repos\MiERP\ViewERP\WebView\assets\files\"/>
    </mc:Choice>
  </mc:AlternateContent>
  <xr:revisionPtr revIDLastSave="0" documentId="13_ncr:1_{620BCC64-E054-4D09-97F4-40C28BBD02B5}" xr6:coauthVersionLast="45" xr6:coauthVersionMax="45" xr10:uidLastSave="{00000000-0000-0000-0000-000000000000}"/>
  <bookViews>
    <workbookView xWindow="2355" yWindow="495" windowWidth="22320" windowHeight="13530" xr2:uid="{00000000-000D-0000-FFFF-FFFF00000000}"/>
  </bookViews>
  <sheets>
    <sheet name="Reporte" sheetId="1" r:id="rId1"/>
    <sheet name="Hoja1" sheetId="2" r:id="rId2"/>
  </sheets>
  <definedNames>
    <definedName name="_xlnm.Print_Area" localSheetId="0">Reporte!$A$1:$M$41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8" i="1" l="1"/>
  <c r="L28" i="1"/>
  <c r="M18" i="1" l="1"/>
  <c r="M19" i="1"/>
  <c r="M20" i="1"/>
  <c r="M21" i="1"/>
  <c r="M22" i="1"/>
  <c r="M23" i="1"/>
  <c r="M24" i="1"/>
  <c r="M25" i="1"/>
  <c r="M26" i="1"/>
  <c r="M27" i="1"/>
  <c r="F40" i="1" l="1"/>
  <c r="E41" i="1" s="1"/>
  <c r="J19" i="1" l="1"/>
  <c r="L19" i="1" s="1"/>
  <c r="J18" i="1"/>
  <c r="L18" i="1" s="1"/>
  <c r="J20" i="1"/>
  <c r="L20" i="1" s="1"/>
  <c r="J17" i="1"/>
  <c r="J21" i="1"/>
  <c r="L21" i="1" s="1"/>
  <c r="J22" i="1"/>
  <c r="L22" i="1" s="1"/>
  <c r="J23" i="1"/>
  <c r="L23" i="1" s="1"/>
  <c r="AA23" i="1"/>
  <c r="J24" i="1"/>
  <c r="L24" i="1" s="1"/>
  <c r="J25" i="1"/>
  <c r="L25" i="1" s="1"/>
  <c r="J26" i="1"/>
  <c r="L26" i="1" s="1"/>
  <c r="J27" i="1"/>
  <c r="L27" i="1" s="1"/>
  <c r="I28" i="1"/>
  <c r="C28" i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A39" i="1"/>
  <c r="AB39" i="1" s="1"/>
  <c r="AC39" i="1" s="1"/>
  <c r="AA38" i="1"/>
  <c r="AB38" i="1" s="1"/>
  <c r="AC38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3" i="1"/>
  <c r="AB33" i="1" s="1"/>
  <c r="AC33" i="1" s="1"/>
  <c r="AA32" i="1"/>
  <c r="AB32" i="1" s="1"/>
  <c r="AC32" i="1" s="1"/>
  <c r="AA31" i="1"/>
  <c r="AB31" i="1" s="1"/>
  <c r="AC31" i="1" s="1"/>
  <c r="AA30" i="1"/>
  <c r="AB30" i="1" s="1"/>
  <c r="AC30" i="1" s="1"/>
  <c r="AA29" i="1"/>
  <c r="AA27" i="1"/>
  <c r="AA26" i="1"/>
  <c r="AA25" i="1"/>
  <c r="AA24" i="1"/>
  <c r="AA22" i="1"/>
  <c r="AA21" i="1"/>
  <c r="AA20" i="1"/>
  <c r="AA19" i="1"/>
  <c r="AA18" i="1"/>
  <c r="AA17" i="1"/>
  <c r="M17" i="1"/>
  <c r="D28" i="1"/>
  <c r="F28" i="1"/>
  <c r="AA40" i="1"/>
  <c r="AB40" i="1" s="1"/>
  <c r="AC40" i="1" s="1"/>
  <c r="AB22" i="1" l="1"/>
  <c r="AC22" i="1" s="1"/>
  <c r="AB27" i="1"/>
  <c r="AC27" i="1" s="1"/>
  <c r="AB26" i="1"/>
  <c r="AC26" i="1" s="1"/>
  <c r="AB24" i="1"/>
  <c r="AC24" i="1" s="1"/>
  <c r="AB19" i="1"/>
  <c r="AC19" i="1" s="1"/>
  <c r="AB21" i="1"/>
  <c r="AC21" i="1" s="1"/>
  <c r="AB25" i="1"/>
  <c r="AC25" i="1" s="1"/>
  <c r="AB18" i="1"/>
  <c r="AC18" i="1" s="1"/>
  <c r="AB17" i="1"/>
  <c r="AC17" i="1" s="1"/>
  <c r="J28" i="1"/>
  <c r="M35" i="1"/>
  <c r="AB20" i="1"/>
  <c r="AC20" i="1" s="1"/>
  <c r="AB23" i="1"/>
  <c r="AC23" i="1" s="1"/>
  <c r="J29" i="1"/>
  <c r="AB29" i="1" s="1"/>
  <c r="AC29" i="1" s="1"/>
  <c r="L17" i="1"/>
  <c r="AA28" i="1"/>
  <c r="AB28" i="1" l="1"/>
  <c r="AC28" i="1" s="1"/>
  <c r="J41" i="1"/>
  <c r="AB41" i="1" s="1"/>
  <c r="AC41" i="1" s="1"/>
</calcChain>
</file>

<file path=xl/sharedStrings.xml><?xml version="1.0" encoding="utf-8"?>
<sst xmlns="http://schemas.openxmlformats.org/spreadsheetml/2006/main" count="47" uniqueCount="46">
  <si>
    <t>Reporte de Stock Semanal : LIONS INTERNATIONAL</t>
  </si>
  <si>
    <t>Gerente:</t>
  </si>
  <si>
    <t>Colonia, Código Postal</t>
  </si>
  <si>
    <t>Contacto:</t>
  </si>
  <si>
    <t>Teléfono Movil / Red</t>
  </si>
  <si>
    <t>Teléfono de Oficina / Fax/ red</t>
  </si>
  <si>
    <t>E-mail</t>
  </si>
  <si>
    <t>Reporte:</t>
  </si>
  <si>
    <t>Rango de Fechas</t>
  </si>
  <si>
    <t>Artículo</t>
  </si>
  <si>
    <t>Movimientos de inventario :: Traspasos</t>
  </si>
  <si>
    <t>Artículos Vendidos</t>
  </si>
  <si>
    <t>Resultados de Promoción de Artículos</t>
  </si>
  <si>
    <t>Código</t>
  </si>
  <si>
    <t>Descripción</t>
  </si>
  <si>
    <t>Inventario Inicial</t>
  </si>
  <si>
    <t>Entradas</t>
  </si>
  <si>
    <t>Origen</t>
  </si>
  <si>
    <t>Salidas</t>
  </si>
  <si>
    <t>Destino</t>
  </si>
  <si>
    <t>Num. Aut.</t>
  </si>
  <si>
    <t>Inventario Final</t>
  </si>
  <si>
    <t>Costo Unitario</t>
  </si>
  <si>
    <t>Valor del Inventario</t>
  </si>
  <si>
    <t>Ventas</t>
  </si>
  <si>
    <t>Reporte de Depósitos</t>
  </si>
  <si>
    <t>Pagos, deducciones y otros depósitos</t>
  </si>
  <si>
    <t>Comentarios y Observaciones</t>
  </si>
  <si>
    <t>pago de mercancia</t>
  </si>
  <si>
    <t>DESC.AUTORIZADO</t>
  </si>
  <si>
    <t>DESC. DE FLETES</t>
  </si>
  <si>
    <t>OTROS abono a deuda</t>
  </si>
  <si>
    <t>Total de Depósito:</t>
  </si>
  <si>
    <t>Subtotal:</t>
  </si>
  <si>
    <t>Total:</t>
  </si>
  <si>
    <t>faltante de deposito</t>
  </si>
  <si>
    <t>Suma de confirmacion final</t>
  </si>
  <si>
    <t>Totales</t>
  </si>
  <si>
    <t>BANCO</t>
  </si>
  <si>
    <t>IMPORTE</t>
  </si>
  <si>
    <t>DESCRIPCION</t>
  </si>
  <si>
    <t>FECHA</t>
  </si>
  <si>
    <t xml:space="preserve"> </t>
  </si>
  <si>
    <t>&lt;PVC-324127&gt;</t>
  </si>
  <si>
    <t>NATURALES (0}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</si>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</sst>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_-&quot;$&quot;* #,##0.00_-;\-&quot;$&quot;* #,##0.00_-;_-&quot;$&quot;* &quot;-&quot;??_-;_-@"/>
    <numFmt numFmtId="166" formatCode="#,##0.0"/>
  </numFmts>
  <fonts count="27">
    <font>
      <sz val="11"/>
      <color rgb="FF000000"/>
      <name val="Calibri"/>
    </font>
    <font>
      <b/>
      <sz val="20"/>
      <name val="Calibri"/>
      <family val="2"/>
    </font>
    <font>
      <sz val="11"/>
      <name val="Calibri"/>
      <family val="2"/>
    </font>
    <font>
      <b/>
      <sz val="14"/>
      <color rgb="FF0066CC"/>
      <name val="Calibri"/>
      <family val="2"/>
    </font>
    <font>
      <b/>
      <sz val="18"/>
      <color rgb="FF800080"/>
      <name val="Calibri"/>
      <family val="2"/>
    </font>
    <font>
      <i/>
      <sz val="8"/>
      <color rgb="FF808080"/>
      <name val="Calibri"/>
      <family val="2"/>
    </font>
    <font>
      <b/>
      <sz val="12"/>
      <color rgb="FF000000"/>
      <name val="Calibri"/>
      <family val="2"/>
    </font>
    <font>
      <sz val="10"/>
      <color rgb="FF80008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Arial Black"/>
      <family val="2"/>
    </font>
    <font>
      <sz val="11"/>
      <color rgb="FF000000"/>
      <name val="Nunito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 Black"/>
      <family val="2"/>
    </font>
    <font>
      <i/>
      <sz val="11"/>
      <color rgb="FF000000"/>
      <name val="Calibri"/>
      <family val="2"/>
    </font>
    <font>
      <b/>
      <sz val="10"/>
      <color rgb="FF974806"/>
      <name val="Arial Black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Arial Black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95B3D7"/>
        <bgColor rgb="FF95B3D7"/>
      </patternFill>
    </fill>
    <fill>
      <patternFill patternType="solid">
        <fgColor rgb="FFCC99FF"/>
        <bgColor rgb="FFCC99FF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CC99FF"/>
      </patternFill>
    </fill>
    <fill>
      <patternFill patternType="solid">
        <fgColor rgb="FF00B0F0"/>
        <bgColor rgb="FFFFFF00"/>
      </patternFill>
    </fill>
    <fill>
      <patternFill patternType="solid">
        <fgColor theme="3" tint="0.79998168889431442"/>
        <bgColor rgb="FF00B0F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2D69B"/>
      </patternFill>
    </fill>
    <fill>
      <patternFill patternType="solid">
        <fgColor theme="0"/>
        <bgColor rgb="FFFFFF00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vertical="top" shrinkToFit="1"/>
    </xf>
    <xf numFmtId="0" fontId="0" fillId="2" borderId="4" xfId="0" applyFont="1" applyFill="1" applyBorder="1" applyAlignment="1">
      <alignment horizontal="right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0" fillId="9" borderId="31" xfId="0" applyFont="1" applyFill="1" applyBorder="1" applyAlignment="1">
      <alignment horizontal="center" vertical="center" shrinkToFit="1"/>
    </xf>
    <xf numFmtId="0" fontId="0" fillId="9" borderId="32" xfId="0" applyFont="1" applyFill="1" applyBorder="1" applyAlignment="1">
      <alignment horizontal="center" vertical="center" shrinkToFit="1"/>
    </xf>
    <xf numFmtId="0" fontId="0" fillId="9" borderId="33" xfId="0" applyFont="1" applyFill="1" applyBorder="1" applyAlignment="1">
      <alignment horizontal="center" vertical="center" shrinkToFit="1"/>
    </xf>
    <xf numFmtId="3" fontId="8" fillId="9" borderId="31" xfId="0" applyNumberFormat="1" applyFont="1" applyFill="1" applyBorder="1" applyAlignment="1">
      <alignment horizontal="center" vertical="center" shrinkToFit="1"/>
    </xf>
    <xf numFmtId="3" fontId="0" fillId="9" borderId="32" xfId="0" applyNumberFormat="1" applyFont="1" applyFill="1" applyBorder="1" applyAlignment="1">
      <alignment horizontal="center" vertical="center" shrinkToFit="1"/>
    </xf>
    <xf numFmtId="3" fontId="0" fillId="9" borderId="35" xfId="0" applyNumberFormat="1" applyFont="1" applyFill="1" applyBorder="1" applyAlignment="1">
      <alignment horizontal="center" vertical="center" shrinkToFit="1"/>
    </xf>
    <xf numFmtId="0" fontId="0" fillId="2" borderId="36" xfId="0" applyFont="1" applyFill="1" applyBorder="1" applyAlignment="1">
      <alignment horizontal="center" vertical="center" shrinkToFit="1"/>
    </xf>
    <xf numFmtId="3" fontId="8" fillId="2" borderId="4" xfId="0" applyNumberFormat="1" applyFont="1" applyFill="1" applyBorder="1" applyAlignment="1">
      <alignment horizontal="center" vertical="center" shrinkToFit="1"/>
    </xf>
    <xf numFmtId="3" fontId="0" fillId="2" borderId="4" xfId="0" applyNumberFormat="1" applyFont="1" applyFill="1" applyBorder="1" applyAlignment="1">
      <alignment horizontal="center" vertical="center" shrinkToFit="1"/>
    </xf>
    <xf numFmtId="0" fontId="0" fillId="2" borderId="37" xfId="0" applyFont="1" applyFill="1" applyBorder="1" applyAlignment="1">
      <alignment horizontal="center" vertical="center" shrinkToFit="1"/>
    </xf>
    <xf numFmtId="3" fontId="8" fillId="2" borderId="40" xfId="0" applyNumberFormat="1" applyFont="1" applyFill="1" applyBorder="1" applyAlignment="1">
      <alignment horizontal="center" vertical="center" shrinkToFit="1"/>
    </xf>
    <xf numFmtId="165" fontId="10" fillId="2" borderId="47" xfId="0" applyNumberFormat="1" applyFont="1" applyFill="1" applyBorder="1" applyAlignment="1">
      <alignment horizontal="right" vertical="center" shrinkToFit="1"/>
    </xf>
    <xf numFmtId="14" fontId="0" fillId="2" borderId="13" xfId="0" applyNumberFormat="1" applyFont="1" applyFill="1" applyBorder="1" applyAlignment="1">
      <alignment horizontal="center" vertical="center" shrinkToFit="1"/>
    </xf>
    <xf numFmtId="165" fontId="0" fillId="2" borderId="50" xfId="0" applyNumberFormat="1" applyFont="1" applyFill="1" applyBorder="1" applyAlignment="1">
      <alignment horizontal="center" vertical="center" shrinkToFit="1"/>
    </xf>
    <xf numFmtId="165" fontId="0" fillId="2" borderId="54" xfId="0" applyNumberFormat="1" applyFont="1" applyFill="1" applyBorder="1" applyAlignment="1">
      <alignment horizontal="right" vertical="center" shrinkToFit="1"/>
    </xf>
    <xf numFmtId="14" fontId="0" fillId="2" borderId="56" xfId="0" applyNumberFormat="1" applyFont="1" applyFill="1" applyBorder="1" applyAlignment="1">
      <alignment horizontal="center" vertical="center" shrinkToFit="1"/>
    </xf>
    <xf numFmtId="165" fontId="0" fillId="2" borderId="57" xfId="0" applyNumberFormat="1" applyFont="1" applyFill="1" applyBorder="1" applyAlignment="1">
      <alignment horizontal="center" vertical="center" shrinkToFit="1"/>
    </xf>
    <xf numFmtId="164" fontId="0" fillId="2" borderId="54" xfId="0" applyNumberFormat="1" applyFont="1" applyFill="1" applyBorder="1" applyAlignment="1">
      <alignment horizontal="right" vertical="center" shrinkToFit="1"/>
    </xf>
    <xf numFmtId="0" fontId="0" fillId="2" borderId="56" xfId="0" applyFont="1" applyFill="1" applyBorder="1" applyAlignment="1">
      <alignment horizontal="center" vertical="center" shrinkToFit="1"/>
    </xf>
    <xf numFmtId="165" fontId="12" fillId="10" borderId="54" xfId="0" applyNumberFormat="1" applyFont="1" applyFill="1" applyBorder="1" applyAlignment="1">
      <alignment horizontal="right" vertical="center" shrinkToFit="1"/>
    </xf>
    <xf numFmtId="165" fontId="13" fillId="2" borderId="62" xfId="0" applyNumberFormat="1" applyFont="1" applyFill="1" applyBorder="1" applyAlignment="1">
      <alignment horizontal="right" vertical="center" shrinkToFit="1"/>
    </xf>
    <xf numFmtId="14" fontId="0" fillId="2" borderId="55" xfId="0" applyNumberFormat="1" applyFont="1" applyFill="1" applyBorder="1" applyAlignment="1">
      <alignment horizontal="center" vertical="center" shrinkToFit="1"/>
    </xf>
    <xf numFmtId="165" fontId="0" fillId="2" borderId="38" xfId="0" applyNumberFormat="1" applyFont="1" applyFill="1" applyBorder="1" applyAlignment="1">
      <alignment horizontal="center" vertical="center" shrinkToFit="1"/>
    </xf>
    <xf numFmtId="165" fontId="0" fillId="2" borderId="4" xfId="0" applyNumberFormat="1" applyFont="1" applyFill="1" applyBorder="1" applyAlignment="1">
      <alignment horizontal="center" vertical="center" shrinkToFit="1"/>
    </xf>
    <xf numFmtId="165" fontId="0" fillId="2" borderId="63" xfId="0" applyNumberFormat="1" applyFont="1" applyFill="1" applyBorder="1" applyAlignment="1">
      <alignment horizontal="center" vertical="center" shrinkToFit="1"/>
    </xf>
    <xf numFmtId="14" fontId="0" fillId="2" borderId="64" xfId="0" applyNumberFormat="1" applyFont="1" applyFill="1" applyBorder="1" applyAlignment="1">
      <alignment horizontal="center" vertical="center" shrinkToFit="1"/>
    </xf>
    <xf numFmtId="0" fontId="0" fillId="2" borderId="65" xfId="0" applyFont="1" applyFill="1" applyBorder="1" applyAlignment="1">
      <alignment horizontal="center" vertical="center" shrinkToFit="1"/>
    </xf>
    <xf numFmtId="165" fontId="0" fillId="2" borderId="66" xfId="0" applyNumberFormat="1" applyFont="1" applyFill="1" applyBorder="1" applyAlignment="1">
      <alignment horizontal="center" vertical="center" shrinkToFit="1"/>
    </xf>
    <xf numFmtId="165" fontId="0" fillId="2" borderId="67" xfId="0" applyNumberFormat="1" applyFont="1" applyFill="1" applyBorder="1" applyAlignment="1">
      <alignment horizontal="center" vertical="center" shrinkToFit="1"/>
    </xf>
    <xf numFmtId="165" fontId="8" fillId="10" borderId="4" xfId="0" applyNumberFormat="1" applyFont="1" applyFill="1" applyBorder="1" applyAlignment="1">
      <alignment horizontal="center" vertical="center" shrinkToFit="1"/>
    </xf>
    <xf numFmtId="165" fontId="15" fillId="5" borderId="82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Font="1" applyAlignment="1"/>
    <xf numFmtId="0" fontId="2" fillId="0" borderId="39" xfId="0" applyFont="1" applyBorder="1" applyAlignment="1"/>
    <xf numFmtId="0" fontId="0" fillId="0" borderId="0" xfId="0" applyFont="1" applyAlignment="1"/>
    <xf numFmtId="3" fontId="8" fillId="11" borderId="23" xfId="0" applyNumberFormat="1" applyFont="1" applyFill="1" applyBorder="1" applyAlignment="1">
      <alignment horizontal="center" vertical="center" shrinkToFit="1"/>
    </xf>
    <xf numFmtId="3" fontId="8" fillId="11" borderId="83" xfId="0" applyNumberFormat="1" applyFont="1" applyFill="1" applyBorder="1" applyAlignment="1">
      <alignment horizontal="center" vertical="center" shrinkToFit="1"/>
    </xf>
    <xf numFmtId="0" fontId="8" fillId="12" borderId="23" xfId="0" applyFont="1" applyFill="1" applyBorder="1" applyAlignment="1">
      <alignment horizontal="center" vertical="center" shrinkToFit="1"/>
    </xf>
    <xf numFmtId="0" fontId="8" fillId="11" borderId="84" xfId="0" applyFont="1" applyFill="1" applyBorder="1" applyAlignment="1">
      <alignment horizontal="center" vertical="center" shrinkToFit="1"/>
    </xf>
    <xf numFmtId="3" fontId="9" fillId="13" borderId="84" xfId="0" applyNumberFormat="1" applyFont="1" applyFill="1" applyBorder="1" applyAlignment="1">
      <alignment horizontal="center" vertical="center" shrinkToFit="1"/>
    </xf>
    <xf numFmtId="165" fontId="8" fillId="12" borderId="23" xfId="0" applyNumberFormat="1" applyFont="1" applyFill="1" applyBorder="1" applyAlignment="1">
      <alignment horizontal="center" vertical="center" shrinkToFit="1"/>
    </xf>
    <xf numFmtId="165" fontId="8" fillId="11" borderId="23" xfId="0" applyNumberFormat="1" applyFont="1" applyFill="1" applyBorder="1" applyAlignment="1">
      <alignment horizontal="center" vertical="center" shrinkToFit="1"/>
    </xf>
    <xf numFmtId="165" fontId="8" fillId="11" borderId="85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shrinkToFit="1"/>
    </xf>
    <xf numFmtId="165" fontId="8" fillId="8" borderId="40" xfId="0" applyNumberFormat="1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right" vertical="center" shrinkToFit="1"/>
    </xf>
    <xf numFmtId="0" fontId="0" fillId="14" borderId="13" xfId="0" applyFont="1" applyFill="1" applyBorder="1" applyAlignment="1">
      <alignment horizontal="right" vertical="center" shrinkToFit="1"/>
    </xf>
    <xf numFmtId="166" fontId="8" fillId="2" borderId="40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166" fontId="0" fillId="0" borderId="0" xfId="0" applyNumberFormat="1" applyFont="1" applyAlignment="1"/>
    <xf numFmtId="166" fontId="22" fillId="17" borderId="40" xfId="0" applyNumberFormat="1" applyFont="1" applyFill="1" applyBorder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 wrapText="1" shrinkToFit="1"/>
    </xf>
    <xf numFmtId="0" fontId="8" fillId="11" borderId="51" xfId="0" applyFont="1" applyFill="1" applyBorder="1" applyAlignment="1">
      <alignment horizontal="center" vertical="center" shrinkToFit="1"/>
    </xf>
    <xf numFmtId="0" fontId="0" fillId="2" borderId="75" xfId="0" applyFont="1" applyFill="1" applyBorder="1" applyAlignment="1">
      <alignment horizontal="center" vertical="center" shrinkToFit="1"/>
    </xf>
    <xf numFmtId="0" fontId="6" fillId="12" borderId="69" xfId="0" applyFont="1" applyFill="1" applyBorder="1" applyAlignment="1">
      <alignment horizontal="center" vertical="center" shrinkToFit="1"/>
    </xf>
    <xf numFmtId="0" fontId="21" fillId="2" borderId="32" xfId="0" applyFont="1" applyFill="1" applyBorder="1" applyAlignment="1">
      <alignment horizontal="center" vertical="center" shrinkToFit="1"/>
    </xf>
    <xf numFmtId="0" fontId="21" fillId="2" borderId="41" xfId="0" applyFont="1" applyFill="1" applyBorder="1" applyAlignment="1">
      <alignment horizontal="center" vertical="center" shrinkToFit="1"/>
    </xf>
    <xf numFmtId="0" fontId="21" fillId="2" borderId="40" xfId="0" applyFont="1" applyFill="1" applyBorder="1" applyAlignment="1">
      <alignment horizontal="center" vertical="center" shrinkToFit="1"/>
    </xf>
    <xf numFmtId="0" fontId="21" fillId="2" borderId="31" xfId="0" applyFont="1" applyFill="1" applyBorder="1" applyAlignment="1">
      <alignment horizontal="center" vertical="center" shrinkToFit="1"/>
    </xf>
    <xf numFmtId="165" fontId="0" fillId="2" borderId="52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wrapText="1" shrinkToFit="1"/>
    </xf>
    <xf numFmtId="0" fontId="6" fillId="8" borderId="40" xfId="0" applyFont="1" applyFill="1" applyBorder="1" applyAlignment="1">
      <alignment horizontal="center" vertical="center" wrapText="1" shrinkToFit="1"/>
    </xf>
    <xf numFmtId="166" fontId="8" fillId="2" borderId="40" xfId="0" applyNumberFormat="1" applyFont="1" applyFill="1" applyBorder="1" applyAlignment="1">
      <alignment horizontal="center" vertical="center" wrapText="1" shrinkToFit="1"/>
    </xf>
    <xf numFmtId="166" fontId="22" fillId="17" borderId="40" xfId="0" applyNumberFormat="1" applyFont="1" applyFill="1" applyBorder="1" applyAlignment="1">
      <alignment horizontal="center" vertical="center" wrapText="1" shrinkToFit="1"/>
    </xf>
    <xf numFmtId="165" fontId="8" fillId="8" borderId="40" xfId="0" applyNumberFormat="1" applyFont="1" applyFill="1" applyBorder="1" applyAlignment="1">
      <alignment horizontal="center" vertical="center" wrapText="1" shrinkToFit="1"/>
    </xf>
    <xf numFmtId="165" fontId="8" fillId="2" borderId="40" xfId="0" applyNumberFormat="1" applyFont="1" applyFill="1" applyBorder="1" applyAlignment="1">
      <alignment horizontal="center" vertical="center" wrapText="1" shrinkToFi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2" borderId="24" xfId="0" applyFont="1" applyFill="1" applyBorder="1" applyAlignment="1">
      <alignment horizontal="center" vertical="center" shrinkToFit="1"/>
    </xf>
    <xf numFmtId="0" fontId="2" fillId="0" borderId="25" xfId="0" applyFont="1" applyBorder="1"/>
    <xf numFmtId="0" fontId="2" fillId="0" borderId="26" xfId="0" applyFont="1" applyBorder="1"/>
    <xf numFmtId="0" fontId="21" fillId="2" borderId="27" xfId="0" applyFont="1" applyFill="1" applyBorder="1" applyAlignment="1">
      <alignment horizontal="center" vertical="center" shrinkToFit="1"/>
    </xf>
    <xf numFmtId="0" fontId="2" fillId="0" borderId="29" xfId="0" applyFont="1" applyBorder="1"/>
    <xf numFmtId="0" fontId="14" fillId="2" borderId="76" xfId="0" applyFont="1" applyFill="1" applyBorder="1" applyAlignment="1">
      <alignment horizontal="center" vertical="center" shrinkToFit="1"/>
    </xf>
    <xf numFmtId="0" fontId="2" fillId="0" borderId="77" xfId="0" applyFont="1" applyBorder="1"/>
    <xf numFmtId="0" fontId="2" fillId="0" borderId="78" xfId="0" applyFont="1" applyBorder="1"/>
    <xf numFmtId="0" fontId="8" fillId="2" borderId="71" xfId="0" applyFont="1" applyFill="1" applyBorder="1" applyAlignment="1">
      <alignment horizontal="center" vertical="center" shrinkToFit="1"/>
    </xf>
    <xf numFmtId="0" fontId="2" fillId="0" borderId="72" xfId="0" applyFont="1" applyBorder="1"/>
    <xf numFmtId="0" fontId="2" fillId="0" borderId="73" xfId="0" applyFont="1" applyBorder="1"/>
    <xf numFmtId="0" fontId="0" fillId="2" borderId="60" xfId="0" applyFont="1" applyFill="1" applyBorder="1" applyAlignment="1">
      <alignment horizontal="left" vertical="center" shrinkToFit="1"/>
    </xf>
    <xf numFmtId="0" fontId="2" fillId="0" borderId="61" xfId="0" applyFont="1" applyBorder="1"/>
    <xf numFmtId="3" fontId="6" fillId="2" borderId="42" xfId="0" applyNumberFormat="1" applyFont="1" applyFill="1" applyBorder="1" applyAlignment="1">
      <alignment horizontal="center" vertical="center" wrapText="1"/>
    </xf>
    <xf numFmtId="0" fontId="23" fillId="0" borderId="43" xfId="0" applyFont="1" applyBorder="1"/>
    <xf numFmtId="0" fontId="23" fillId="0" borderId="44" xfId="0" applyFont="1" applyBorder="1"/>
    <xf numFmtId="0" fontId="23" fillId="0" borderId="51" xfId="0" applyFont="1" applyBorder="1"/>
    <xf numFmtId="0" fontId="24" fillId="0" borderId="0" xfId="0" applyFont="1" applyAlignment="1"/>
    <xf numFmtId="0" fontId="23" fillId="0" borderId="52" xfId="0" applyFont="1" applyBorder="1"/>
    <xf numFmtId="0" fontId="23" fillId="0" borderId="68" xfId="0" applyFont="1" applyBorder="1"/>
    <xf numFmtId="0" fontId="23" fillId="0" borderId="69" xfId="0" applyFont="1" applyBorder="1"/>
    <xf numFmtId="0" fontId="23" fillId="0" borderId="70" xfId="0" applyFont="1" applyBorder="1"/>
    <xf numFmtId="0" fontId="0" fillId="2" borderId="53" xfId="0" applyFont="1" applyFill="1" applyBorder="1" applyAlignment="1">
      <alignment horizontal="left" vertical="center" shrinkToFit="1"/>
    </xf>
    <xf numFmtId="0" fontId="2" fillId="0" borderId="16" xfId="0" applyFont="1" applyBorder="1"/>
    <xf numFmtId="18" fontId="21" fillId="2" borderId="58" xfId="0" applyNumberFormat="1" applyFont="1" applyFill="1" applyBorder="1" applyAlignment="1">
      <alignment horizontal="center" vertical="center" shrinkToFit="1"/>
    </xf>
    <xf numFmtId="0" fontId="2" fillId="0" borderId="59" xfId="0" applyFont="1" applyBorder="1"/>
    <xf numFmtId="0" fontId="0" fillId="2" borderId="17" xfId="0" applyFont="1" applyFill="1" applyBorder="1" applyAlignment="1">
      <alignment horizontal="center" vertical="center" shrinkToFit="1"/>
    </xf>
    <xf numFmtId="0" fontId="2" fillId="0" borderId="18" xfId="0" applyFont="1" applyBorder="1"/>
    <xf numFmtId="0" fontId="2" fillId="0" borderId="19" xfId="0" applyFont="1" applyBorder="1"/>
    <xf numFmtId="0" fontId="8" fillId="2" borderId="86" xfId="0" applyFont="1" applyFill="1" applyBorder="1" applyAlignment="1">
      <alignment horizontal="center" vertical="center" shrinkToFit="1"/>
    </xf>
    <xf numFmtId="0" fontId="0" fillId="0" borderId="58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14" fontId="21" fillId="2" borderId="58" xfId="0" applyNumberFormat="1" applyFont="1" applyFill="1" applyBorder="1" applyAlignment="1">
      <alignment horizontal="center" vertical="center" shrinkToFit="1"/>
    </xf>
    <xf numFmtId="0" fontId="8" fillId="2" borderId="27" xfId="0" applyFont="1" applyFill="1" applyBorder="1" applyAlignment="1">
      <alignment horizontal="center" vertical="center" shrinkToFit="1"/>
    </xf>
    <xf numFmtId="0" fontId="2" fillId="0" borderId="39" xfId="0" applyFont="1" applyBorder="1"/>
    <xf numFmtId="0" fontId="8" fillId="2" borderId="17" xfId="0" applyFont="1" applyFill="1" applyBorder="1" applyAlignment="1">
      <alignment horizontal="center" vertical="center" shrinkToFit="1"/>
    </xf>
    <xf numFmtId="0" fontId="0" fillId="2" borderId="79" xfId="0" applyFont="1" applyFill="1" applyBorder="1" applyAlignment="1">
      <alignment horizontal="center" vertical="center" shrinkToFit="1"/>
    </xf>
    <xf numFmtId="0" fontId="2" fillId="0" borderId="80" xfId="0" applyFont="1" applyBorder="1"/>
    <xf numFmtId="0" fontId="2" fillId="0" borderId="81" xfId="0" applyFont="1" applyBorder="1"/>
    <xf numFmtId="0" fontId="8" fillId="2" borderId="45" xfId="0" applyFont="1" applyFill="1" applyBorder="1" applyAlignment="1">
      <alignment horizontal="left" vertical="center" shrinkToFit="1"/>
    </xf>
    <xf numFmtId="0" fontId="2" fillId="0" borderId="46" xfId="0" applyFont="1" applyBorder="1"/>
    <xf numFmtId="0" fontId="0" fillId="2" borderId="74" xfId="0" applyFont="1" applyFill="1" applyBorder="1" applyAlignment="1">
      <alignment horizontal="center" vertical="center" shrinkToFit="1"/>
    </xf>
    <xf numFmtId="0" fontId="2" fillId="0" borderId="75" xfId="0" applyFont="1" applyBorder="1"/>
    <xf numFmtId="0" fontId="8" fillId="2" borderId="39" xfId="0" applyFont="1" applyFill="1" applyBorder="1" applyAlignment="1">
      <alignment horizontal="center" vertical="center" shrinkToFit="1"/>
    </xf>
    <xf numFmtId="0" fontId="8" fillId="2" borderId="29" xfId="0" applyFont="1" applyFill="1" applyBorder="1" applyAlignment="1">
      <alignment horizontal="center" vertical="center" shrinkToFit="1"/>
    </xf>
    <xf numFmtId="0" fontId="11" fillId="2" borderId="53" xfId="0" applyFont="1" applyFill="1" applyBorder="1" applyAlignment="1">
      <alignment horizontal="left" vertical="center" shrinkToFit="1"/>
    </xf>
    <xf numFmtId="14" fontId="21" fillId="2" borderId="48" xfId="0" applyNumberFormat="1" applyFont="1" applyFill="1" applyBorder="1" applyAlignment="1">
      <alignment horizontal="center" vertical="center" shrinkToFit="1"/>
    </xf>
    <xf numFmtId="0" fontId="2" fillId="0" borderId="49" xfId="0" applyFont="1" applyBorder="1" applyAlignment="1"/>
    <xf numFmtId="0" fontId="7" fillId="2" borderId="17" xfId="0" applyFont="1" applyFill="1" applyBorder="1" applyAlignment="1">
      <alignment horizontal="center" shrinkToFit="1"/>
    </xf>
    <xf numFmtId="0" fontId="3" fillId="2" borderId="8" xfId="0" applyFont="1" applyFill="1" applyBorder="1" applyAlignment="1">
      <alignment horizontal="center" vertical="center" textRotation="90" shrinkToFit="1"/>
    </xf>
    <xf numFmtId="0" fontId="2" fillId="0" borderId="9" xfId="0" applyFont="1" applyBorder="1"/>
    <xf numFmtId="0" fontId="2" fillId="0" borderId="23" xfId="0" applyFont="1" applyBorder="1"/>
    <xf numFmtId="0" fontId="21" fillId="14" borderId="10" xfId="0" applyFont="1" applyFill="1" applyBorder="1" applyAlignment="1">
      <alignment horizontal="center" shrinkToFit="1"/>
    </xf>
    <xf numFmtId="0" fontId="2" fillId="15" borderId="11" xfId="0" applyFont="1" applyFill="1" applyBorder="1"/>
    <xf numFmtId="0" fontId="2" fillId="15" borderId="12" xfId="0" applyFont="1" applyFill="1" applyBorder="1"/>
    <xf numFmtId="0" fontId="6" fillId="6" borderId="10" xfId="0" applyFont="1" applyFill="1" applyBorder="1" applyAlignment="1">
      <alignment horizontal="center" shrinkToFit="1"/>
    </xf>
    <xf numFmtId="0" fontId="2" fillId="0" borderId="12" xfId="0" applyFont="1" applyBorder="1"/>
    <xf numFmtId="0" fontId="19" fillId="2" borderId="20" xfId="0" applyFont="1" applyFill="1" applyBorder="1" applyAlignment="1">
      <alignment horizontal="center" vertical="top" shrinkToFit="1"/>
    </xf>
    <xf numFmtId="0" fontId="16" fillId="0" borderId="21" xfId="0" applyFont="1" applyBorder="1"/>
    <xf numFmtId="0" fontId="16" fillId="0" borderId="22" xfId="0" applyFont="1" applyBorder="1"/>
    <xf numFmtId="0" fontId="26" fillId="5" borderId="10" xfId="1" applyFont="1" applyFill="1" applyBorder="1" applyAlignment="1">
      <alignment horizontal="center" shrinkToFit="1"/>
    </xf>
    <xf numFmtId="0" fontId="25" fillId="0" borderId="11" xfId="1" applyBorder="1"/>
    <xf numFmtId="0" fontId="25" fillId="0" borderId="12" xfId="1" applyBorder="1"/>
    <xf numFmtId="0" fontId="21" fillId="8" borderId="30" xfId="0" applyFont="1" applyFill="1" applyBorder="1" applyAlignment="1">
      <alignment horizontal="center" vertical="center" shrinkToFit="1"/>
    </xf>
    <xf numFmtId="0" fontId="21" fillId="8" borderId="34" xfId="0" applyFont="1" applyFill="1" applyBorder="1" applyAlignment="1">
      <alignment horizontal="center" vertical="center" shrinkToFit="1"/>
    </xf>
    <xf numFmtId="0" fontId="6" fillId="8" borderId="27" xfId="0" applyFont="1" applyFill="1" applyBorder="1" applyAlignment="1">
      <alignment horizontal="center" vertical="center" shrinkToFit="1"/>
    </xf>
    <xf numFmtId="0" fontId="2" fillId="0" borderId="28" xfId="0" applyFont="1" applyBorder="1"/>
    <xf numFmtId="0" fontId="20" fillId="2" borderId="17" xfId="0" applyFont="1" applyFill="1" applyBorder="1" applyAlignment="1">
      <alignment horizontal="center" vertical="top" shrinkToFit="1"/>
    </xf>
    <xf numFmtId="0" fontId="18" fillId="0" borderId="19" xfId="0" applyFont="1" applyBorder="1"/>
    <xf numFmtId="0" fontId="7" fillId="2" borderId="24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vertical="top" shrinkToFi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16" borderId="10" xfId="0" applyFont="1" applyFill="1" applyBorder="1" applyAlignment="1">
      <alignment horizontal="center" shrinkToFit="1"/>
    </xf>
    <xf numFmtId="0" fontId="19" fillId="2" borderId="17" xfId="0" applyFont="1" applyFill="1" applyBorder="1" applyAlignment="1">
      <alignment horizontal="center" vertical="top" shrinkToFit="1"/>
    </xf>
    <xf numFmtId="0" fontId="16" fillId="0" borderId="18" xfId="0" applyFont="1" applyBorder="1"/>
    <xf numFmtId="0" fontId="16" fillId="0" borderId="19" xfId="0" applyFont="1" applyBorder="1"/>
    <xf numFmtId="0" fontId="6" fillId="7" borderId="10" xfId="0" applyFont="1" applyFill="1" applyBorder="1" applyAlignment="1">
      <alignment horizontal="center" shrinkToFit="1"/>
    </xf>
    <xf numFmtId="0" fontId="2" fillId="0" borderId="11" xfId="0" applyFont="1" applyBorder="1"/>
    <xf numFmtId="0" fontId="5" fillId="2" borderId="17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shrinkToFit="1"/>
    </xf>
    <xf numFmtId="0" fontId="8" fillId="3" borderId="10" xfId="0" applyFont="1" applyFill="1" applyBorder="1" applyAlignment="1">
      <alignment horizontal="center" shrinkToFit="1"/>
    </xf>
    <xf numFmtId="0" fontId="17" fillId="0" borderId="11" xfId="0" applyFont="1" applyBorder="1"/>
    <xf numFmtId="0" fontId="17" fillId="0" borderId="12" xfId="0" applyFont="1" applyBorder="1"/>
    <xf numFmtId="0" fontId="5" fillId="2" borderId="17" xfId="0" applyFont="1" applyFill="1" applyBorder="1" applyAlignment="1">
      <alignment horizontal="center" vertical="top" shrinkToFit="1"/>
    </xf>
    <xf numFmtId="0" fontId="0" fillId="2" borderId="10" xfId="0" applyFont="1" applyFill="1" applyBorder="1" applyAlignment="1">
      <alignment horizontal="center" shrinkToFit="1"/>
    </xf>
    <xf numFmtId="0" fontId="0" fillId="4" borderId="14" xfId="0" applyFont="1" applyFill="1" applyBorder="1" applyAlignment="1">
      <alignment horizontal="center" shrinkToFit="1"/>
    </xf>
    <xf numFmtId="0" fontId="2" fillId="0" borderId="15" xfId="0" applyFont="1" applyBorder="1"/>
    <xf numFmtId="0" fontId="0" fillId="5" borderId="10" xfId="0" applyFont="1" applyFill="1" applyBorder="1" applyAlignment="1">
      <alignment horizontal="center" shrinkToFit="1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94"/>
  <sheetViews>
    <sheetView tabSelected="1" zoomScale="82" workbookViewId="0">
      <selection activeCell="M28" sqref="M28"/>
    </sheetView>
  </sheetViews>
  <sheetFormatPr defaultColWidth="12.42578125" defaultRowHeight="15" customHeight="1"/>
  <cols>
    <col min="1" max="1" width="14.28515625" bestFit="1" customWidth="1"/>
    <col min="2" max="2" width="18.5703125" customWidth="1"/>
    <col min="3" max="3" width="13" customWidth="1"/>
    <col min="4" max="4" width="9.28515625" customWidth="1"/>
    <col min="5" max="5" width="22.42578125" customWidth="1"/>
    <col min="6" max="6" width="9.28515625" customWidth="1"/>
    <col min="7" max="7" width="19.42578125" customWidth="1"/>
    <col min="8" max="8" width="9.28515625" customWidth="1"/>
    <col min="9" max="9" width="17.7109375" customWidth="1"/>
    <col min="10" max="10" width="14.28515625" customWidth="1"/>
    <col min="11" max="11" width="12.42578125" customWidth="1"/>
    <col min="12" max="12" width="15" customWidth="1"/>
    <col min="13" max="13" width="19" customWidth="1"/>
  </cols>
  <sheetData>
    <row r="1" spans="1:13" ht="15" customHeight="1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ht="10.5" customHeight="1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3.5" customHeight="1">
      <c r="A3" s="1"/>
      <c r="B3" s="1"/>
      <c r="C3" s="1"/>
      <c r="D3" s="123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>
      <c r="A4" s="1"/>
      <c r="B4" s="1"/>
      <c r="C4" s="1"/>
      <c r="D4" s="124"/>
      <c r="E4" s="51" t="s">
        <v>1</v>
      </c>
      <c r="F4" s="126"/>
      <c r="G4" s="127"/>
      <c r="H4" s="127"/>
      <c r="I4" s="127"/>
      <c r="J4" s="128"/>
      <c r="K4" s="52"/>
      <c r="L4" s="150"/>
      <c r="M4" s="128"/>
    </row>
    <row r="5" spans="1:13" ht="15" customHeight="1">
      <c r="A5" s="1"/>
      <c r="B5" s="1"/>
      <c r="C5" s="1"/>
      <c r="D5" s="124"/>
      <c r="E5" s="3"/>
      <c r="F5" s="158" t="s">
        <v>45</v>
      </c>
      <c r="G5" s="159"/>
      <c r="H5" s="160"/>
      <c r="I5" s="163"/>
      <c r="J5" s="164"/>
      <c r="K5" s="97"/>
      <c r="L5" s="157"/>
      <c r="M5" s="130"/>
    </row>
    <row r="6" spans="1:13" ht="16.5" customHeight="1">
      <c r="A6" s="1"/>
      <c r="B6" s="1"/>
      <c r="C6" s="1"/>
      <c r="D6" s="124"/>
      <c r="E6" s="1"/>
      <c r="F6" s="161"/>
      <c r="G6" s="101"/>
      <c r="H6" s="102"/>
      <c r="I6" s="131" t="s">
        <v>2</v>
      </c>
      <c r="J6" s="132"/>
      <c r="K6" s="133"/>
      <c r="L6" s="156"/>
      <c r="M6" s="102"/>
    </row>
    <row r="7" spans="1:13" ht="16.5" customHeight="1">
      <c r="A7" s="1"/>
      <c r="B7" s="1"/>
      <c r="C7" s="1"/>
      <c r="D7" s="124"/>
      <c r="E7" s="51" t="s">
        <v>3</v>
      </c>
      <c r="F7" s="165"/>
      <c r="G7" s="130"/>
      <c r="H7" s="162"/>
      <c r="I7" s="155"/>
      <c r="J7" s="130"/>
      <c r="K7" s="134"/>
      <c r="L7" s="135"/>
      <c r="M7" s="136"/>
    </row>
    <row r="8" spans="1:13" ht="16.5" customHeight="1">
      <c r="A8" s="1"/>
      <c r="B8" s="1"/>
      <c r="C8" s="1"/>
      <c r="D8" s="124"/>
      <c r="E8" s="1"/>
      <c r="F8" s="151" t="s">
        <v>4</v>
      </c>
      <c r="G8" s="153"/>
      <c r="H8" s="131" t="s">
        <v>5</v>
      </c>
      <c r="I8" s="132"/>
      <c r="J8" s="133"/>
      <c r="K8" s="131" t="s">
        <v>6</v>
      </c>
      <c r="L8" s="132"/>
      <c r="M8" s="133"/>
    </row>
    <row r="9" spans="1:13" ht="10.5" customHeight="1">
      <c r="A9" s="1"/>
      <c r="B9" s="1"/>
      <c r="C9" s="1"/>
      <c r="D9" s="124"/>
      <c r="E9" s="1"/>
      <c r="F9" s="1"/>
      <c r="G9" s="1"/>
      <c r="H9" s="1"/>
      <c r="I9" s="1"/>
      <c r="J9" s="1"/>
      <c r="K9" s="1"/>
      <c r="L9" s="1"/>
      <c r="M9" s="1"/>
    </row>
    <row r="10" spans="1:13" ht="14.25" customHeight="1">
      <c r="A10" s="1"/>
      <c r="B10" s="1"/>
      <c r="C10" s="1"/>
      <c r="D10" s="124"/>
      <c r="E10" s="51" t="s">
        <v>7</v>
      </c>
      <c r="F10" s="129"/>
      <c r="G10" s="130"/>
      <c r="H10" s="154"/>
      <c r="I10" s="155"/>
      <c r="J10" s="155"/>
      <c r="K10" s="155"/>
      <c r="L10" s="155"/>
      <c r="M10" s="130"/>
    </row>
    <row r="11" spans="1:13" ht="14.25" customHeight="1">
      <c r="A11" s="122"/>
      <c r="B11" s="101"/>
      <c r="C11" s="102"/>
      <c r="D11" s="125"/>
      <c r="E11" s="1"/>
      <c r="F11" s="141"/>
      <c r="G11" s="142"/>
      <c r="H11" s="151" t="s">
        <v>8</v>
      </c>
      <c r="I11" s="152"/>
      <c r="J11" s="152"/>
      <c r="K11" s="152"/>
      <c r="L11" s="152"/>
      <c r="M11" s="153"/>
    </row>
    <row r="12" spans="1:13" ht="12" customHeight="1" thickBot="1">
      <c r="A12" s="143"/>
      <c r="B12" s="75"/>
      <c r="C12" s="76"/>
      <c r="D12" s="4"/>
      <c r="E12" s="1"/>
      <c r="F12" s="1"/>
      <c r="G12" s="1"/>
      <c r="H12" s="1"/>
      <c r="I12" s="1"/>
      <c r="J12" s="1"/>
      <c r="K12" s="1"/>
      <c r="L12" s="1"/>
      <c r="M12" s="1"/>
    </row>
    <row r="13" spans="1:13" ht="15" customHeight="1" thickBot="1">
      <c r="A13" s="139" t="s">
        <v>9</v>
      </c>
      <c r="B13" s="140"/>
      <c r="C13" s="78"/>
      <c r="D13" s="139" t="s">
        <v>10</v>
      </c>
      <c r="E13" s="140"/>
      <c r="F13" s="140"/>
      <c r="G13" s="140"/>
      <c r="H13" s="78"/>
      <c r="I13" s="137" t="s">
        <v>11</v>
      </c>
      <c r="J13" s="139" t="s">
        <v>12</v>
      </c>
      <c r="K13" s="140"/>
      <c r="L13" s="140"/>
      <c r="M13" s="78"/>
    </row>
    <row r="14" spans="1:13" ht="15.75" customHeight="1" thickBot="1">
      <c r="A14" s="5" t="s">
        <v>13</v>
      </c>
      <c r="B14" s="6" t="s">
        <v>14</v>
      </c>
      <c r="C14" s="7" t="s">
        <v>15</v>
      </c>
      <c r="D14" s="8" t="s">
        <v>16</v>
      </c>
      <c r="E14" s="6" t="s">
        <v>17</v>
      </c>
      <c r="F14" s="9" t="s">
        <v>18</v>
      </c>
      <c r="G14" s="6" t="s">
        <v>19</v>
      </c>
      <c r="H14" s="7" t="s">
        <v>20</v>
      </c>
      <c r="I14" s="138"/>
      <c r="J14" s="10" t="s">
        <v>21</v>
      </c>
      <c r="K14" s="6" t="s">
        <v>22</v>
      </c>
      <c r="L14" s="6" t="s">
        <v>23</v>
      </c>
      <c r="M14" s="7" t="s">
        <v>24</v>
      </c>
    </row>
    <row r="15" spans="1:13" ht="6" customHeight="1">
      <c r="A15" s="11"/>
      <c r="B15" s="59"/>
      <c r="C15" s="1"/>
      <c r="D15" s="12"/>
      <c r="E15" s="1"/>
      <c r="F15" s="13"/>
      <c r="G15" s="1"/>
      <c r="H15" s="1"/>
      <c r="I15" s="1"/>
      <c r="J15" s="13"/>
      <c r="K15" s="1"/>
      <c r="L15" s="1"/>
      <c r="M15" s="14"/>
    </row>
    <row r="16" spans="1:13" ht="19.5" customHeight="1" thickBot="1">
      <c r="A16" s="58"/>
      <c r="B16" s="60"/>
      <c r="C16" s="40"/>
      <c r="D16" s="41"/>
      <c r="E16" s="42"/>
      <c r="F16" s="40"/>
      <c r="G16" s="42"/>
      <c r="H16" s="43"/>
      <c r="I16" s="44"/>
      <c r="J16" s="40"/>
      <c r="K16" s="45"/>
      <c r="L16" s="46"/>
      <c r="M16" s="47"/>
    </row>
    <row r="17" spans="1:29" s="72" customFormat="1" ht="19.5" customHeight="1" thickBot="1">
      <c r="A17" s="66">
        <v>1</v>
      </c>
      <c r="B17" s="67"/>
      <c r="C17" s="68"/>
      <c r="D17" s="68"/>
      <c r="E17" s="57"/>
      <c r="F17" s="68"/>
      <c r="G17" s="57"/>
      <c r="H17" s="66"/>
      <c r="I17" s="69"/>
      <c r="J17" s="68">
        <f>IF((C17+D17-(F17+I17))&lt;0,"F. inventario",(C17+D17-(F17+I17)))</f>
        <v>0</v>
      </c>
      <c r="K17" s="70"/>
      <c r="L17" s="71">
        <f>(K17*J17)</f>
        <v>0</v>
      </c>
      <c r="M17" s="71">
        <f>(K17*I17)</f>
        <v>0</v>
      </c>
      <c r="AA17" s="73">
        <f>C17+D17-F17</f>
        <v>0</v>
      </c>
      <c r="AB17" s="72">
        <f>IF(AA17&gt;J17,1,0)</f>
        <v>0</v>
      </c>
      <c r="AC17" s="72">
        <f>IF(AB17=1,"F. inventario",AA17)</f>
        <v>0</v>
      </c>
    </row>
    <row r="18" spans="1:29" ht="19.5" customHeight="1" thickBot="1">
      <c r="A18" s="48">
        <v>2</v>
      </c>
      <c r="B18" s="67"/>
      <c r="C18" s="53"/>
      <c r="D18" s="53"/>
      <c r="E18" s="57"/>
      <c r="F18" s="53"/>
      <c r="G18" s="57"/>
      <c r="H18" s="48"/>
      <c r="I18" s="56"/>
      <c r="J18" s="53">
        <f t="shared" ref="J18:J27" si="0">IF((C18+D18-(F18+I18))&lt;0,"F. inventario",(C18+D18-(F18+I18)))</f>
        <v>0</v>
      </c>
      <c r="K18" s="49"/>
      <c r="L18" s="71">
        <f t="shared" ref="L18:L28" si="1">(K18*J18)</f>
        <v>0</v>
      </c>
      <c r="M18" s="71">
        <f t="shared" ref="M18:M28" si="2">(K18*I18)</f>
        <v>0</v>
      </c>
      <c r="AA18" s="55">
        <f t="shared" ref="AA18:AA49" si="3">C18+D18-F18</f>
        <v>0</v>
      </c>
      <c r="AB18" s="54">
        <f t="shared" ref="AB18:AB49" si="4">IF(AA18&gt;J18,1,0)</f>
        <v>0</v>
      </c>
      <c r="AC18" s="54">
        <f t="shared" ref="AC18:AC49" si="5">IF(AB18=1,"F. inventario",AA18)</f>
        <v>0</v>
      </c>
    </row>
    <row r="19" spans="1:29" ht="19.5" customHeight="1" thickBot="1">
      <c r="A19" s="48">
        <v>4</v>
      </c>
      <c r="B19" s="67"/>
      <c r="C19" s="53"/>
      <c r="D19" s="53"/>
      <c r="E19" s="57"/>
      <c r="F19" s="53"/>
      <c r="G19" s="57"/>
      <c r="H19" s="48"/>
      <c r="I19" s="56"/>
      <c r="J19" s="53">
        <f t="shared" si="0"/>
        <v>0</v>
      </c>
      <c r="K19" s="49"/>
      <c r="L19" s="71">
        <f t="shared" si="1"/>
        <v>0</v>
      </c>
      <c r="M19" s="71">
        <f t="shared" si="2"/>
        <v>0</v>
      </c>
      <c r="AA19" s="55">
        <f t="shared" si="3"/>
        <v>0</v>
      </c>
      <c r="AB19" s="54">
        <f t="shared" si="4"/>
        <v>0</v>
      </c>
      <c r="AC19" s="54">
        <f t="shared" si="5"/>
        <v>0</v>
      </c>
    </row>
    <row r="20" spans="1:29" ht="15" customHeight="1" thickBot="1">
      <c r="A20" s="48">
        <v>5</v>
      </c>
      <c r="B20" s="67"/>
      <c r="C20" s="53"/>
      <c r="D20" s="53"/>
      <c r="E20" s="57"/>
      <c r="F20" s="53"/>
      <c r="G20" s="57"/>
      <c r="H20" s="48"/>
      <c r="I20" s="56"/>
      <c r="J20" s="53">
        <f t="shared" si="0"/>
        <v>0</v>
      </c>
      <c r="K20" s="49"/>
      <c r="L20" s="71">
        <f t="shared" si="1"/>
        <v>0</v>
      </c>
      <c r="M20" s="71">
        <f t="shared" si="2"/>
        <v>0</v>
      </c>
      <c r="AA20" s="55">
        <f t="shared" si="3"/>
        <v>0</v>
      </c>
      <c r="AB20" s="54">
        <f t="shared" si="4"/>
        <v>0</v>
      </c>
      <c r="AC20" s="54">
        <f t="shared" si="5"/>
        <v>0</v>
      </c>
    </row>
    <row r="21" spans="1:29" ht="17.25" customHeight="1" thickBot="1">
      <c r="A21" s="48">
        <v>6</v>
      </c>
      <c r="B21" s="67"/>
      <c r="C21" s="53"/>
      <c r="D21" s="53"/>
      <c r="E21" s="57"/>
      <c r="F21" s="53"/>
      <c r="G21" s="57"/>
      <c r="H21" s="48"/>
      <c r="I21" s="56"/>
      <c r="J21" s="53">
        <f t="shared" si="0"/>
        <v>0</v>
      </c>
      <c r="K21" s="49"/>
      <c r="L21" s="71">
        <f t="shared" si="1"/>
        <v>0</v>
      </c>
      <c r="M21" s="71">
        <f t="shared" si="2"/>
        <v>0</v>
      </c>
      <c r="AA21" s="55">
        <f t="shared" si="3"/>
        <v>0</v>
      </c>
      <c r="AB21" s="54">
        <f t="shared" si="4"/>
        <v>0</v>
      </c>
      <c r="AC21" s="54">
        <f t="shared" si="5"/>
        <v>0</v>
      </c>
    </row>
    <row r="22" spans="1:29" s="36" customFormat="1" ht="17.25" customHeight="1" thickBot="1">
      <c r="A22" s="48">
        <v>7</v>
      </c>
      <c r="B22" s="67"/>
      <c r="C22" s="53"/>
      <c r="D22" s="53"/>
      <c r="E22" s="57"/>
      <c r="F22" s="53"/>
      <c r="G22" s="57"/>
      <c r="H22" s="48"/>
      <c r="I22" s="56"/>
      <c r="J22" s="53">
        <f t="shared" si="0"/>
        <v>0</v>
      </c>
      <c r="K22" s="49"/>
      <c r="L22" s="71">
        <f t="shared" si="1"/>
        <v>0</v>
      </c>
      <c r="M22" s="71">
        <f t="shared" si="2"/>
        <v>0</v>
      </c>
      <c r="AA22" s="55">
        <f t="shared" si="3"/>
        <v>0</v>
      </c>
      <c r="AB22" s="54">
        <f t="shared" si="4"/>
        <v>0</v>
      </c>
      <c r="AC22" s="54">
        <f t="shared" si="5"/>
        <v>0</v>
      </c>
    </row>
    <row r="23" spans="1:29" s="36" customFormat="1" ht="17.25" customHeight="1" thickBot="1">
      <c r="A23" s="48">
        <v>8</v>
      </c>
      <c r="B23" s="67"/>
      <c r="C23" s="53"/>
      <c r="D23" s="53"/>
      <c r="E23" s="57"/>
      <c r="F23" s="53"/>
      <c r="G23" s="57"/>
      <c r="H23" s="48"/>
      <c r="I23" s="56"/>
      <c r="J23" s="53">
        <f t="shared" si="0"/>
        <v>0</v>
      </c>
      <c r="K23" s="49"/>
      <c r="L23" s="71">
        <f t="shared" si="1"/>
        <v>0</v>
      </c>
      <c r="M23" s="71">
        <f t="shared" si="2"/>
        <v>0</v>
      </c>
      <c r="O23" s="36" t="s">
        <v>42</v>
      </c>
      <c r="AA23" s="55">
        <f t="shared" si="3"/>
        <v>0</v>
      </c>
      <c r="AB23" s="54">
        <f t="shared" si="4"/>
        <v>0</v>
      </c>
      <c r="AC23" s="54">
        <f t="shared" si="5"/>
        <v>0</v>
      </c>
    </row>
    <row r="24" spans="1:29" s="37" customFormat="1" ht="17.25" customHeight="1" thickBot="1">
      <c r="A24" s="48">
        <v>9</v>
      </c>
      <c r="B24" s="67"/>
      <c r="C24" s="53"/>
      <c r="D24" s="53"/>
      <c r="E24" s="57"/>
      <c r="F24" s="53"/>
      <c r="G24" s="57"/>
      <c r="H24" s="48"/>
      <c r="I24" s="56"/>
      <c r="J24" s="53">
        <f t="shared" si="0"/>
        <v>0</v>
      </c>
      <c r="K24" s="49"/>
      <c r="L24" s="71">
        <f t="shared" si="1"/>
        <v>0</v>
      </c>
      <c r="M24" s="71">
        <f t="shared" si="2"/>
        <v>0</v>
      </c>
      <c r="AA24" s="55">
        <f t="shared" si="3"/>
        <v>0</v>
      </c>
      <c r="AB24" s="54">
        <f t="shared" si="4"/>
        <v>0</v>
      </c>
      <c r="AC24" s="54">
        <f t="shared" si="5"/>
        <v>0</v>
      </c>
    </row>
    <row r="25" spans="1:29" s="37" customFormat="1" ht="17.25" customHeight="1" thickBot="1">
      <c r="A25" s="48">
        <v>10</v>
      </c>
      <c r="B25" s="67"/>
      <c r="C25" s="53"/>
      <c r="D25" s="53"/>
      <c r="E25" s="57"/>
      <c r="F25" s="53"/>
      <c r="G25" s="57"/>
      <c r="H25" s="48"/>
      <c r="I25" s="56"/>
      <c r="J25" s="53">
        <f t="shared" si="0"/>
        <v>0</v>
      </c>
      <c r="K25" s="49"/>
      <c r="L25" s="71">
        <f t="shared" si="1"/>
        <v>0</v>
      </c>
      <c r="M25" s="71">
        <f t="shared" si="2"/>
        <v>0</v>
      </c>
      <c r="AA25" s="55">
        <f t="shared" si="3"/>
        <v>0</v>
      </c>
      <c r="AB25" s="54">
        <f t="shared" si="4"/>
        <v>0</v>
      </c>
      <c r="AC25" s="54">
        <f t="shared" si="5"/>
        <v>0</v>
      </c>
    </row>
    <row r="26" spans="1:29" s="37" customFormat="1" ht="17.25" customHeight="1" thickBot="1">
      <c r="A26" s="48">
        <v>11</v>
      </c>
      <c r="B26" s="67"/>
      <c r="C26" s="53"/>
      <c r="D26" s="53"/>
      <c r="E26" s="57"/>
      <c r="F26" s="53"/>
      <c r="G26" s="57"/>
      <c r="H26" s="48"/>
      <c r="I26" s="56"/>
      <c r="J26" s="53">
        <f t="shared" si="0"/>
        <v>0</v>
      </c>
      <c r="K26" s="49"/>
      <c r="L26" s="71">
        <f t="shared" si="1"/>
        <v>0</v>
      </c>
      <c r="M26" s="71">
        <f t="shared" si="2"/>
        <v>0</v>
      </c>
      <c r="AA26" s="55">
        <f t="shared" si="3"/>
        <v>0</v>
      </c>
      <c r="AB26" s="54">
        <f t="shared" si="4"/>
        <v>0</v>
      </c>
      <c r="AC26" s="54">
        <f t="shared" si="5"/>
        <v>0</v>
      </c>
    </row>
    <row r="27" spans="1:29" s="39" customFormat="1" ht="17.25" customHeight="1" thickBot="1">
      <c r="A27" s="48">
        <v>12</v>
      </c>
      <c r="B27" s="67"/>
      <c r="C27" s="53"/>
      <c r="D27" s="53"/>
      <c r="E27" s="57"/>
      <c r="F27" s="53"/>
      <c r="G27" s="57"/>
      <c r="H27" s="48"/>
      <c r="I27" s="56"/>
      <c r="J27" s="53">
        <f t="shared" si="0"/>
        <v>0</v>
      </c>
      <c r="K27" s="49"/>
      <c r="L27" s="71">
        <f t="shared" si="1"/>
        <v>0</v>
      </c>
      <c r="M27" s="71">
        <f t="shared" si="2"/>
        <v>0</v>
      </c>
      <c r="AA27" s="55">
        <f t="shared" si="3"/>
        <v>0</v>
      </c>
      <c r="AB27" s="54">
        <f t="shared" si="4"/>
        <v>0</v>
      </c>
      <c r="AC27" s="54">
        <f t="shared" si="5"/>
        <v>0</v>
      </c>
    </row>
    <row r="28" spans="1:29" ht="19.5" customHeight="1" thickBot="1">
      <c r="A28" s="107" t="s">
        <v>37</v>
      </c>
      <c r="B28" s="108"/>
      <c r="C28" s="53">
        <f>SUM(C17:C27)</f>
        <v>0</v>
      </c>
      <c r="D28" s="53">
        <f>SUM(D17:D27)</f>
        <v>0</v>
      </c>
      <c r="E28" s="50"/>
      <c r="F28" s="53">
        <f>SUM(F17:F27)</f>
        <v>0</v>
      </c>
      <c r="G28" s="117"/>
      <c r="H28" s="108"/>
      <c r="I28" s="56">
        <f>SUM(I17:I27)</f>
        <v>0</v>
      </c>
      <c r="J28" s="53">
        <f>SUM(J17:J27)</f>
        <v>0</v>
      </c>
      <c r="K28" s="38"/>
      <c r="L28" s="71">
        <f>SUM(L17:L27)</f>
        <v>0</v>
      </c>
      <c r="M28" s="71">
        <f>SUM(M17:M27)</f>
        <v>0</v>
      </c>
      <c r="AA28" s="55">
        <f t="shared" si="3"/>
        <v>0</v>
      </c>
      <c r="AB28" s="54">
        <f t="shared" si="4"/>
        <v>0</v>
      </c>
      <c r="AC28" s="54">
        <f t="shared" si="5"/>
        <v>0</v>
      </c>
    </row>
    <row r="29" spans="1:29" ht="14.25" customHeight="1" thickBot="1">
      <c r="A29" s="1"/>
      <c r="B29" s="1"/>
      <c r="C29" s="13"/>
      <c r="D29" s="4"/>
      <c r="E29" s="1"/>
      <c r="F29" s="1"/>
      <c r="G29" s="107" t="s">
        <v>36</v>
      </c>
      <c r="H29" s="117"/>
      <c r="I29" s="118"/>
      <c r="J29" s="15">
        <f>SUM(C28+D28-F28-I28)</f>
        <v>0</v>
      </c>
      <c r="K29" s="1"/>
      <c r="L29" s="1"/>
      <c r="M29" s="1"/>
      <c r="AA29" s="55">
        <f t="shared" si="3"/>
        <v>0</v>
      </c>
      <c r="AB29" s="54">
        <f t="shared" si="4"/>
        <v>0</v>
      </c>
      <c r="AC29" s="54">
        <f t="shared" si="5"/>
        <v>0</v>
      </c>
    </row>
    <row r="30" spans="1:29" ht="12.75" customHeight="1" thickBot="1">
      <c r="A30" s="74" t="s">
        <v>25</v>
      </c>
      <c r="B30" s="75"/>
      <c r="C30" s="76"/>
      <c r="D30" s="74" t="s">
        <v>26</v>
      </c>
      <c r="E30" s="75"/>
      <c r="F30" s="76"/>
      <c r="G30" s="100" t="s">
        <v>27</v>
      </c>
      <c r="H30" s="101"/>
      <c r="I30" s="102"/>
      <c r="J30" s="1"/>
      <c r="K30" s="109"/>
      <c r="L30" s="101"/>
      <c r="M30" s="102"/>
      <c r="AA30" s="55" t="e">
        <f t="shared" si="3"/>
        <v>#VALUE!</v>
      </c>
      <c r="AB30" s="54" t="e">
        <f t="shared" si="4"/>
        <v>#VALUE!</v>
      </c>
      <c r="AC30" s="54" t="e">
        <f t="shared" si="5"/>
        <v>#VALUE!</v>
      </c>
    </row>
    <row r="31" spans="1:29" ht="15.75" customHeight="1" thickBot="1">
      <c r="A31" s="64" t="s">
        <v>41</v>
      </c>
      <c r="B31" s="61" t="s">
        <v>38</v>
      </c>
      <c r="C31" s="62" t="s">
        <v>39</v>
      </c>
      <c r="D31" s="77" t="s">
        <v>40</v>
      </c>
      <c r="E31" s="78"/>
      <c r="F31" s="63" t="s">
        <v>39</v>
      </c>
      <c r="G31" s="87" t="s">
        <v>43</v>
      </c>
      <c r="H31" s="88"/>
      <c r="I31" s="89"/>
      <c r="J31" s="1"/>
      <c r="K31" s="113" t="s">
        <v>28</v>
      </c>
      <c r="L31" s="114"/>
      <c r="M31" s="16"/>
      <c r="AA31" s="55" t="e">
        <f t="shared" si="3"/>
        <v>#VALUE!</v>
      </c>
      <c r="AB31" s="54" t="e">
        <f t="shared" si="4"/>
        <v>#VALUE!</v>
      </c>
      <c r="AC31" s="54" t="e">
        <f t="shared" si="5"/>
        <v>#VALUE!</v>
      </c>
    </row>
    <row r="32" spans="1:29">
      <c r="A32" s="17"/>
      <c r="B32" s="20"/>
      <c r="C32" s="27"/>
      <c r="D32" s="120"/>
      <c r="E32" s="121"/>
      <c r="F32" s="18"/>
      <c r="G32" s="90"/>
      <c r="H32" s="91"/>
      <c r="I32" s="92"/>
      <c r="J32" s="1"/>
      <c r="K32" s="96" t="s">
        <v>29</v>
      </c>
      <c r="L32" s="97"/>
      <c r="M32" s="19"/>
      <c r="AA32" s="55">
        <f t="shared" si="3"/>
        <v>0</v>
      </c>
      <c r="AB32" s="54">
        <f t="shared" si="4"/>
        <v>0</v>
      </c>
      <c r="AC32" s="54">
        <f t="shared" si="5"/>
        <v>0</v>
      </c>
    </row>
    <row r="33" spans="1:29">
      <c r="A33" s="17"/>
      <c r="B33" s="20"/>
      <c r="C33" s="27"/>
      <c r="D33" s="106"/>
      <c r="E33" s="99"/>
      <c r="F33" s="21"/>
      <c r="G33" s="90"/>
      <c r="H33" s="91"/>
      <c r="I33" s="92"/>
      <c r="J33" s="1"/>
      <c r="K33" s="96" t="s">
        <v>30</v>
      </c>
      <c r="L33" s="97"/>
      <c r="M33" s="22"/>
      <c r="AA33" s="55" t="e">
        <f>#REF!+#REF!-F33</f>
        <v>#REF!</v>
      </c>
      <c r="AB33" s="54" t="e">
        <f t="shared" si="4"/>
        <v>#REF!</v>
      </c>
      <c r="AC33" s="54" t="e">
        <f t="shared" si="5"/>
        <v>#REF!</v>
      </c>
    </row>
    <row r="34" spans="1:29" ht="15" customHeight="1">
      <c r="A34" s="17"/>
      <c r="B34" s="20"/>
      <c r="C34" s="27"/>
      <c r="D34" s="106"/>
      <c r="E34" s="99"/>
      <c r="F34" s="21"/>
      <c r="G34" s="90"/>
      <c r="H34" s="91"/>
      <c r="I34" s="92"/>
      <c r="J34" s="1"/>
      <c r="K34" s="119" t="s">
        <v>31</v>
      </c>
      <c r="L34" s="97"/>
      <c r="M34" s="24"/>
      <c r="AA34" s="55">
        <f>C33+D33-F34</f>
        <v>0</v>
      </c>
      <c r="AB34" s="54">
        <f t="shared" si="4"/>
        <v>0</v>
      </c>
      <c r="AC34" s="54">
        <f t="shared" si="5"/>
        <v>0</v>
      </c>
    </row>
    <row r="35" spans="1:29" ht="15" customHeight="1">
      <c r="A35" s="17"/>
      <c r="B35" s="20"/>
      <c r="C35" s="27"/>
      <c r="D35" s="104"/>
      <c r="E35" s="105"/>
      <c r="F35" s="65"/>
      <c r="G35" s="90"/>
      <c r="H35" s="91"/>
      <c r="I35" s="92"/>
      <c r="J35" s="1"/>
      <c r="K35" s="85" t="s">
        <v>32</v>
      </c>
      <c r="L35" s="86"/>
      <c r="M35" s="25">
        <f>M28-E41</f>
        <v>0</v>
      </c>
      <c r="AA35" s="55">
        <f>C35+D37-F37</f>
        <v>0</v>
      </c>
      <c r="AB35" s="54">
        <f t="shared" si="4"/>
        <v>0</v>
      </c>
      <c r="AC35" s="54">
        <f t="shared" si="5"/>
        <v>0</v>
      </c>
    </row>
    <row r="36" spans="1:29">
      <c r="A36" s="17"/>
      <c r="B36" s="20"/>
      <c r="C36" s="27"/>
      <c r="D36" s="98"/>
      <c r="E36" s="99"/>
      <c r="F36" s="21"/>
      <c r="G36" s="90"/>
      <c r="H36" s="91"/>
      <c r="I36" s="92"/>
      <c r="J36" s="28"/>
      <c r="K36" s="28"/>
      <c r="L36" s="1"/>
      <c r="M36" s="1"/>
      <c r="AA36" s="55">
        <f t="shared" si="3"/>
        <v>0</v>
      </c>
      <c r="AB36" s="54">
        <f t="shared" si="4"/>
        <v>0</v>
      </c>
      <c r="AC36" s="54">
        <f t="shared" si="5"/>
        <v>0</v>
      </c>
    </row>
    <row r="37" spans="1:29">
      <c r="A37" s="17"/>
      <c r="B37" s="20"/>
      <c r="C37" s="27"/>
      <c r="D37" s="98"/>
      <c r="E37" s="99"/>
      <c r="F37" s="21"/>
      <c r="G37" s="90"/>
      <c r="H37" s="91"/>
      <c r="I37" s="92"/>
      <c r="J37" s="28"/>
      <c r="K37" s="100"/>
      <c r="L37" s="101"/>
      <c r="M37" s="102"/>
      <c r="AA37" s="55" t="e">
        <f>C37+#REF!-#REF!</f>
        <v>#REF!</v>
      </c>
      <c r="AB37" s="54" t="e">
        <f t="shared" si="4"/>
        <v>#REF!</v>
      </c>
      <c r="AC37" s="54" t="e">
        <f t="shared" si="5"/>
        <v>#REF!</v>
      </c>
    </row>
    <row r="38" spans="1:29">
      <c r="A38" s="26"/>
      <c r="B38" s="23"/>
      <c r="C38" s="29"/>
      <c r="D38" s="98"/>
      <c r="E38" s="99"/>
      <c r="F38" s="21"/>
      <c r="G38" s="90"/>
      <c r="H38" s="91"/>
      <c r="I38" s="92"/>
      <c r="J38" s="28"/>
      <c r="K38" s="103"/>
      <c r="L38" s="103"/>
      <c r="M38" s="103"/>
      <c r="AA38" s="55">
        <f t="shared" si="3"/>
        <v>0</v>
      </c>
      <c r="AB38" s="54">
        <f t="shared" si="4"/>
        <v>0</v>
      </c>
      <c r="AC38" s="54">
        <f t="shared" si="5"/>
        <v>0</v>
      </c>
    </row>
    <row r="39" spans="1:29" ht="15.75" customHeight="1" thickBot="1">
      <c r="A39" s="30"/>
      <c r="B39" s="31"/>
      <c r="C39" s="32"/>
      <c r="D39" s="98"/>
      <c r="E39" s="99"/>
      <c r="F39" s="33"/>
      <c r="G39" s="93"/>
      <c r="H39" s="94"/>
      <c r="I39" s="95"/>
      <c r="J39" s="1"/>
      <c r="K39" s="82"/>
      <c r="L39" s="83"/>
      <c r="M39" s="84"/>
      <c r="AA39" s="55">
        <f t="shared" si="3"/>
        <v>0</v>
      </c>
      <c r="AB39" s="54">
        <f t="shared" si="4"/>
        <v>0</v>
      </c>
      <c r="AC39" s="54">
        <f t="shared" si="5"/>
        <v>0</v>
      </c>
    </row>
    <row r="40" spans="1:29">
      <c r="A40" s="115"/>
      <c r="B40" s="116"/>
      <c r="C40" s="28"/>
      <c r="D40" s="115" t="s">
        <v>33</v>
      </c>
      <c r="E40" s="116"/>
      <c r="F40" s="28">
        <f>SUM(F32:F39)</f>
        <v>0</v>
      </c>
      <c r="G40" s="4"/>
      <c r="H40" s="13"/>
      <c r="I40" s="1"/>
      <c r="J40" s="1"/>
      <c r="K40" s="79" t="s">
        <v>44</v>
      </c>
      <c r="L40" s="80"/>
      <c r="M40" s="81"/>
      <c r="AA40" s="55" t="e">
        <f t="shared" si="3"/>
        <v>#VALUE!</v>
      </c>
      <c r="AB40" s="54" t="e">
        <f t="shared" si="4"/>
        <v>#VALUE!</v>
      </c>
      <c r="AC40" s="54" t="e">
        <f t="shared" si="5"/>
        <v>#VALUE!</v>
      </c>
    </row>
    <row r="41" spans="1:29">
      <c r="A41" s="1"/>
      <c r="B41" s="1"/>
      <c r="C41" s="109" t="s">
        <v>34</v>
      </c>
      <c r="D41" s="102"/>
      <c r="E41" s="34">
        <f>F40</f>
        <v>0</v>
      </c>
      <c r="F41" s="1"/>
      <c r="G41" s="110" t="s">
        <v>35</v>
      </c>
      <c r="H41" s="111"/>
      <c r="I41" s="112"/>
      <c r="J41" s="35">
        <f>M35</f>
        <v>0</v>
      </c>
      <c r="K41" s="1"/>
      <c r="L41" s="1"/>
      <c r="M41" s="1"/>
      <c r="AA41" s="55" t="e">
        <f t="shared" si="3"/>
        <v>#VALUE!</v>
      </c>
      <c r="AB41" s="54" t="e">
        <f t="shared" si="4"/>
        <v>#VALUE!</v>
      </c>
      <c r="AC41" s="54" t="e">
        <f t="shared" si="5"/>
        <v>#VALUE!</v>
      </c>
    </row>
    <row r="42" spans="1:29" ht="1.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AA42" s="55">
        <f t="shared" si="3"/>
        <v>0</v>
      </c>
      <c r="AB42" s="54">
        <f t="shared" si="4"/>
        <v>0</v>
      </c>
      <c r="AC42" s="54">
        <f t="shared" si="5"/>
        <v>0</v>
      </c>
    </row>
    <row r="43" spans="1:29">
      <c r="A43" s="1"/>
      <c r="B43" s="1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AA43" s="55">
        <f t="shared" si="3"/>
        <v>0</v>
      </c>
      <c r="AB43" s="54">
        <f t="shared" si="4"/>
        <v>0</v>
      </c>
      <c r="AC43" s="54">
        <f t="shared" si="5"/>
        <v>0</v>
      </c>
    </row>
    <row r="44" spans="1:29">
      <c r="A44" s="1"/>
      <c r="B44" s="1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AA44" s="55">
        <f t="shared" si="3"/>
        <v>0</v>
      </c>
      <c r="AB44" s="54">
        <f t="shared" si="4"/>
        <v>0</v>
      </c>
      <c r="AC44" s="54">
        <f t="shared" si="5"/>
        <v>0</v>
      </c>
    </row>
    <row r="45" spans="1:29">
      <c r="A45" s="1"/>
      <c r="B45" s="1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AA45" s="55">
        <f t="shared" si="3"/>
        <v>0</v>
      </c>
      <c r="AB45" s="54">
        <f t="shared" si="4"/>
        <v>0</v>
      </c>
      <c r="AC45" s="54">
        <f t="shared" si="5"/>
        <v>0</v>
      </c>
    </row>
    <row r="46" spans="1:29">
      <c r="A46" s="1"/>
      <c r="B46" s="1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AA46" s="55">
        <f t="shared" si="3"/>
        <v>0</v>
      </c>
      <c r="AB46" s="54">
        <f t="shared" si="4"/>
        <v>0</v>
      </c>
      <c r="AC46" s="54">
        <f t="shared" si="5"/>
        <v>0</v>
      </c>
    </row>
    <row r="47" spans="1:29">
      <c r="A47" s="1"/>
      <c r="B47" s="1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AA47" s="55">
        <f t="shared" si="3"/>
        <v>0</v>
      </c>
      <c r="AB47" s="54">
        <f t="shared" si="4"/>
        <v>0</v>
      </c>
      <c r="AC47" s="54">
        <f t="shared" si="5"/>
        <v>0</v>
      </c>
    </row>
    <row r="48" spans="1:29">
      <c r="A48" s="1"/>
      <c r="B48" s="1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AA48" s="55">
        <f t="shared" si="3"/>
        <v>0</v>
      </c>
      <c r="AB48" s="54">
        <f t="shared" si="4"/>
        <v>0</v>
      </c>
      <c r="AC48" s="54">
        <f t="shared" si="5"/>
        <v>0</v>
      </c>
    </row>
    <row r="49" spans="1:29">
      <c r="A49" s="1"/>
      <c r="B49" s="1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AA49" s="55">
        <f t="shared" si="3"/>
        <v>0</v>
      </c>
      <c r="AB49" s="54">
        <f t="shared" si="4"/>
        <v>0</v>
      </c>
      <c r="AC49" s="54">
        <f t="shared" si="5"/>
        <v>0</v>
      </c>
    </row>
    <row r="50" spans="1:29">
      <c r="A50" s="1"/>
      <c r="B50" s="1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</row>
    <row r="51" spans="1:29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</row>
    <row r="52" spans="1:29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</row>
    <row r="53" spans="1:29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</row>
    <row r="54" spans="1:29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</row>
    <row r="55" spans="1:29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</row>
    <row r="56" spans="1:29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</row>
    <row r="57" spans="1:29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</row>
    <row r="58" spans="1:29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</row>
    <row r="59" spans="1:29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</row>
    <row r="60" spans="1:29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</row>
    <row r="61" spans="1:29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</row>
    <row r="62" spans="1:29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</row>
    <row r="63" spans="1:29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</row>
    <row r="64" spans="1:29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</row>
  </sheetData>
  <mergeCells count="56">
    <mergeCell ref="G28:H28"/>
    <mergeCell ref="A12:C12"/>
    <mergeCell ref="A13:C13"/>
    <mergeCell ref="A1:M2"/>
    <mergeCell ref="L4:M4"/>
    <mergeCell ref="H11:M11"/>
    <mergeCell ref="H10:M10"/>
    <mergeCell ref="L6:M6"/>
    <mergeCell ref="I6:K6"/>
    <mergeCell ref="L5:M5"/>
    <mergeCell ref="F5:H5"/>
    <mergeCell ref="F6:H6"/>
    <mergeCell ref="H7:J7"/>
    <mergeCell ref="F8:G8"/>
    <mergeCell ref="I5:K5"/>
    <mergeCell ref="F7:G7"/>
    <mergeCell ref="I13:I14"/>
    <mergeCell ref="J13:M13"/>
    <mergeCell ref="H8:J8"/>
    <mergeCell ref="F11:G11"/>
    <mergeCell ref="D13:H13"/>
    <mergeCell ref="A11:C11"/>
    <mergeCell ref="D3:D11"/>
    <mergeCell ref="F4:J4"/>
    <mergeCell ref="F10:G10"/>
    <mergeCell ref="K8:M8"/>
    <mergeCell ref="K7:M7"/>
    <mergeCell ref="A28:B28"/>
    <mergeCell ref="D39:E39"/>
    <mergeCell ref="C41:D41"/>
    <mergeCell ref="G41:I41"/>
    <mergeCell ref="K32:L32"/>
    <mergeCell ref="K31:L31"/>
    <mergeCell ref="D40:E40"/>
    <mergeCell ref="D33:E33"/>
    <mergeCell ref="D37:E37"/>
    <mergeCell ref="G29:I29"/>
    <mergeCell ref="K30:M30"/>
    <mergeCell ref="K34:L34"/>
    <mergeCell ref="G30:I30"/>
    <mergeCell ref="A40:B40"/>
    <mergeCell ref="D32:E32"/>
    <mergeCell ref="A30:C30"/>
    <mergeCell ref="D30:F30"/>
    <mergeCell ref="D31:E31"/>
    <mergeCell ref="K40:M40"/>
    <mergeCell ref="K39:M39"/>
    <mergeCell ref="K35:L35"/>
    <mergeCell ref="G31:I39"/>
    <mergeCell ref="K33:L33"/>
    <mergeCell ref="D36:E36"/>
    <mergeCell ref="D38:E38"/>
    <mergeCell ref="K37:M37"/>
    <mergeCell ref="K38:M38"/>
    <mergeCell ref="D35:E35"/>
    <mergeCell ref="D34:E34"/>
  </mergeCells>
  <conditionalFormatting sqref="I17:I27">
    <cfRule type="expression" dxfId="0" priority="2">
      <formula>J17="F. inventario"</formula>
    </cfRule>
  </conditionalFormatting>
  <pageMargins left="0" right="0" top="0" bottom="0" header="0.31496062992125984" footer="0.3"/>
  <pageSetup scale="70" orientation="landscape"/>
  <ignoredErrors>
    <ignoredError sqref="L17:M17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60" zoomScaleSheetLayoutView="100" workbookViewId="0">
      <selection activeCell="E10" sqref="E10"/>
    </sheetView>
  </sheetViews>
  <sheetFormatPr defaultColWidth="9.1406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ax_SK xmlns="http://www.sax.eu/ML/sax_SK">
  <SKDropdown>
    <SKOption value="10" label="public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Powerpoint" layoutNr="1" left="55" bottom="275" width="127" height="19" skshapename="SK_CONF">
        <body style="width:1016px; height:152px; line-height:152px; vertical-align:center; margin:0;padding:0;background-color:#00205b;">
          <p style="color:white; margin-left:0px; font-weight:bold; font-family:Arial; font-size:64px; text-transform:uppercase">public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public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font-weight:bold;font-family:Arial;font-size:64px;color:#00205b;margin-left:235px;">public</p>
        </body>
      </Stamp>
    </SKOption>
    <SKOption value="20" label="internal">
      <Stamp application="Powerpoint" layoutNr="3,4,5,6,7,8,9,10,11,12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internal</p>
        </body>
      </Stamp>
      <Stamp application="Word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  <Stamp application="Excel" left="17" bottom="9" width="127" height="19" skshapename="SK_CONF">
        <body style="width:1016px; height:152px; line-height:152px; vertical-align:center; margin:0;padding:0;background-color:#ffffff;">
          <p style="color:#00205b;margin-left:235px;font-weight:bold;font-family:Arial;font-size:64px;">internal</p>
        </body>
      </Stamp>
    </SKOption>
    <SKOption value="30" label="confidential">
      <Stamp application="Powerpoint" layoutNr="3,4,5,6,7,8,9,10,11,12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Powerpoint" layoutNr="1" left="55" bottom="275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Powerpoint" layoutNr="2" left="55" bottom="280" width="127" height="19" skshapename="SK_CONF">
        <body style="width:1016px; height:152px; line-height:152px; vertical-align:center; margin:0; padding:0; background-color:#00205b;">
          <p style="color:white; margin-left:0px; font-weight:bold; font-family:Arial; font-size:64px; text-transform:uppercase">confidential</p>
        </body>
      </Stamp>
      <Stamp application="Word" left="35" bottom="0" width="68" height="22" skshapename="SK_CONF">
        <body style="width:544px; height:168px; margin:0;background-color:#ffffff;border-color:#00205b;border-width:8px;border-style:solid;border-bottom-style:none">
          <div style="font-weight:bold;font-family:Arial;font-size:64px;color:#00205b;margin-left:88px;margin-top:22px">confidential</div>
        </body>
      </Stamp>
      <Stamp application="Excel" left="35" bottom="0" width="68" height="22" skshapename="SK_CONF">
        <body style="width:544px; height:168px; line-height:168px; vertical-align:center; margin:0;padding:0;background-color:#ffffff;border-color:#00205b;border-width:8px;border-style:solid">
          <div style="font-weight:bold;font-family:Arial;font-size:64px;color:#00205b;margin-left:88px;">confidential</div>
        </body>
      </Stamp>
    </SKOption>
    <SKOption value="80" label="strictly confidential">
      <Stamp application="Powerpoint" layoutNr="3,4,5,6,7,8,9,10,11,12" left="35" bottom="0" width="96" height="22" skshapename="SK_CONF">
        <body style="width:768px; height:168px; margin:0; background-color:#00205b;border-color:#00205b;border-width:8px;border-style:solid;border-bottom-style:none">
          <div style="color:white; text-align:center; font-weight:bold; font-family:Arial; font-size:64px;margin-top:22px">strictly confidential</div>
        </body>
      </Stamp>
      <Stamp application="Powerpoint" layoutNr="1" left="55" bottom="275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Powerpoint" layoutNr="2" left="55" bottom="280" width="150" height="19" skshapename="SK_CONF">
        <body style="width:1200px; height:152px; line-height:152px; vertical-align:center; margin:0; padding:0; background-color:#00205b;">
          <p style="color:white; margin-left:0px; font-weight:bold; font-family:Arial; font-size:64px; text-transform:uppercase">strictly confidential</p>
        </body>
      </Stamp>
      <Stamp application="Word" left="35" bottom="0" width="96" height="22" skshapename="SK_CONF">
        <body style="width:768px; height:168px; margin:0; background-color:#00205b;padding:0">
          <div style="color:white; margin-left:88px; font-weight:bold; font-family:Arial; font-size:64px;margin-top:22px">strictly confidential</div>
        </body>
      </Stamp>
      <Stamp application="Excel" left="35" bottom="0" width="96" height="22" skshapename="SK_CONF">
        <body style="width:768px; height:168px; line-height:168px; vertical-align:center; margin:0; padding:0; background-color:#00205b;">
          <div style="color:white; margin-left:88px; font-weight:bold; font-family:Arial; font-size:64px;">strictly confidential</div>
        </body>
      </Stamp>
    </SKOption>
  </SKDropdown>
</sax_SK>
</file>

<file path=customXml/itemProps1.xml><?xml version="1.0" encoding="utf-8"?>
<ds:datastoreItem xmlns:ds="http://schemas.openxmlformats.org/officeDocument/2006/customXml" ds:itemID="{486533AB-619C-4E61-9974-D8B2EB450302}">
  <ds:schemaRefs>
    <ds:schemaRef ds:uri="http://www.sax.eu/ML/sax_S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Raul Banuelos - M0051722</cp:lastModifiedBy>
  <cp:lastPrinted>2019-04-02T22:40:57Z</cp:lastPrinted>
  <dcterms:created xsi:type="dcterms:W3CDTF">2017-10-30T19:03:59Z</dcterms:created>
  <dcterms:modified xsi:type="dcterms:W3CDTF">2020-11-09T19:28:35Z</dcterms:modified>
</cp:coreProperties>
</file>