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elge\Google Drive\Dropbox\Jobb\Søknader\Agder_2013\Intervju\Seminar\Trykket\Figurer\"/>
    </mc:Choice>
  </mc:AlternateContent>
  <bookViews>
    <workbookView xWindow="480" yWindow="120" windowWidth="18195" windowHeight="8445" activeTab="2"/>
  </bookViews>
  <sheets>
    <sheet name="Fig_1-2_4_7_Underlagsmateriale" sheetId="3" r:id="rId1"/>
    <sheet name="Fig3_Underlagsmat_(BS81-CH21)" sheetId="1" r:id="rId2"/>
    <sheet name="Fig5_I-IIogFig6_I-II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C128" i="3" l="1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V128" i="3"/>
  <c r="AU128" i="3"/>
  <c r="AT128" i="3"/>
  <c r="AV127" i="3"/>
  <c r="AU127" i="3"/>
  <c r="AT127" i="3"/>
  <c r="AV126" i="3"/>
  <c r="AU126" i="3"/>
  <c r="AT126" i="3"/>
  <c r="AV125" i="3"/>
  <c r="AU125" i="3"/>
  <c r="AT125" i="3"/>
  <c r="AV124" i="3"/>
  <c r="AU124" i="3"/>
  <c r="AT124" i="3"/>
  <c r="AV123" i="3"/>
  <c r="AU123" i="3"/>
  <c r="AT123" i="3"/>
  <c r="AV122" i="3"/>
  <c r="AU122" i="3"/>
  <c r="AT122" i="3"/>
  <c r="AV121" i="3"/>
  <c r="AU121" i="3"/>
  <c r="AT121" i="3"/>
  <c r="AV120" i="3"/>
  <c r="AU120" i="3"/>
  <c r="AT120" i="3"/>
  <c r="AV119" i="3"/>
  <c r="AU119" i="3"/>
  <c r="AT119" i="3"/>
  <c r="AV118" i="3"/>
  <c r="AU118" i="3"/>
  <c r="AT118" i="3"/>
  <c r="AV117" i="3"/>
  <c r="AU117" i="3"/>
  <c r="AT117" i="3"/>
  <c r="AV116" i="3"/>
  <c r="AU116" i="3"/>
  <c r="AT116" i="3"/>
  <c r="AV115" i="3"/>
  <c r="AU115" i="3"/>
  <c r="AT115" i="3"/>
  <c r="AV114" i="3"/>
  <c r="AU114" i="3"/>
  <c r="AT114" i="3"/>
  <c r="AV113" i="3"/>
  <c r="AU113" i="3"/>
  <c r="AT113" i="3"/>
  <c r="AV112" i="3"/>
  <c r="AU112" i="3"/>
  <c r="AT112" i="3"/>
  <c r="AV111" i="3"/>
  <c r="AU111" i="3"/>
  <c r="AT111" i="3"/>
  <c r="AV110" i="3"/>
  <c r="AU110" i="3"/>
  <c r="AT110" i="3"/>
  <c r="AV109" i="3"/>
  <c r="AU109" i="3"/>
  <c r="AT109" i="3"/>
  <c r="AV108" i="3"/>
  <c r="AU108" i="3"/>
  <c r="AT108" i="3"/>
  <c r="AV107" i="3"/>
  <c r="AU107" i="3"/>
  <c r="AT107" i="3"/>
  <c r="AV106" i="3"/>
  <c r="AU106" i="3"/>
  <c r="AT106" i="3"/>
  <c r="AV105" i="3"/>
  <c r="AU105" i="3"/>
  <c r="AT105" i="3"/>
  <c r="AV104" i="3"/>
  <c r="AU104" i="3"/>
  <c r="AT104" i="3"/>
  <c r="AV103" i="3"/>
  <c r="AU103" i="3"/>
  <c r="AT103" i="3"/>
  <c r="AV102" i="3"/>
  <c r="AU102" i="3"/>
  <c r="AT102" i="3"/>
  <c r="AV101" i="3"/>
  <c r="AU101" i="3"/>
  <c r="AT101" i="3"/>
  <c r="AV100" i="3"/>
  <c r="AU100" i="3"/>
  <c r="AT100" i="3"/>
  <c r="AV99" i="3"/>
  <c r="AU99" i="3"/>
  <c r="AT99" i="3"/>
  <c r="AV98" i="3"/>
  <c r="AU98" i="3"/>
  <c r="AT98" i="3"/>
  <c r="AV97" i="3"/>
  <c r="AU97" i="3"/>
  <c r="AT97" i="3"/>
  <c r="AV96" i="3"/>
  <c r="AU96" i="3"/>
  <c r="AT96" i="3"/>
  <c r="AV95" i="3"/>
  <c r="AU95" i="3"/>
  <c r="AT95" i="3"/>
  <c r="AV94" i="3"/>
  <c r="AU94" i="3"/>
  <c r="AT94" i="3"/>
  <c r="AV93" i="3"/>
  <c r="AU93" i="3"/>
  <c r="AT93" i="3"/>
  <c r="AV92" i="3"/>
  <c r="AU92" i="3"/>
  <c r="AT92" i="3"/>
  <c r="AV91" i="3"/>
  <c r="AU91" i="3"/>
  <c r="AT91" i="3"/>
  <c r="AV90" i="3"/>
  <c r="AU90" i="3"/>
  <c r="AT90" i="3"/>
  <c r="AV89" i="3"/>
  <c r="AU89" i="3"/>
  <c r="AT89" i="3"/>
  <c r="AV88" i="3"/>
  <c r="AU88" i="3"/>
  <c r="AT88" i="3"/>
  <c r="AV87" i="3"/>
  <c r="AU87" i="3"/>
  <c r="AT87" i="3"/>
  <c r="AV86" i="3"/>
  <c r="AU86" i="3"/>
  <c r="AT86" i="3"/>
  <c r="AV85" i="3"/>
  <c r="AU85" i="3"/>
  <c r="AT85" i="3"/>
  <c r="AV84" i="3"/>
  <c r="AU84" i="3"/>
  <c r="AT84" i="3"/>
  <c r="AV83" i="3"/>
  <c r="AU83" i="3"/>
  <c r="AT83" i="3"/>
  <c r="AV82" i="3"/>
  <c r="AU82" i="3"/>
  <c r="AT82" i="3"/>
  <c r="AV81" i="3"/>
  <c r="AU81" i="3"/>
  <c r="AT81" i="3"/>
  <c r="AV80" i="3"/>
  <c r="AU80" i="3"/>
  <c r="AT80" i="3"/>
  <c r="AV79" i="3"/>
  <c r="AU79" i="3"/>
  <c r="AT79" i="3"/>
  <c r="AV78" i="3"/>
  <c r="AU78" i="3"/>
  <c r="AT78" i="3"/>
  <c r="AV77" i="3"/>
  <c r="AU77" i="3"/>
  <c r="AT77" i="3"/>
  <c r="AV76" i="3"/>
  <c r="AU76" i="3"/>
  <c r="AT76" i="3"/>
  <c r="AV75" i="3"/>
  <c r="AU75" i="3"/>
  <c r="AT75" i="3"/>
  <c r="AV74" i="3"/>
  <c r="AU74" i="3"/>
  <c r="AT74" i="3"/>
  <c r="AV73" i="3"/>
  <c r="AU73" i="3"/>
  <c r="AT73" i="3"/>
  <c r="AV72" i="3"/>
  <c r="AU72" i="3"/>
  <c r="AT72" i="3"/>
  <c r="AV71" i="3"/>
  <c r="AU71" i="3"/>
  <c r="AT71" i="3"/>
  <c r="AV70" i="3"/>
  <c r="AU70" i="3"/>
  <c r="AT70" i="3"/>
  <c r="AV69" i="3"/>
  <c r="AU69" i="3"/>
  <c r="AT69" i="3"/>
  <c r="AV68" i="3"/>
  <c r="AU68" i="3"/>
  <c r="AT68" i="3"/>
  <c r="AV67" i="3"/>
  <c r="AU67" i="3"/>
  <c r="AT67" i="3"/>
  <c r="AV66" i="3"/>
  <c r="AU66" i="3"/>
  <c r="AT66" i="3"/>
  <c r="AV65" i="3"/>
  <c r="AU65" i="3"/>
  <c r="AT65" i="3"/>
  <c r="AV64" i="3"/>
  <c r="AU64" i="3"/>
  <c r="AT64" i="3"/>
  <c r="AV63" i="3"/>
  <c r="AU63" i="3"/>
  <c r="AT63" i="3"/>
  <c r="AV62" i="3"/>
  <c r="AU62" i="3"/>
  <c r="AT62" i="3"/>
  <c r="AV61" i="3"/>
  <c r="AU61" i="3"/>
  <c r="AT61" i="3"/>
  <c r="AV60" i="3"/>
  <c r="AU60" i="3"/>
  <c r="AT60" i="3"/>
  <c r="AV59" i="3"/>
  <c r="AU59" i="3"/>
  <c r="AT59" i="3"/>
  <c r="AV58" i="3"/>
  <c r="AU58" i="3"/>
  <c r="AT58" i="3"/>
  <c r="AV57" i="3"/>
  <c r="AU57" i="3"/>
  <c r="AT57" i="3"/>
  <c r="AV56" i="3"/>
  <c r="AU56" i="3"/>
  <c r="AT56" i="3"/>
  <c r="AV55" i="3"/>
  <c r="AU55" i="3"/>
  <c r="AT55" i="3"/>
  <c r="AV54" i="3"/>
  <c r="AU54" i="3"/>
  <c r="AT54" i="3"/>
  <c r="AV53" i="3"/>
  <c r="AU53" i="3"/>
  <c r="AT53" i="3"/>
  <c r="AV52" i="3"/>
  <c r="AU52" i="3"/>
  <c r="AT52" i="3"/>
  <c r="AV51" i="3"/>
  <c r="AU51" i="3"/>
  <c r="AT51" i="3"/>
  <c r="AV50" i="3"/>
  <c r="AU50" i="3"/>
  <c r="AT50" i="3"/>
  <c r="AV49" i="3"/>
  <c r="AU49" i="3"/>
  <c r="AT49" i="3"/>
  <c r="AV48" i="3"/>
  <c r="AU48" i="3"/>
  <c r="AT48" i="3"/>
  <c r="AV47" i="3"/>
  <c r="AU47" i="3"/>
  <c r="AT47" i="3"/>
  <c r="AV46" i="3"/>
  <c r="AU46" i="3"/>
  <c r="AT46" i="3"/>
  <c r="AV45" i="3"/>
  <c r="AU45" i="3"/>
  <c r="AT45" i="3"/>
  <c r="AV44" i="3"/>
  <c r="AU44" i="3"/>
  <c r="AT44" i="3"/>
  <c r="AV43" i="3"/>
  <c r="AU43" i="3"/>
  <c r="AT43" i="3"/>
  <c r="AV42" i="3"/>
  <c r="AU42" i="3"/>
  <c r="AT42" i="3"/>
  <c r="AV41" i="3"/>
  <c r="AU41" i="3"/>
  <c r="AT41" i="3"/>
  <c r="AV40" i="3"/>
  <c r="AU40" i="3"/>
  <c r="AT40" i="3"/>
  <c r="AV39" i="3"/>
  <c r="AU39" i="3"/>
  <c r="AT39" i="3"/>
  <c r="AV38" i="3"/>
  <c r="AU38" i="3"/>
  <c r="AT38" i="3"/>
  <c r="AV37" i="3"/>
  <c r="AU37" i="3"/>
  <c r="AT37" i="3"/>
  <c r="AV36" i="3"/>
  <c r="AU36" i="3"/>
  <c r="AT36" i="3"/>
  <c r="AV35" i="3"/>
  <c r="AU35" i="3"/>
  <c r="AT35" i="3"/>
  <c r="AV34" i="3"/>
  <c r="AU34" i="3"/>
  <c r="AT34" i="3"/>
  <c r="AV33" i="3"/>
  <c r="AU33" i="3"/>
  <c r="AT33" i="3"/>
  <c r="AV32" i="3"/>
  <c r="AU32" i="3"/>
  <c r="AT32" i="3"/>
  <c r="AV31" i="3"/>
  <c r="AU31" i="3"/>
  <c r="AT31" i="3"/>
  <c r="AV30" i="3"/>
  <c r="AU30" i="3"/>
  <c r="AT30" i="3"/>
  <c r="AV29" i="3"/>
  <c r="AU29" i="3"/>
  <c r="AT29" i="3"/>
  <c r="AV28" i="3"/>
  <c r="AU28" i="3"/>
  <c r="AT28" i="3"/>
  <c r="AV27" i="3"/>
  <c r="AU27" i="3"/>
  <c r="AT27" i="3"/>
  <c r="AV26" i="3"/>
  <c r="AU26" i="3"/>
  <c r="AT26" i="3"/>
  <c r="AV25" i="3"/>
  <c r="AU25" i="3"/>
  <c r="AT25" i="3"/>
  <c r="AV24" i="3"/>
  <c r="AU24" i="3"/>
  <c r="AT24" i="3"/>
  <c r="AV23" i="3"/>
  <c r="AU23" i="3"/>
  <c r="AT23" i="3"/>
  <c r="AV22" i="3"/>
  <c r="AU22" i="3"/>
  <c r="AT22" i="3"/>
  <c r="AV21" i="3"/>
  <c r="AU21" i="3"/>
  <c r="AT21" i="3"/>
  <c r="AV20" i="3"/>
  <c r="AU20" i="3"/>
  <c r="AT20" i="3"/>
  <c r="AV19" i="3"/>
  <c r="AU19" i="3"/>
  <c r="AT19" i="3"/>
  <c r="AV18" i="3"/>
  <c r="AU18" i="3"/>
  <c r="AT18" i="3"/>
  <c r="AV17" i="3"/>
  <c r="AU17" i="3"/>
  <c r="AT17" i="3"/>
  <c r="AV16" i="3"/>
  <c r="AU16" i="3"/>
  <c r="AT16" i="3"/>
  <c r="AV15" i="3"/>
  <c r="AU15" i="3"/>
  <c r="AT15" i="3"/>
  <c r="AV14" i="3"/>
  <c r="AU14" i="3"/>
  <c r="AT14" i="3"/>
  <c r="AV13" i="3"/>
  <c r="AU13" i="3"/>
  <c r="AT13" i="3"/>
  <c r="AV12" i="3"/>
  <c r="AU12" i="3"/>
  <c r="AT12" i="3"/>
  <c r="AV11" i="3"/>
  <c r="AU11" i="3"/>
  <c r="AT11" i="3"/>
  <c r="AV10" i="3"/>
  <c r="AU10" i="3"/>
  <c r="AT10" i="3"/>
  <c r="AV9" i="3"/>
  <c r="AU9" i="3"/>
  <c r="AT9" i="3"/>
  <c r="AV8" i="3"/>
  <c r="AU8" i="3"/>
  <c r="AT8" i="3"/>
  <c r="AV7" i="3"/>
  <c r="AU7" i="3"/>
  <c r="AT7" i="3"/>
  <c r="AV6" i="3"/>
  <c r="AU6" i="3"/>
  <c r="AT6" i="3"/>
  <c r="AV5" i="3"/>
  <c r="AU5" i="3"/>
  <c r="AT5" i="3"/>
  <c r="AV4" i="3"/>
  <c r="AU4" i="3"/>
  <c r="AT4" i="3"/>
  <c r="AV3" i="3"/>
  <c r="AU3" i="3"/>
  <c r="AT3" i="3"/>
  <c r="N3" i="3"/>
  <c r="O3" i="3"/>
  <c r="P3" i="3"/>
  <c r="Q3" i="3"/>
  <c r="R3" i="3"/>
  <c r="N4" i="3"/>
  <c r="O4" i="3"/>
  <c r="P4" i="3"/>
  <c r="Q4" i="3"/>
  <c r="R4" i="3"/>
  <c r="N5" i="3"/>
  <c r="O5" i="3"/>
  <c r="P5" i="3"/>
  <c r="Q5" i="3"/>
  <c r="R5" i="3"/>
  <c r="N6" i="3"/>
  <c r="O6" i="3"/>
  <c r="P6" i="3"/>
  <c r="Q6" i="3"/>
  <c r="R6" i="3"/>
  <c r="N7" i="3"/>
  <c r="O7" i="3"/>
  <c r="P7" i="3"/>
  <c r="Q7" i="3"/>
  <c r="R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R8" i="3"/>
  <c r="R9" i="3"/>
  <c r="R10" i="3"/>
  <c r="R11" i="3"/>
  <c r="R12" i="3"/>
  <c r="R13" i="3"/>
  <c r="N14" i="3"/>
  <c r="O14" i="3"/>
  <c r="P14" i="3"/>
  <c r="Q14" i="3"/>
  <c r="R14" i="3"/>
  <c r="N15" i="3"/>
  <c r="O15" i="3"/>
  <c r="P15" i="3"/>
  <c r="Q15" i="3"/>
  <c r="R15" i="3"/>
  <c r="N16" i="3"/>
  <c r="O16" i="3"/>
  <c r="P16" i="3"/>
  <c r="Q16" i="3"/>
  <c r="R16" i="3"/>
  <c r="N17" i="3"/>
  <c r="O17" i="3"/>
  <c r="P17" i="3"/>
  <c r="Q17" i="3"/>
  <c r="R17" i="3"/>
  <c r="N18" i="3"/>
  <c r="O18" i="3"/>
  <c r="P18" i="3"/>
  <c r="Q18" i="3"/>
  <c r="R18" i="3"/>
  <c r="N19" i="3"/>
  <c r="O19" i="3"/>
  <c r="P19" i="3"/>
  <c r="Q19" i="3"/>
  <c r="R19" i="3"/>
  <c r="N20" i="3"/>
  <c r="O20" i="3"/>
  <c r="P20" i="3"/>
  <c r="Q20" i="3"/>
  <c r="R20" i="3"/>
  <c r="N21" i="3"/>
  <c r="O21" i="3"/>
  <c r="P21" i="3"/>
  <c r="Q21" i="3"/>
  <c r="R21" i="3"/>
  <c r="N22" i="3"/>
  <c r="O22" i="3"/>
  <c r="P22" i="3"/>
  <c r="Q22" i="3"/>
  <c r="R22" i="3"/>
  <c r="N23" i="3"/>
  <c r="O23" i="3"/>
  <c r="P23" i="3"/>
  <c r="Q23" i="3"/>
  <c r="R23" i="3"/>
  <c r="N24" i="3"/>
  <c r="O24" i="3"/>
  <c r="P24" i="3"/>
  <c r="Q24" i="3"/>
  <c r="R24" i="3"/>
  <c r="N25" i="3"/>
  <c r="O25" i="3"/>
  <c r="P25" i="3"/>
  <c r="Q25" i="3"/>
  <c r="R25" i="3"/>
  <c r="N26" i="3"/>
  <c r="O26" i="3"/>
  <c r="P26" i="3"/>
  <c r="Q26" i="3"/>
  <c r="R26" i="3"/>
  <c r="N27" i="3"/>
  <c r="O27" i="3"/>
  <c r="P27" i="3"/>
  <c r="Q27" i="3"/>
  <c r="R27" i="3"/>
  <c r="N28" i="3"/>
  <c r="O28" i="3"/>
  <c r="P28" i="3"/>
  <c r="Q28" i="3"/>
  <c r="R28" i="3"/>
  <c r="N29" i="3"/>
  <c r="O29" i="3"/>
  <c r="P29" i="3"/>
  <c r="Q29" i="3"/>
  <c r="R29" i="3"/>
  <c r="N30" i="3"/>
  <c r="O30" i="3"/>
  <c r="P30" i="3"/>
  <c r="Q30" i="3"/>
  <c r="R30" i="3"/>
  <c r="N31" i="3"/>
  <c r="O31" i="3"/>
  <c r="P31" i="3"/>
  <c r="Q31" i="3"/>
  <c r="R31" i="3"/>
  <c r="N32" i="3"/>
  <c r="O32" i="3"/>
  <c r="P32" i="3"/>
  <c r="Q32" i="3"/>
  <c r="R32" i="3"/>
  <c r="N33" i="3"/>
  <c r="O33" i="3"/>
  <c r="P33" i="3"/>
  <c r="Q33" i="3"/>
  <c r="R33" i="3"/>
  <c r="N34" i="3"/>
  <c r="O34" i="3"/>
  <c r="P34" i="3"/>
  <c r="Q34" i="3"/>
  <c r="R34" i="3"/>
  <c r="N35" i="3"/>
  <c r="O35" i="3"/>
  <c r="P35" i="3"/>
  <c r="Q35" i="3"/>
  <c r="R35" i="3"/>
  <c r="N36" i="3"/>
  <c r="O36" i="3"/>
  <c r="P36" i="3"/>
  <c r="Q36" i="3"/>
  <c r="R36" i="3"/>
  <c r="N37" i="3"/>
  <c r="O37" i="3"/>
  <c r="P37" i="3"/>
  <c r="Q37" i="3"/>
  <c r="R37" i="3"/>
  <c r="N38" i="3"/>
  <c r="O38" i="3"/>
  <c r="P38" i="3"/>
  <c r="Q38" i="3"/>
  <c r="R38" i="3"/>
  <c r="N39" i="3"/>
  <c r="O39" i="3"/>
  <c r="P39" i="3"/>
  <c r="Q39" i="3"/>
  <c r="R39" i="3"/>
  <c r="N40" i="3"/>
  <c r="O40" i="3"/>
  <c r="P40" i="3"/>
  <c r="Q40" i="3"/>
  <c r="R40" i="3"/>
  <c r="N41" i="3"/>
  <c r="O41" i="3"/>
  <c r="P41" i="3"/>
  <c r="Q41" i="3"/>
  <c r="R41" i="3"/>
  <c r="N42" i="3"/>
  <c r="O42" i="3"/>
  <c r="P42" i="3"/>
  <c r="Q42" i="3"/>
  <c r="R42" i="3"/>
  <c r="N43" i="3"/>
  <c r="O43" i="3"/>
  <c r="P43" i="3"/>
  <c r="Q43" i="3"/>
  <c r="R43" i="3"/>
  <c r="N44" i="3"/>
  <c r="O44" i="3"/>
  <c r="P44" i="3"/>
  <c r="Q44" i="3"/>
  <c r="R44" i="3"/>
  <c r="N45" i="3"/>
  <c r="O45" i="3"/>
  <c r="P45" i="3"/>
  <c r="Q45" i="3"/>
  <c r="R45" i="3"/>
  <c r="N46" i="3"/>
  <c r="O46" i="3"/>
  <c r="P46" i="3"/>
  <c r="Q46" i="3"/>
  <c r="R46" i="3"/>
  <c r="N47" i="3"/>
  <c r="O47" i="3"/>
  <c r="P47" i="3"/>
  <c r="Q47" i="3"/>
  <c r="R47" i="3"/>
  <c r="N48" i="3"/>
  <c r="O48" i="3"/>
  <c r="P48" i="3"/>
  <c r="Q48" i="3"/>
  <c r="R48" i="3"/>
  <c r="N49" i="3"/>
  <c r="O49" i="3"/>
  <c r="P49" i="3"/>
  <c r="Q49" i="3"/>
  <c r="R49" i="3"/>
  <c r="N50" i="3"/>
  <c r="O50" i="3"/>
  <c r="P50" i="3"/>
  <c r="Q50" i="3"/>
  <c r="R50" i="3"/>
  <c r="N51" i="3"/>
  <c r="O51" i="3"/>
  <c r="P51" i="3"/>
  <c r="Q51" i="3"/>
  <c r="R51" i="3"/>
  <c r="N52" i="3"/>
  <c r="O52" i="3"/>
  <c r="P52" i="3"/>
  <c r="Q52" i="3"/>
  <c r="R52" i="3"/>
  <c r="N53" i="3"/>
  <c r="O53" i="3"/>
  <c r="P53" i="3"/>
  <c r="Q53" i="3"/>
  <c r="R53" i="3"/>
  <c r="N54" i="3"/>
  <c r="O54" i="3"/>
  <c r="P54" i="3"/>
  <c r="Q54" i="3"/>
  <c r="R54" i="3"/>
  <c r="N55" i="3"/>
  <c r="O55" i="3"/>
  <c r="P55" i="3"/>
  <c r="Q55" i="3"/>
  <c r="R55" i="3"/>
  <c r="N56" i="3"/>
  <c r="O56" i="3"/>
  <c r="P56" i="3"/>
  <c r="Q56" i="3"/>
  <c r="R56" i="3"/>
  <c r="N57" i="3"/>
  <c r="O57" i="3"/>
  <c r="P57" i="3"/>
  <c r="Q57" i="3"/>
  <c r="R57" i="3"/>
  <c r="N58" i="3"/>
  <c r="O58" i="3"/>
  <c r="P58" i="3"/>
  <c r="Q58" i="3"/>
  <c r="R58" i="3"/>
  <c r="N59" i="3"/>
  <c r="O59" i="3"/>
  <c r="P59" i="3"/>
  <c r="Q59" i="3"/>
  <c r="R59" i="3"/>
  <c r="N60" i="3"/>
  <c r="O60" i="3"/>
  <c r="P60" i="3"/>
  <c r="Q60" i="3"/>
  <c r="R60" i="3"/>
  <c r="N61" i="3"/>
  <c r="O61" i="3"/>
  <c r="P61" i="3"/>
  <c r="Q61" i="3"/>
  <c r="R61" i="3"/>
  <c r="N62" i="3"/>
  <c r="O62" i="3"/>
  <c r="P62" i="3"/>
  <c r="Q62" i="3"/>
  <c r="R62" i="3"/>
  <c r="N63" i="3"/>
  <c r="O63" i="3"/>
  <c r="P63" i="3"/>
  <c r="Q63" i="3"/>
  <c r="R63" i="3"/>
  <c r="N64" i="3"/>
  <c r="O64" i="3"/>
  <c r="P64" i="3"/>
  <c r="Q64" i="3"/>
  <c r="R64" i="3"/>
  <c r="N65" i="3"/>
  <c r="O65" i="3"/>
  <c r="P65" i="3"/>
  <c r="Q65" i="3"/>
  <c r="R65" i="3"/>
  <c r="N66" i="3"/>
  <c r="O66" i="3"/>
  <c r="P66" i="3"/>
  <c r="Q66" i="3"/>
  <c r="R66" i="3"/>
  <c r="N67" i="3"/>
  <c r="O67" i="3"/>
  <c r="P67" i="3"/>
  <c r="Q67" i="3"/>
  <c r="R67" i="3"/>
  <c r="N68" i="3"/>
  <c r="O68" i="3"/>
  <c r="P68" i="3"/>
  <c r="Q68" i="3"/>
  <c r="R68" i="3"/>
  <c r="N69" i="3"/>
  <c r="O69" i="3"/>
  <c r="P69" i="3"/>
  <c r="Q69" i="3"/>
  <c r="R69" i="3"/>
  <c r="N70" i="3"/>
  <c r="O70" i="3"/>
  <c r="P70" i="3"/>
  <c r="Q70" i="3"/>
  <c r="R70" i="3"/>
  <c r="N71" i="3"/>
  <c r="O71" i="3"/>
  <c r="P71" i="3"/>
  <c r="Q71" i="3"/>
  <c r="R71" i="3"/>
  <c r="N72" i="3"/>
  <c r="O72" i="3"/>
  <c r="P72" i="3"/>
  <c r="Q72" i="3"/>
  <c r="R72" i="3"/>
  <c r="N73" i="3"/>
  <c r="O73" i="3"/>
  <c r="P73" i="3"/>
  <c r="Q73" i="3"/>
  <c r="R73" i="3"/>
  <c r="N74" i="3"/>
  <c r="O74" i="3"/>
  <c r="P74" i="3"/>
  <c r="Q74" i="3"/>
  <c r="R74" i="3"/>
  <c r="N75" i="3"/>
  <c r="O75" i="3"/>
  <c r="P75" i="3"/>
  <c r="Q75" i="3"/>
  <c r="R75" i="3"/>
  <c r="N76" i="3"/>
  <c r="O76" i="3"/>
  <c r="P76" i="3"/>
  <c r="Q76" i="3"/>
  <c r="R76" i="3"/>
  <c r="N77" i="3"/>
  <c r="O77" i="3"/>
  <c r="P77" i="3"/>
  <c r="Q77" i="3"/>
  <c r="R77" i="3"/>
  <c r="N78" i="3"/>
  <c r="O78" i="3"/>
  <c r="P78" i="3"/>
  <c r="Q78" i="3"/>
  <c r="R78" i="3"/>
  <c r="N79" i="3"/>
  <c r="O79" i="3"/>
  <c r="P79" i="3"/>
  <c r="Q79" i="3"/>
  <c r="R79" i="3"/>
  <c r="N80" i="3"/>
  <c r="O80" i="3"/>
  <c r="P80" i="3"/>
  <c r="Q80" i="3"/>
  <c r="R80" i="3"/>
  <c r="N81" i="3"/>
  <c r="O81" i="3"/>
  <c r="P81" i="3"/>
  <c r="Q81" i="3"/>
  <c r="R81" i="3"/>
  <c r="N82" i="3"/>
  <c r="O82" i="3"/>
  <c r="P82" i="3"/>
  <c r="Q82" i="3"/>
  <c r="R82" i="3"/>
  <c r="N83" i="3"/>
  <c r="O83" i="3"/>
  <c r="P83" i="3"/>
  <c r="Q83" i="3"/>
  <c r="R83" i="3"/>
  <c r="N84" i="3"/>
  <c r="O84" i="3"/>
  <c r="P84" i="3"/>
  <c r="Q84" i="3"/>
  <c r="R84" i="3"/>
  <c r="N85" i="3"/>
  <c r="O85" i="3"/>
  <c r="P85" i="3"/>
  <c r="Q85" i="3"/>
  <c r="R85" i="3"/>
  <c r="N86" i="3"/>
  <c r="O86" i="3"/>
  <c r="P86" i="3"/>
  <c r="Q86" i="3"/>
  <c r="R86" i="3"/>
  <c r="N87" i="3"/>
  <c r="O87" i="3"/>
  <c r="P87" i="3"/>
  <c r="Q87" i="3"/>
  <c r="R87" i="3"/>
  <c r="N88" i="3"/>
  <c r="O88" i="3"/>
  <c r="P88" i="3"/>
  <c r="Q88" i="3"/>
  <c r="R88" i="3"/>
  <c r="N89" i="3"/>
  <c r="O89" i="3"/>
  <c r="P89" i="3"/>
  <c r="Q89" i="3"/>
  <c r="R89" i="3"/>
  <c r="N90" i="3"/>
  <c r="O90" i="3"/>
  <c r="P90" i="3"/>
  <c r="Q90" i="3"/>
  <c r="R90" i="3"/>
  <c r="N91" i="3"/>
  <c r="O91" i="3"/>
  <c r="P91" i="3"/>
  <c r="Q91" i="3"/>
  <c r="R91" i="3"/>
  <c r="N92" i="3"/>
  <c r="O92" i="3"/>
  <c r="P92" i="3"/>
  <c r="Q92" i="3"/>
  <c r="R92" i="3"/>
  <c r="N93" i="3"/>
  <c r="O93" i="3"/>
  <c r="P93" i="3"/>
  <c r="Q93" i="3"/>
  <c r="R93" i="3"/>
  <c r="N94" i="3"/>
  <c r="O94" i="3"/>
  <c r="P94" i="3"/>
  <c r="Q94" i="3"/>
  <c r="R94" i="3"/>
  <c r="N95" i="3"/>
  <c r="O95" i="3"/>
  <c r="P95" i="3"/>
  <c r="Q95" i="3"/>
  <c r="R95" i="3"/>
  <c r="N96" i="3"/>
  <c r="O96" i="3"/>
  <c r="P96" i="3"/>
  <c r="Q96" i="3"/>
  <c r="R96" i="3"/>
  <c r="N97" i="3"/>
  <c r="O97" i="3"/>
  <c r="P97" i="3"/>
  <c r="Q97" i="3"/>
  <c r="R97" i="3"/>
  <c r="N98" i="3"/>
  <c r="O98" i="3"/>
  <c r="P98" i="3"/>
  <c r="Q98" i="3"/>
  <c r="R98" i="3"/>
  <c r="N99" i="3"/>
  <c r="O99" i="3"/>
  <c r="P99" i="3"/>
  <c r="Q99" i="3"/>
  <c r="R99" i="3"/>
  <c r="N100" i="3"/>
  <c r="O100" i="3"/>
  <c r="P100" i="3"/>
  <c r="Q100" i="3"/>
  <c r="R100" i="3"/>
  <c r="N101" i="3"/>
  <c r="O101" i="3"/>
  <c r="P101" i="3"/>
  <c r="Q101" i="3"/>
  <c r="R101" i="3"/>
  <c r="N102" i="3"/>
  <c r="O102" i="3"/>
  <c r="P102" i="3"/>
  <c r="Q102" i="3"/>
  <c r="R102" i="3"/>
  <c r="N103" i="3"/>
  <c r="O103" i="3"/>
  <c r="P103" i="3"/>
  <c r="Q103" i="3"/>
  <c r="R103" i="3"/>
  <c r="N104" i="3"/>
  <c r="O104" i="3"/>
  <c r="P104" i="3"/>
  <c r="Q104" i="3"/>
  <c r="R104" i="3"/>
  <c r="N105" i="3"/>
  <c r="O105" i="3"/>
  <c r="P105" i="3"/>
  <c r="Q105" i="3"/>
  <c r="R105" i="3"/>
  <c r="N106" i="3"/>
  <c r="O106" i="3"/>
  <c r="P106" i="3"/>
  <c r="Q106" i="3"/>
  <c r="R106" i="3"/>
  <c r="N107" i="3"/>
  <c r="O107" i="3"/>
  <c r="P107" i="3"/>
  <c r="Q107" i="3"/>
  <c r="R107" i="3"/>
  <c r="N108" i="3"/>
  <c r="O108" i="3"/>
  <c r="P108" i="3"/>
  <c r="Q108" i="3"/>
  <c r="R108" i="3"/>
  <c r="N109" i="3"/>
  <c r="O109" i="3"/>
  <c r="P109" i="3"/>
  <c r="Q109" i="3"/>
  <c r="R109" i="3"/>
  <c r="N110" i="3"/>
  <c r="O110" i="3"/>
  <c r="P110" i="3"/>
  <c r="Q110" i="3"/>
  <c r="R110" i="3"/>
  <c r="N111" i="3"/>
  <c r="O111" i="3"/>
  <c r="P111" i="3"/>
  <c r="Q111" i="3"/>
  <c r="R111" i="3"/>
  <c r="N112" i="3"/>
  <c r="O112" i="3"/>
  <c r="P112" i="3"/>
  <c r="Q112" i="3"/>
  <c r="R112" i="3"/>
  <c r="N113" i="3"/>
  <c r="O113" i="3"/>
  <c r="P113" i="3"/>
  <c r="Q113" i="3"/>
  <c r="R113" i="3"/>
  <c r="N114" i="3"/>
  <c r="O114" i="3"/>
  <c r="P114" i="3"/>
  <c r="Q114" i="3"/>
  <c r="R114" i="3"/>
  <c r="N115" i="3"/>
  <c r="O115" i="3"/>
  <c r="P115" i="3"/>
  <c r="Q115" i="3"/>
  <c r="R115" i="3"/>
  <c r="N116" i="3"/>
  <c r="O116" i="3"/>
  <c r="P116" i="3"/>
  <c r="Q116" i="3"/>
  <c r="R116" i="3"/>
  <c r="N117" i="3"/>
  <c r="O117" i="3"/>
  <c r="P117" i="3"/>
  <c r="Q117" i="3"/>
  <c r="R117" i="3"/>
  <c r="N118" i="3"/>
  <c r="O118" i="3"/>
  <c r="P118" i="3"/>
  <c r="Q118" i="3"/>
  <c r="R118" i="3"/>
  <c r="N119" i="3"/>
  <c r="O119" i="3"/>
  <c r="P119" i="3"/>
  <c r="Q119" i="3"/>
  <c r="R119" i="3"/>
  <c r="N120" i="3"/>
  <c r="O120" i="3"/>
  <c r="P120" i="3"/>
  <c r="Q120" i="3"/>
  <c r="R120" i="3"/>
  <c r="N121" i="3"/>
  <c r="O121" i="3"/>
  <c r="P121" i="3"/>
  <c r="Q121" i="3"/>
  <c r="R121" i="3"/>
  <c r="N122" i="3"/>
  <c r="O122" i="3"/>
  <c r="P122" i="3"/>
  <c r="Q122" i="3"/>
  <c r="R122" i="3"/>
  <c r="N123" i="3"/>
  <c r="O123" i="3"/>
  <c r="P123" i="3"/>
  <c r="Q123" i="3"/>
  <c r="R123" i="3"/>
  <c r="N124" i="3"/>
  <c r="O124" i="3"/>
  <c r="P124" i="3"/>
  <c r="Q124" i="3"/>
  <c r="R124" i="3"/>
  <c r="N125" i="3"/>
  <c r="O125" i="3"/>
  <c r="P125" i="3"/>
  <c r="Q125" i="3"/>
  <c r="R125" i="3"/>
  <c r="N126" i="3"/>
  <c r="O126" i="3"/>
  <c r="P126" i="3"/>
  <c r="Q126" i="3"/>
  <c r="R126" i="3"/>
  <c r="N127" i="3"/>
  <c r="O127" i="3"/>
  <c r="P127" i="3"/>
  <c r="Q127" i="3"/>
  <c r="R127" i="3"/>
  <c r="R128" i="3"/>
  <c r="Q128" i="3"/>
  <c r="P128" i="3"/>
  <c r="O128" i="3"/>
  <c r="N128" i="3"/>
  <c r="G45" i="2"/>
  <c r="R20" i="2"/>
  <c r="R45" i="2" s="1"/>
  <c r="S128" i="3" l="1"/>
  <c r="S126" i="3"/>
  <c r="S124" i="3"/>
  <c r="S116" i="3"/>
  <c r="S114" i="3"/>
  <c r="S120" i="3"/>
  <c r="S118" i="3"/>
  <c r="S127" i="3"/>
  <c r="S125" i="3"/>
  <c r="S123" i="3"/>
  <c r="S121" i="3"/>
  <c r="S119" i="3"/>
  <c r="S117" i="3"/>
  <c r="S115" i="3"/>
  <c r="S113" i="3"/>
  <c r="S111" i="3"/>
  <c r="S109" i="3"/>
  <c r="S107" i="3"/>
  <c r="S105" i="3"/>
  <c r="S103" i="3"/>
  <c r="S101" i="3"/>
  <c r="S99" i="3"/>
  <c r="S97" i="3"/>
  <c r="S95" i="3"/>
  <c r="S93" i="3"/>
  <c r="S91" i="3"/>
  <c r="S89" i="3"/>
  <c r="S87" i="3"/>
  <c r="S85" i="3"/>
  <c r="S83" i="3"/>
  <c r="S81" i="3"/>
  <c r="S79" i="3"/>
  <c r="S77" i="3"/>
  <c r="S75" i="3"/>
  <c r="S73" i="3"/>
  <c r="S71" i="3"/>
  <c r="S69" i="3"/>
  <c r="S67" i="3"/>
  <c r="S65" i="3"/>
  <c r="S63" i="3"/>
  <c r="S61" i="3"/>
  <c r="S59" i="3"/>
  <c r="S57" i="3"/>
  <c r="S55" i="3"/>
  <c r="S53" i="3"/>
  <c r="S51" i="3"/>
  <c r="S49" i="3"/>
  <c r="S47" i="3"/>
  <c r="S45" i="3"/>
  <c r="S43" i="3"/>
  <c r="S41" i="3"/>
  <c r="S39" i="3"/>
  <c r="S37" i="3"/>
  <c r="S35" i="3"/>
  <c r="S33" i="3"/>
  <c r="S31" i="3"/>
  <c r="S29" i="3"/>
  <c r="S27" i="3"/>
  <c r="S25" i="3"/>
  <c r="S23" i="3"/>
  <c r="S21" i="3"/>
  <c r="S19" i="3"/>
  <c r="S17" i="3"/>
  <c r="S15" i="3"/>
  <c r="S7" i="3"/>
  <c r="S5" i="3"/>
  <c r="S3" i="3"/>
  <c r="S122" i="3"/>
  <c r="S112" i="3"/>
  <c r="S110" i="3"/>
  <c r="S108" i="3"/>
  <c r="S106" i="3"/>
  <c r="S104" i="3"/>
  <c r="S102" i="3"/>
  <c r="S100" i="3"/>
  <c r="S98" i="3"/>
  <c r="S96" i="3"/>
  <c r="S94" i="3"/>
  <c r="S92" i="3"/>
  <c r="S90" i="3"/>
  <c r="S88" i="3"/>
  <c r="S86" i="3"/>
  <c r="S84" i="3"/>
  <c r="S82" i="3"/>
  <c r="S80" i="3"/>
  <c r="S78" i="3"/>
  <c r="S76" i="3"/>
  <c r="S74" i="3"/>
  <c r="S72" i="3"/>
  <c r="S70" i="3"/>
  <c r="S68" i="3"/>
  <c r="S66" i="3"/>
  <c r="S64" i="3"/>
  <c r="S62" i="3"/>
  <c r="S60" i="3"/>
  <c r="S58" i="3"/>
  <c r="S56" i="3"/>
  <c r="S54" i="3"/>
  <c r="S52" i="3"/>
  <c r="S50" i="3"/>
  <c r="S48" i="3"/>
  <c r="S46" i="3"/>
  <c r="S44" i="3"/>
  <c r="S42" i="3"/>
  <c r="S40" i="3"/>
  <c r="S38" i="3"/>
  <c r="S36" i="3"/>
  <c r="S34" i="3"/>
  <c r="S32" i="3"/>
  <c r="S30" i="3"/>
  <c r="S28" i="3"/>
  <c r="S26" i="3"/>
  <c r="S24" i="3"/>
  <c r="S22" i="3"/>
  <c r="S20" i="3"/>
  <c r="S18" i="3"/>
  <c r="S16" i="3"/>
  <c r="S14" i="3"/>
  <c r="S13" i="3"/>
  <c r="S12" i="3"/>
  <c r="S11" i="3"/>
  <c r="S10" i="3"/>
  <c r="S9" i="3"/>
  <c r="S8" i="3"/>
  <c r="S6" i="3"/>
  <c r="S4" i="3"/>
  <c r="N32" i="2"/>
  <c r="N37" i="2" s="1"/>
  <c r="T37" i="2" s="1"/>
  <c r="M32" i="2"/>
  <c r="M37" i="2" s="1"/>
  <c r="S37" i="2" s="1"/>
  <c r="T26" i="2"/>
  <c r="S26" i="2"/>
  <c r="N12" i="2"/>
  <c r="N17" i="2" s="1"/>
  <c r="T17" i="2" s="1"/>
  <c r="M12" i="2"/>
  <c r="M17" i="2" s="1"/>
  <c r="S17" i="2" s="1"/>
  <c r="T6" i="2"/>
  <c r="S6" i="2"/>
  <c r="C32" i="2"/>
  <c r="C37" i="2" s="1"/>
  <c r="I37" i="2" s="1"/>
  <c r="B32" i="2"/>
  <c r="B37" i="2" s="1"/>
  <c r="H37" i="2" s="1"/>
  <c r="I26" i="2"/>
  <c r="H26" i="2"/>
  <c r="S32" i="2" l="1"/>
  <c r="T32" i="2"/>
  <c r="T12" i="2"/>
  <c r="S12" i="2"/>
  <c r="I32" i="2"/>
  <c r="H32" i="2"/>
  <c r="C12" i="2"/>
  <c r="B12" i="2"/>
  <c r="B17" i="2" l="1"/>
  <c r="H17" i="2" s="1"/>
  <c r="H12" i="2"/>
  <c r="I12" i="2"/>
  <c r="C17" i="2"/>
  <c r="I17" i="2" s="1"/>
  <c r="H6" i="2"/>
  <c r="I6" i="2"/>
  <c r="CM95" i="1" l="1"/>
  <c r="CL95" i="1"/>
  <c r="CK95" i="1"/>
  <c r="CI95" i="1"/>
  <c r="CH95" i="1"/>
  <c r="CG95" i="1"/>
  <c r="CE95" i="1"/>
  <c r="CD95" i="1"/>
  <c r="CC95" i="1"/>
  <c r="CA95" i="1"/>
  <c r="BZ95" i="1"/>
  <c r="BY95" i="1"/>
  <c r="BW95" i="1"/>
  <c r="BV95" i="1"/>
  <c r="BU95" i="1"/>
  <c r="CJ94" i="1"/>
  <c r="CB94" i="1"/>
  <c r="BX94" i="1"/>
  <c r="CM93" i="1"/>
  <c r="CI93" i="1"/>
  <c r="CE93" i="1"/>
  <c r="CA93" i="1"/>
  <c r="BW93" i="1"/>
  <c r="CH92" i="1"/>
  <c r="CD92" i="1"/>
  <c r="BZ92" i="1"/>
  <c r="CM91" i="1"/>
  <c r="CL91" i="1"/>
  <c r="CK91" i="1"/>
  <c r="CI91" i="1"/>
  <c r="CH91" i="1"/>
  <c r="CG91" i="1"/>
  <c r="CE91" i="1"/>
  <c r="CD91" i="1"/>
  <c r="CC91" i="1"/>
  <c r="CA91" i="1"/>
  <c r="BZ91" i="1"/>
  <c r="BY91" i="1"/>
  <c r="BW91" i="1"/>
  <c r="BV91" i="1"/>
  <c r="BU91" i="1"/>
  <c r="CF90" i="1"/>
  <c r="CB90" i="1"/>
  <c r="BX90" i="1"/>
  <c r="BU81" i="1"/>
  <c r="BU90" i="1" s="1"/>
  <c r="BU82" i="1"/>
  <c r="BU83" i="1"/>
  <c r="BU92" i="1" s="1"/>
  <c r="BU84" i="1"/>
  <c r="BU93" i="1" s="1"/>
  <c r="BU85" i="1"/>
  <c r="BU94" i="1" s="1"/>
  <c r="BU86" i="1"/>
  <c r="BU87" i="1"/>
  <c r="BU96" i="1" s="1"/>
  <c r="CM87" i="1"/>
  <c r="CM96" i="1" s="1"/>
  <c r="CL87" i="1"/>
  <c r="CL96" i="1" s="1"/>
  <c r="CK87" i="1"/>
  <c r="CK96" i="1" s="1"/>
  <c r="CJ87" i="1"/>
  <c r="CJ96" i="1" s="1"/>
  <c r="CI87" i="1"/>
  <c r="CI96" i="1" s="1"/>
  <c r="CH87" i="1"/>
  <c r="CH96" i="1" s="1"/>
  <c r="CG87" i="1"/>
  <c r="CG96" i="1" s="1"/>
  <c r="CF87" i="1"/>
  <c r="CF96" i="1" s="1"/>
  <c r="CE87" i="1"/>
  <c r="CE96" i="1" s="1"/>
  <c r="CD87" i="1"/>
  <c r="CD96" i="1" s="1"/>
  <c r="CC87" i="1"/>
  <c r="CC96" i="1" s="1"/>
  <c r="CB87" i="1"/>
  <c r="CB96" i="1" s="1"/>
  <c r="CA87" i="1"/>
  <c r="CA96" i="1" s="1"/>
  <c r="BZ87" i="1"/>
  <c r="BZ96" i="1" s="1"/>
  <c r="BY87" i="1"/>
  <c r="BY96" i="1" s="1"/>
  <c r="BX87" i="1"/>
  <c r="BX96" i="1" s="1"/>
  <c r="BW87" i="1"/>
  <c r="BW96" i="1" s="1"/>
  <c r="BV87" i="1"/>
  <c r="BV96" i="1" s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CM85" i="1"/>
  <c r="CM94" i="1" s="1"/>
  <c r="CL85" i="1"/>
  <c r="CL94" i="1" s="1"/>
  <c r="CK85" i="1"/>
  <c r="CJ85" i="1"/>
  <c r="CI85" i="1"/>
  <c r="CI94" i="1" s="1"/>
  <c r="CH85" i="1"/>
  <c r="CH94" i="1" s="1"/>
  <c r="CG85" i="1"/>
  <c r="CF85" i="1"/>
  <c r="CE85" i="1"/>
  <c r="CE94" i="1" s="1"/>
  <c r="CD85" i="1"/>
  <c r="CD94" i="1" s="1"/>
  <c r="CC85" i="1"/>
  <c r="CB85" i="1"/>
  <c r="CA85" i="1"/>
  <c r="CA94" i="1" s="1"/>
  <c r="BZ85" i="1"/>
  <c r="BZ94" i="1" s="1"/>
  <c r="BY85" i="1"/>
  <c r="BX85" i="1"/>
  <c r="BW85" i="1"/>
  <c r="BW94" i="1" s="1"/>
  <c r="BV85" i="1"/>
  <c r="BV94" i="1" s="1"/>
  <c r="CM84" i="1"/>
  <c r="CL84" i="1"/>
  <c r="CL93" i="1" s="1"/>
  <c r="CK84" i="1"/>
  <c r="CK93" i="1" s="1"/>
  <c r="CJ84" i="1"/>
  <c r="CI84" i="1"/>
  <c r="CH84" i="1"/>
  <c r="CH93" i="1" s="1"/>
  <c r="CG84" i="1"/>
  <c r="CG93" i="1" s="1"/>
  <c r="CF84" i="1"/>
  <c r="CE84" i="1"/>
  <c r="CD84" i="1"/>
  <c r="CD93" i="1" s="1"/>
  <c r="CC84" i="1"/>
  <c r="CC93" i="1" s="1"/>
  <c r="CB84" i="1"/>
  <c r="CA84" i="1"/>
  <c r="BZ84" i="1"/>
  <c r="BZ93" i="1" s="1"/>
  <c r="BY84" i="1"/>
  <c r="BY93" i="1" s="1"/>
  <c r="BX84" i="1"/>
  <c r="BW84" i="1"/>
  <c r="BV84" i="1"/>
  <c r="BV93" i="1" s="1"/>
  <c r="CM83" i="1"/>
  <c r="CM92" i="1" s="1"/>
  <c r="CL83" i="1"/>
  <c r="CL92" i="1" s="1"/>
  <c r="CK83" i="1"/>
  <c r="CK92" i="1" s="1"/>
  <c r="CJ83" i="1"/>
  <c r="CJ92" i="1" s="1"/>
  <c r="CI83" i="1"/>
  <c r="CI92" i="1" s="1"/>
  <c r="CH83" i="1"/>
  <c r="CG83" i="1"/>
  <c r="CG92" i="1" s="1"/>
  <c r="CF83" i="1"/>
  <c r="CF92" i="1" s="1"/>
  <c r="CE83" i="1"/>
  <c r="CE92" i="1" s="1"/>
  <c r="CD83" i="1"/>
  <c r="CC83" i="1"/>
  <c r="CC92" i="1" s="1"/>
  <c r="CB83" i="1"/>
  <c r="CB92" i="1" s="1"/>
  <c r="CA83" i="1"/>
  <c r="CA92" i="1" s="1"/>
  <c r="BZ83" i="1"/>
  <c r="BY83" i="1"/>
  <c r="BY92" i="1" s="1"/>
  <c r="BX83" i="1"/>
  <c r="BX92" i="1" s="1"/>
  <c r="BW83" i="1"/>
  <c r="BW92" i="1" s="1"/>
  <c r="BV83" i="1"/>
  <c r="BV92" i="1" s="1"/>
  <c r="CM82" i="1"/>
  <c r="CL82" i="1"/>
  <c r="CK82" i="1"/>
  <c r="CK94" i="1" s="1"/>
  <c r="CJ82" i="1"/>
  <c r="CJ91" i="1" s="1"/>
  <c r="CI82" i="1"/>
  <c r="CH82" i="1"/>
  <c r="CG82" i="1"/>
  <c r="CG94" i="1" s="1"/>
  <c r="CF82" i="1"/>
  <c r="CF91" i="1" s="1"/>
  <c r="CE82" i="1"/>
  <c r="CD82" i="1"/>
  <c r="CC82" i="1"/>
  <c r="CC94" i="1" s="1"/>
  <c r="CB82" i="1"/>
  <c r="CB91" i="1" s="1"/>
  <c r="CA82" i="1"/>
  <c r="BZ82" i="1"/>
  <c r="BY82" i="1"/>
  <c r="BY94" i="1" s="1"/>
  <c r="BX82" i="1"/>
  <c r="BX91" i="1" s="1"/>
  <c r="BW82" i="1"/>
  <c r="BV82" i="1"/>
  <c r="CM81" i="1"/>
  <c r="CM90" i="1" s="1"/>
  <c r="CL81" i="1"/>
  <c r="CL90" i="1" s="1"/>
  <c r="CK81" i="1"/>
  <c r="CJ81" i="1"/>
  <c r="CI81" i="1"/>
  <c r="CI90" i="1" s="1"/>
  <c r="CH81" i="1"/>
  <c r="CH90" i="1" s="1"/>
  <c r="CG81" i="1"/>
  <c r="CF81" i="1"/>
  <c r="CE81" i="1"/>
  <c r="CE90" i="1" s="1"/>
  <c r="CD81" i="1"/>
  <c r="CD90" i="1" s="1"/>
  <c r="CC81" i="1"/>
  <c r="CB81" i="1"/>
  <c r="CA81" i="1"/>
  <c r="CA90" i="1" s="1"/>
  <c r="BZ81" i="1"/>
  <c r="BZ90" i="1" s="1"/>
  <c r="BY81" i="1"/>
  <c r="BX81" i="1"/>
  <c r="BW81" i="1"/>
  <c r="BW90" i="1" s="1"/>
  <c r="BV81" i="1"/>
  <c r="BV90" i="1" s="1"/>
  <c r="AV11" i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AV10" i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AV13" i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X93" i="1" l="1"/>
  <c r="CB93" i="1"/>
  <c r="CF93" i="1"/>
  <c r="CJ93" i="1"/>
  <c r="BX95" i="1"/>
  <c r="CB95" i="1"/>
  <c r="CF95" i="1"/>
  <c r="CJ95" i="1"/>
  <c r="CJ90" i="1"/>
  <c r="CF94" i="1"/>
  <c r="BY90" i="1"/>
  <c r="CC90" i="1"/>
  <c r="CG90" i="1"/>
  <c r="CK90" i="1"/>
  <c r="AV43" i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AV42" i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AV41" i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AV40" i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AV39" i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AV38" i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AV37" i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AV36" i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AV35" i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AV34" i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AV33" i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AV32" i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AV31" i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AV30" i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AV29" i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AV28" i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AV27" i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AW26" i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AV25" i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AV24" i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AV23" i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AV22" i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AV21" i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AV20" i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AV19" i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AV18" i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AV17" i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AV16" i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AV15" i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AV14" i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AV12" i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AV9" i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AV8" i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AV7" i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AV6" i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AV5" i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AW4" i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</calcChain>
</file>

<file path=xl/comments1.xml><?xml version="1.0" encoding="utf-8"?>
<comments xmlns="http://schemas.openxmlformats.org/spreadsheetml/2006/main">
  <authors>
    <author>A9610251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Source: DATASTREAM
29.01.2013 18:50:56
Rows:11,Cols:2
Request Table</t>
        </r>
      </text>
    </comment>
    <comment ref="M3" authorId="0" shapeId="0">
      <text>
        <r>
          <rPr>
            <sz val="8"/>
            <color indexed="81"/>
            <rFont val="Tahoma"/>
            <family val="2"/>
          </rPr>
          <t>Source: DATASTREAM
30.08.2013 14:45:55
Rows:128,Cols:2
Request Table</t>
        </r>
      </text>
    </comment>
  </commentList>
</comments>
</file>

<file path=xl/comments2.xml><?xml version="1.0" encoding="utf-8"?>
<comments xmlns="http://schemas.openxmlformats.org/spreadsheetml/2006/main">
  <authors>
    <author>HOHENADL</author>
  </authors>
  <commentList>
    <comment ref="AR4" authorId="0" shapeId="0">
      <text>
        <r>
          <rPr>
            <b/>
            <sz val="9"/>
            <color indexed="81"/>
            <rFont val="Tahoma"/>
            <family val="2"/>
          </rPr>
          <t>Estimated Value</t>
        </r>
      </text>
    </comment>
    <comment ref="AS4" authorId="0" shapeId="0">
      <text>
        <r>
          <rPr>
            <b/>
            <sz val="9"/>
            <color indexed="81"/>
            <rFont val="Tahoma"/>
            <family val="2"/>
          </rPr>
          <t>Estimated Value</t>
        </r>
      </text>
    </comment>
  </commentList>
</comments>
</file>

<file path=xl/sharedStrings.xml><?xml version="1.0" encoding="utf-8"?>
<sst xmlns="http://schemas.openxmlformats.org/spreadsheetml/2006/main" count="294" uniqueCount="161">
  <si>
    <t>Inflation Rate, Percentage Change of GDP Deflator</t>
  </si>
  <si>
    <t>from Previous Year, 1971 - 2014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</si>
  <si>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</si>
  <si>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</si>
  <si>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</si>
  <si>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</si>
  <si>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</si>
  <si>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</si>
  <si>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</si>
  <si>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</si>
  <si>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</si>
  <si>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</si>
  <si>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</si>
  <si>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</si>
  <si>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</si>
  <si>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</si>
  <si>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</si>
  <si>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</si>
  <si>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</si>
  <si>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</si>
  <si>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</si>
  <si>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</si>
  <si>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</si>
  <si>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</si>
  <si>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</si>
  <si>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</si>
  <si>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</si>
  <si>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</si>
  <si>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</si>
  <si>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</si>
  <si>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</si>
  <si>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</si>
  <si>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</si>
  <si>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</si>
  <si>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</si>
  <si>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</si>
  <si>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</si>
  <si>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</si>
  <si>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</si>
  <si>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</si>
  <si>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</si>
  <si>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</si>
  <si>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</si>
  <si>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</si>
  <si>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</si>
  <si>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</si>
  <si>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</si>
  <si>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</si>
  <si>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</si>
  <si>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</si>
  <si>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</si>
  <si>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</si>
  <si>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</si>
  <si>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Netherlands</t>
  </si>
  <si>
    <t>Poland</t>
  </si>
  <si>
    <t>Portugal</t>
  </si>
  <si>
    <t>Slovak Republic</t>
  </si>
  <si>
    <t>Slovenia</t>
  </si>
  <si>
    <t>Spain</t>
  </si>
  <si>
    <t>Sweden</t>
  </si>
  <si>
    <t>United Kingdom</t>
  </si>
  <si>
    <t>z</t>
  </si>
  <si>
    <t>Iceland</t>
  </si>
  <si>
    <t>Norway</t>
  </si>
  <si>
    <t>Switzerland</t>
  </si>
  <si>
    <t>Turkey</t>
  </si>
  <si>
    <t>Australia</t>
  </si>
  <si>
    <t>Canada</t>
  </si>
  <si>
    <t>China</t>
  </si>
  <si>
    <t>Brazil</t>
  </si>
  <si>
    <t>India</t>
  </si>
  <si>
    <t>Japan</t>
  </si>
  <si>
    <t>Korea</t>
  </si>
  <si>
    <t>Mexico</t>
  </si>
  <si>
    <t>New Zealand</t>
  </si>
  <si>
    <t>Russian Federation</t>
  </si>
  <si>
    <t>United States</t>
  </si>
  <si>
    <t xml:space="preserve">Empty cells: Data not available.          </t>
  </si>
  <si>
    <t>Source: OECD, Economic Outlook No. 93 Annual Projections, Paris 2013, Online Database 
            (accessed 8 August 2013).</t>
  </si>
  <si>
    <t>Tyskland</t>
  </si>
  <si>
    <t>Frankrike</t>
  </si>
  <si>
    <t>Hellas</t>
  </si>
  <si>
    <t>Irland</t>
  </si>
  <si>
    <t>Italia</t>
  </si>
  <si>
    <t>Spania</t>
  </si>
  <si>
    <t>Husholdning</t>
  </si>
  <si>
    <t>Eiendeler</t>
  </si>
  <si>
    <t>Forretningsbank</t>
  </si>
  <si>
    <t>Nasjonal sentralbank</t>
  </si>
  <si>
    <t>Endringer i TARGET-gjeld og fordringer</t>
  </si>
  <si>
    <t xml:space="preserve">Gjeld&amp;Eg.kap. </t>
  </si>
  <si>
    <t>Oblig.</t>
  </si>
  <si>
    <t>Innsk.</t>
  </si>
  <si>
    <t>Res.</t>
  </si>
  <si>
    <t>Ref.lån.</t>
  </si>
  <si>
    <t>Gjeld</t>
  </si>
  <si>
    <t>Innsk</t>
  </si>
  <si>
    <t>Target-F.</t>
  </si>
  <si>
    <t>TARGET-G.</t>
  </si>
  <si>
    <t>Hus</t>
  </si>
  <si>
    <t xml:space="preserve">Hellas </t>
  </si>
  <si>
    <t xml:space="preserve">Tyskland </t>
  </si>
  <si>
    <t>Innsk. H.</t>
  </si>
  <si>
    <t>Innsk. T.</t>
  </si>
  <si>
    <t>Innsk. Hush. H.</t>
  </si>
  <si>
    <t>Innsk. Hush. T.</t>
  </si>
  <si>
    <t>Innsk.Hush.H.</t>
  </si>
  <si>
    <t>Innsk.Hush.T.</t>
  </si>
  <si>
    <t>TARGET-F.</t>
  </si>
  <si>
    <t>Innsk.H.</t>
  </si>
  <si>
    <t>Innsk.T.</t>
  </si>
  <si>
    <t>Ref. Lån.</t>
  </si>
  <si>
    <t xml:space="preserve">Utenriksregnskapet (internt) for Hellas (motsatt for Tyskland) </t>
  </si>
  <si>
    <t>dTR=-2000=(DRI+KRI)=(0-2000)</t>
  </si>
  <si>
    <t>ESB</t>
  </si>
  <si>
    <t>TARGET-gjeld</t>
  </si>
  <si>
    <t>Obligasjoner</t>
  </si>
  <si>
    <t>Refinansieringslån</t>
  </si>
  <si>
    <t>TARGET-fordringer</t>
  </si>
  <si>
    <t>Reservekonto</t>
  </si>
  <si>
    <t>I: Økning i reservene</t>
  </si>
  <si>
    <t>II: Penger utenfor landets grenser</t>
  </si>
  <si>
    <t>II: Oppfylling av reserever</t>
  </si>
  <si>
    <t>I: Initialt: Kapitalflukt</t>
  </si>
  <si>
    <t xml:space="preserve">Bil </t>
  </si>
  <si>
    <t>Behov for devalueirng (ekstern balanse)</t>
  </si>
  <si>
    <t>25-35%</t>
  </si>
  <si>
    <t>15-25%</t>
  </si>
  <si>
    <t>0-15%</t>
  </si>
  <si>
    <t>5-15%</t>
  </si>
  <si>
    <t>-</t>
  </si>
  <si>
    <t>+</t>
  </si>
  <si>
    <t>Dato</t>
  </si>
  <si>
    <t>Gjeld som andel av BNP</t>
  </si>
  <si>
    <t>10-årige lange renter</t>
  </si>
  <si>
    <t>TARGET-gjeld og fordringer</t>
  </si>
  <si>
    <t>TARGET Portugal</t>
  </si>
  <si>
    <t>DR Portugal</t>
  </si>
  <si>
    <t>KA Portugal</t>
  </si>
  <si>
    <t>TARGET Irland</t>
  </si>
  <si>
    <t>DR Irland</t>
  </si>
  <si>
    <t>KA Irland</t>
  </si>
  <si>
    <t>TARGET Italia</t>
  </si>
  <si>
    <t>DR Italia</t>
  </si>
  <si>
    <t>KA Italia</t>
  </si>
  <si>
    <t>TARGET Hellas</t>
  </si>
  <si>
    <t>DR Hellas</t>
  </si>
  <si>
    <t>KA Hellas</t>
  </si>
  <si>
    <t>TARGET Spania</t>
  </si>
  <si>
    <t>DR Spania</t>
  </si>
  <si>
    <t>KA Spania</t>
  </si>
  <si>
    <t>Target PIGS</t>
  </si>
  <si>
    <t>DR PIGS</t>
  </si>
  <si>
    <t>KA PIGS</t>
  </si>
  <si>
    <t>TARGET-Gjeld og driftsbalansen</t>
  </si>
  <si>
    <t>GIPS</t>
  </si>
  <si>
    <t>Bil</t>
  </si>
  <si>
    <t>dTR=-1000=(DRI+KRI)=(-750 -250)</t>
  </si>
  <si>
    <t>Merk: Tallene viser endring i balansene</t>
  </si>
  <si>
    <t>Inntekter genereres fra en økning i beholdning av</t>
  </si>
  <si>
    <t xml:space="preserve">Utgifter genereres fra en økning i beholdning av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</si>
</sst>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;@"/>
    <numFmt numFmtId="165" formatCode="0.00_ \ "/>
  </numFmts>
  <fonts count="1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0"/>
      <color rgb="FF92D050"/>
      <name val="Arial"/>
      <family val="2"/>
    </font>
    <font>
      <sz val="10"/>
      <color rgb="FF92D050"/>
      <name val="Arial"/>
      <family val="2"/>
    </font>
    <font>
      <b/>
      <sz val="12"/>
      <color rgb="FF92D05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111">
    <xf numFmtId="0" fontId="0" fillId="0" borderId="0" xfId="0"/>
    <xf numFmtId="0" fontId="1" fillId="0" borderId="0" xfId="0" applyFont="1"/>
    <xf numFmtId="164" fontId="1" fillId="0" borderId="0" xfId="1" applyNumberFormat="1" applyBorder="1"/>
    <xf numFmtId="2" fontId="1" fillId="0" borderId="0" xfId="1" applyNumberFormat="1" applyBorder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0" fontId="1" fillId="0" borderId="0" xfId="1" applyNumberFormat="1" applyBorder="1"/>
    <xf numFmtId="0" fontId="2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horizontal="right" vertical="center"/>
    </xf>
    <xf numFmtId="164" fontId="1" fillId="0" borderId="0" xfId="1" applyNumberFormat="1" applyBorder="1" applyAlignment="1">
      <alignment vertical="center"/>
    </xf>
    <xf numFmtId="2" fontId="1" fillId="0" borderId="0" xfId="1" applyNumberForma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4" fontId="1" fillId="2" borderId="0" xfId="1" applyNumberFormat="1" applyFill="1" applyBorder="1" applyAlignment="1">
      <alignment vertical="center"/>
    </xf>
    <xf numFmtId="2" fontId="1" fillId="2" borderId="0" xfId="1" applyNumberFormat="1" applyFill="1" applyBorder="1" applyAlignment="1">
      <alignment vertical="center"/>
    </xf>
    <xf numFmtId="164" fontId="1" fillId="2" borderId="0" xfId="1" applyNumberFormat="1" applyFill="1" applyBorder="1"/>
    <xf numFmtId="2" fontId="1" fillId="2" borderId="0" xfId="1" applyNumberFormat="1" applyFill="1" applyBorder="1"/>
    <xf numFmtId="0" fontId="2" fillId="0" borderId="2" xfId="0" applyFont="1" applyBorder="1" applyAlignment="1">
      <alignment vertical="center"/>
    </xf>
    <xf numFmtId="165" fontId="3" fillId="0" borderId="0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165" fontId="1" fillId="0" borderId="0" xfId="1" applyNumberForma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5" fontId="3" fillId="0" borderId="3" xfId="1" applyNumberFormat="1" applyFont="1" applyBorder="1" applyAlignment="1">
      <alignment horizontal="right"/>
    </xf>
    <xf numFmtId="0" fontId="2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right" vertical="center"/>
    </xf>
    <xf numFmtId="165" fontId="3" fillId="0" borderId="5" xfId="0" applyNumberFormat="1" applyFont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4" fontId="3" fillId="0" borderId="2" xfId="1" applyNumberFormat="1" applyFont="1" applyBorder="1" applyAlignment="1">
      <alignment vertical="center"/>
    </xf>
    <xf numFmtId="164" fontId="1" fillId="0" borderId="2" xfId="1" applyNumberFormat="1" applyBorder="1" applyAlignment="1"/>
    <xf numFmtId="164" fontId="1" fillId="0" borderId="4" xfId="1" applyNumberFormat="1" applyBorder="1" applyAlignment="1"/>
    <xf numFmtId="164" fontId="1" fillId="0" borderId="5" xfId="1" applyNumberFormat="1" applyBorder="1" applyAlignment="1"/>
    <xf numFmtId="164" fontId="1" fillId="0" borderId="0" xfId="1" applyNumberFormat="1" applyBorder="1" applyAlignment="1"/>
    <xf numFmtId="164" fontId="3" fillId="0" borderId="0" xfId="1" applyNumberFormat="1" applyFont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5" fillId="2" borderId="1" xfId="0" applyFont="1" applyFill="1" applyBorder="1" applyAlignment="1">
      <alignment vertical="center"/>
    </xf>
    <xf numFmtId="165" fontId="6" fillId="2" borderId="1" xfId="0" applyNumberFormat="1" applyFont="1" applyFill="1" applyBorder="1" applyAlignment="1">
      <alignment horizontal="right" vertical="center"/>
    </xf>
    <xf numFmtId="164" fontId="7" fillId="2" borderId="0" xfId="1" applyNumberFormat="1" applyFont="1" applyFill="1" applyBorder="1" applyAlignment="1">
      <alignment vertical="center"/>
    </xf>
    <xf numFmtId="2" fontId="7" fillId="2" borderId="0" xfId="1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5" fontId="6" fillId="3" borderId="1" xfId="0" applyNumberFormat="1" applyFont="1" applyFill="1" applyBorder="1" applyAlignment="1">
      <alignment horizontal="right" vertical="center"/>
    </xf>
    <xf numFmtId="164" fontId="7" fillId="3" borderId="0" xfId="1" applyNumberFormat="1" applyFont="1" applyFill="1" applyBorder="1" applyAlignment="1">
      <alignment vertical="center"/>
    </xf>
    <xf numFmtId="2" fontId="7" fillId="3" borderId="0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horizontal="right" vertical="center"/>
    </xf>
    <xf numFmtId="164" fontId="1" fillId="3" borderId="0" xfId="1" applyNumberFormat="1" applyFill="1" applyBorder="1"/>
    <xf numFmtId="2" fontId="1" fillId="3" borderId="0" xfId="1" applyNumberFormat="1" applyFill="1" applyBorder="1" applyAlignment="1">
      <alignment vertical="center"/>
    </xf>
    <xf numFmtId="2" fontId="1" fillId="3" borderId="0" xfId="1" applyNumberFormat="1" applyFill="1" applyBorder="1"/>
    <xf numFmtId="0" fontId="0" fillId="3" borderId="0" xfId="0" applyFill="1"/>
    <xf numFmtId="0" fontId="0" fillId="3" borderId="6" xfId="0" applyFill="1" applyBorder="1"/>
    <xf numFmtId="0" fontId="8" fillId="3" borderId="0" xfId="2" applyFill="1" applyBorder="1"/>
    <xf numFmtId="0" fontId="8" fillId="3" borderId="7" xfId="2" applyFill="1" applyBorder="1"/>
    <xf numFmtId="0" fontId="8" fillId="3" borderId="8" xfId="2" applyFill="1" applyBorder="1"/>
    <xf numFmtId="0" fontId="8" fillId="3" borderId="9" xfId="2" applyFill="1" applyBorder="1"/>
    <xf numFmtId="0" fontId="8" fillId="3" borderId="10" xfId="2" applyFill="1" applyBorder="1"/>
    <xf numFmtId="0" fontId="9" fillId="3" borderId="0" xfId="2" applyFont="1" applyFill="1" applyBorder="1"/>
    <xf numFmtId="0" fontId="8" fillId="3" borderId="11" xfId="2" applyFill="1" applyBorder="1"/>
    <xf numFmtId="0" fontId="8" fillId="3" borderId="12" xfId="2" applyFill="1" applyBorder="1"/>
    <xf numFmtId="0" fontId="8" fillId="3" borderId="9" xfId="2" applyFont="1" applyFill="1" applyBorder="1"/>
    <xf numFmtId="0" fontId="8" fillId="3" borderId="6" xfId="2" applyFill="1" applyBorder="1"/>
    <xf numFmtId="0" fontId="8" fillId="3" borderId="0" xfId="2" applyFont="1" applyFill="1" applyBorder="1"/>
    <xf numFmtId="0" fontId="8" fillId="3" borderId="14" xfId="2" applyFill="1" applyBorder="1"/>
    <xf numFmtId="0" fontId="9" fillId="3" borderId="15" xfId="2" applyFont="1" applyFill="1" applyBorder="1"/>
    <xf numFmtId="0" fontId="8" fillId="3" borderId="16" xfId="2" applyFill="1" applyBorder="1"/>
    <xf numFmtId="0" fontId="8" fillId="3" borderId="17" xfId="2" applyFill="1" applyBorder="1"/>
    <xf numFmtId="0" fontId="8" fillId="3" borderId="6" xfId="2" applyFont="1" applyFill="1" applyBorder="1"/>
    <xf numFmtId="0" fontId="8" fillId="3" borderId="0" xfId="2" quotePrefix="1" applyFont="1" applyFill="1" applyBorder="1"/>
    <xf numFmtId="0" fontId="0" fillId="3" borderId="11" xfId="2" applyFont="1" applyFill="1" applyBorder="1"/>
    <xf numFmtId="0" fontId="0" fillId="3" borderId="12" xfId="2" applyFont="1" applyFill="1" applyBorder="1"/>
    <xf numFmtId="0" fontId="0" fillId="3" borderId="13" xfId="2" applyFont="1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9" xfId="2" applyFont="1" applyFill="1" applyBorder="1"/>
    <xf numFmtId="0" fontId="0" fillId="3" borderId="0" xfId="2" applyFont="1" applyFill="1" applyBorder="1"/>
    <xf numFmtId="0" fontId="0" fillId="3" borderId="6" xfId="2" applyFont="1" applyFill="1" applyBorder="1"/>
    <xf numFmtId="0" fontId="0" fillId="3" borderId="14" xfId="2" applyFont="1" applyFill="1" applyBorder="1"/>
    <xf numFmtId="0" fontId="9" fillId="3" borderId="7" xfId="2" applyFont="1" applyFill="1" applyBorder="1"/>
    <xf numFmtId="0" fontId="0" fillId="3" borderId="14" xfId="0" applyFill="1" applyBorder="1"/>
    <xf numFmtId="0" fontId="8" fillId="3" borderId="14" xfId="2" applyFont="1" applyFill="1" applyBorder="1"/>
    <xf numFmtId="0" fontId="0" fillId="3" borderId="17" xfId="0" applyFill="1" applyBorder="1"/>
    <xf numFmtId="0" fontId="9" fillId="3" borderId="0" xfId="0" applyFont="1" applyFill="1"/>
    <xf numFmtId="0" fontId="0" fillId="3" borderId="15" xfId="0" applyFill="1" applyBorder="1"/>
    <xf numFmtId="0" fontId="0" fillId="3" borderId="7" xfId="0" applyFill="1" applyBorder="1"/>
    <xf numFmtId="0" fontId="9" fillId="3" borderId="7" xfId="0" applyFont="1" applyFill="1" applyBorder="1"/>
    <xf numFmtId="0" fontId="9" fillId="3" borderId="0" xfId="0" applyFont="1" applyFill="1" applyBorder="1"/>
    <xf numFmtId="0" fontId="9" fillId="3" borderId="9" xfId="0" applyFont="1" applyFill="1" applyBorder="1"/>
    <xf numFmtId="0" fontId="9" fillId="3" borderId="7" xfId="0" applyFont="1" applyFill="1" applyBorder="1" applyAlignment="1">
      <alignment horizontal="right"/>
    </xf>
    <xf numFmtId="0" fontId="9" fillId="3" borderId="8" xfId="0" applyFont="1" applyFill="1" applyBorder="1" applyAlignment="1">
      <alignment horizontal="right"/>
    </xf>
    <xf numFmtId="0" fontId="0" fillId="3" borderId="13" xfId="0" applyFill="1" applyBorder="1"/>
    <xf numFmtId="0" fontId="10" fillId="3" borderId="0" xfId="0" applyFont="1" applyFill="1" applyBorder="1"/>
    <xf numFmtId="0" fontId="8" fillId="3" borderId="13" xfId="2" applyFont="1" applyFill="1" applyBorder="1"/>
    <xf numFmtId="0" fontId="0" fillId="0" borderId="0" xfId="0" applyBorder="1"/>
    <xf numFmtId="0" fontId="3" fillId="4" borderId="0" xfId="0" applyFont="1" applyFill="1" applyBorder="1"/>
    <xf numFmtId="0" fontId="0" fillId="2" borderId="0" xfId="0" applyFill="1" applyBorder="1"/>
    <xf numFmtId="14" fontId="0" fillId="0" borderId="0" xfId="0" applyNumberFormat="1" applyBorder="1"/>
    <xf numFmtId="0" fontId="3" fillId="3" borderId="0" xfId="0" applyFont="1" applyFill="1"/>
    <xf numFmtId="0" fontId="3" fillId="0" borderId="0" xfId="0" applyFont="1" applyBorder="1"/>
    <xf numFmtId="0" fontId="3" fillId="2" borderId="0" xfId="0" applyFont="1" applyFill="1" applyBorder="1"/>
    <xf numFmtId="0" fontId="3" fillId="3" borderId="0" xfId="0" applyFont="1" applyFill="1" applyBorder="1"/>
    <xf numFmtId="14" fontId="0" fillId="3" borderId="0" xfId="0" applyNumberFormat="1" applyFill="1"/>
    <xf numFmtId="14" fontId="0" fillId="3" borderId="0" xfId="0" applyNumberFormat="1" applyFill="1" applyBorder="1"/>
    <xf numFmtId="2" fontId="3" fillId="3" borderId="0" xfId="3" applyNumberFormat="1" applyFont="1" applyFill="1" applyBorder="1" applyAlignment="1">
      <alignment horizontal="center" vertical="top" wrapText="1"/>
    </xf>
    <xf numFmtId="2" fontId="0" fillId="3" borderId="0" xfId="0" applyNumberFormat="1" applyFill="1" applyBorder="1"/>
    <xf numFmtId="2" fontId="0" fillId="3" borderId="0" xfId="0" applyNumberFormat="1" applyFill="1"/>
    <xf numFmtId="0" fontId="3" fillId="0" borderId="0" xfId="0" applyFont="1" applyFill="1" applyBorder="1" applyAlignment="1">
      <alignment horizontal="left" wrapText="1"/>
    </xf>
    <xf numFmtId="0" fontId="12" fillId="3" borderId="0" xfId="2" applyFont="1" applyFill="1" applyBorder="1"/>
  </cellXfs>
  <cellStyles count="4">
    <cellStyle name="Normal" xfId="0" builtinId="0"/>
    <cellStyle name="Normal 3" xfId="2"/>
    <cellStyle name="Standard 2" xfId="3"/>
    <cellStyle name="Standard_34-tot-hos-em-pers-FT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[1]Sheet3!$AV$48:$AX$48</c:f>
              <c:numCache>
                <c:formatCode>General</c:formatCode>
                <c:ptCount val="3"/>
                <c:pt idx="0">
                  <c:v>100</c:v>
                </c:pt>
                <c:pt idx="1">
                  <c:v>101</c:v>
                </c:pt>
                <c:pt idx="2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v>Series2</c:v>
          </c:tx>
          <c:marker>
            <c:symbol val="none"/>
          </c:marker>
          <c:val>
            <c:numRef>
              <c:f>'Fig3_Underlagsmat_(BS81-CH21)'!$AW$49:$AY$49</c:f>
              <c:numCache>
                <c:formatCode>0.00</c:formatCode>
                <c:ptCount val="3"/>
                <c:pt idx="0">
                  <c:v>201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11888"/>
        <c:axId val="364312280"/>
      </c:lineChart>
      <c:catAx>
        <c:axId val="364311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64312280"/>
        <c:crosses val="autoZero"/>
        <c:auto val="1"/>
        <c:lblAlgn val="ctr"/>
        <c:lblOffset val="100"/>
        <c:noMultiLvlLbl val="0"/>
      </c:catAx>
      <c:valAx>
        <c:axId val="36431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31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Tyskland</c:v>
          </c:tx>
          <c:marker>
            <c:symbol val="none"/>
          </c:marker>
          <c:cat>
            <c:numRef>
              <c:f>'Fig3_Underlagsmat_(BS81-CH21)'!$AV$4:$BN$4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'Fig3_Underlagsmat_(BS81-CH21)'!$AV$12:$BN$12</c:f>
              <c:numCache>
                <c:formatCode>0.00</c:formatCode>
                <c:ptCount val="19"/>
                <c:pt idx="0">
                  <c:v>102.00444829297757</c:v>
                </c:pt>
                <c:pt idx="1">
                  <c:v>102.65055476373007</c:v>
                </c:pt>
                <c:pt idx="2">
                  <c:v>102.92812014127405</c:v>
                </c:pt>
                <c:pt idx="3">
                  <c:v>103.52989183269291</c:v>
                </c:pt>
                <c:pt idx="4">
                  <c:v>103.72613558279681</c:v>
                </c:pt>
                <c:pt idx="5">
                  <c:v>103.02798475217213</c:v>
                </c:pt>
                <c:pt idx="6">
                  <c:v>104.1881771124855</c:v>
                </c:pt>
                <c:pt idx="7">
                  <c:v>105.68186915197143</c:v>
                </c:pt>
                <c:pt idx="8">
                  <c:v>106.8385559432915</c:v>
                </c:pt>
                <c:pt idx="9">
                  <c:v>107.98389299114505</c:v>
                </c:pt>
                <c:pt idx="10">
                  <c:v>108.66194456449561</c:v>
                </c:pt>
                <c:pt idx="11">
                  <c:v>108.99657697815736</c:v>
                </c:pt>
                <c:pt idx="12">
                  <c:v>110.76941247688228</c:v>
                </c:pt>
                <c:pt idx="13">
                  <c:v>111.62910763696563</c:v>
                </c:pt>
                <c:pt idx="14">
                  <c:v>112.93643516592479</c:v>
                </c:pt>
                <c:pt idx="15">
                  <c:v>113.98477956661854</c:v>
                </c:pt>
                <c:pt idx="16">
                  <c:v>114.91177768024792</c:v>
                </c:pt>
                <c:pt idx="17">
                  <c:v>116.4078715403717</c:v>
                </c:pt>
                <c:pt idx="18">
                  <c:v>117.84256156348575</c:v>
                </c:pt>
              </c:numCache>
            </c:numRef>
          </c:val>
          <c:smooth val="0"/>
        </c:ser>
        <c:ser>
          <c:idx val="1"/>
          <c:order val="1"/>
          <c:tx>
            <c:v>Frankrike</c:v>
          </c:tx>
          <c:marker>
            <c:symbol val="none"/>
          </c:marker>
          <c:val>
            <c:numRef>
              <c:f>'Fig3_Underlagsmat_(BS81-CH21)'!$AV$11:$BN$11</c:f>
              <c:numCache>
                <c:formatCode>0.00</c:formatCode>
                <c:ptCount val="19"/>
                <c:pt idx="0">
                  <c:v>101.2149137742452</c:v>
                </c:pt>
                <c:pt idx="1">
                  <c:v>102.6547762812319</c:v>
                </c:pt>
                <c:pt idx="2">
                  <c:v>103.58417591937152</c:v>
                </c:pt>
                <c:pt idx="3">
                  <c:v>104.66208762931778</c:v>
                </c:pt>
                <c:pt idx="4">
                  <c:v>104.85811745086075</c:v>
                </c:pt>
                <c:pt idx="5">
                  <c:v>106.5225688230781</c:v>
                </c:pt>
                <c:pt idx="6">
                  <c:v>108.66597907823846</c:v>
                </c:pt>
                <c:pt idx="7">
                  <c:v>111.06296513423281</c:v>
                </c:pt>
                <c:pt idx="8">
                  <c:v>113.26914460652331</c:v>
                </c:pt>
                <c:pt idx="9">
                  <c:v>115.16447366332707</c:v>
                </c:pt>
                <c:pt idx="10">
                  <c:v>117.3725477501203</c:v>
                </c:pt>
                <c:pt idx="11">
                  <c:v>119.89568727933859</c:v>
                </c:pt>
                <c:pt idx="12">
                  <c:v>122.99544569806955</c:v>
                </c:pt>
                <c:pt idx="13">
                  <c:v>126.12845518354851</c:v>
                </c:pt>
                <c:pt idx="14">
                  <c:v>127.03016959454176</c:v>
                </c:pt>
                <c:pt idx="15">
                  <c:v>128.36937815050686</c:v>
                </c:pt>
                <c:pt idx="16">
                  <c:v>130.09853795261168</c:v>
                </c:pt>
                <c:pt idx="17">
                  <c:v>131.83941971425583</c:v>
                </c:pt>
                <c:pt idx="18">
                  <c:v>133.55080014967339</c:v>
                </c:pt>
              </c:numCache>
            </c:numRef>
          </c:val>
          <c:smooth val="0"/>
        </c:ser>
        <c:ser>
          <c:idx val="3"/>
          <c:order val="2"/>
          <c:tx>
            <c:v>Portugal</c:v>
          </c:tx>
          <c:marker>
            <c:symbol val="none"/>
          </c:marker>
          <c:val>
            <c:numRef>
              <c:f>'Fig3_Underlagsmat_(BS81-CH21)'!$AV$20:$BN$20</c:f>
              <c:numCache>
                <c:formatCode>0.00</c:formatCode>
                <c:ptCount val="19"/>
                <c:pt idx="0">
                  <c:v>103.42861765157537</c:v>
                </c:pt>
                <c:pt idx="1">
                  <c:v>105.85372425904941</c:v>
                </c:pt>
                <c:pt idx="2">
                  <c:v>110.01008973338649</c:v>
                </c:pt>
                <c:pt idx="3">
                  <c:v>114.18248617132527</c:v>
                </c:pt>
                <c:pt idx="4">
                  <c:v>117.94882895551572</c:v>
                </c:pt>
                <c:pt idx="5">
                  <c:v>121.78380473910781</c:v>
                </c:pt>
                <c:pt idx="6">
                  <c:v>126.13621267847672</c:v>
                </c:pt>
                <c:pt idx="7">
                  <c:v>130.85379391638676</c:v>
                </c:pt>
                <c:pt idx="8">
                  <c:v>134.78602584908651</c:v>
                </c:pt>
                <c:pt idx="9">
                  <c:v>138.11812724536085</c:v>
                </c:pt>
                <c:pt idx="10">
                  <c:v>141.60519988204302</c:v>
                </c:pt>
                <c:pt idx="11">
                  <c:v>145.54332076498261</c:v>
                </c:pt>
                <c:pt idx="12">
                  <c:v>149.66141567464538</c:v>
                </c:pt>
                <c:pt idx="13">
                  <c:v>152.0290580187206</c:v>
                </c:pt>
                <c:pt idx="14">
                  <c:v>153.41512386557989</c:v>
                </c:pt>
                <c:pt idx="15">
                  <c:v>154.36784684661626</c:v>
                </c:pt>
                <c:pt idx="16">
                  <c:v>155.17595742062707</c:v>
                </c:pt>
                <c:pt idx="17">
                  <c:v>154.95662070951516</c:v>
                </c:pt>
                <c:pt idx="18">
                  <c:v>154.2786920382417</c:v>
                </c:pt>
              </c:numCache>
            </c:numRef>
          </c:val>
          <c:smooth val="0"/>
        </c:ser>
        <c:ser>
          <c:idx val="2"/>
          <c:order val="3"/>
          <c:tx>
            <c:v>Hellas</c:v>
          </c:tx>
          <c:marker>
            <c:symbol val="none"/>
          </c:marker>
          <c:val>
            <c:numRef>
              <c:f>'Fig3_Underlagsmat_(BS81-CH21)'!$AV$13:$BN$13</c:f>
              <c:numCache>
                <c:formatCode>0.00</c:formatCode>
                <c:ptCount val="19"/>
                <c:pt idx="0">
                  <c:v>100</c:v>
                </c:pt>
                <c:pt idx="1">
                  <c:v>107.34122956125243</c:v>
                </c:pt>
                <c:pt idx="2">
                  <c:v>114.61486838355084</c:v>
                </c:pt>
                <c:pt idx="3">
                  <c:v>120.57175620386128</c:v>
                </c:pt>
                <c:pt idx="4">
                  <c:v>124.22339305239613</c:v>
                </c:pt>
                <c:pt idx="5">
                  <c:v>128.44307340276018</c:v>
                </c:pt>
                <c:pt idx="6">
                  <c:v>132.45003507468624</c:v>
                </c:pt>
                <c:pt idx="7">
                  <c:v>136.95251088550495</c:v>
                </c:pt>
                <c:pt idx="8">
                  <c:v>142.32374646759649</c:v>
                </c:pt>
                <c:pt idx="9">
                  <c:v>146.51806212510459</c:v>
                </c:pt>
                <c:pt idx="10">
                  <c:v>149.3030865764369</c:v>
                </c:pt>
                <c:pt idx="11">
                  <c:v>152.91710660447831</c:v>
                </c:pt>
                <c:pt idx="12">
                  <c:v>157.98695488348025</c:v>
                </c:pt>
                <c:pt idx="13">
                  <c:v>165.44799194868011</c:v>
                </c:pt>
                <c:pt idx="14">
                  <c:v>169.25229677622912</c:v>
                </c:pt>
                <c:pt idx="15">
                  <c:v>171.17336624117058</c:v>
                </c:pt>
                <c:pt idx="16">
                  <c:v>172.96740401104677</c:v>
                </c:pt>
                <c:pt idx="17">
                  <c:v>171.58663216036089</c:v>
                </c:pt>
                <c:pt idx="18">
                  <c:v>170.92742654276162</c:v>
                </c:pt>
              </c:numCache>
            </c:numRef>
          </c:val>
          <c:smooth val="0"/>
        </c:ser>
        <c:ser>
          <c:idx val="4"/>
          <c:order val="4"/>
          <c:tx>
            <c:v>Italia</c:v>
          </c:tx>
          <c:marker>
            <c:symbol val="none"/>
          </c:marker>
          <c:val>
            <c:numRef>
              <c:f>'Fig3_Underlagsmat_(BS81-CH21)'!$AV$16:$BN$16</c:f>
              <c:numCache>
                <c:formatCode>0.00</c:formatCode>
                <c:ptCount val="19"/>
                <c:pt idx="0">
                  <c:v>104.92419469061345</c:v>
                </c:pt>
                <c:pt idx="1">
                  <c:v>109.95792622145687</c:v>
                </c:pt>
                <c:pt idx="2">
                  <c:v>112.77588275568655</c:v>
                </c:pt>
                <c:pt idx="3">
                  <c:v>115.77761766023782</c:v>
                </c:pt>
                <c:pt idx="4">
                  <c:v>117.85494654684204</c:v>
                </c:pt>
                <c:pt idx="5">
                  <c:v>120.14510478977856</c:v>
                </c:pt>
                <c:pt idx="6">
                  <c:v>123.6023430472945</c:v>
                </c:pt>
                <c:pt idx="7">
                  <c:v>127.56766240036224</c:v>
                </c:pt>
                <c:pt idx="8">
                  <c:v>131.54514911718067</c:v>
                </c:pt>
                <c:pt idx="9">
                  <c:v>134.69284636078871</c:v>
                </c:pt>
                <c:pt idx="10">
                  <c:v>137.13867110765304</c:v>
                </c:pt>
                <c:pt idx="11">
                  <c:v>139.47796899581684</c:v>
                </c:pt>
                <c:pt idx="12">
                  <c:v>142.78960943794192</c:v>
                </c:pt>
                <c:pt idx="13">
                  <c:v>146.40756346224683</c:v>
                </c:pt>
                <c:pt idx="14">
                  <c:v>149.46700754708627</c:v>
                </c:pt>
                <c:pt idx="15">
                  <c:v>150.0477407322966</c:v>
                </c:pt>
                <c:pt idx="16">
                  <c:v>152.05189555196964</c:v>
                </c:pt>
                <c:pt idx="17">
                  <c:v>154.49944325539545</c:v>
                </c:pt>
                <c:pt idx="18">
                  <c:v>156.74555443910202</c:v>
                </c:pt>
              </c:numCache>
            </c:numRef>
          </c:val>
          <c:smooth val="0"/>
        </c:ser>
        <c:ser>
          <c:idx val="5"/>
          <c:order val="5"/>
          <c:tx>
            <c:v>Irland</c:v>
          </c:tx>
          <c:marker>
            <c:symbol val="none"/>
          </c:marker>
          <c:val>
            <c:numRef>
              <c:f>'Fig3_Underlagsmat_(BS81-CH21)'!$AV$15:$BN$15</c:f>
              <c:numCache>
                <c:formatCode>0.00</c:formatCode>
                <c:ptCount val="19"/>
                <c:pt idx="0">
                  <c:v>103.03399619971259</c:v>
                </c:pt>
                <c:pt idx="1">
                  <c:v>103.07375455287871</c:v>
                </c:pt>
                <c:pt idx="2">
                  <c:v>106.85105105955573</c:v>
                </c:pt>
                <c:pt idx="3">
                  <c:v>113.42319278091621</c:v>
                </c:pt>
                <c:pt idx="4">
                  <c:v>117.71757855887088</c:v>
                </c:pt>
                <c:pt idx="5">
                  <c:v>123.98311877410639</c:v>
                </c:pt>
                <c:pt idx="6">
                  <c:v>130.94814173239851</c:v>
                </c:pt>
                <c:pt idx="7">
                  <c:v>137.89281744177111</c:v>
                </c:pt>
                <c:pt idx="8">
                  <c:v>142.85551653354963</c:v>
                </c:pt>
                <c:pt idx="9">
                  <c:v>145.95584326754363</c:v>
                </c:pt>
                <c:pt idx="10">
                  <c:v>149.60703560129053</c:v>
                </c:pt>
                <c:pt idx="11">
                  <c:v>154.7386203363815</c:v>
                </c:pt>
                <c:pt idx="12">
                  <c:v>155.81746399860791</c:v>
                </c:pt>
                <c:pt idx="13">
                  <c:v>150.91742877300464</c:v>
                </c:pt>
                <c:pt idx="14">
                  <c:v>143.95297267240741</c:v>
                </c:pt>
                <c:pt idx="15">
                  <c:v>140.78740745375924</c:v>
                </c:pt>
                <c:pt idx="16">
                  <c:v>141.02885595534536</c:v>
                </c:pt>
                <c:pt idx="17">
                  <c:v>143.75966355647125</c:v>
                </c:pt>
                <c:pt idx="18">
                  <c:v>145.56858518813212</c:v>
                </c:pt>
              </c:numCache>
            </c:numRef>
          </c:val>
          <c:smooth val="0"/>
        </c:ser>
        <c:ser>
          <c:idx val="6"/>
          <c:order val="6"/>
          <c:tx>
            <c:v>Spania</c:v>
          </c:tx>
          <c:marker>
            <c:symbol val="none"/>
          </c:marker>
          <c:val>
            <c:numRef>
              <c:f>'Fig3_Underlagsmat_(BS81-CH21)'!$AV$23:$BN$23</c:f>
              <c:numCache>
                <c:formatCode>0.00</c:formatCode>
                <c:ptCount val="19"/>
                <c:pt idx="0">
                  <c:v>104.93237206828871</c:v>
                </c:pt>
                <c:pt idx="1">
                  <c:v>108.56166518645854</c:v>
                </c:pt>
                <c:pt idx="2">
                  <c:v>111.14968875735191</c:v>
                </c:pt>
                <c:pt idx="3">
                  <c:v>113.90630156935785</c:v>
                </c:pt>
                <c:pt idx="4">
                  <c:v>116.89861341774753</c:v>
                </c:pt>
                <c:pt idx="5">
                  <c:v>120.9349586445658</c:v>
                </c:pt>
                <c:pt idx="6">
                  <c:v>126.0048033524607</c:v>
                </c:pt>
                <c:pt idx="7">
                  <c:v>131.48990520283758</c:v>
                </c:pt>
                <c:pt idx="8">
                  <c:v>136.96331665045582</c:v>
                </c:pt>
                <c:pt idx="9">
                  <c:v>142.50025336556527</c:v>
                </c:pt>
                <c:pt idx="10">
                  <c:v>148.69038520387528</c:v>
                </c:pt>
                <c:pt idx="11">
                  <c:v>154.84688437218929</c:v>
                </c:pt>
                <c:pt idx="12">
                  <c:v>159.90678646228446</c:v>
                </c:pt>
                <c:pt idx="13">
                  <c:v>163.7046333300317</c:v>
                </c:pt>
                <c:pt idx="14">
                  <c:v>163.86207597872593</c:v>
                </c:pt>
                <c:pt idx="15">
                  <c:v>164.51708409532401</c:v>
                </c:pt>
                <c:pt idx="16">
                  <c:v>166.09295570228093</c:v>
                </c:pt>
                <c:pt idx="17">
                  <c:v>166.5581451787634</c:v>
                </c:pt>
                <c:pt idx="18">
                  <c:v>167.70894516547511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13064"/>
        <c:axId val="364313456"/>
      </c:lineChart>
      <c:catAx>
        <c:axId val="36431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4313456"/>
        <c:crosses val="autoZero"/>
        <c:auto val="1"/>
        <c:lblAlgn val="ctr"/>
        <c:lblOffset val="100"/>
        <c:noMultiLvlLbl val="0"/>
      </c:catAx>
      <c:valAx>
        <c:axId val="364313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431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'Fig3_Underlagsmat_(BS81-CH21)'!$BS$90</c:f>
              <c:strCache>
                <c:ptCount val="1"/>
                <c:pt idx="0">
                  <c:v>Frankrike</c:v>
                </c:pt>
              </c:strCache>
            </c:strRef>
          </c:tx>
          <c:marker>
            <c:symbol val="none"/>
          </c:marker>
          <c:cat>
            <c:numRef>
              <c:f>'Fig3_Underlagsmat_(BS81-CH21)'!$AV$4:$BN$4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'Fig3_Underlagsmat_(BS81-CH21)'!$BU$90:$CM$90</c:f>
              <c:numCache>
                <c:formatCode>0.00</c:formatCode>
                <c:ptCount val="19"/>
                <c:pt idx="0">
                  <c:v>99.210465481267434</c:v>
                </c:pt>
                <c:pt idx="1">
                  <c:v>100.00422151750183</c:v>
                </c:pt>
                <c:pt idx="2">
                  <c:v>100.65605577809747</c:v>
                </c:pt>
                <c:pt idx="3">
                  <c:v>101.13219579662487</c:v>
                </c:pt>
                <c:pt idx="4">
                  <c:v>101.13198186806393</c:v>
                </c:pt>
                <c:pt idx="5">
                  <c:v>103.49458407090597</c:v>
                </c:pt>
                <c:pt idx="6">
                  <c:v>104.47780196575296</c:v>
                </c:pt>
                <c:pt idx="7">
                  <c:v>105.38109598226139</c:v>
                </c:pt>
                <c:pt idx="8">
                  <c:v>106.43058866323182</c:v>
                </c:pt>
                <c:pt idx="9">
                  <c:v>107.18058067218202</c:v>
                </c:pt>
                <c:pt idx="10">
                  <c:v>108.71060318562469</c:v>
                </c:pt>
                <c:pt idx="11">
                  <c:v>110.89911030118122</c:v>
                </c:pt>
                <c:pt idx="12">
                  <c:v>112.22603322118727</c:v>
                </c:pt>
                <c:pt idx="13">
                  <c:v>114.49934754658288</c:v>
                </c:pt>
                <c:pt idx="14">
                  <c:v>114.09373442861697</c:v>
                </c:pt>
                <c:pt idx="15">
                  <c:v>114.38459858388832</c:v>
                </c:pt>
                <c:pt idx="16">
                  <c:v>115.18676027236376</c:v>
                </c:pt>
                <c:pt idx="17">
                  <c:v>115.43154817388412</c:v>
                </c:pt>
                <c:pt idx="18">
                  <c:v>115.70823858618765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'Fig3_Underlagsmat_(BS81-CH21)'!$BS$92</c:f>
              <c:strCache>
                <c:ptCount val="1"/>
                <c:pt idx="0">
                  <c:v>Hellas</c:v>
                </c:pt>
              </c:strCache>
            </c:strRef>
          </c:tx>
          <c:marker>
            <c:symbol val="none"/>
          </c:marker>
          <c:cat>
            <c:numRef>
              <c:f>'Fig3_Underlagsmat_(BS81-CH21)'!$AV$4:$BN$4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'Fig3_Underlagsmat_(BS81-CH21)'!$BU$92:$CM$92</c:f>
              <c:numCache>
                <c:formatCode>0.00</c:formatCode>
                <c:ptCount val="19"/>
                <c:pt idx="0">
                  <c:v>97.995551707022429</c:v>
                </c:pt>
                <c:pt idx="1">
                  <c:v>104.69067479752236</c:v>
                </c:pt>
                <c:pt idx="2">
                  <c:v>111.68674824227679</c:v>
                </c:pt>
                <c:pt idx="3">
                  <c:v>117.04186437116837</c:v>
                </c:pt>
                <c:pt idx="4">
                  <c:v>120.49725746959932</c:v>
                </c:pt>
                <c:pt idx="5">
                  <c:v>125.41508865058805</c:v>
                </c:pt>
                <c:pt idx="6">
                  <c:v>128.26185796220074</c:v>
                </c:pt>
                <c:pt idx="7">
                  <c:v>131.27064173353352</c:v>
                </c:pt>
                <c:pt idx="8">
                  <c:v>135.48519052430498</c:v>
                </c:pt>
                <c:pt idx="9">
                  <c:v>138.53416913395955</c:v>
                </c:pt>
                <c:pt idx="10">
                  <c:v>140.64114201194127</c:v>
                </c:pt>
                <c:pt idx="11">
                  <c:v>143.92052962632096</c:v>
                </c:pt>
                <c:pt idx="12">
                  <c:v>147.21754240659797</c:v>
                </c:pt>
                <c:pt idx="13">
                  <c:v>153.8188843117145</c:v>
                </c:pt>
                <c:pt idx="14">
                  <c:v>156.31586161030432</c:v>
                </c:pt>
                <c:pt idx="15">
                  <c:v>157.18858667455203</c:v>
                </c:pt>
                <c:pt idx="16">
                  <c:v>158.05562633079884</c:v>
                </c:pt>
                <c:pt idx="17">
                  <c:v>155.17876061998919</c:v>
                </c:pt>
                <c:pt idx="18">
                  <c:v>153.08486497927589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'Fig3_Underlagsmat_(BS81-CH21)'!$BS$93</c:f>
              <c:strCache>
                <c:ptCount val="1"/>
                <c:pt idx="0">
                  <c:v>Irland</c:v>
                </c:pt>
              </c:strCache>
            </c:strRef>
          </c:tx>
          <c:marker>
            <c:symbol val="none"/>
          </c:marker>
          <c:cat>
            <c:numRef>
              <c:f>'Fig3_Underlagsmat_(BS81-CH21)'!$AV$4:$BN$4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'Fig3_Underlagsmat_(BS81-CH21)'!$BU$93:$CM$93</c:f>
              <c:numCache>
                <c:formatCode>0.00</c:formatCode>
                <c:ptCount val="19"/>
                <c:pt idx="0">
                  <c:v>101.02954790673502</c:v>
                </c:pt>
                <c:pt idx="1">
                  <c:v>100.42319978914864</c:v>
                </c:pt>
                <c:pt idx="2">
                  <c:v>103.92293091828168</c:v>
                </c:pt>
                <c:pt idx="3">
                  <c:v>109.8933009482233</c:v>
                </c:pt>
                <c:pt idx="4">
                  <c:v>113.99144297607407</c:v>
                </c:pt>
                <c:pt idx="5">
                  <c:v>120.95513402193426</c:v>
                </c:pt>
                <c:pt idx="6">
                  <c:v>126.75996461991301</c:v>
                </c:pt>
                <c:pt idx="7">
                  <c:v>132.21094828979969</c:v>
                </c:pt>
                <c:pt idx="8">
                  <c:v>136.01696059025812</c:v>
                </c:pt>
                <c:pt idx="9">
                  <c:v>137.97195027639856</c:v>
                </c:pt>
                <c:pt idx="10">
                  <c:v>140.94509103679491</c:v>
                </c:pt>
                <c:pt idx="11">
                  <c:v>145.74204335822412</c:v>
                </c:pt>
                <c:pt idx="12">
                  <c:v>145.04805152172563</c:v>
                </c:pt>
                <c:pt idx="13">
                  <c:v>139.28832113603903</c:v>
                </c:pt>
                <c:pt idx="14">
                  <c:v>131.01653750648262</c:v>
                </c:pt>
                <c:pt idx="15">
                  <c:v>126.8026278871407</c:v>
                </c:pt>
                <c:pt idx="16">
                  <c:v>126.11707827509744</c:v>
                </c:pt>
                <c:pt idx="17">
                  <c:v>127.35179201609955</c:v>
                </c:pt>
                <c:pt idx="18">
                  <c:v>127.72602362464637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'Fig3_Underlagsmat_(BS81-CH21)'!$BS$94</c:f>
              <c:strCache>
                <c:ptCount val="1"/>
                <c:pt idx="0">
                  <c:v>Italia</c:v>
                </c:pt>
              </c:strCache>
            </c:strRef>
          </c:tx>
          <c:marker>
            <c:symbol val="none"/>
          </c:marker>
          <c:val>
            <c:numRef>
              <c:f>'Fig3_Underlagsmat_(BS81-CH21)'!$BU$94:$CM$94</c:f>
              <c:numCache>
                <c:formatCode>0.00</c:formatCode>
                <c:ptCount val="19"/>
                <c:pt idx="0">
                  <c:v>102.91974639763588</c:v>
                </c:pt>
                <c:pt idx="1">
                  <c:v>107.3073714577268</c:v>
                </c:pt>
                <c:pt idx="2">
                  <c:v>109.8477626144125</c:v>
                </c:pt>
                <c:pt idx="3">
                  <c:v>112.24772582754491</c:v>
                </c:pt>
                <c:pt idx="4">
                  <c:v>114.12881096404523</c:v>
                </c:pt>
                <c:pt idx="5">
                  <c:v>117.11712003760643</c:v>
                </c:pt>
                <c:pt idx="6">
                  <c:v>119.41416593480899</c:v>
                </c:pt>
                <c:pt idx="7">
                  <c:v>121.88579324839081</c:v>
                </c:pt>
                <c:pt idx="8">
                  <c:v>124.70659317388917</c:v>
                </c:pt>
                <c:pt idx="9">
                  <c:v>126.70895336964365</c:v>
                </c:pt>
                <c:pt idx="10">
                  <c:v>128.47672654315744</c:v>
                </c:pt>
                <c:pt idx="11">
                  <c:v>130.48139201765946</c:v>
                </c:pt>
                <c:pt idx="12">
                  <c:v>132.02019696105964</c:v>
                </c:pt>
                <c:pt idx="13">
                  <c:v>134.77845582528118</c:v>
                </c:pt>
                <c:pt idx="14">
                  <c:v>136.53057238116148</c:v>
                </c:pt>
                <c:pt idx="15">
                  <c:v>136.06296116567808</c:v>
                </c:pt>
                <c:pt idx="16">
                  <c:v>137.14011787172171</c:v>
                </c:pt>
                <c:pt idx="17">
                  <c:v>138.09157171502375</c:v>
                </c:pt>
                <c:pt idx="18">
                  <c:v>138.90299287561629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'Fig3_Underlagsmat_(BS81-CH21)'!$BS$95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val>
            <c:numRef>
              <c:f>'Fig3_Underlagsmat_(BS81-CH21)'!$BU$95:$CM$95</c:f>
              <c:numCache>
                <c:formatCode>0.00</c:formatCode>
                <c:ptCount val="19"/>
                <c:pt idx="0">
                  <c:v>101.42416935859779</c:v>
                </c:pt>
                <c:pt idx="1">
                  <c:v>103.20316949531934</c:v>
                </c:pt>
                <c:pt idx="2">
                  <c:v>107.08196959211244</c:v>
                </c:pt>
                <c:pt idx="3">
                  <c:v>110.65259433863235</c:v>
                </c:pt>
                <c:pt idx="4">
                  <c:v>114.22269337271891</c:v>
                </c:pt>
                <c:pt idx="5">
                  <c:v>118.75581998693568</c:v>
                </c:pt>
                <c:pt idx="6">
                  <c:v>121.94803556599122</c:v>
                </c:pt>
                <c:pt idx="7">
                  <c:v>125.17192476441534</c:v>
                </c:pt>
                <c:pt idx="8">
                  <c:v>127.94746990579502</c:v>
                </c:pt>
                <c:pt idx="9">
                  <c:v>130.13423425421581</c:v>
                </c:pt>
                <c:pt idx="10">
                  <c:v>132.94325531754743</c:v>
                </c:pt>
                <c:pt idx="11">
                  <c:v>136.54674378682523</c:v>
                </c:pt>
                <c:pt idx="12">
                  <c:v>138.8920031977631</c:v>
                </c:pt>
                <c:pt idx="13">
                  <c:v>140.39995038175499</c:v>
                </c:pt>
                <c:pt idx="14">
                  <c:v>140.47868869965509</c:v>
                </c:pt>
                <c:pt idx="15">
                  <c:v>140.3830672799977</c:v>
                </c:pt>
                <c:pt idx="16">
                  <c:v>140.26417974037915</c:v>
                </c:pt>
                <c:pt idx="17">
                  <c:v>138.54874916914346</c:v>
                </c:pt>
                <c:pt idx="18">
                  <c:v>136.43613047475594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'Fig3_Underlagsmat_(BS81-CH21)'!$BS$96</c:f>
              <c:strCache>
                <c:ptCount val="1"/>
                <c:pt idx="0">
                  <c:v>Spania</c:v>
                </c:pt>
              </c:strCache>
            </c:strRef>
          </c:tx>
          <c:marker>
            <c:symbol val="none"/>
          </c:marker>
          <c:val>
            <c:numRef>
              <c:f>'Fig3_Underlagsmat_(BS81-CH21)'!$BU$96:$CM$96</c:f>
              <c:numCache>
                <c:formatCode>0.00</c:formatCode>
                <c:ptCount val="19"/>
                <c:pt idx="0">
                  <c:v>102.92792377531114</c:v>
                </c:pt>
                <c:pt idx="1">
                  <c:v>105.91111042272847</c:v>
                </c:pt>
                <c:pt idx="2">
                  <c:v>108.22156861607786</c:v>
                </c:pt>
                <c:pt idx="3">
                  <c:v>110.37640973666494</c:v>
                </c:pt>
                <c:pt idx="4">
                  <c:v>113.17247783495071</c:v>
                </c:pt>
                <c:pt idx="5">
                  <c:v>117.90697389239367</c:v>
                </c:pt>
                <c:pt idx="6">
                  <c:v>121.81662623997519</c:v>
                </c:pt>
                <c:pt idx="7">
                  <c:v>125.80803605086615</c:v>
                </c:pt>
                <c:pt idx="8">
                  <c:v>130.12476070716434</c:v>
                </c:pt>
                <c:pt idx="9">
                  <c:v>134.51636037442023</c:v>
                </c:pt>
                <c:pt idx="10">
                  <c:v>140.02844063937965</c:v>
                </c:pt>
                <c:pt idx="11">
                  <c:v>145.85030739403192</c:v>
                </c:pt>
                <c:pt idx="12">
                  <c:v>149.13737398540218</c:v>
                </c:pt>
                <c:pt idx="13">
                  <c:v>152.07552569306608</c:v>
                </c:pt>
                <c:pt idx="14">
                  <c:v>150.92564081280113</c:v>
                </c:pt>
                <c:pt idx="15">
                  <c:v>150.53230452870548</c:v>
                </c:pt>
                <c:pt idx="16">
                  <c:v>151.18117802203301</c:v>
                </c:pt>
                <c:pt idx="17">
                  <c:v>150.1502736383917</c:v>
                </c:pt>
                <c:pt idx="18">
                  <c:v>149.86638360198936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14240"/>
        <c:axId val="364314632"/>
      </c:lineChart>
      <c:catAx>
        <c:axId val="3643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4314632"/>
        <c:crosses val="autoZero"/>
        <c:auto val="1"/>
        <c:lblAlgn val="ctr"/>
        <c:lblOffset val="100"/>
        <c:noMultiLvlLbl val="0"/>
      </c:catAx>
      <c:valAx>
        <c:axId val="364314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43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44</xdr:row>
      <xdr:rowOff>4762</xdr:rowOff>
    </xdr:from>
    <xdr:to>
      <xdr:col>57</xdr:col>
      <xdr:colOff>762000</xdr:colOff>
      <xdr:row>56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400050</xdr:colOff>
      <xdr:row>57</xdr:row>
      <xdr:rowOff>138112</xdr:rowOff>
    </xdr:from>
    <xdr:to>
      <xdr:col>57</xdr:col>
      <xdr:colOff>781050</xdr:colOff>
      <xdr:row>71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0</xdr:colOff>
      <xdr:row>99</xdr:row>
      <xdr:rowOff>28574</xdr:rowOff>
    </xdr:from>
    <xdr:to>
      <xdr:col>82</xdr:col>
      <xdr:colOff>723900</xdr:colOff>
      <xdr:row>121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GET_database_revide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rier"/>
      <sheetName val="Sheet1"/>
      <sheetName val="Sheet2"/>
      <sheetName val="Target"/>
      <sheetName val="GjeldogRenter"/>
      <sheetName val="Balanser"/>
      <sheetName val="Extra"/>
      <sheetName val="Sheet3"/>
      <sheetName val="Sheet4"/>
      <sheetName val="Sheet5"/>
    </sheetNames>
    <sheetDataSet>
      <sheetData sheetId="0">
        <row r="1">
          <cell r="D1">
            <v>-18.570400000000003</v>
          </cell>
          <cell r="M1">
            <v>-5.5299999999999994</v>
          </cell>
          <cell r="Q1">
            <v>-3.2549999999999999</v>
          </cell>
          <cell r="Y1">
            <v>-17.809999999999999</v>
          </cell>
          <cell r="AC1">
            <v>28.48</v>
          </cell>
        </row>
        <row r="2">
          <cell r="D2">
            <v>-22.068200000000001</v>
          </cell>
          <cell r="M2">
            <v>-5.7</v>
          </cell>
          <cell r="Q2">
            <v>-2.3730000000000002</v>
          </cell>
          <cell r="Y2">
            <v>-17.490000000000002</v>
          </cell>
          <cell r="AC2">
            <v>23.659999999999997</v>
          </cell>
        </row>
        <row r="3">
          <cell r="D3">
            <v>-19.666700000000002</v>
          </cell>
          <cell r="M3">
            <v>-5.99</v>
          </cell>
          <cell r="Q3">
            <v>-4.6980000000000004</v>
          </cell>
          <cell r="Y3">
            <v>-15.89</v>
          </cell>
          <cell r="AC3">
            <v>24.339999999999996</v>
          </cell>
        </row>
        <row r="4">
          <cell r="D4">
            <v>-21.965699999999998</v>
          </cell>
          <cell r="M4">
            <v>-6.66</v>
          </cell>
          <cell r="Q4">
            <v>-4.3680000000000003</v>
          </cell>
          <cell r="Y4">
            <v>-14.780000000000001</v>
          </cell>
          <cell r="AC4">
            <v>25.66</v>
          </cell>
        </row>
        <row r="5">
          <cell r="D5">
            <v>-47.063400000000001</v>
          </cell>
          <cell r="M5">
            <v>-7.13</v>
          </cell>
          <cell r="Q5">
            <v>-4.4749999999999996</v>
          </cell>
          <cell r="Y5">
            <v>-14.540000000000001</v>
          </cell>
          <cell r="AC5">
            <v>28.369999999999997</v>
          </cell>
        </row>
        <row r="6">
          <cell r="D6">
            <v>-44.062800000000003</v>
          </cell>
          <cell r="M6">
            <v>-6.1300000000000008</v>
          </cell>
          <cell r="Q6">
            <v>-5.0679999999999996</v>
          </cell>
          <cell r="Y6">
            <v>-15.22</v>
          </cell>
          <cell r="AC6">
            <v>26.759999999999998</v>
          </cell>
        </row>
        <row r="7">
          <cell r="D7">
            <v>-28.861600000000003</v>
          </cell>
          <cell r="M7">
            <v>-6.6</v>
          </cell>
          <cell r="Q7">
            <v>-9.0310000000000006</v>
          </cell>
          <cell r="Y7">
            <v>-14.99</v>
          </cell>
          <cell r="AC7">
            <v>25.22</v>
          </cell>
        </row>
        <row r="8">
          <cell r="D8">
            <v>-28.459199999999999</v>
          </cell>
          <cell r="M8">
            <v>-6.8999999999999995</v>
          </cell>
          <cell r="Q8">
            <v>-8.9540000000000006</v>
          </cell>
          <cell r="Y8">
            <v>-13.06</v>
          </cell>
          <cell r="AC8">
            <v>12.61</v>
          </cell>
        </row>
        <row r="9">
          <cell r="D9">
            <v>-33.457799999999999</v>
          </cell>
          <cell r="M9">
            <v>-4.8500000000000005</v>
          </cell>
          <cell r="Q9">
            <v>-10.19</v>
          </cell>
          <cell r="Y9">
            <v>-15.18</v>
          </cell>
          <cell r="AC9">
            <v>22.22</v>
          </cell>
        </row>
        <row r="10">
          <cell r="D10">
            <v>-12.7567</v>
          </cell>
          <cell r="M10">
            <v>-6.6999999999999993</v>
          </cell>
          <cell r="Q10">
            <v>-10.108000000000001</v>
          </cell>
          <cell r="Y10">
            <v>-17.729999999999997</v>
          </cell>
          <cell r="AC10">
            <v>26.090000000000003</v>
          </cell>
        </row>
        <row r="11">
          <cell r="D11">
            <v>-28.755600000000001</v>
          </cell>
          <cell r="M11">
            <v>-7.5</v>
          </cell>
          <cell r="Q11">
            <v>-5.5119999999999996</v>
          </cell>
          <cell r="Y11">
            <v>-18.11</v>
          </cell>
          <cell r="AC11">
            <v>30.87</v>
          </cell>
        </row>
        <row r="12">
          <cell r="D12">
            <v>-27.855400000000003</v>
          </cell>
          <cell r="M12">
            <v>0.51999999999999869</v>
          </cell>
          <cell r="Q12">
            <v>-9.9149999999999991</v>
          </cell>
          <cell r="Y12">
            <v>-14.32</v>
          </cell>
          <cell r="AC12">
            <v>18.270000000000003</v>
          </cell>
        </row>
        <row r="13">
          <cell r="D13">
            <v>-37.051900000000003</v>
          </cell>
          <cell r="M13">
            <v>-6.14</v>
          </cell>
          <cell r="Q13">
            <v>-7.5469999999999997</v>
          </cell>
          <cell r="Y13">
            <v>-16.43</v>
          </cell>
          <cell r="AC13">
            <v>25.339999999999996</v>
          </cell>
        </row>
        <row r="14">
          <cell r="D14">
            <v>-39.150800000000004</v>
          </cell>
          <cell r="M14">
            <v>-6.82</v>
          </cell>
          <cell r="Q14">
            <v>-7.7690000000000001</v>
          </cell>
          <cell r="Y14">
            <v>-15.200000000000001</v>
          </cell>
          <cell r="AC14">
            <v>20.66</v>
          </cell>
        </row>
        <row r="15">
          <cell r="D15">
            <v>-27.549500000000002</v>
          </cell>
          <cell r="M15">
            <v>-7.34</v>
          </cell>
          <cell r="Q15">
            <v>-7.7690000000000001</v>
          </cell>
          <cell r="Y15">
            <v>-13.03</v>
          </cell>
          <cell r="AC15">
            <v>23.069999999999993</v>
          </cell>
        </row>
        <row r="16">
          <cell r="D16">
            <v>-30.247700000000002</v>
          </cell>
          <cell r="M16">
            <v>-7.8900000000000006</v>
          </cell>
          <cell r="Q16">
            <v>-6.7969999999999997</v>
          </cell>
          <cell r="Y16">
            <v>-12.65</v>
          </cell>
          <cell r="AC16">
            <v>22.5</v>
          </cell>
        </row>
        <row r="17">
          <cell r="D17">
            <v>-41.846700000000006</v>
          </cell>
          <cell r="M17">
            <v>-8.1000000000000014</v>
          </cell>
          <cell r="Q17">
            <v>-3.3620000000000001</v>
          </cell>
          <cell r="Y17">
            <v>-13.3</v>
          </cell>
          <cell r="AC17">
            <v>28.92</v>
          </cell>
        </row>
        <row r="18">
          <cell r="D18">
            <v>-63.046100000000003</v>
          </cell>
          <cell r="M18">
            <v>-8.5499999999999989</v>
          </cell>
          <cell r="Q18">
            <v>-2.3250000000000002</v>
          </cell>
          <cell r="Y18">
            <v>-14.98</v>
          </cell>
          <cell r="AC18">
            <v>27.940000000000008</v>
          </cell>
        </row>
        <row r="19">
          <cell r="D19">
            <v>-62.744400000000006</v>
          </cell>
          <cell r="M19">
            <v>-8.6</v>
          </cell>
          <cell r="Q19">
            <v>-2.4649999999999999</v>
          </cell>
          <cell r="Y19">
            <v>-13.35</v>
          </cell>
          <cell r="AC19">
            <v>34.270000000000003</v>
          </cell>
        </row>
        <row r="20">
          <cell r="D20">
            <v>-50.241400000000006</v>
          </cell>
          <cell r="M20">
            <v>-8.19</v>
          </cell>
          <cell r="Q20">
            <v>-3.25</v>
          </cell>
          <cell r="Y20">
            <v>-13.100000000000001</v>
          </cell>
          <cell r="AC20">
            <v>26.619999999999994</v>
          </cell>
        </row>
        <row r="21">
          <cell r="D21">
            <v>-38.639000000000003</v>
          </cell>
          <cell r="M21">
            <v>-9.6000000000000014</v>
          </cell>
          <cell r="Q21">
            <v>-3.4359999999999999</v>
          </cell>
          <cell r="Y21">
            <v>-10.670000000000002</v>
          </cell>
          <cell r="AC21">
            <v>20.510000000000005</v>
          </cell>
        </row>
        <row r="22">
          <cell r="D22">
            <v>-62.637800000000006</v>
          </cell>
          <cell r="M22">
            <v>-8.83</v>
          </cell>
          <cell r="Q22">
            <v>-5.03</v>
          </cell>
          <cell r="Y22">
            <v>-11.91</v>
          </cell>
          <cell r="AC22">
            <v>48.09</v>
          </cell>
        </row>
        <row r="23">
          <cell r="D23">
            <v>-53.036900000000003</v>
          </cell>
          <cell r="M23">
            <v>-9.92</v>
          </cell>
          <cell r="Q23">
            <v>-2.597</v>
          </cell>
          <cell r="Y23">
            <v>-12.92</v>
          </cell>
          <cell r="AC23">
            <v>34.949999999999996</v>
          </cell>
        </row>
        <row r="24">
          <cell r="D24">
            <v>-43.5366</v>
          </cell>
          <cell r="M24">
            <v>-6.7200000000000006</v>
          </cell>
          <cell r="Q24">
            <v>-6.1680000000000001</v>
          </cell>
          <cell r="Y24">
            <v>-5.49</v>
          </cell>
          <cell r="AC24">
            <v>31.91</v>
          </cell>
        </row>
        <row r="25">
          <cell r="D25">
            <v>-45.335500000000003</v>
          </cell>
          <cell r="M25">
            <v>-10.75</v>
          </cell>
          <cell r="Q25">
            <v>-3.0680000000000001</v>
          </cell>
          <cell r="Y25">
            <v>-13.160000000000002</v>
          </cell>
          <cell r="AC25">
            <v>29.560000000000009</v>
          </cell>
        </row>
        <row r="26">
          <cell r="D26">
            <v>-65.134200000000007</v>
          </cell>
          <cell r="M26">
            <v>-12.91</v>
          </cell>
          <cell r="Q26">
            <v>-2.12</v>
          </cell>
          <cell r="Y26">
            <v>-14.14</v>
          </cell>
          <cell r="AC26">
            <v>34.759999999999991</v>
          </cell>
        </row>
        <row r="27">
          <cell r="D27">
            <v>-43.5321</v>
          </cell>
          <cell r="M27">
            <v>-12.169999999999998</v>
          </cell>
          <cell r="Q27">
            <v>-4.5919999999999996</v>
          </cell>
          <cell r="Y27">
            <v>-14.209999999999999</v>
          </cell>
          <cell r="AC27">
            <v>25.180000000000003</v>
          </cell>
        </row>
        <row r="28">
          <cell r="D28">
            <v>-57.131100000000004</v>
          </cell>
          <cell r="M28">
            <v>-12.5</v>
          </cell>
          <cell r="Q28">
            <v>-3.698</v>
          </cell>
          <cell r="Y28">
            <v>-10.96</v>
          </cell>
          <cell r="AC28">
            <v>24.159999999999997</v>
          </cell>
        </row>
        <row r="29">
          <cell r="D29">
            <v>-42.928800000000003</v>
          </cell>
          <cell r="M29">
            <v>-12.41</v>
          </cell>
          <cell r="Q29">
            <v>-3.8650000000000002</v>
          </cell>
          <cell r="Y29">
            <v>-12.450000000000001</v>
          </cell>
          <cell r="AC29">
            <v>17.57</v>
          </cell>
        </row>
        <row r="30">
          <cell r="D30">
            <v>-63.027999999999999</v>
          </cell>
          <cell r="M30">
            <v>-12.4</v>
          </cell>
          <cell r="Q30">
            <v>-5.6760000000000002</v>
          </cell>
          <cell r="Y30">
            <v>-9.7900000000000009</v>
          </cell>
          <cell r="AC30">
            <v>21.989999999999995</v>
          </cell>
        </row>
        <row r="31">
          <cell r="D31">
            <v>-61.427399999999999</v>
          </cell>
          <cell r="M31">
            <v>-11.830000000000002</v>
          </cell>
          <cell r="Q31">
            <v>-7.0830000000000002</v>
          </cell>
          <cell r="Y31">
            <v>-9.66</v>
          </cell>
          <cell r="AC31">
            <v>15.910000000000005</v>
          </cell>
        </row>
        <row r="32">
          <cell r="D32">
            <v>-42.825900000000004</v>
          </cell>
          <cell r="M32">
            <v>-11.24</v>
          </cell>
          <cell r="Q32">
            <v>-7.4720000000000004</v>
          </cell>
          <cell r="Y32">
            <v>-11.09</v>
          </cell>
          <cell r="AC32">
            <v>10.98999999999999</v>
          </cell>
        </row>
        <row r="33">
          <cell r="D33">
            <v>-57.823600000000006</v>
          </cell>
          <cell r="M33">
            <v>-11.77</v>
          </cell>
          <cell r="Q33">
            <v>-7.81</v>
          </cell>
          <cell r="Y33">
            <v>-6.5500000000000007</v>
          </cell>
          <cell r="AC33">
            <v>21.179999999999996</v>
          </cell>
        </row>
        <row r="34">
          <cell r="D34">
            <v>-49.823600000000006</v>
          </cell>
          <cell r="M34">
            <v>-12.850000000000001</v>
          </cell>
          <cell r="Q34">
            <v>-7.27</v>
          </cell>
          <cell r="Y34">
            <v>-11.42</v>
          </cell>
          <cell r="AC34">
            <v>22.16</v>
          </cell>
        </row>
        <row r="35">
          <cell r="D35">
            <v>-36.023600000000002</v>
          </cell>
          <cell r="M35">
            <v>-11.17</v>
          </cell>
          <cell r="Q35">
            <v>-4.1580000000000004</v>
          </cell>
          <cell r="Y35">
            <v>-12.370000000000001</v>
          </cell>
          <cell r="AC35">
            <v>17.879999999999992</v>
          </cell>
        </row>
        <row r="36">
          <cell r="D36">
            <v>-33.224900000000005</v>
          </cell>
          <cell r="M36">
            <v>-10.95</v>
          </cell>
          <cell r="Q36">
            <v>-3.996</v>
          </cell>
          <cell r="Y36">
            <v>-6.1599999999999984</v>
          </cell>
          <cell r="AC36">
            <v>17.039999999999996</v>
          </cell>
        </row>
        <row r="37">
          <cell r="D37">
            <v>-62.424199999999999</v>
          </cell>
          <cell r="M37">
            <v>-13.629999999999999</v>
          </cell>
          <cell r="Q37">
            <v>-2.169</v>
          </cell>
          <cell r="Y37">
            <v>-10.18</v>
          </cell>
          <cell r="AC37">
            <v>26.810000000000002</v>
          </cell>
        </row>
        <row r="38">
          <cell r="D38">
            <v>-58.4223</v>
          </cell>
          <cell r="M38">
            <v>-14.46</v>
          </cell>
          <cell r="Q38">
            <v>-1.3180000000000001</v>
          </cell>
          <cell r="Y38">
            <v>-12.27</v>
          </cell>
          <cell r="AC38">
            <v>25.849999999999998</v>
          </cell>
        </row>
        <row r="39">
          <cell r="D39">
            <v>-63.821800000000003</v>
          </cell>
          <cell r="M39">
            <v>-14.42</v>
          </cell>
          <cell r="Q39">
            <v>-3.444</v>
          </cell>
          <cell r="Y39">
            <v>-9.7499999999999982</v>
          </cell>
          <cell r="AC39">
            <v>26.810000000000002</v>
          </cell>
        </row>
        <row r="40">
          <cell r="D40">
            <v>-70.121300000000005</v>
          </cell>
          <cell r="M40">
            <v>-14.21</v>
          </cell>
          <cell r="Q40">
            <v>-4.6550000000000002</v>
          </cell>
          <cell r="Y40">
            <v>-11.96</v>
          </cell>
          <cell r="AC40">
            <v>30.300000000000008</v>
          </cell>
        </row>
        <row r="41">
          <cell r="D41">
            <v>-50.6205</v>
          </cell>
          <cell r="M41">
            <v>-12.920000000000002</v>
          </cell>
          <cell r="Q41">
            <v>0.50800000000000001</v>
          </cell>
          <cell r="Y41">
            <v>-11.56</v>
          </cell>
          <cell r="AC41">
            <v>28.070000000000007</v>
          </cell>
        </row>
        <row r="42">
          <cell r="D42">
            <v>-80.519400000000005</v>
          </cell>
          <cell r="M42">
            <v>-14.530000000000001</v>
          </cell>
          <cell r="Q42">
            <v>-3.8319999999999999</v>
          </cell>
          <cell r="Y42">
            <v>-7.0600000000000005</v>
          </cell>
          <cell r="AC42">
            <v>32.22</v>
          </cell>
        </row>
        <row r="43">
          <cell r="D43">
            <v>-70.418800000000005</v>
          </cell>
          <cell r="M43">
            <v>-12.61</v>
          </cell>
          <cell r="Q43">
            <v>-7.7290000000000001</v>
          </cell>
          <cell r="Y43">
            <v>-10.63</v>
          </cell>
          <cell r="AC43">
            <v>34.109999999999992</v>
          </cell>
        </row>
        <row r="44">
          <cell r="D44">
            <v>-48.016100000000002</v>
          </cell>
          <cell r="M44">
            <v>-11.52</v>
          </cell>
          <cell r="Q44">
            <v>-7.024</v>
          </cell>
          <cell r="Y44">
            <v>-12.040000000000001</v>
          </cell>
          <cell r="AC44">
            <v>23.430000000000003</v>
          </cell>
        </row>
        <row r="45">
          <cell r="D45">
            <v>-58.714200000000005</v>
          </cell>
          <cell r="M45">
            <v>-7.16</v>
          </cell>
          <cell r="Q45">
            <v>-8.7490000000000006</v>
          </cell>
          <cell r="Y45">
            <v>-7.81</v>
          </cell>
          <cell r="AC45">
            <v>25.4</v>
          </cell>
        </row>
        <row r="46">
          <cell r="D46">
            <v>-64.113600000000005</v>
          </cell>
          <cell r="M46">
            <v>-7.8500000000000005</v>
          </cell>
          <cell r="Q46">
            <v>-9.3290000000000006</v>
          </cell>
          <cell r="Y46">
            <v>-10.38</v>
          </cell>
          <cell r="AC46">
            <v>31.229999999999997</v>
          </cell>
        </row>
        <row r="47">
          <cell r="D47">
            <v>-59.913699999999999</v>
          </cell>
          <cell r="M47">
            <v>-8.09</v>
          </cell>
          <cell r="Q47">
            <v>-4.9119999999999999</v>
          </cell>
          <cell r="Y47">
            <v>-11.42</v>
          </cell>
          <cell r="AC47">
            <v>27.480000000000004</v>
          </cell>
        </row>
        <row r="48">
          <cell r="D48">
            <v>-67.115700000000004</v>
          </cell>
          <cell r="M48">
            <v>-5.61</v>
          </cell>
          <cell r="Q48">
            <v>-2.032</v>
          </cell>
          <cell r="Y48">
            <v>-7.1300000000000026</v>
          </cell>
          <cell r="AC48">
            <v>29.38</v>
          </cell>
        </row>
        <row r="49">
          <cell r="D49">
            <v>-60.514499999999998</v>
          </cell>
          <cell r="M49">
            <v>-7.6099999999999994</v>
          </cell>
          <cell r="Q49">
            <v>1.103</v>
          </cell>
          <cell r="Y49">
            <v>-11.01</v>
          </cell>
          <cell r="AC49">
            <v>28.440000000000005</v>
          </cell>
        </row>
        <row r="50">
          <cell r="D50">
            <v>-55.913499999999999</v>
          </cell>
          <cell r="M50">
            <v>-7.93</v>
          </cell>
          <cell r="Q50">
            <v>0.78900000000000003</v>
          </cell>
          <cell r="Y50">
            <v>-10.6</v>
          </cell>
          <cell r="AC50">
            <v>34.510000000000005</v>
          </cell>
        </row>
        <row r="51">
          <cell r="D51">
            <v>-54.712500000000006</v>
          </cell>
          <cell r="M51">
            <v>-7.18</v>
          </cell>
          <cell r="Q51">
            <v>6.8390000000000004</v>
          </cell>
          <cell r="Y51">
            <v>-6.3300000000000018</v>
          </cell>
          <cell r="AC51">
            <v>31.870000000000005</v>
          </cell>
        </row>
        <row r="52">
          <cell r="D52">
            <v>-66.512400000000014</v>
          </cell>
          <cell r="M52">
            <v>-8.379999999999999</v>
          </cell>
          <cell r="Q52">
            <v>3.5539999999999998</v>
          </cell>
          <cell r="Y52">
            <v>-7.8100000000000005</v>
          </cell>
          <cell r="AC52">
            <v>44.69</v>
          </cell>
        </row>
        <row r="53">
          <cell r="D53">
            <v>-53.209600000000002</v>
          </cell>
          <cell r="M53">
            <v>-8.42</v>
          </cell>
          <cell r="Q53">
            <v>4.1639999999999997</v>
          </cell>
          <cell r="Y53">
            <v>-8.1000000000000014</v>
          </cell>
          <cell r="AC53">
            <v>41.06</v>
          </cell>
        </row>
        <row r="54">
          <cell r="D54">
            <v>-62.008400000000002</v>
          </cell>
          <cell r="M54">
            <v>-8.2100000000000009</v>
          </cell>
          <cell r="Q54">
            <v>0.877</v>
          </cell>
          <cell r="Y54">
            <v>-6.6300000000000008</v>
          </cell>
          <cell r="AC54">
            <v>40.75</v>
          </cell>
        </row>
        <row r="55">
          <cell r="D55">
            <v>-59.608000000000004</v>
          </cell>
          <cell r="M55">
            <v>-6.339999999999999</v>
          </cell>
          <cell r="Q55">
            <v>2.4039999999999999</v>
          </cell>
          <cell r="Y55">
            <v>-7.8400000000000016</v>
          </cell>
          <cell r="AC55">
            <v>39.79999999999999</v>
          </cell>
        </row>
        <row r="56">
          <cell r="D56">
            <v>-38.305700000000009</v>
          </cell>
          <cell r="M56">
            <v>-8.42</v>
          </cell>
          <cell r="Q56">
            <v>8.2070000000000007</v>
          </cell>
          <cell r="Y56">
            <v>-9.5399999999999991</v>
          </cell>
          <cell r="AC56">
            <v>24.129999999999995</v>
          </cell>
        </row>
        <row r="57">
          <cell r="D57">
            <v>-36.803799999999995</v>
          </cell>
          <cell r="M57">
            <v>-9.129999999999999</v>
          </cell>
          <cell r="Q57">
            <v>8.8699999999999992</v>
          </cell>
          <cell r="Y57">
            <v>-8.7200000000000006</v>
          </cell>
          <cell r="AC57">
            <v>14.790000000000006</v>
          </cell>
        </row>
        <row r="58">
          <cell r="D58">
            <v>-20.102500000000003</v>
          </cell>
          <cell r="M58">
            <v>-10.150000000000002</v>
          </cell>
          <cell r="Q58">
            <v>9.0109999999999992</v>
          </cell>
          <cell r="Y58">
            <v>-9.0700000000000021</v>
          </cell>
          <cell r="AC58">
            <v>11.090000000000007</v>
          </cell>
        </row>
        <row r="59">
          <cell r="D59">
            <v>-14.001500000000002</v>
          </cell>
          <cell r="M59">
            <v>-10.72</v>
          </cell>
          <cell r="Q59">
            <v>3.2850000000000001</v>
          </cell>
          <cell r="Y59">
            <v>-9.4999999999999982</v>
          </cell>
          <cell r="AC59">
            <v>3.34</v>
          </cell>
        </row>
        <row r="60">
          <cell r="D60">
            <v>-16.500500000000002</v>
          </cell>
          <cell r="M60">
            <v>-5.2200000000000006</v>
          </cell>
          <cell r="Q60">
            <v>0.316</v>
          </cell>
          <cell r="Y60">
            <v>-9.7500000000000018</v>
          </cell>
          <cell r="AC60">
            <v>1.0700000000000038</v>
          </cell>
        </row>
        <row r="61">
          <cell r="D61">
            <v>5.4002000000000008</v>
          </cell>
          <cell r="M61">
            <v>-10.860000000000001</v>
          </cell>
          <cell r="Q61">
            <v>-0.98099999999999998</v>
          </cell>
          <cell r="Y61">
            <v>-3.2199999999999989</v>
          </cell>
          <cell r="AC61">
            <v>-4.4100000000000072</v>
          </cell>
        </row>
        <row r="62">
          <cell r="D62">
            <v>19.502300000000002</v>
          </cell>
          <cell r="M62">
            <v>-10.450000000000001</v>
          </cell>
          <cell r="Q62">
            <v>-0.66300000000000003</v>
          </cell>
          <cell r="Y62">
            <v>-1.0899999999999994</v>
          </cell>
          <cell r="AC62">
            <v>-4.4699999999999918</v>
          </cell>
        </row>
        <row r="63">
          <cell r="D63">
            <v>-4.7962000000000007</v>
          </cell>
          <cell r="M63">
            <v>-9.7200000000000006</v>
          </cell>
          <cell r="Q63">
            <v>0.47099999999999997</v>
          </cell>
          <cell r="Y63">
            <v>-6.36</v>
          </cell>
          <cell r="AC63">
            <v>2.8299999999999947</v>
          </cell>
        </row>
        <row r="64">
          <cell r="D64">
            <v>-2.5958000000000001</v>
          </cell>
          <cell r="M64">
            <v>-11.31</v>
          </cell>
          <cell r="Q64">
            <v>1.6020000000000001</v>
          </cell>
          <cell r="Y64">
            <v>-11.55</v>
          </cell>
          <cell r="AC64">
            <v>-13.05</v>
          </cell>
        </row>
        <row r="65">
          <cell r="D65">
            <v>-2.5938000000000003</v>
          </cell>
          <cell r="M65">
            <v>-12.299999999999999</v>
          </cell>
          <cell r="Q65">
            <v>3.3010000000000002</v>
          </cell>
          <cell r="Y65">
            <v>-18.21</v>
          </cell>
          <cell r="AC65">
            <v>-9.610000000000003</v>
          </cell>
        </row>
        <row r="66">
          <cell r="D66">
            <v>0.30720000000000003</v>
          </cell>
          <cell r="M66">
            <v>-11.62</v>
          </cell>
          <cell r="Q66">
            <v>-4.4749999999999996</v>
          </cell>
          <cell r="Y66">
            <v>-20.740000000000002</v>
          </cell>
          <cell r="AC66">
            <v>-7.5499999999999936</v>
          </cell>
        </row>
        <row r="67">
          <cell r="D67">
            <v>-1.1926000000000001</v>
          </cell>
          <cell r="M67">
            <v>-12.380000000000003</v>
          </cell>
          <cell r="Q67">
            <v>14.003</v>
          </cell>
          <cell r="Y67">
            <v>-16.47</v>
          </cell>
          <cell r="AC67">
            <v>-15.570000000000004</v>
          </cell>
        </row>
        <row r="68">
          <cell r="D68">
            <v>10.309700000000001</v>
          </cell>
          <cell r="M68">
            <v>-15.510000000000002</v>
          </cell>
          <cell r="Q68">
            <v>15.567</v>
          </cell>
          <cell r="Y68">
            <v>-14.500000000000002</v>
          </cell>
          <cell r="AC68">
            <v>-21.189999999999998</v>
          </cell>
        </row>
        <row r="69">
          <cell r="D69">
            <v>1.1899999999999994E-2</v>
          </cell>
          <cell r="M69">
            <v>-13.23</v>
          </cell>
          <cell r="Q69">
            <v>-25.321000000000002</v>
          </cell>
          <cell r="Y69">
            <v>-13.450000000000001</v>
          </cell>
          <cell r="AC69">
            <v>-19.620000000000008</v>
          </cell>
        </row>
        <row r="70">
          <cell r="D70">
            <v>-37.180700000000002</v>
          </cell>
          <cell r="M70">
            <v>-16.16</v>
          </cell>
          <cell r="Q70">
            <v>-41.753</v>
          </cell>
          <cell r="Y70">
            <v>-20.23</v>
          </cell>
          <cell r="AC70">
            <v>-13.969999999999999</v>
          </cell>
        </row>
        <row r="71">
          <cell r="D71">
            <v>-15.379300000000001</v>
          </cell>
          <cell r="M71">
            <v>-17.68</v>
          </cell>
          <cell r="Q71">
            <v>-44.582000000000001</v>
          </cell>
          <cell r="Y71">
            <v>-24.970000000000002</v>
          </cell>
          <cell r="AC71">
            <v>-22.12</v>
          </cell>
        </row>
        <row r="72">
          <cell r="D72">
            <v>5.5218000000000007</v>
          </cell>
          <cell r="M72">
            <v>-17.97</v>
          </cell>
          <cell r="Q72">
            <v>-43.851999999999997</v>
          </cell>
          <cell r="Y72">
            <v>-34.31</v>
          </cell>
          <cell r="AC72">
            <v>-30.65</v>
          </cell>
        </row>
        <row r="73">
          <cell r="D73">
            <v>5.5392000000000001</v>
          </cell>
          <cell r="M73">
            <v>-14.97</v>
          </cell>
          <cell r="Q73">
            <v>-44.110999999999997</v>
          </cell>
          <cell r="Y73">
            <v>-34.340000000000003</v>
          </cell>
          <cell r="AC73">
            <v>-27.769999999999992</v>
          </cell>
        </row>
        <row r="74">
          <cell r="D74">
            <v>17.640699999999999</v>
          </cell>
          <cell r="M74">
            <v>-15.37</v>
          </cell>
          <cell r="Q74">
            <v>-63.41</v>
          </cell>
          <cell r="Y74">
            <v>-31.31</v>
          </cell>
          <cell r="AC74">
            <v>-32.739999999999995</v>
          </cell>
        </row>
        <row r="75">
          <cell r="D75">
            <v>22.340400000000002</v>
          </cell>
          <cell r="M75">
            <v>-16.160000000000004</v>
          </cell>
          <cell r="Q75">
            <v>-91.414000000000001</v>
          </cell>
          <cell r="Y75">
            <v>-36.120000000000005</v>
          </cell>
          <cell r="AC75">
            <v>-27.359999999999989</v>
          </cell>
        </row>
        <row r="76">
          <cell r="D76">
            <v>21.041800000000002</v>
          </cell>
          <cell r="M76">
            <v>-15.060000000000002</v>
          </cell>
          <cell r="Q76">
            <v>-97.518000000000001</v>
          </cell>
          <cell r="Y76">
            <v>-45.64</v>
          </cell>
          <cell r="AC76">
            <v>-20.980000000000008</v>
          </cell>
        </row>
        <row r="77">
          <cell r="D77">
            <v>8.5422000000000011</v>
          </cell>
          <cell r="M77">
            <v>-14.920000000000002</v>
          </cell>
          <cell r="Q77">
            <v>-97.691999999999993</v>
          </cell>
          <cell r="Y77">
            <v>-37.619999999999997</v>
          </cell>
          <cell r="AC77">
            <v>-22.150000000000002</v>
          </cell>
        </row>
        <row r="78">
          <cell r="D78">
            <v>40.241900000000001</v>
          </cell>
          <cell r="M78">
            <v>-12.66</v>
          </cell>
          <cell r="Q78">
            <v>-98.153999999999996</v>
          </cell>
          <cell r="Y78">
            <v>-44</v>
          </cell>
          <cell r="AC78">
            <v>-30.480000000000011</v>
          </cell>
        </row>
        <row r="79">
          <cell r="D79">
            <v>31.241700000000002</v>
          </cell>
          <cell r="M79">
            <v>-16.89</v>
          </cell>
          <cell r="Q79">
            <v>-71.938999999999993</v>
          </cell>
          <cell r="Y79">
            <v>-37.78</v>
          </cell>
          <cell r="AC79">
            <v>-34.489999999999995</v>
          </cell>
        </row>
        <row r="80">
          <cell r="D80">
            <v>27.343400000000003</v>
          </cell>
          <cell r="M80">
            <v>-18.619999999999997</v>
          </cell>
          <cell r="Q80">
            <v>-55.9</v>
          </cell>
          <cell r="Y80">
            <v>-37.130000000000003</v>
          </cell>
          <cell r="AC80">
            <v>-40.589999999999996</v>
          </cell>
        </row>
        <row r="81">
          <cell r="D81">
            <v>45.1449</v>
          </cell>
          <cell r="M81">
            <v>-19.29</v>
          </cell>
          <cell r="Q81">
            <v>-106.164</v>
          </cell>
          <cell r="Y81">
            <v>-40.42</v>
          </cell>
          <cell r="AC81">
            <v>-42.59</v>
          </cell>
        </row>
        <row r="82">
          <cell r="D82">
            <v>18.9465</v>
          </cell>
          <cell r="M82">
            <v>-21.21</v>
          </cell>
          <cell r="Q82">
            <v>-40.466000000000001</v>
          </cell>
          <cell r="Y82">
            <v>-42.92</v>
          </cell>
          <cell r="AC82">
            <v>-36.42</v>
          </cell>
        </row>
        <row r="83">
          <cell r="D83">
            <v>25.046800000000001</v>
          </cell>
          <cell r="M83">
            <v>-22.52</v>
          </cell>
          <cell r="Q83">
            <v>-35.927</v>
          </cell>
          <cell r="Y83">
            <v>-39.99</v>
          </cell>
          <cell r="AC83">
            <v>-24.769999999999989</v>
          </cell>
        </row>
        <row r="84">
          <cell r="D84">
            <v>41.946800000000003</v>
          </cell>
          <cell r="M84">
            <v>-22.419999999999998</v>
          </cell>
          <cell r="Q84">
            <v>-52.878999999999998</v>
          </cell>
          <cell r="Y84">
            <v>-47.900000000000006</v>
          </cell>
          <cell r="AC84">
            <v>-36.349999999999987</v>
          </cell>
        </row>
        <row r="85">
          <cell r="D85">
            <v>41.247500000000002</v>
          </cell>
          <cell r="M85">
            <v>-21.17</v>
          </cell>
          <cell r="Q85">
            <v>-50.935000000000002</v>
          </cell>
          <cell r="Y85">
            <v>-47.95</v>
          </cell>
          <cell r="AC85">
            <v>-32.629999999999995</v>
          </cell>
        </row>
        <row r="86">
          <cell r="D86">
            <v>58.849600000000002</v>
          </cell>
          <cell r="M86">
            <v>-27.630000000000003</v>
          </cell>
          <cell r="Q86">
            <v>-46.4</v>
          </cell>
          <cell r="Y86">
            <v>-52.42</v>
          </cell>
          <cell r="AC86">
            <v>-36.929999999999993</v>
          </cell>
        </row>
        <row r="87">
          <cell r="D87">
            <v>68.250100000000003</v>
          </cell>
          <cell r="M87">
            <v>-26.7</v>
          </cell>
          <cell r="Q87">
            <v>-37.423000000000002</v>
          </cell>
          <cell r="Y87">
            <v>-59.790000000000006</v>
          </cell>
          <cell r="AC87">
            <v>-38.520000000000003</v>
          </cell>
        </row>
        <row r="88">
          <cell r="D88">
            <v>73.650999999999996</v>
          </cell>
          <cell r="M88">
            <v>-32.78</v>
          </cell>
          <cell r="Q88">
            <v>-41.176000000000002</v>
          </cell>
          <cell r="Y88">
            <v>-81.48</v>
          </cell>
          <cell r="AC88">
            <v>-30.949999999999996</v>
          </cell>
        </row>
        <row r="89">
          <cell r="D89">
            <v>114.85170000000001</v>
          </cell>
          <cell r="M89">
            <v>-51.8</v>
          </cell>
          <cell r="Q89">
            <v>-57.832000000000001</v>
          </cell>
          <cell r="Y89">
            <v>-78.36999999999999</v>
          </cell>
          <cell r="AC89">
            <v>-73.36</v>
          </cell>
        </row>
        <row r="90">
          <cell r="D90">
            <v>109.6508</v>
          </cell>
          <cell r="M90">
            <v>-57.07</v>
          </cell>
          <cell r="Q90">
            <v>-65.025999999999996</v>
          </cell>
          <cell r="Y90">
            <v>-83.58</v>
          </cell>
          <cell r="AC90">
            <v>-100.83</v>
          </cell>
        </row>
        <row r="91">
          <cell r="D91">
            <v>131.15110000000001</v>
          </cell>
          <cell r="M91">
            <v>-67.150000000000006</v>
          </cell>
          <cell r="Q91">
            <v>-52.996000000000002</v>
          </cell>
          <cell r="Y91">
            <v>-89.65</v>
          </cell>
          <cell r="AC91">
            <v>-97.29</v>
          </cell>
        </row>
        <row r="92">
          <cell r="D92">
            <v>140.45320000000001</v>
          </cell>
          <cell r="M92">
            <v>-67.849999999999994</v>
          </cell>
          <cell r="Q92">
            <v>-64.519000000000005</v>
          </cell>
          <cell r="Y92">
            <v>-92.910000000000011</v>
          </cell>
          <cell r="AC92">
            <v>-79.31</v>
          </cell>
        </row>
        <row r="93">
          <cell r="D93">
            <v>165.25580000000002</v>
          </cell>
          <cell r="M93">
            <v>-60.28</v>
          </cell>
          <cell r="Q93">
            <v>-103.05800000000001</v>
          </cell>
          <cell r="Y93">
            <v>-86.740000000000009</v>
          </cell>
          <cell r="AC93">
            <v>-54.340000000000011</v>
          </cell>
        </row>
        <row r="94">
          <cell r="D94">
            <v>141.0566</v>
          </cell>
          <cell r="M94">
            <v>-59.5</v>
          </cell>
          <cell r="Q94">
            <v>-116.009</v>
          </cell>
          <cell r="Y94">
            <v>-90.44</v>
          </cell>
          <cell r="AC94">
            <v>-38.25</v>
          </cell>
        </row>
        <row r="95">
          <cell r="D95">
            <v>153.85660000000001</v>
          </cell>
          <cell r="M95">
            <v>-57.61</v>
          </cell>
          <cell r="Q95">
            <v>-137.86699999999999</v>
          </cell>
          <cell r="Y95">
            <v>-92.4</v>
          </cell>
          <cell r="AC95">
            <v>-38.169999999999995</v>
          </cell>
        </row>
        <row r="96">
          <cell r="D96">
            <v>179.55710000000002</v>
          </cell>
          <cell r="M96">
            <v>-58.9</v>
          </cell>
          <cell r="Q96">
            <v>-144.54499999999999</v>
          </cell>
          <cell r="Y96">
            <v>-85.96</v>
          </cell>
          <cell r="AC96">
            <v>-46.14</v>
          </cell>
        </row>
        <row r="97">
          <cell r="D97">
            <v>155.85780000000003</v>
          </cell>
          <cell r="M97">
            <v>-61.180000000000007</v>
          </cell>
          <cell r="Q97">
            <v>-133.51</v>
          </cell>
          <cell r="Y97">
            <v>-86.17</v>
          </cell>
          <cell r="AC97">
            <v>-43.3</v>
          </cell>
        </row>
        <row r="98">
          <cell r="D98">
            <v>172.85880000000003</v>
          </cell>
          <cell r="M98">
            <v>-61.21</v>
          </cell>
          <cell r="Q98">
            <v>-140.35300000000001</v>
          </cell>
          <cell r="Y98">
            <v>-84.72999999999999</v>
          </cell>
          <cell r="AC98">
            <v>-38.179999999999993</v>
          </cell>
        </row>
        <row r="99">
          <cell r="D99">
            <v>174.85950000000003</v>
          </cell>
          <cell r="M99">
            <v>-59.31</v>
          </cell>
          <cell r="Q99">
            <v>-138.98400000000001</v>
          </cell>
          <cell r="Y99">
            <v>-75.320000000000007</v>
          </cell>
          <cell r="AC99">
            <v>-35.250000000000007</v>
          </cell>
        </row>
        <row r="100">
          <cell r="D100">
            <v>160.06020000000001</v>
          </cell>
          <cell r="M100">
            <v>-67.83</v>
          </cell>
          <cell r="Q100">
            <v>-132.03399999999999</v>
          </cell>
          <cell r="Y100">
            <v>-81.900000000000006</v>
          </cell>
          <cell r="AC100">
            <v>-32.75</v>
          </cell>
        </row>
        <row r="101">
          <cell r="D101">
            <v>173.0616</v>
          </cell>
          <cell r="M101">
            <v>-65.53</v>
          </cell>
          <cell r="Q101">
            <v>-125.04</v>
          </cell>
          <cell r="Y101">
            <v>-90.22</v>
          </cell>
          <cell r="AC101">
            <v>-48.280000000000008</v>
          </cell>
        </row>
        <row r="102">
          <cell r="D102">
            <v>184.56310000000002</v>
          </cell>
          <cell r="M102">
            <v>-56.25</v>
          </cell>
          <cell r="Q102">
            <v>-128.00899999999999</v>
          </cell>
          <cell r="Y102">
            <v>-95.67</v>
          </cell>
          <cell r="AC102">
            <v>-40.580000000000005</v>
          </cell>
        </row>
        <row r="103">
          <cell r="D103">
            <v>189.86490000000001</v>
          </cell>
          <cell r="M103">
            <v>-60.940000000000005</v>
          </cell>
          <cell r="Q103">
            <v>-125.946</v>
          </cell>
          <cell r="Y103">
            <v>-90.08</v>
          </cell>
          <cell r="AC103">
            <v>-51.890000000000015</v>
          </cell>
        </row>
        <row r="104">
          <cell r="D104">
            <v>234.0675</v>
          </cell>
          <cell r="M104">
            <v>-61.53</v>
          </cell>
          <cell r="Q104">
            <v>-118.56399999999999</v>
          </cell>
          <cell r="Y104">
            <v>-96.31</v>
          </cell>
          <cell r="AC104">
            <v>-73.44</v>
          </cell>
        </row>
        <row r="105">
          <cell r="D105">
            <v>290.07070000000004</v>
          </cell>
          <cell r="M105">
            <v>-56.220000000000006</v>
          </cell>
          <cell r="Q105">
            <v>-122.681</v>
          </cell>
          <cell r="Y105">
            <v>-99.62</v>
          </cell>
          <cell r="AC105">
            <v>-83.84</v>
          </cell>
        </row>
        <row r="106">
          <cell r="D106">
            <v>305.87079999999997</v>
          </cell>
          <cell r="M106">
            <v>-57.730000000000004</v>
          </cell>
          <cell r="Q106">
            <v>-116.432</v>
          </cell>
          <cell r="Y106">
            <v>-104.55000000000001</v>
          </cell>
          <cell r="AC106">
            <v>-103.7</v>
          </cell>
        </row>
        <row r="107">
          <cell r="D107">
            <v>335.37090000000006</v>
          </cell>
          <cell r="M107">
            <v>-60.680000000000007</v>
          </cell>
          <cell r="Q107">
            <v>-119.682</v>
          </cell>
          <cell r="Y107">
            <v>-108.19000000000001</v>
          </cell>
          <cell r="AC107">
            <v>-132.39999999999998</v>
          </cell>
        </row>
        <row r="108">
          <cell r="D108">
            <v>303.77050000000003</v>
          </cell>
          <cell r="M108">
            <v>-59.910000000000004</v>
          </cell>
          <cell r="Q108">
            <v>-119.794</v>
          </cell>
          <cell r="Y108">
            <v>-103.62</v>
          </cell>
          <cell r="AC108">
            <v>-170.19</v>
          </cell>
        </row>
        <row r="109">
          <cell r="D109">
            <v>338.17099999999999</v>
          </cell>
          <cell r="M109">
            <v>-61.64</v>
          </cell>
          <cell r="Q109">
            <v>-105.643</v>
          </cell>
          <cell r="Y109">
            <v>-106.3</v>
          </cell>
          <cell r="AC109">
            <v>-179</v>
          </cell>
        </row>
        <row r="110">
          <cell r="D110">
            <v>385.87220000000002</v>
          </cell>
          <cell r="M110">
            <v>-62.970000000000006</v>
          </cell>
          <cell r="Q110">
            <v>-96.093000000000004</v>
          </cell>
          <cell r="Y110">
            <v>-106.13</v>
          </cell>
          <cell r="AC110">
            <v>-206.64000000000001</v>
          </cell>
        </row>
        <row r="111">
          <cell r="D111">
            <v>451.17540000000002</v>
          </cell>
          <cell r="M111">
            <v>-73.53</v>
          </cell>
          <cell r="Q111">
            <v>-95.361000000000004</v>
          </cell>
          <cell r="Y111">
            <v>-102.60000000000001</v>
          </cell>
          <cell r="AC111">
            <v>-271.25</v>
          </cell>
        </row>
        <row r="112">
          <cell r="D112">
            <v>477.67759999999998</v>
          </cell>
          <cell r="M112">
            <v>-67.8</v>
          </cell>
          <cell r="Q112">
            <v>-98.048000000000002</v>
          </cell>
          <cell r="Y112">
            <v>-96.91</v>
          </cell>
          <cell r="AC112">
            <v>-298.05000000000007</v>
          </cell>
        </row>
        <row r="113">
          <cell r="D113">
            <v>530.37920000000008</v>
          </cell>
          <cell r="M113">
            <v>-61.490000000000009</v>
          </cell>
          <cell r="Q113">
            <v>-96.563999999999993</v>
          </cell>
          <cell r="Y113">
            <v>-100.41999999999999</v>
          </cell>
          <cell r="AC113">
            <v>-340.31</v>
          </cell>
        </row>
        <row r="114">
          <cell r="D114">
            <v>558.68100000000004</v>
          </cell>
          <cell r="M114">
            <v>-73.16</v>
          </cell>
          <cell r="Q114">
            <v>-99.451999999999998</v>
          </cell>
          <cell r="Y114">
            <v>-104.86</v>
          </cell>
          <cell r="AC114">
            <v>-403.64000000000004</v>
          </cell>
        </row>
        <row r="115">
          <cell r="D115">
            <v>553.78449999999998</v>
          </cell>
          <cell r="M115">
            <v>-71.509999999999991</v>
          </cell>
          <cell r="Q115">
            <v>-93.424000000000007</v>
          </cell>
          <cell r="Y115">
            <v>-103.91999999999999</v>
          </cell>
          <cell r="AC115">
            <v>-418.49</v>
          </cell>
        </row>
        <row r="116">
          <cell r="D116">
            <v>574.08839999999998</v>
          </cell>
          <cell r="M116">
            <v>-70.960000000000008</v>
          </cell>
          <cell r="Q116">
            <v>-90.769000000000005</v>
          </cell>
          <cell r="Y116">
            <v>-106.74000000000001</v>
          </cell>
          <cell r="AC116">
            <v>-429.65</v>
          </cell>
        </row>
        <row r="117">
          <cell r="D117">
            <v>514.69190000000003</v>
          </cell>
          <cell r="M117">
            <v>-70.710000000000008</v>
          </cell>
          <cell r="Q117">
            <v>-83.772999999999996</v>
          </cell>
          <cell r="Y117">
            <v>-106.71000000000001</v>
          </cell>
          <cell r="AC117">
            <v>-395.36</v>
          </cell>
        </row>
        <row r="118">
          <cell r="D118">
            <v>535.79470000000003</v>
          </cell>
          <cell r="M118">
            <v>-68.59</v>
          </cell>
          <cell r="Q118">
            <v>-84.204999999999998</v>
          </cell>
          <cell r="Y118">
            <v>-107.27</v>
          </cell>
          <cell r="AC118">
            <v>-375.66</v>
          </cell>
        </row>
        <row r="119">
          <cell r="D119">
            <v>528.99720000000002</v>
          </cell>
          <cell r="M119">
            <v>-65.53</v>
          </cell>
          <cell r="Q119">
            <v>-82.406000000000006</v>
          </cell>
          <cell r="Y119">
            <v>-107.34</v>
          </cell>
          <cell r="AC119">
            <v>-361.27</v>
          </cell>
        </row>
        <row r="120">
          <cell r="D120">
            <v>466.50030000000004</v>
          </cell>
          <cell r="M120">
            <v>-65.02</v>
          </cell>
          <cell r="Q120">
            <v>-78.619</v>
          </cell>
          <cell r="Y120">
            <v>-97.220000000000013</v>
          </cell>
          <cell r="AC120">
            <v>-332.55000000000007</v>
          </cell>
        </row>
        <row r="121">
          <cell r="D121">
            <v>428.59940000000006</v>
          </cell>
          <cell r="M121">
            <v>-61.89</v>
          </cell>
          <cell r="Q121">
            <v>-70.227000000000004</v>
          </cell>
          <cell r="Y121">
            <v>-85.89</v>
          </cell>
          <cell r="AC121">
            <v>-304.63000000000005</v>
          </cell>
        </row>
        <row r="122">
          <cell r="D122">
            <v>422.20150000000001</v>
          </cell>
          <cell r="M122">
            <v>-62.35</v>
          </cell>
          <cell r="Q122">
            <v>-67.283000000000001</v>
          </cell>
          <cell r="Y122">
            <v>-77.010000000000005</v>
          </cell>
          <cell r="AC122">
            <v>-292.35000000000002</v>
          </cell>
        </row>
        <row r="123">
          <cell r="D123">
            <v>396.00380000000001</v>
          </cell>
          <cell r="M123">
            <v>-62.03</v>
          </cell>
          <cell r="Q123">
            <v>-59.42</v>
          </cell>
          <cell r="Y123">
            <v>-70.28</v>
          </cell>
          <cell r="AC123">
            <v>-292.11</v>
          </cell>
        </row>
        <row r="124">
          <cell r="D124">
            <v>414.90410000000003</v>
          </cell>
          <cell r="M124">
            <v>-65.27000000000001</v>
          </cell>
          <cell r="Q124">
            <v>-67.213999999999999</v>
          </cell>
          <cell r="Y124">
            <v>-72.41</v>
          </cell>
          <cell r="AC124">
            <v>-284.34000000000003</v>
          </cell>
        </row>
        <row r="125">
          <cell r="D125">
            <v>393.30690000000004</v>
          </cell>
          <cell r="M125">
            <v>-61.99</v>
          </cell>
          <cell r="Q125">
            <v>-67.213999999999999</v>
          </cell>
          <cell r="Y125">
            <v>-64.319999999999993</v>
          </cell>
          <cell r="AC125">
            <v>-280.12</v>
          </cell>
        </row>
        <row r="126">
          <cell r="D126">
            <v>378.40820000000002</v>
          </cell>
          <cell r="M126">
            <v>-61.79</v>
          </cell>
          <cell r="Q126">
            <v>-56.363</v>
          </cell>
          <cell r="Y126">
            <v>-58.180000000000007</v>
          </cell>
          <cell r="AC126">
            <v>-277.82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8">
          <cell r="AV48">
            <v>100</v>
          </cell>
          <cell r="AW48">
            <v>101</v>
          </cell>
          <cell r="AX48">
            <v>103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V244"/>
  <sheetViews>
    <sheetView workbookViewId="0">
      <selection activeCell="D24" sqref="D24"/>
    </sheetView>
  </sheetViews>
  <sheetFormatPr baseColWidth="10" defaultColWidth="9.140625" defaultRowHeight="15" x14ac:dyDescent="0.25"/>
  <cols>
    <col min="1" max="1" width="10" customWidth="1"/>
    <col min="13" max="13" width="11.85546875" customWidth="1"/>
    <col min="28" max="29" width="11.5703125" customWidth="1"/>
  </cols>
  <sheetData>
    <row r="1" spans="1:48" x14ac:dyDescent="0.25">
      <c r="A1" s="52"/>
      <c r="B1" s="52" t="s">
        <v>133</v>
      </c>
      <c r="C1" s="52"/>
      <c r="D1" s="52"/>
      <c r="E1" s="52"/>
      <c r="F1" s="52"/>
      <c r="G1" s="52"/>
      <c r="H1" s="52" t="s">
        <v>134</v>
      </c>
      <c r="I1" s="52"/>
      <c r="J1" s="52"/>
      <c r="K1" s="52"/>
      <c r="L1" s="52"/>
      <c r="M1" s="52"/>
      <c r="N1" s="52" t="s">
        <v>135</v>
      </c>
      <c r="O1" s="52"/>
      <c r="P1" s="52"/>
      <c r="Q1" s="52"/>
      <c r="R1" s="52"/>
      <c r="S1" s="52"/>
      <c r="T1" s="52" t="s">
        <v>154</v>
      </c>
      <c r="U1" s="52"/>
      <c r="V1" s="52"/>
      <c r="W1" s="52"/>
      <c r="X1" s="52"/>
      <c r="Y1" s="52"/>
      <c r="Z1" s="52"/>
      <c r="AA1" s="52"/>
      <c r="AB1" s="52"/>
    </row>
    <row r="2" spans="1:48" x14ac:dyDescent="0.25">
      <c r="A2" s="100" t="s">
        <v>132</v>
      </c>
      <c r="B2" s="100" t="s">
        <v>55</v>
      </c>
      <c r="C2" s="100" t="s">
        <v>83</v>
      </c>
      <c r="D2" s="100" t="s">
        <v>82</v>
      </c>
      <c r="E2" s="100" t="s">
        <v>81</v>
      </c>
      <c r="F2" s="100" t="s">
        <v>84</v>
      </c>
      <c r="G2" s="100"/>
      <c r="H2" s="100" t="s">
        <v>79</v>
      </c>
      <c r="I2" s="100" t="s">
        <v>55</v>
      </c>
      <c r="J2" s="100" t="s">
        <v>82</v>
      </c>
      <c r="K2" s="100" t="s">
        <v>81</v>
      </c>
      <c r="L2" s="100" t="s">
        <v>84</v>
      </c>
      <c r="M2" s="74"/>
      <c r="N2" s="74" t="s">
        <v>79</v>
      </c>
      <c r="O2" s="74" t="s">
        <v>55</v>
      </c>
      <c r="P2" s="74" t="s">
        <v>82</v>
      </c>
      <c r="Q2" s="74" t="s">
        <v>81</v>
      </c>
      <c r="R2" s="74" t="s">
        <v>84</v>
      </c>
      <c r="S2" s="103" t="s">
        <v>155</v>
      </c>
      <c r="T2" s="103" t="s">
        <v>151</v>
      </c>
      <c r="U2" s="103" t="s">
        <v>152</v>
      </c>
      <c r="V2" s="103" t="s">
        <v>153</v>
      </c>
      <c r="W2" s="103"/>
      <c r="X2" s="103"/>
      <c r="Y2" s="103"/>
      <c r="Z2" s="103"/>
      <c r="AA2" s="103"/>
      <c r="AB2" s="103"/>
      <c r="AC2" s="96"/>
      <c r="AD2" s="97" t="s">
        <v>136</v>
      </c>
      <c r="AE2" s="101" t="s">
        <v>137</v>
      </c>
      <c r="AF2" s="97" t="s">
        <v>138</v>
      </c>
      <c r="AG2" s="97" t="s">
        <v>139</v>
      </c>
      <c r="AH2" s="101" t="s">
        <v>140</v>
      </c>
      <c r="AI2" s="97" t="s">
        <v>141</v>
      </c>
      <c r="AJ2" s="97" t="s">
        <v>142</v>
      </c>
      <c r="AK2" s="101" t="s">
        <v>143</v>
      </c>
      <c r="AL2" s="97" t="s">
        <v>144</v>
      </c>
      <c r="AM2" s="97" t="s">
        <v>145</v>
      </c>
      <c r="AN2" s="101" t="s">
        <v>146</v>
      </c>
      <c r="AO2" s="97" t="s">
        <v>147</v>
      </c>
      <c r="AP2" s="97" t="s">
        <v>148</v>
      </c>
      <c r="AQ2" s="101" t="s">
        <v>149</v>
      </c>
      <c r="AR2" s="97" t="s">
        <v>150</v>
      </c>
      <c r="AS2" s="96"/>
      <c r="AT2" s="102" t="s">
        <v>151</v>
      </c>
      <c r="AU2" s="102" t="s">
        <v>152</v>
      </c>
      <c r="AV2" s="102" t="s">
        <v>153</v>
      </c>
    </row>
    <row r="3" spans="1:48" x14ac:dyDescent="0.25">
      <c r="A3" s="104">
        <v>37802</v>
      </c>
      <c r="B3" s="108">
        <v>59.243500000000004</v>
      </c>
      <c r="C3" s="108">
        <v>103.84450000000001</v>
      </c>
      <c r="D3" s="108">
        <v>30.744800000000001</v>
      </c>
      <c r="E3" s="108">
        <v>97.4666</v>
      </c>
      <c r="F3" s="108">
        <v>52.5</v>
      </c>
      <c r="G3" s="52"/>
      <c r="H3" s="52">
        <v>7.6000000000000005</v>
      </c>
      <c r="I3" s="52">
        <v>11.790000000000001</v>
      </c>
      <c r="J3" s="52">
        <v>8.7900000000000009</v>
      </c>
      <c r="K3" s="52">
        <v>19</v>
      </c>
      <c r="L3" s="52">
        <v>11.86</v>
      </c>
      <c r="M3" s="105">
        <v>37636</v>
      </c>
      <c r="N3" s="106">
        <f>[1]Dataserier!D1</f>
        <v>-18.570400000000003</v>
      </c>
      <c r="O3" s="74">
        <f>[1]Dataserier!M1</f>
        <v>-5.5299999999999994</v>
      </c>
      <c r="P3" s="74">
        <f>[1]Dataserier!Q1</f>
        <v>-3.2549999999999999</v>
      </c>
      <c r="Q3" s="74">
        <f>[1]Dataserier!Y1</f>
        <v>-17.809999999999999</v>
      </c>
      <c r="R3" s="74">
        <f>[1]Dataserier!AC1</f>
        <v>28.48</v>
      </c>
      <c r="S3" s="107">
        <f>SUM(O3:R3)</f>
        <v>1.8850000000000016</v>
      </c>
      <c r="T3" s="74">
        <v>-14.235000000000007</v>
      </c>
      <c r="U3" s="74">
        <v>-339.82393908465872</v>
      </c>
      <c r="V3" s="74">
        <v>-325.5889390846587</v>
      </c>
      <c r="W3" s="74"/>
      <c r="X3" s="74"/>
      <c r="Y3" s="74"/>
      <c r="Z3" s="74"/>
      <c r="AA3" s="74"/>
      <c r="AB3" s="74"/>
      <c r="AC3" s="99">
        <f>M3</f>
        <v>37636</v>
      </c>
      <c r="AD3" s="96">
        <v>5.5299999999999994</v>
      </c>
      <c r="AE3" s="96">
        <v>-66.075026000000022</v>
      </c>
      <c r="AF3" s="96">
        <v>-71.605026000000024</v>
      </c>
      <c r="AG3" s="96">
        <v>3.2549999999999999</v>
      </c>
      <c r="AH3" s="96">
        <v>-23.861033084658697</v>
      </c>
      <c r="AI3" s="96">
        <v>-27.116033084658696</v>
      </c>
      <c r="AJ3" s="96">
        <v>-12.350000000000005</v>
      </c>
      <c r="AK3" s="96">
        <v>-84.597499999999997</v>
      </c>
      <c r="AL3" s="96">
        <v>-72.247499999999988</v>
      </c>
      <c r="AM3" s="96">
        <v>17.809999999999999</v>
      </c>
      <c r="AN3" s="96">
        <v>-81.926300000000012</v>
      </c>
      <c r="AO3" s="96">
        <v>-99.736300000000014</v>
      </c>
      <c r="AP3" s="96">
        <v>-28.48</v>
      </c>
      <c r="AQ3" s="96">
        <v>-83.364080000000016</v>
      </c>
      <c r="AR3" s="96">
        <v>-54.884080000000012</v>
      </c>
      <c r="AS3" s="96"/>
      <c r="AT3" s="98">
        <f>AD3+AG3+AJ3+AM3+AP3</f>
        <v>-14.235000000000007</v>
      </c>
      <c r="AU3" s="98">
        <f>AE3+AH3+AK3+AN3+AQ3</f>
        <v>-339.82393908465872</v>
      </c>
      <c r="AV3" s="98">
        <f>AF3+AI3+AL3+AO3+AR3</f>
        <v>-325.5889390846587</v>
      </c>
    </row>
    <row r="4" spans="1:48" x14ac:dyDescent="0.25">
      <c r="A4" s="104">
        <v>38168</v>
      </c>
      <c r="B4" s="108">
        <v>61.926900000000003</v>
      </c>
      <c r="C4" s="108">
        <v>103.5501</v>
      </c>
      <c r="D4" s="108">
        <v>29.459000000000003</v>
      </c>
      <c r="E4" s="108">
        <v>98.900199999999998</v>
      </c>
      <c r="F4" s="108">
        <v>48.7</v>
      </c>
      <c r="G4" s="52"/>
      <c r="H4" s="52">
        <v>7.42</v>
      </c>
      <c r="I4" s="52">
        <v>11.700000000000001</v>
      </c>
      <c r="J4" s="52">
        <v>8.67</v>
      </c>
      <c r="K4" s="52">
        <v>18.5</v>
      </c>
      <c r="L4" s="52">
        <v>11.6</v>
      </c>
      <c r="M4" s="105">
        <v>37667</v>
      </c>
      <c r="N4" s="106">
        <f>[1]Dataserier!D2</f>
        <v>-22.068200000000001</v>
      </c>
      <c r="O4" s="74">
        <f>[1]Dataserier!M2</f>
        <v>-5.7</v>
      </c>
      <c r="P4" s="74">
        <f>[1]Dataserier!Q2</f>
        <v>-2.3730000000000002</v>
      </c>
      <c r="Q4" s="74">
        <f>[1]Dataserier!Y2</f>
        <v>-17.490000000000002</v>
      </c>
      <c r="R4" s="74">
        <f>[1]Dataserier!AC2</f>
        <v>23.659999999999997</v>
      </c>
      <c r="S4" s="107">
        <f t="shared" ref="S4:S67" si="0">SUM(O4:R4)</f>
        <v>-1.9030000000000058</v>
      </c>
      <c r="T4" s="74">
        <v>-14.026999999999997</v>
      </c>
      <c r="U4" s="74">
        <v>-342.8291763770178</v>
      </c>
      <c r="V4" s="74">
        <v>-328.80217637701787</v>
      </c>
      <c r="W4" s="74"/>
      <c r="X4" s="74"/>
      <c r="Y4" s="74"/>
      <c r="Z4" s="74"/>
      <c r="AA4" s="74"/>
      <c r="AB4" s="74"/>
      <c r="AC4" s="99">
        <f t="shared" ref="AC4:AC67" si="1">M4</f>
        <v>37667</v>
      </c>
      <c r="AD4" s="96">
        <v>5.7</v>
      </c>
      <c r="AE4" s="96">
        <v>-65.19452800000002</v>
      </c>
      <c r="AF4" s="96">
        <v>-70.894528000000022</v>
      </c>
      <c r="AG4" s="96">
        <v>2.3730000000000002</v>
      </c>
      <c r="AH4" s="96">
        <v>-23.902790577017758</v>
      </c>
      <c r="AI4" s="96">
        <v>-26.275790577017759</v>
      </c>
      <c r="AJ4" s="96">
        <v>-15.930000000000003</v>
      </c>
      <c r="AK4" s="96">
        <v>-83.492699999999985</v>
      </c>
      <c r="AL4" s="96">
        <v>-67.562699999999978</v>
      </c>
      <c r="AM4" s="96">
        <v>17.490000000000002</v>
      </c>
      <c r="AN4" s="96">
        <v>-80.712800000000016</v>
      </c>
      <c r="AO4" s="96">
        <v>-98.202800000000025</v>
      </c>
      <c r="AP4" s="96">
        <v>-23.659999999999997</v>
      </c>
      <c r="AQ4" s="96">
        <v>-89.526357800000028</v>
      </c>
      <c r="AR4" s="96">
        <v>-65.866357800000031</v>
      </c>
      <c r="AS4" s="96"/>
      <c r="AT4" s="98">
        <f t="shared" ref="AT4:AV67" si="2">AD4+AG4+AJ4+AM4+AP4</f>
        <v>-14.026999999999997</v>
      </c>
      <c r="AU4" s="98">
        <f t="shared" si="2"/>
        <v>-342.8291763770178</v>
      </c>
      <c r="AV4" s="98">
        <f t="shared" si="2"/>
        <v>-328.80217637701787</v>
      </c>
    </row>
    <row r="5" spans="1:48" x14ac:dyDescent="0.25">
      <c r="A5" s="104">
        <v>38533</v>
      </c>
      <c r="B5" s="108">
        <v>67.6892</v>
      </c>
      <c r="C5" s="108">
        <v>105.3806</v>
      </c>
      <c r="D5" s="108">
        <v>27.257400000000001</v>
      </c>
      <c r="E5" s="108">
        <v>110.03320000000001</v>
      </c>
      <c r="F5" s="108">
        <v>46.2</v>
      </c>
      <c r="G5" s="52"/>
      <c r="H5" s="52">
        <v>7.28</v>
      </c>
      <c r="I5" s="52">
        <v>11.98</v>
      </c>
      <c r="J5" s="52">
        <v>8.8000000000000007</v>
      </c>
      <c r="K5" s="52">
        <v>18.25</v>
      </c>
      <c r="L5" s="52">
        <v>12.26</v>
      </c>
      <c r="M5" s="105">
        <v>37695</v>
      </c>
      <c r="N5" s="106">
        <f>[1]Dataserier!D3</f>
        <v>-19.666700000000002</v>
      </c>
      <c r="O5" s="74">
        <f>[1]Dataserier!M3</f>
        <v>-5.99</v>
      </c>
      <c r="P5" s="74">
        <f>[1]Dataserier!Q3</f>
        <v>-4.6980000000000004</v>
      </c>
      <c r="Q5" s="74">
        <f>[1]Dataserier!Y3</f>
        <v>-15.89</v>
      </c>
      <c r="R5" s="74">
        <f>[1]Dataserier!AC3</f>
        <v>24.339999999999996</v>
      </c>
      <c r="S5" s="107">
        <f t="shared" si="0"/>
        <v>-2.2380000000000067</v>
      </c>
      <c r="T5" s="74">
        <v>-13.601999999999993</v>
      </c>
      <c r="U5" s="74">
        <v>-338.40656966937689</v>
      </c>
      <c r="V5" s="74">
        <v>-324.80456966937686</v>
      </c>
      <c r="W5" s="74"/>
      <c r="X5" s="74"/>
      <c r="Y5" s="74"/>
      <c r="Z5" s="74"/>
      <c r="AA5" s="74"/>
      <c r="AB5" s="74"/>
      <c r="AC5" s="99">
        <f t="shared" si="1"/>
        <v>37695</v>
      </c>
      <c r="AD5" s="96">
        <v>5.99</v>
      </c>
      <c r="AE5" s="96">
        <v>-64.511016000000026</v>
      </c>
      <c r="AF5" s="96">
        <v>-70.501016000000021</v>
      </c>
      <c r="AG5" s="96">
        <v>4.6980000000000004</v>
      </c>
      <c r="AH5" s="96">
        <v>-23.944548069376818</v>
      </c>
      <c r="AI5" s="96">
        <v>-28.642548069376819</v>
      </c>
      <c r="AJ5" s="96">
        <v>-15.839999999999998</v>
      </c>
      <c r="AK5" s="96">
        <v>-81.693699999999993</v>
      </c>
      <c r="AL5" s="96">
        <v>-65.853699999999989</v>
      </c>
      <c r="AM5" s="96">
        <v>15.89</v>
      </c>
      <c r="AN5" s="96">
        <v>-79.671700000000016</v>
      </c>
      <c r="AO5" s="96">
        <v>-95.561700000000016</v>
      </c>
      <c r="AP5" s="96">
        <v>-24.339999999999996</v>
      </c>
      <c r="AQ5" s="96">
        <v>-88.585605600000022</v>
      </c>
      <c r="AR5" s="96">
        <v>-64.245605600000033</v>
      </c>
      <c r="AS5" s="96"/>
      <c r="AT5" s="98">
        <f t="shared" si="2"/>
        <v>-13.601999999999993</v>
      </c>
      <c r="AU5" s="98">
        <f t="shared" si="2"/>
        <v>-338.40656966937689</v>
      </c>
      <c r="AV5" s="98">
        <f t="shared" si="2"/>
        <v>-324.80456966937686</v>
      </c>
    </row>
    <row r="6" spans="1:48" x14ac:dyDescent="0.25">
      <c r="A6" s="104">
        <v>38898</v>
      </c>
      <c r="B6" s="108">
        <v>69.296199999999999</v>
      </c>
      <c r="C6" s="108">
        <v>105.97590000000001</v>
      </c>
      <c r="D6" s="108">
        <v>24.617900000000002</v>
      </c>
      <c r="E6" s="108">
        <v>107.7924</v>
      </c>
      <c r="F6" s="108">
        <v>43</v>
      </c>
      <c r="G6" s="52"/>
      <c r="H6" s="52">
        <v>7.09</v>
      </c>
      <c r="I6" s="52">
        <v>12.17</v>
      </c>
      <c r="J6" s="52">
        <v>8.7000000000000011</v>
      </c>
      <c r="K6" s="52">
        <v>18</v>
      </c>
      <c r="L6" s="52">
        <v>12.09</v>
      </c>
      <c r="M6" s="105">
        <v>37726</v>
      </c>
      <c r="N6" s="106">
        <f>[1]Dataserier!D4</f>
        <v>-21.965699999999998</v>
      </c>
      <c r="O6" s="74">
        <f>[1]Dataserier!M4</f>
        <v>-6.66</v>
      </c>
      <c r="P6" s="74">
        <f>[1]Dataserier!Q4</f>
        <v>-4.3680000000000003</v>
      </c>
      <c r="Q6" s="74">
        <f>[1]Dataserier!Y4</f>
        <v>-14.780000000000001</v>
      </c>
      <c r="R6" s="74">
        <f>[1]Dataserier!AC4</f>
        <v>25.66</v>
      </c>
      <c r="S6" s="107">
        <f t="shared" si="0"/>
        <v>-0.14799999999999969</v>
      </c>
      <c r="T6" s="74">
        <v>-6.8419999999999952</v>
      </c>
      <c r="U6" s="74">
        <v>-332.72874884246664</v>
      </c>
      <c r="V6" s="74">
        <v>-325.8867488424666</v>
      </c>
      <c r="W6" s="74"/>
      <c r="X6" s="74"/>
      <c r="Y6" s="74"/>
      <c r="Z6" s="74"/>
      <c r="AA6" s="74"/>
      <c r="AB6" s="74"/>
      <c r="AC6" s="99">
        <f t="shared" si="1"/>
        <v>37726</v>
      </c>
      <c r="AD6" s="96">
        <v>6.66</v>
      </c>
      <c r="AE6" s="96">
        <v>-63.339874000000023</v>
      </c>
      <c r="AF6" s="96">
        <v>-69.99987400000002</v>
      </c>
      <c r="AG6" s="96">
        <v>4.3680000000000003</v>
      </c>
      <c r="AH6" s="96">
        <v>-23.976987442466584</v>
      </c>
      <c r="AI6" s="96">
        <v>-28.344987442466582</v>
      </c>
      <c r="AJ6" s="96">
        <v>-6.9899999999999984</v>
      </c>
      <c r="AK6" s="96">
        <v>-79.741599999999991</v>
      </c>
      <c r="AL6" s="96">
        <v>-72.751599999999996</v>
      </c>
      <c r="AM6" s="96">
        <v>14.780000000000001</v>
      </c>
      <c r="AN6" s="96">
        <v>-78.328700000000012</v>
      </c>
      <c r="AO6" s="96">
        <v>-93.108700000000013</v>
      </c>
      <c r="AP6" s="96">
        <v>-25.66</v>
      </c>
      <c r="AQ6" s="96">
        <v>-87.341587400000023</v>
      </c>
      <c r="AR6" s="96">
        <v>-61.681587400000026</v>
      </c>
      <c r="AS6" s="96"/>
      <c r="AT6" s="98">
        <f t="shared" si="2"/>
        <v>-6.8419999999999952</v>
      </c>
      <c r="AU6" s="98">
        <f t="shared" si="2"/>
        <v>-332.72874884246664</v>
      </c>
      <c r="AV6" s="98">
        <f t="shared" si="2"/>
        <v>-325.8867488424666</v>
      </c>
    </row>
    <row r="7" spans="1:48" x14ac:dyDescent="0.25">
      <c r="A7" s="104">
        <v>39263</v>
      </c>
      <c r="B7" s="108">
        <v>68.265799999999999</v>
      </c>
      <c r="C7" s="108">
        <v>103.1016</v>
      </c>
      <c r="D7" s="108">
        <v>24.9876</v>
      </c>
      <c r="E7" s="108">
        <v>107.31780000000001</v>
      </c>
      <c r="F7" s="108">
        <v>39.6</v>
      </c>
      <c r="G7" s="52"/>
      <c r="H7" s="52">
        <v>6.86</v>
      </c>
      <c r="I7" s="52">
        <v>11.92</v>
      </c>
      <c r="J7" s="52">
        <v>8.34</v>
      </c>
      <c r="K7" s="52">
        <v>17.580000000000002</v>
      </c>
      <c r="L7" s="52">
        <v>11.41</v>
      </c>
      <c r="M7" s="105">
        <v>37756</v>
      </c>
      <c r="N7" s="106">
        <f>[1]Dataserier!D5</f>
        <v>-47.063400000000001</v>
      </c>
      <c r="O7" s="74">
        <f>[1]Dataserier!M5</f>
        <v>-7.13</v>
      </c>
      <c r="P7" s="74">
        <f>[1]Dataserier!Q5</f>
        <v>-4.4749999999999996</v>
      </c>
      <c r="Q7" s="74">
        <f>[1]Dataserier!Y5</f>
        <v>-14.540000000000001</v>
      </c>
      <c r="R7" s="74">
        <f>[1]Dataserier!AC5</f>
        <v>28.369999999999997</v>
      </c>
      <c r="S7" s="107">
        <f t="shared" si="0"/>
        <v>2.2249999999999943</v>
      </c>
      <c r="T7" s="74">
        <v>-14.704999999999998</v>
      </c>
      <c r="U7" s="74">
        <v>-328.9015489770178</v>
      </c>
      <c r="V7" s="74">
        <v>-314.19654897701781</v>
      </c>
      <c r="W7" s="74"/>
      <c r="X7" s="74"/>
      <c r="Y7" s="74"/>
      <c r="Z7" s="74"/>
      <c r="AA7" s="74"/>
      <c r="AB7" s="74"/>
      <c r="AC7" s="99">
        <f t="shared" si="1"/>
        <v>37756</v>
      </c>
      <c r="AD7" s="96">
        <v>7.13</v>
      </c>
      <c r="AE7" s="96">
        <v>-62.651372000000023</v>
      </c>
      <c r="AF7" s="96">
        <v>-69.781372000000019</v>
      </c>
      <c r="AG7" s="96">
        <v>4.4749999999999996</v>
      </c>
      <c r="AH7" s="96">
        <v>-23.990790577017759</v>
      </c>
      <c r="AI7" s="96">
        <v>-28.465790577017756</v>
      </c>
      <c r="AJ7" s="96">
        <v>-12.480000000000002</v>
      </c>
      <c r="AK7" s="96">
        <v>-78.181899999999985</v>
      </c>
      <c r="AL7" s="96">
        <v>-65.701899999999981</v>
      </c>
      <c r="AM7" s="96">
        <v>14.540000000000001</v>
      </c>
      <c r="AN7" s="96">
        <v>-77.482300000000009</v>
      </c>
      <c r="AO7" s="96">
        <v>-92.022300000000016</v>
      </c>
      <c r="AP7" s="96">
        <v>-28.369999999999997</v>
      </c>
      <c r="AQ7" s="96">
        <v>-86.595186400000031</v>
      </c>
      <c r="AR7" s="96">
        <v>-58.225186400000034</v>
      </c>
      <c r="AS7" s="96"/>
      <c r="AT7" s="98">
        <f t="shared" si="2"/>
        <v>-14.704999999999998</v>
      </c>
      <c r="AU7" s="98">
        <f t="shared" si="2"/>
        <v>-328.9015489770178</v>
      </c>
      <c r="AV7" s="98">
        <f t="shared" si="2"/>
        <v>-314.19654897701781</v>
      </c>
    </row>
    <row r="8" spans="1:48" x14ac:dyDescent="0.25">
      <c r="A8" s="104">
        <v>39629</v>
      </c>
      <c r="B8" s="108">
        <v>71.694299999999998</v>
      </c>
      <c r="C8" s="108">
        <v>106.10770000000001</v>
      </c>
      <c r="D8" s="108">
        <v>44.500900000000001</v>
      </c>
      <c r="E8" s="108">
        <v>112.9015</v>
      </c>
      <c r="F8" s="108">
        <v>36.1</v>
      </c>
      <c r="G8" s="52"/>
      <c r="H8" s="52">
        <v>6.78</v>
      </c>
      <c r="I8" s="52">
        <v>11.89</v>
      </c>
      <c r="J8" s="52">
        <v>8.26</v>
      </c>
      <c r="K8" s="52">
        <v>17.240000000000002</v>
      </c>
      <c r="L8" s="52">
        <v>11.540000000000001</v>
      </c>
      <c r="M8" s="105">
        <v>37787</v>
      </c>
      <c r="N8" s="106">
        <f>[1]Dataserier!D6</f>
        <v>-44.062800000000003</v>
      </c>
      <c r="O8" s="74">
        <f>[1]Dataserier!M6</f>
        <v>-6.1300000000000008</v>
      </c>
      <c r="P8" s="74">
        <f>[1]Dataserier!Q6</f>
        <v>-5.0679999999999996</v>
      </c>
      <c r="Q8" s="74">
        <f>[1]Dataserier!Y6</f>
        <v>-15.22</v>
      </c>
      <c r="R8" s="74">
        <f>[1]Dataserier!AC6</f>
        <v>26.759999999999998</v>
      </c>
      <c r="S8" s="107">
        <f t="shared" si="0"/>
        <v>0.34199999999999875</v>
      </c>
      <c r="T8" s="74">
        <v>-22.812000000000005</v>
      </c>
      <c r="U8" s="74">
        <v>-323.16970802858594</v>
      </c>
      <c r="V8" s="74">
        <v>-300.35770802858593</v>
      </c>
      <c r="W8" s="74"/>
      <c r="X8" s="74"/>
      <c r="Y8" s="74"/>
      <c r="Z8" s="74"/>
      <c r="AA8" s="74"/>
      <c r="AB8" s="74"/>
      <c r="AC8" s="99">
        <f t="shared" si="1"/>
        <v>37787</v>
      </c>
      <c r="AD8" s="96">
        <v>6.1300000000000008</v>
      </c>
      <c r="AE8" s="96">
        <v>-61.645657000000028</v>
      </c>
      <c r="AF8" s="96">
        <v>-67.775657000000024</v>
      </c>
      <c r="AG8" s="96">
        <v>5.0679999999999996</v>
      </c>
      <c r="AH8" s="96">
        <v>-23.986513028585893</v>
      </c>
      <c r="AI8" s="96">
        <v>-29.054513028585895</v>
      </c>
      <c r="AJ8" s="96">
        <v>-22.470000000000006</v>
      </c>
      <c r="AK8" s="96">
        <v>-75.000699999999995</v>
      </c>
      <c r="AL8" s="96">
        <v>-52.530699999999989</v>
      </c>
      <c r="AM8" s="96">
        <v>15.22</v>
      </c>
      <c r="AN8" s="96">
        <v>-76.663600000000017</v>
      </c>
      <c r="AO8" s="96">
        <v>-91.883600000000015</v>
      </c>
      <c r="AP8" s="96">
        <v>-26.759999999999998</v>
      </c>
      <c r="AQ8" s="96">
        <v>-85.873238000000029</v>
      </c>
      <c r="AR8" s="96">
        <v>-59.113238000000031</v>
      </c>
      <c r="AS8" s="96"/>
      <c r="AT8" s="98">
        <f t="shared" si="2"/>
        <v>-22.812000000000005</v>
      </c>
      <c r="AU8" s="98">
        <f t="shared" si="2"/>
        <v>-323.16970802858594</v>
      </c>
      <c r="AV8" s="98">
        <f t="shared" si="2"/>
        <v>-300.35770802858593</v>
      </c>
    </row>
    <row r="9" spans="1:48" x14ac:dyDescent="0.25">
      <c r="A9" s="104">
        <v>39994</v>
      </c>
      <c r="B9" s="108">
        <v>83.21820000000001</v>
      </c>
      <c r="C9" s="108">
        <v>116.4555</v>
      </c>
      <c r="D9" s="108">
        <v>64.868499999999997</v>
      </c>
      <c r="E9" s="108">
        <v>129.68890000000002</v>
      </c>
      <c r="F9" s="108">
        <v>40.200000000000003</v>
      </c>
      <c r="G9" s="52"/>
      <c r="H9" s="52">
        <v>6.86</v>
      </c>
      <c r="I9" s="52">
        <v>11.69</v>
      </c>
      <c r="J9" s="52">
        <v>8.39</v>
      </c>
      <c r="K9" s="52">
        <v>16.72</v>
      </c>
      <c r="L9" s="52">
        <v>11.33</v>
      </c>
      <c r="M9" s="105">
        <v>37817</v>
      </c>
      <c r="N9" s="106">
        <f>[1]Dataserier!D7</f>
        <v>-28.861600000000003</v>
      </c>
      <c r="O9" s="74">
        <f>[1]Dataserier!M7</f>
        <v>-6.6</v>
      </c>
      <c r="P9" s="74">
        <f>[1]Dataserier!Q7</f>
        <v>-9.0310000000000006</v>
      </c>
      <c r="Q9" s="74">
        <f>[1]Dataserier!Y7</f>
        <v>-14.99</v>
      </c>
      <c r="R9" s="74">
        <f>[1]Dataserier!AC7</f>
        <v>25.22</v>
      </c>
      <c r="S9" s="107">
        <f t="shared" si="0"/>
        <v>-5.4010000000000034</v>
      </c>
      <c r="T9" s="74">
        <v>-13.109000000000004</v>
      </c>
      <c r="U9" s="74">
        <v>-326.487699252026</v>
      </c>
      <c r="V9" s="74">
        <v>-313.37869925202608</v>
      </c>
      <c r="W9" s="74"/>
      <c r="X9" s="74"/>
      <c r="Y9" s="74"/>
      <c r="Z9" s="74"/>
      <c r="AA9" s="74"/>
      <c r="AB9" s="74"/>
      <c r="AC9" s="99">
        <f t="shared" si="1"/>
        <v>37817</v>
      </c>
      <c r="AD9" s="96">
        <v>6.6</v>
      </c>
      <c r="AE9" s="96">
        <v>-61.830087000000027</v>
      </c>
      <c r="AF9" s="96">
        <v>-68.430087000000029</v>
      </c>
      <c r="AG9" s="96">
        <v>9.0310000000000006</v>
      </c>
      <c r="AH9" s="96">
        <v>-24.004205052025956</v>
      </c>
      <c r="AI9" s="96">
        <v>-33.035205052025958</v>
      </c>
      <c r="AJ9" s="96">
        <v>-18.510000000000005</v>
      </c>
      <c r="AK9" s="96">
        <v>-78.464199999999991</v>
      </c>
      <c r="AL9" s="96">
        <v>-59.954199999999986</v>
      </c>
      <c r="AM9" s="96">
        <v>14.99</v>
      </c>
      <c r="AN9" s="96">
        <v>-76.442400000000021</v>
      </c>
      <c r="AO9" s="96">
        <v>-91.432400000000015</v>
      </c>
      <c r="AP9" s="96">
        <v>-25.22</v>
      </c>
      <c r="AQ9" s="96">
        <v>-85.746807200000035</v>
      </c>
      <c r="AR9" s="96">
        <v>-60.526807200000036</v>
      </c>
      <c r="AS9" s="96"/>
      <c r="AT9" s="98">
        <f t="shared" si="2"/>
        <v>-13.109000000000004</v>
      </c>
      <c r="AU9" s="98">
        <f t="shared" si="2"/>
        <v>-326.487699252026</v>
      </c>
      <c r="AV9" s="98">
        <f t="shared" si="2"/>
        <v>-313.37869925202608</v>
      </c>
    </row>
    <row r="10" spans="1:48" x14ac:dyDescent="0.25">
      <c r="A10" s="104">
        <v>40359</v>
      </c>
      <c r="B10" s="108">
        <v>93.548500000000004</v>
      </c>
      <c r="C10" s="108">
        <v>119.2821</v>
      </c>
      <c r="D10" s="108">
        <v>92.144100000000009</v>
      </c>
      <c r="E10" s="108">
        <v>148.3381</v>
      </c>
      <c r="F10" s="108">
        <v>54</v>
      </c>
      <c r="G10" s="52"/>
      <c r="H10" s="52">
        <v>6.74</v>
      </c>
      <c r="I10" s="52">
        <v>11.31</v>
      </c>
      <c r="J10" s="52">
        <v>8.15</v>
      </c>
      <c r="K10" s="52">
        <v>16.190000000000001</v>
      </c>
      <c r="L10" s="52">
        <v>10.97</v>
      </c>
      <c r="M10" s="105">
        <v>37848</v>
      </c>
      <c r="N10" s="106">
        <f>[1]Dataserier!D8</f>
        <v>-28.459199999999999</v>
      </c>
      <c r="O10" s="74">
        <f>[1]Dataserier!M8</f>
        <v>-6.8999999999999995</v>
      </c>
      <c r="P10" s="74">
        <f>[1]Dataserier!Q8</f>
        <v>-8.9540000000000006</v>
      </c>
      <c r="Q10" s="74">
        <f>[1]Dataserier!Y8</f>
        <v>-13.06</v>
      </c>
      <c r="R10" s="74">
        <f>[1]Dataserier!AC8</f>
        <v>12.61</v>
      </c>
      <c r="S10" s="107">
        <f t="shared" si="0"/>
        <v>-16.304000000000002</v>
      </c>
      <c r="T10" s="74">
        <v>-0.96600000000000996</v>
      </c>
      <c r="U10" s="74">
        <v>-327.8163367770178</v>
      </c>
      <c r="V10" s="74">
        <v>-326.85033677701779</v>
      </c>
      <c r="W10" s="74"/>
      <c r="X10" s="74"/>
      <c r="Y10" s="74"/>
      <c r="Z10" s="74"/>
      <c r="AA10" s="74"/>
      <c r="AB10" s="74"/>
      <c r="AC10" s="99">
        <f t="shared" si="1"/>
        <v>37848</v>
      </c>
      <c r="AD10" s="96">
        <v>6.8999999999999995</v>
      </c>
      <c r="AE10" s="96">
        <v>-61.161396000000025</v>
      </c>
      <c r="AF10" s="96">
        <v>-68.06139600000003</v>
      </c>
      <c r="AG10" s="96">
        <v>8.9540000000000006</v>
      </c>
      <c r="AH10" s="96">
        <v>-24.093790577017757</v>
      </c>
      <c r="AI10" s="96">
        <v>-33.047790577017757</v>
      </c>
      <c r="AJ10" s="96">
        <v>-17.27000000000001</v>
      </c>
      <c r="AK10" s="96">
        <v>-78.904599999999988</v>
      </c>
      <c r="AL10" s="96">
        <v>-61.634599999999978</v>
      </c>
      <c r="AM10" s="96">
        <v>13.06</v>
      </c>
      <c r="AN10" s="96">
        <v>-77.13430000000001</v>
      </c>
      <c r="AO10" s="96">
        <v>-90.194300000000013</v>
      </c>
      <c r="AP10" s="96">
        <v>-12.61</v>
      </c>
      <c r="AQ10" s="96">
        <v>-86.52225020000003</v>
      </c>
      <c r="AR10" s="96">
        <v>-73.912250200000031</v>
      </c>
      <c r="AS10" s="96"/>
      <c r="AT10" s="98">
        <f t="shared" si="2"/>
        <v>-0.96600000000000996</v>
      </c>
      <c r="AU10" s="98">
        <f t="shared" si="2"/>
        <v>-327.8163367770178</v>
      </c>
      <c r="AV10" s="98">
        <f t="shared" si="2"/>
        <v>-326.85033677701779</v>
      </c>
    </row>
    <row r="11" spans="1:48" x14ac:dyDescent="0.25">
      <c r="A11" s="104">
        <v>40724</v>
      </c>
      <c r="B11" s="108">
        <v>108.06880000000001</v>
      </c>
      <c r="C11" s="108">
        <v>120.64870000000001</v>
      </c>
      <c r="D11" s="108">
        <v>106.42400000000001</v>
      </c>
      <c r="E11" s="108">
        <v>170.53390000000002</v>
      </c>
      <c r="F11" s="108">
        <v>61.7</v>
      </c>
      <c r="G11" s="52"/>
      <c r="H11" s="52">
        <v>6.59</v>
      </c>
      <c r="I11" s="52">
        <v>11.14</v>
      </c>
      <c r="J11" s="52">
        <v>7.96</v>
      </c>
      <c r="K11" s="52">
        <v>15.72</v>
      </c>
      <c r="L11" s="52">
        <v>10.8</v>
      </c>
      <c r="M11" s="105">
        <v>37879</v>
      </c>
      <c r="N11" s="106">
        <f>[1]Dataserier!D9</f>
        <v>-33.457799999999999</v>
      </c>
      <c r="O11" s="74">
        <f>[1]Dataserier!M9</f>
        <v>-4.8500000000000005</v>
      </c>
      <c r="P11" s="74">
        <f>[1]Dataserier!Q9</f>
        <v>-10.19</v>
      </c>
      <c r="Q11" s="74">
        <f>[1]Dataserier!Y9</f>
        <v>-15.18</v>
      </c>
      <c r="R11" s="74">
        <f>[1]Dataserier!AC9</f>
        <v>22.22</v>
      </c>
      <c r="S11" s="107">
        <f t="shared" si="0"/>
        <v>-8</v>
      </c>
      <c r="T11" s="74">
        <v>-11.980000000000008</v>
      </c>
      <c r="U11" s="74">
        <v>-325.70557684875655</v>
      </c>
      <c r="V11" s="74">
        <v>-313.72557684875653</v>
      </c>
      <c r="W11" s="74"/>
      <c r="X11" s="74"/>
      <c r="Y11" s="74"/>
      <c r="Z11" s="74"/>
      <c r="AA11" s="74"/>
      <c r="AB11" s="74"/>
      <c r="AC11" s="99">
        <f t="shared" si="1"/>
        <v>37879</v>
      </c>
      <c r="AD11" s="96">
        <v>4.8500000000000005</v>
      </c>
      <c r="AE11" s="96">
        <v>-60.224795000000029</v>
      </c>
      <c r="AF11" s="96">
        <v>-65.074795000000023</v>
      </c>
      <c r="AG11" s="96">
        <v>10.19</v>
      </c>
      <c r="AH11" s="96">
        <v>-24.281513648756519</v>
      </c>
      <c r="AI11" s="96">
        <v>-34.47151364875652</v>
      </c>
      <c r="AJ11" s="96">
        <v>-19.980000000000008</v>
      </c>
      <c r="AK11" s="96">
        <v>-78.385499999999993</v>
      </c>
      <c r="AL11" s="96">
        <v>-58.405499999999989</v>
      </c>
      <c r="AM11" s="96">
        <v>15.18</v>
      </c>
      <c r="AN11" s="96">
        <v>-76.666800000000009</v>
      </c>
      <c r="AO11" s="96">
        <v>-91.846800000000002</v>
      </c>
      <c r="AP11" s="96">
        <v>-22.22</v>
      </c>
      <c r="AQ11" s="96">
        <v>-86.146968200000032</v>
      </c>
      <c r="AR11" s="96">
        <v>-63.926968200000033</v>
      </c>
      <c r="AS11" s="96"/>
      <c r="AT11" s="98">
        <f t="shared" si="2"/>
        <v>-11.980000000000008</v>
      </c>
      <c r="AU11" s="98">
        <f t="shared" si="2"/>
        <v>-325.70557684875655</v>
      </c>
      <c r="AV11" s="98">
        <f t="shared" si="2"/>
        <v>-313.72557684875653</v>
      </c>
    </row>
    <row r="12" spans="1:48" x14ac:dyDescent="0.25">
      <c r="A12" s="104">
        <v>41090</v>
      </c>
      <c r="B12" s="108">
        <v>115.49630000000001</v>
      </c>
      <c r="C12" s="108">
        <v>127.83540000000001</v>
      </c>
      <c r="D12" s="108">
        <v>117.33640000000001</v>
      </c>
      <c r="E12" s="108">
        <v>176.6901</v>
      </c>
      <c r="F12" s="108">
        <v>70.5</v>
      </c>
      <c r="G12" s="52"/>
      <c r="H12" s="52">
        <v>6.57</v>
      </c>
      <c r="I12" s="52">
        <v>11.22</v>
      </c>
      <c r="J12" s="52">
        <v>7.99</v>
      </c>
      <c r="K12" s="52">
        <v>15.56</v>
      </c>
      <c r="L12" s="52">
        <v>10.89</v>
      </c>
      <c r="M12" s="105">
        <v>37909</v>
      </c>
      <c r="N12" s="106">
        <f>[1]Dataserier!D10</f>
        <v>-12.7567</v>
      </c>
      <c r="O12" s="74">
        <f>[1]Dataserier!M10</f>
        <v>-6.6999999999999993</v>
      </c>
      <c r="P12" s="74">
        <f>[1]Dataserier!Q10</f>
        <v>-10.108000000000001</v>
      </c>
      <c r="Q12" s="74">
        <f>[1]Dataserier!Y10</f>
        <v>-17.729999999999997</v>
      </c>
      <c r="R12" s="74">
        <f>[1]Dataserier!AC10</f>
        <v>26.090000000000003</v>
      </c>
      <c r="S12" s="107">
        <f t="shared" si="0"/>
        <v>-8.4479999999999933</v>
      </c>
      <c r="T12" s="74">
        <v>5.1279999999999824</v>
      </c>
      <c r="U12" s="74">
        <v>-325.40352177449915</v>
      </c>
      <c r="V12" s="74">
        <v>-330.53152177449914</v>
      </c>
      <c r="W12" s="74"/>
      <c r="X12" s="74"/>
      <c r="Y12" s="74"/>
      <c r="Z12" s="74"/>
      <c r="AA12" s="74"/>
      <c r="AB12" s="74"/>
      <c r="AC12" s="99">
        <f t="shared" si="1"/>
        <v>37909</v>
      </c>
      <c r="AD12" s="96">
        <v>6.6999999999999993</v>
      </c>
      <c r="AE12" s="96">
        <v>-59.333371000000028</v>
      </c>
      <c r="AF12" s="96">
        <v>-66.033371000000031</v>
      </c>
      <c r="AG12" s="96">
        <v>10.108000000000001</v>
      </c>
      <c r="AH12" s="96">
        <v>-24.4988987744991</v>
      </c>
      <c r="AI12" s="96">
        <v>-34.606898774499101</v>
      </c>
      <c r="AJ12" s="96">
        <v>-3.3200000000000114</v>
      </c>
      <c r="AK12" s="96">
        <v>-80.467399999999984</v>
      </c>
      <c r="AL12" s="96">
        <v>-77.147399999999976</v>
      </c>
      <c r="AM12" s="96">
        <v>17.729999999999997</v>
      </c>
      <c r="AN12" s="96">
        <v>-75.764700000000019</v>
      </c>
      <c r="AO12" s="96">
        <v>-93.494700000000023</v>
      </c>
      <c r="AP12" s="96">
        <v>-26.090000000000003</v>
      </c>
      <c r="AQ12" s="96">
        <v>-85.339152000000027</v>
      </c>
      <c r="AR12" s="96">
        <v>-59.249152000000024</v>
      </c>
      <c r="AS12" s="96"/>
      <c r="AT12" s="98">
        <f t="shared" si="2"/>
        <v>5.1279999999999824</v>
      </c>
      <c r="AU12" s="98">
        <f t="shared" si="2"/>
        <v>-325.40352177449915</v>
      </c>
      <c r="AV12" s="98">
        <f t="shared" si="2"/>
        <v>-330.53152177449914</v>
      </c>
    </row>
    <row r="13" spans="1:48" x14ac:dyDescent="0.25">
      <c r="A13" s="104">
        <v>41455</v>
      </c>
      <c r="B13" s="108">
        <v>123.03200000000001</v>
      </c>
      <c r="C13" s="108">
        <v>130.3749</v>
      </c>
      <c r="D13" s="108">
        <v>121.90020000000001</v>
      </c>
      <c r="E13" s="108">
        <v>188.5557</v>
      </c>
      <c r="F13" s="108">
        <v>86</v>
      </c>
      <c r="G13" s="52"/>
      <c r="H13" s="52">
        <v>6.34</v>
      </c>
      <c r="I13" s="52">
        <v>10.74</v>
      </c>
      <c r="J13" s="52">
        <v>7.63</v>
      </c>
      <c r="K13" s="52">
        <v>15.4</v>
      </c>
      <c r="L13" s="52">
        <v>10.540000000000001</v>
      </c>
      <c r="M13" s="105">
        <v>37940</v>
      </c>
      <c r="N13" s="106">
        <f>[1]Dataserier!D11</f>
        <v>-28.755600000000001</v>
      </c>
      <c r="O13" s="74">
        <f>[1]Dataserier!M11</f>
        <v>-7.5</v>
      </c>
      <c r="P13" s="74">
        <f>[1]Dataserier!Q11</f>
        <v>-5.5119999999999996</v>
      </c>
      <c r="Q13" s="74">
        <f>[1]Dataserier!Y11</f>
        <v>-18.11</v>
      </c>
      <c r="R13" s="74">
        <f>[1]Dataserier!AC11</f>
        <v>30.87</v>
      </c>
      <c r="S13" s="107">
        <f t="shared" si="0"/>
        <v>-0.25199999999999889</v>
      </c>
      <c r="T13" s="74">
        <v>-12.497999999999998</v>
      </c>
      <c r="U13" s="74">
        <v>-320.46739097701783</v>
      </c>
      <c r="V13" s="74">
        <v>-307.96939097701778</v>
      </c>
      <c r="W13" s="74"/>
      <c r="X13" s="74"/>
      <c r="Y13" s="74"/>
      <c r="Z13" s="74"/>
      <c r="AA13" s="74"/>
      <c r="AB13" s="74"/>
      <c r="AC13" s="99">
        <f t="shared" si="1"/>
        <v>37940</v>
      </c>
      <c r="AD13" s="96">
        <v>7.5</v>
      </c>
      <c r="AE13" s="96">
        <v>-58.396722000000025</v>
      </c>
      <c r="AF13" s="96">
        <v>-65.896722000000025</v>
      </c>
      <c r="AG13" s="96">
        <v>5.5119999999999996</v>
      </c>
      <c r="AH13" s="96">
        <v>-24.653790577017759</v>
      </c>
      <c r="AI13" s="96">
        <v>-30.165790577017759</v>
      </c>
      <c r="AJ13" s="96">
        <v>-12.749999999999996</v>
      </c>
      <c r="AK13" s="96">
        <v>-79.654799999999994</v>
      </c>
      <c r="AL13" s="96">
        <v>-66.904799999999994</v>
      </c>
      <c r="AM13" s="96">
        <v>18.11</v>
      </c>
      <c r="AN13" s="96">
        <v>-74.046000000000021</v>
      </c>
      <c r="AO13" s="96">
        <v>-92.15600000000002</v>
      </c>
      <c r="AP13" s="96">
        <v>-30.87</v>
      </c>
      <c r="AQ13" s="96">
        <v>-83.716078400000029</v>
      </c>
      <c r="AR13" s="96">
        <v>-52.846078400000025</v>
      </c>
      <c r="AS13" s="96"/>
      <c r="AT13" s="98">
        <f t="shared" si="2"/>
        <v>-12.497999999999998</v>
      </c>
      <c r="AU13" s="98">
        <f t="shared" si="2"/>
        <v>-320.46739097701783</v>
      </c>
      <c r="AV13" s="98">
        <f t="shared" si="2"/>
        <v>-307.96939097701778</v>
      </c>
    </row>
    <row r="14" spans="1:48" x14ac:dyDescent="0.25">
      <c r="A14" s="52"/>
      <c r="B14" s="52"/>
      <c r="C14" s="52"/>
      <c r="D14" s="52"/>
      <c r="E14" s="52"/>
      <c r="F14" s="52"/>
      <c r="G14" s="52"/>
      <c r="H14" s="52">
        <v>6.07</v>
      </c>
      <c r="I14" s="52">
        <v>10.029999999999999</v>
      </c>
      <c r="J14" s="52">
        <v>7.38</v>
      </c>
      <c r="K14" s="52">
        <v>15.35</v>
      </c>
      <c r="L14" s="52">
        <v>9.9500000000000011</v>
      </c>
      <c r="M14" s="105">
        <v>37970</v>
      </c>
      <c r="N14" s="106">
        <f>[1]Dataserier!D12</f>
        <v>-27.855400000000003</v>
      </c>
      <c r="O14" s="74">
        <f>[1]Dataserier!M12</f>
        <v>0.51999999999999869</v>
      </c>
      <c r="P14" s="74">
        <f>[1]Dataserier!Q12</f>
        <v>-9.9149999999999991</v>
      </c>
      <c r="Q14" s="74">
        <f>[1]Dataserier!Y12</f>
        <v>-14.32</v>
      </c>
      <c r="R14" s="74">
        <f>[1]Dataserier!AC12</f>
        <v>18.270000000000003</v>
      </c>
      <c r="S14" s="107">
        <f t="shared" si="0"/>
        <v>-5.4449999999999967</v>
      </c>
      <c r="T14" s="74">
        <v>5.7049999999999983</v>
      </c>
      <c r="U14" s="74">
        <v>-316.11154834219832</v>
      </c>
      <c r="V14" s="74">
        <v>-321.8165483421983</v>
      </c>
      <c r="W14" s="74"/>
      <c r="X14" s="74"/>
      <c r="Y14" s="74"/>
      <c r="Z14" s="74"/>
      <c r="AA14" s="74"/>
      <c r="AB14" s="74"/>
      <c r="AC14" s="99">
        <f t="shared" si="1"/>
        <v>37970</v>
      </c>
      <c r="AD14" s="96">
        <v>-0.51999999999999869</v>
      </c>
      <c r="AE14" s="96">
        <v>-57.428913000000023</v>
      </c>
      <c r="AF14" s="96">
        <v>-56.908913000000027</v>
      </c>
      <c r="AG14" s="96">
        <v>9.9149999999999991</v>
      </c>
      <c r="AH14" s="96">
        <v>-24.680879542198273</v>
      </c>
      <c r="AI14" s="96">
        <v>-34.595879542198276</v>
      </c>
      <c r="AJ14" s="96">
        <v>0.26000000000000245</v>
      </c>
      <c r="AK14" s="96">
        <v>-80.109599999999986</v>
      </c>
      <c r="AL14" s="96">
        <v>-80.369599999999991</v>
      </c>
      <c r="AM14" s="96">
        <v>14.32</v>
      </c>
      <c r="AN14" s="96">
        <v>-72.071500000000015</v>
      </c>
      <c r="AO14" s="96">
        <v>-86.391500000000008</v>
      </c>
      <c r="AP14" s="96">
        <v>-18.270000000000003</v>
      </c>
      <c r="AQ14" s="96">
        <v>-81.820655800000026</v>
      </c>
      <c r="AR14" s="96">
        <v>-63.550655800000023</v>
      </c>
      <c r="AS14" s="96"/>
      <c r="AT14" s="98">
        <f t="shared" si="2"/>
        <v>5.7049999999999983</v>
      </c>
      <c r="AU14" s="98">
        <f t="shared" si="2"/>
        <v>-316.11154834219832</v>
      </c>
      <c r="AV14" s="98">
        <f t="shared" si="2"/>
        <v>-321.8165483421983</v>
      </c>
    </row>
    <row r="15" spans="1:48" x14ac:dyDescent="0.25">
      <c r="A15" s="52"/>
      <c r="B15" s="52"/>
      <c r="C15" s="52"/>
      <c r="D15" s="52"/>
      <c r="E15" s="52"/>
      <c r="F15" s="52"/>
      <c r="G15" s="52"/>
      <c r="H15" s="52">
        <v>5.89</v>
      </c>
      <c r="I15" s="52">
        <v>9.44</v>
      </c>
      <c r="J15" s="52">
        <v>7.23</v>
      </c>
      <c r="K15" s="52">
        <v>15.3</v>
      </c>
      <c r="L15" s="52">
        <v>9.4600000000000009</v>
      </c>
      <c r="M15" s="105">
        <v>38001</v>
      </c>
      <c r="N15" s="106">
        <f>[1]Dataserier!D13</f>
        <v>-37.051900000000003</v>
      </c>
      <c r="O15" s="74">
        <f>[1]Dataserier!M13</f>
        <v>-6.14</v>
      </c>
      <c r="P15" s="74">
        <f>[1]Dataserier!Q13</f>
        <v>-7.5469999999999997</v>
      </c>
      <c r="Q15" s="74">
        <f>[1]Dataserier!Y13</f>
        <v>-16.43</v>
      </c>
      <c r="R15" s="74">
        <f>[1]Dataserier!AC13</f>
        <v>25.339999999999996</v>
      </c>
      <c r="S15" s="107">
        <f t="shared" si="0"/>
        <v>-4.777000000000001</v>
      </c>
      <c r="T15" s="74">
        <v>-17.482999999999997</v>
      </c>
      <c r="U15" s="74">
        <v>-309.98731780838057</v>
      </c>
      <c r="V15" s="74">
        <v>-292.50431780838056</v>
      </c>
      <c r="W15" s="74"/>
      <c r="X15" s="74"/>
      <c r="Y15" s="74"/>
      <c r="Z15" s="74"/>
      <c r="AA15" s="74"/>
      <c r="AB15" s="74"/>
      <c r="AC15" s="99">
        <f t="shared" si="1"/>
        <v>38001</v>
      </c>
      <c r="AD15" s="96">
        <v>6.14</v>
      </c>
      <c r="AE15" s="96">
        <v>-56.49374600000003</v>
      </c>
      <c r="AF15" s="96">
        <v>-62.633746000000031</v>
      </c>
      <c r="AG15" s="96">
        <v>7.5469999999999997</v>
      </c>
      <c r="AH15" s="96">
        <v>-24.62223960838049</v>
      </c>
      <c r="AI15" s="96">
        <v>-32.169239608380487</v>
      </c>
      <c r="AJ15" s="96">
        <v>-22.26</v>
      </c>
      <c r="AK15" s="96">
        <v>-77.766899999999993</v>
      </c>
      <c r="AL15" s="96">
        <v>-55.506899999999987</v>
      </c>
      <c r="AM15" s="96">
        <v>16.43</v>
      </c>
      <c r="AN15" s="96">
        <v>-70.63600000000001</v>
      </c>
      <c r="AO15" s="96">
        <v>-87.066000000000003</v>
      </c>
      <c r="AP15" s="96">
        <v>-25.339999999999996</v>
      </c>
      <c r="AQ15" s="96">
        <v>-80.468432200000024</v>
      </c>
      <c r="AR15" s="96">
        <v>-55.128432200000027</v>
      </c>
      <c r="AS15" s="96"/>
      <c r="AT15" s="98">
        <f t="shared" si="2"/>
        <v>-17.482999999999997</v>
      </c>
      <c r="AU15" s="98">
        <f t="shared" si="2"/>
        <v>-309.98731780838057</v>
      </c>
      <c r="AV15" s="98">
        <f t="shared" si="2"/>
        <v>-292.50431780838056</v>
      </c>
    </row>
    <row r="16" spans="1:48" x14ac:dyDescent="0.25">
      <c r="A16" s="52"/>
      <c r="B16" s="52"/>
      <c r="C16" s="52"/>
      <c r="D16" s="52"/>
      <c r="E16" s="52"/>
      <c r="F16" s="52"/>
      <c r="G16" s="52"/>
      <c r="H16" s="52">
        <v>6.2</v>
      </c>
      <c r="I16" s="52">
        <v>9.4500000000000011</v>
      </c>
      <c r="J16" s="52">
        <v>7.49</v>
      </c>
      <c r="K16" s="52">
        <v>15.3</v>
      </c>
      <c r="L16" s="52">
        <v>9.7100000000000009</v>
      </c>
      <c r="M16" s="105">
        <v>38032</v>
      </c>
      <c r="N16" s="106">
        <f>[1]Dataserier!D14</f>
        <v>-39.150800000000004</v>
      </c>
      <c r="O16" s="74">
        <f>[1]Dataserier!M14</f>
        <v>-6.82</v>
      </c>
      <c r="P16" s="74">
        <f>[1]Dataserier!Q14</f>
        <v>-7.7690000000000001</v>
      </c>
      <c r="Q16" s="74">
        <f>[1]Dataserier!Y14</f>
        <v>-15.200000000000001</v>
      </c>
      <c r="R16" s="74">
        <f>[1]Dataserier!AC14</f>
        <v>20.66</v>
      </c>
      <c r="S16" s="107">
        <f t="shared" si="0"/>
        <v>-9.1290000000000013</v>
      </c>
      <c r="T16" s="74">
        <v>-17.071000000000002</v>
      </c>
      <c r="U16" s="74">
        <v>-306.96339057701783</v>
      </c>
      <c r="V16" s="74">
        <v>-289.89239057701781</v>
      </c>
      <c r="W16" s="74"/>
      <c r="X16" s="74"/>
      <c r="Y16" s="74"/>
      <c r="Z16" s="74"/>
      <c r="AA16" s="74"/>
      <c r="AB16" s="74"/>
      <c r="AC16" s="99">
        <f t="shared" si="1"/>
        <v>38032</v>
      </c>
      <c r="AD16" s="96">
        <v>6.82</v>
      </c>
      <c r="AE16" s="96">
        <v>-55.590412000000029</v>
      </c>
      <c r="AF16" s="96">
        <v>-62.410412000000029</v>
      </c>
      <c r="AG16" s="96">
        <v>7.7690000000000001</v>
      </c>
      <c r="AH16" s="96">
        <v>-24.546790577017756</v>
      </c>
      <c r="AI16" s="96">
        <v>-32.315790577017758</v>
      </c>
      <c r="AJ16" s="96">
        <v>-26.200000000000003</v>
      </c>
      <c r="AK16" s="96">
        <v>-77.385499999999993</v>
      </c>
      <c r="AL16" s="96">
        <v>-51.18549999999999</v>
      </c>
      <c r="AM16" s="96">
        <v>15.200000000000001</v>
      </c>
      <c r="AN16" s="96">
        <v>-69.76570000000001</v>
      </c>
      <c r="AO16" s="96">
        <v>-84.965700000000012</v>
      </c>
      <c r="AP16" s="96">
        <v>-20.66</v>
      </c>
      <c r="AQ16" s="96">
        <v>-79.674988000000027</v>
      </c>
      <c r="AR16" s="96">
        <v>-59.014988000000031</v>
      </c>
      <c r="AS16" s="96"/>
      <c r="AT16" s="98">
        <f t="shared" si="2"/>
        <v>-17.071000000000002</v>
      </c>
      <c r="AU16" s="98">
        <f t="shared" si="2"/>
        <v>-306.96339057701783</v>
      </c>
      <c r="AV16" s="98">
        <f t="shared" si="2"/>
        <v>-289.89239057701781</v>
      </c>
    </row>
    <row r="17" spans="1:48" x14ac:dyDescent="0.25">
      <c r="A17" s="52"/>
      <c r="B17" s="52"/>
      <c r="C17" s="52"/>
      <c r="D17" s="52"/>
      <c r="E17" s="52"/>
      <c r="F17" s="52"/>
      <c r="G17" s="52"/>
      <c r="H17" s="52">
        <v>6.44</v>
      </c>
      <c r="I17" s="52">
        <v>9.4600000000000009</v>
      </c>
      <c r="J17" s="52">
        <v>7.82</v>
      </c>
      <c r="K17" s="52">
        <v>14.9</v>
      </c>
      <c r="L17" s="52">
        <v>9.89</v>
      </c>
      <c r="M17" s="105">
        <v>38061</v>
      </c>
      <c r="N17" s="106">
        <f>[1]Dataserier!D15</f>
        <v>-27.549500000000002</v>
      </c>
      <c r="O17" s="74">
        <f>[1]Dataserier!M15</f>
        <v>-7.34</v>
      </c>
      <c r="P17" s="74">
        <f>[1]Dataserier!Q15</f>
        <v>-7.7690000000000001</v>
      </c>
      <c r="Q17" s="74">
        <f>[1]Dataserier!Y15</f>
        <v>-13.03</v>
      </c>
      <c r="R17" s="74">
        <f>[1]Dataserier!AC15</f>
        <v>23.069999999999993</v>
      </c>
      <c r="S17" s="107">
        <f t="shared" si="0"/>
        <v>-5.0690000000000062</v>
      </c>
      <c r="T17" s="74">
        <v>-13.010999999999981</v>
      </c>
      <c r="U17" s="74">
        <v>-303.97826245937182</v>
      </c>
      <c r="V17" s="74">
        <v>-290.9672624593718</v>
      </c>
      <c r="W17" s="74"/>
      <c r="X17" s="74"/>
      <c r="Y17" s="74"/>
      <c r="Z17" s="74"/>
      <c r="AA17" s="74"/>
      <c r="AB17" s="74"/>
      <c r="AC17" s="99">
        <f t="shared" si="1"/>
        <v>38061</v>
      </c>
      <c r="AD17" s="96">
        <v>7.34</v>
      </c>
      <c r="AE17" s="96">
        <v>-54.621832000000026</v>
      </c>
      <c r="AF17" s="96">
        <v>-61.96183200000003</v>
      </c>
      <c r="AG17" s="96">
        <v>7.7690000000000001</v>
      </c>
      <c r="AH17" s="96">
        <v>-24.504526459371743</v>
      </c>
      <c r="AI17" s="96">
        <v>-32.273526459371745</v>
      </c>
      <c r="AJ17" s="96">
        <v>-18.079999999999988</v>
      </c>
      <c r="AK17" s="96">
        <v>-77.483899999999991</v>
      </c>
      <c r="AL17" s="96">
        <v>-59.403900000000007</v>
      </c>
      <c r="AM17" s="96">
        <v>13.03</v>
      </c>
      <c r="AN17" s="96">
        <v>-68.69080000000001</v>
      </c>
      <c r="AO17" s="96">
        <v>-81.720800000000011</v>
      </c>
      <c r="AP17" s="96">
        <v>-23.069999999999993</v>
      </c>
      <c r="AQ17" s="96">
        <v>-78.677204000000032</v>
      </c>
      <c r="AR17" s="96">
        <v>-55.607204000000038</v>
      </c>
      <c r="AS17" s="96"/>
      <c r="AT17" s="98">
        <f t="shared" si="2"/>
        <v>-13.010999999999981</v>
      </c>
      <c r="AU17" s="98">
        <f t="shared" si="2"/>
        <v>-303.97826245937182</v>
      </c>
      <c r="AV17" s="98">
        <f t="shared" si="2"/>
        <v>-290.9672624593718</v>
      </c>
    </row>
    <row r="18" spans="1:48" x14ac:dyDescent="0.25">
      <c r="A18" s="52"/>
      <c r="B18" s="52"/>
      <c r="C18" s="52"/>
      <c r="D18" s="52"/>
      <c r="E18" s="52"/>
      <c r="F18" s="52"/>
      <c r="G18" s="52"/>
      <c r="H18" s="52">
        <v>6.38</v>
      </c>
      <c r="I18" s="52">
        <v>9.06</v>
      </c>
      <c r="J18" s="52">
        <v>7.61</v>
      </c>
      <c r="K18" s="52">
        <v>14.8</v>
      </c>
      <c r="L18" s="52">
        <v>9.33</v>
      </c>
      <c r="M18" s="105">
        <v>38092</v>
      </c>
      <c r="N18" s="106">
        <f>[1]Dataserier!D16</f>
        <v>-30.247700000000002</v>
      </c>
      <c r="O18" s="74">
        <f>[1]Dataserier!M16</f>
        <v>-7.8900000000000006</v>
      </c>
      <c r="P18" s="74">
        <f>[1]Dataserier!Q16</f>
        <v>-6.7969999999999997</v>
      </c>
      <c r="Q18" s="74">
        <f>[1]Dataserier!Y16</f>
        <v>-12.65</v>
      </c>
      <c r="R18" s="74">
        <f>[1]Dataserier!AC16</f>
        <v>22.5</v>
      </c>
      <c r="S18" s="107">
        <f t="shared" si="0"/>
        <v>-4.8370000000000033</v>
      </c>
      <c r="T18" s="74">
        <v>-11.163000000000006</v>
      </c>
      <c r="U18" s="74">
        <v>-298.93101050593737</v>
      </c>
      <c r="V18" s="74">
        <v>-287.76801050593735</v>
      </c>
      <c r="W18" s="74"/>
      <c r="X18" s="74"/>
      <c r="Y18" s="74"/>
      <c r="Z18" s="74"/>
      <c r="AA18" s="74"/>
      <c r="AB18" s="74"/>
      <c r="AC18" s="99">
        <f t="shared" si="1"/>
        <v>38092</v>
      </c>
      <c r="AD18" s="96">
        <v>7.8900000000000006</v>
      </c>
      <c r="AE18" s="96">
        <v>-53.422231000000025</v>
      </c>
      <c r="AF18" s="96">
        <v>-61.312231000000025</v>
      </c>
      <c r="AG18" s="96">
        <v>6.7969999999999997</v>
      </c>
      <c r="AH18" s="96">
        <v>-24.469738105937342</v>
      </c>
      <c r="AI18" s="96">
        <v>-31.266738105937343</v>
      </c>
      <c r="AJ18" s="96">
        <v>-16.000000000000007</v>
      </c>
      <c r="AK18" s="96">
        <v>-76.305799999999991</v>
      </c>
      <c r="AL18" s="96">
        <v>-60.305799999999984</v>
      </c>
      <c r="AM18" s="96">
        <v>12.65</v>
      </c>
      <c r="AN18" s="96">
        <v>-67.336500000000015</v>
      </c>
      <c r="AO18" s="96">
        <v>-79.986500000000021</v>
      </c>
      <c r="AP18" s="96">
        <v>-22.5</v>
      </c>
      <c r="AQ18" s="96">
        <v>-77.396741400000025</v>
      </c>
      <c r="AR18" s="96">
        <v>-54.896741400000025</v>
      </c>
      <c r="AS18" s="96"/>
      <c r="AT18" s="98">
        <f t="shared" si="2"/>
        <v>-11.163000000000006</v>
      </c>
      <c r="AU18" s="98">
        <f t="shared" si="2"/>
        <v>-298.93101050593737</v>
      </c>
      <c r="AV18" s="98">
        <f t="shared" si="2"/>
        <v>-287.76801050593735</v>
      </c>
    </row>
    <row r="19" spans="1:48" x14ac:dyDescent="0.25">
      <c r="A19" s="52"/>
      <c r="B19" s="52"/>
      <c r="C19" s="52"/>
      <c r="D19" s="52"/>
      <c r="E19" s="52"/>
      <c r="F19" s="52"/>
      <c r="G19" s="52"/>
      <c r="H19" s="52">
        <v>6.45</v>
      </c>
      <c r="I19" s="52">
        <v>8.9700000000000006</v>
      </c>
      <c r="J19" s="52">
        <v>7.5</v>
      </c>
      <c r="K19" s="52">
        <v>14.870000000000001</v>
      </c>
      <c r="L19" s="52">
        <v>9.17</v>
      </c>
      <c r="M19" s="105">
        <v>38122</v>
      </c>
      <c r="N19" s="106">
        <f>[1]Dataserier!D17</f>
        <v>-41.846700000000006</v>
      </c>
      <c r="O19" s="74">
        <f>[1]Dataserier!M17</f>
        <v>-8.1000000000000014</v>
      </c>
      <c r="P19" s="74">
        <f>[1]Dataserier!Q17</f>
        <v>-3.3620000000000001</v>
      </c>
      <c r="Q19" s="74">
        <f>[1]Dataserier!Y17</f>
        <v>-13.3</v>
      </c>
      <c r="R19" s="74">
        <f>[1]Dataserier!AC17</f>
        <v>28.92</v>
      </c>
      <c r="S19" s="107">
        <f t="shared" si="0"/>
        <v>4.1580000000000013</v>
      </c>
      <c r="T19" s="74">
        <v>-19.747999999999998</v>
      </c>
      <c r="U19" s="74">
        <v>-295.51633917701781</v>
      </c>
      <c r="V19" s="74">
        <v>-275.76833917701788</v>
      </c>
      <c r="W19" s="74"/>
      <c r="X19" s="74"/>
      <c r="Y19" s="74"/>
      <c r="Z19" s="74"/>
      <c r="AA19" s="74"/>
      <c r="AB19" s="74"/>
      <c r="AC19" s="99">
        <f t="shared" si="1"/>
        <v>38122</v>
      </c>
      <c r="AD19" s="96">
        <v>8.1000000000000014</v>
      </c>
      <c r="AE19" s="96">
        <v>-52.318746000000026</v>
      </c>
      <c r="AF19" s="96">
        <v>-60.418746000000027</v>
      </c>
      <c r="AG19" s="96">
        <v>3.3620000000000001</v>
      </c>
      <c r="AH19" s="96">
        <v>-24.397790577017759</v>
      </c>
      <c r="AI19" s="96">
        <v>-27.75979057701776</v>
      </c>
      <c r="AJ19" s="96">
        <v>-15.589999999999998</v>
      </c>
      <c r="AK19" s="96">
        <v>-75.584099999999992</v>
      </c>
      <c r="AL19" s="96">
        <v>-59.994099999999996</v>
      </c>
      <c r="AM19" s="96">
        <v>13.3</v>
      </c>
      <c r="AN19" s="96">
        <v>-66.538400000000024</v>
      </c>
      <c r="AO19" s="96">
        <v>-79.838400000000021</v>
      </c>
      <c r="AP19" s="96">
        <v>-28.92</v>
      </c>
      <c r="AQ19" s="96">
        <v>-76.677302600000033</v>
      </c>
      <c r="AR19" s="96">
        <v>-47.757302600000031</v>
      </c>
      <c r="AS19" s="96"/>
      <c r="AT19" s="98">
        <f t="shared" si="2"/>
        <v>-19.747999999999998</v>
      </c>
      <c r="AU19" s="98">
        <f t="shared" si="2"/>
        <v>-295.51633917701781</v>
      </c>
      <c r="AV19" s="98">
        <f t="shared" si="2"/>
        <v>-275.76833917701788</v>
      </c>
    </row>
    <row r="20" spans="1:48" x14ac:dyDescent="0.25">
      <c r="A20" s="52"/>
      <c r="B20" s="52"/>
      <c r="C20" s="52"/>
      <c r="D20" s="52"/>
      <c r="E20" s="52"/>
      <c r="F20" s="52"/>
      <c r="G20" s="52"/>
      <c r="H20" s="52">
        <v>6.5600000000000005</v>
      </c>
      <c r="I20" s="52">
        <v>8.8800000000000008</v>
      </c>
      <c r="J20" s="52">
        <v>7.62</v>
      </c>
      <c r="K20" s="52">
        <v>14.950000000000001</v>
      </c>
      <c r="L20" s="52">
        <v>9.11</v>
      </c>
      <c r="M20" s="105">
        <v>38153</v>
      </c>
      <c r="N20" s="106">
        <f>[1]Dataserier!D18</f>
        <v>-63.046100000000003</v>
      </c>
      <c r="O20" s="74">
        <f>[1]Dataserier!M18</f>
        <v>-8.5499999999999989</v>
      </c>
      <c r="P20" s="74">
        <f>[1]Dataserier!Q18</f>
        <v>-2.3250000000000002</v>
      </c>
      <c r="Q20" s="74">
        <f>[1]Dataserier!Y18</f>
        <v>-14.98</v>
      </c>
      <c r="R20" s="74">
        <f>[1]Dataserier!AC18</f>
        <v>27.940000000000008</v>
      </c>
      <c r="S20" s="107">
        <f t="shared" si="0"/>
        <v>2.085000000000008</v>
      </c>
      <c r="T20" s="74">
        <v>-37.035000000000011</v>
      </c>
      <c r="U20" s="74">
        <v>-291.61394046019916</v>
      </c>
      <c r="V20" s="74">
        <v>-254.57894046019914</v>
      </c>
      <c r="W20" s="74"/>
      <c r="X20" s="74"/>
      <c r="Y20" s="74"/>
      <c r="Z20" s="74"/>
      <c r="AA20" s="74"/>
      <c r="AB20" s="74"/>
      <c r="AC20" s="99">
        <f t="shared" si="1"/>
        <v>38153</v>
      </c>
      <c r="AD20" s="96">
        <v>8.5499999999999989</v>
      </c>
      <c r="AE20" s="96">
        <v>-51.482631000000026</v>
      </c>
      <c r="AF20" s="96">
        <v>-60.032631000000023</v>
      </c>
      <c r="AG20" s="96">
        <v>2.3250000000000002</v>
      </c>
      <c r="AH20" s="96">
        <v>-24.263535860199077</v>
      </c>
      <c r="AI20" s="96">
        <v>-26.588535860199077</v>
      </c>
      <c r="AJ20" s="96">
        <v>-34.950000000000003</v>
      </c>
      <c r="AK20" s="96">
        <v>-74.386399999999981</v>
      </c>
      <c r="AL20" s="96">
        <v>-39.436399999999978</v>
      </c>
      <c r="AM20" s="96">
        <v>14.98</v>
      </c>
      <c r="AN20" s="96">
        <v>-65.63330000000002</v>
      </c>
      <c r="AO20" s="96">
        <v>-80.613300000000024</v>
      </c>
      <c r="AP20" s="96">
        <v>-27.940000000000008</v>
      </c>
      <c r="AQ20" s="96">
        <v>-75.848073600000021</v>
      </c>
      <c r="AR20" s="96">
        <v>-47.908073600000009</v>
      </c>
      <c r="AS20" s="96"/>
      <c r="AT20" s="98">
        <f t="shared" si="2"/>
        <v>-37.035000000000011</v>
      </c>
      <c r="AU20" s="98">
        <f t="shared" si="2"/>
        <v>-291.61394046019916</v>
      </c>
      <c r="AV20" s="98">
        <f t="shared" si="2"/>
        <v>-254.57894046019914</v>
      </c>
    </row>
    <row r="21" spans="1:48" x14ac:dyDescent="0.25">
      <c r="A21" s="52"/>
      <c r="B21" s="52"/>
      <c r="C21" s="52"/>
      <c r="D21" s="52"/>
      <c r="E21" s="52"/>
      <c r="F21" s="52"/>
      <c r="G21" s="52"/>
      <c r="H21" s="52">
        <v>6.48</v>
      </c>
      <c r="I21" s="52">
        <v>8.7100000000000009</v>
      </c>
      <c r="J21" s="52">
        <v>7.49</v>
      </c>
      <c r="K21" s="52">
        <v>14.61</v>
      </c>
      <c r="L21" s="52">
        <v>8.7799999999999994</v>
      </c>
      <c r="M21" s="105">
        <v>38183</v>
      </c>
      <c r="N21" s="106">
        <f>[1]Dataserier!D19</f>
        <v>-62.744400000000006</v>
      </c>
      <c r="O21" s="74">
        <f>[1]Dataserier!M19</f>
        <v>-8.6</v>
      </c>
      <c r="P21" s="74">
        <f>[1]Dataserier!Q19</f>
        <v>-2.4649999999999999</v>
      </c>
      <c r="Q21" s="74">
        <f>[1]Dataserier!Y19</f>
        <v>-13.35</v>
      </c>
      <c r="R21" s="74">
        <f>[1]Dataserier!AC19</f>
        <v>34.270000000000003</v>
      </c>
      <c r="S21" s="107">
        <f t="shared" si="0"/>
        <v>9.855000000000004</v>
      </c>
      <c r="T21" s="74">
        <v>-37.465000000000003</v>
      </c>
      <c r="U21" s="74">
        <v>-294.63967265219901</v>
      </c>
      <c r="V21" s="74">
        <v>-257.17467265219898</v>
      </c>
      <c r="W21" s="74"/>
      <c r="X21" s="74"/>
      <c r="Y21" s="74"/>
      <c r="Z21" s="74"/>
      <c r="AA21" s="74"/>
      <c r="AB21" s="74"/>
      <c r="AC21" s="99">
        <f t="shared" si="1"/>
        <v>38183</v>
      </c>
      <c r="AD21" s="96">
        <v>8.6</v>
      </c>
      <c r="AE21" s="96">
        <v>-51.065433000000027</v>
      </c>
      <c r="AF21" s="96">
        <v>-59.665433000000029</v>
      </c>
      <c r="AG21" s="96">
        <v>2.4649999999999999</v>
      </c>
      <c r="AH21" s="96">
        <v>-24.119773652198912</v>
      </c>
      <c r="AI21" s="96">
        <v>-26.584773652198912</v>
      </c>
      <c r="AJ21" s="96">
        <v>-27.61</v>
      </c>
      <c r="AK21" s="96">
        <v>-78.399999999999991</v>
      </c>
      <c r="AL21" s="96">
        <v>-50.789999999999992</v>
      </c>
      <c r="AM21" s="96">
        <v>13.35</v>
      </c>
      <c r="AN21" s="96">
        <v>-65.379000000000019</v>
      </c>
      <c r="AO21" s="96">
        <v>-78.729000000000013</v>
      </c>
      <c r="AP21" s="96">
        <v>-34.270000000000003</v>
      </c>
      <c r="AQ21" s="96">
        <v>-75.675466000000029</v>
      </c>
      <c r="AR21" s="96">
        <v>-41.405466000000025</v>
      </c>
      <c r="AS21" s="96"/>
      <c r="AT21" s="98">
        <f t="shared" si="2"/>
        <v>-37.465000000000003</v>
      </c>
      <c r="AU21" s="98">
        <f t="shared" si="2"/>
        <v>-294.63967265219901</v>
      </c>
      <c r="AV21" s="98">
        <f t="shared" si="2"/>
        <v>-257.17467265219898</v>
      </c>
    </row>
    <row r="22" spans="1:48" x14ac:dyDescent="0.25">
      <c r="A22" s="52"/>
      <c r="B22" s="52"/>
      <c r="C22" s="52"/>
      <c r="D22" s="52"/>
      <c r="E22" s="52"/>
      <c r="F22" s="52"/>
      <c r="G22" s="52"/>
      <c r="H22" s="52">
        <v>6.3</v>
      </c>
      <c r="I22" s="52">
        <v>8.7100000000000009</v>
      </c>
      <c r="J22" s="52">
        <v>7.43</v>
      </c>
      <c r="K22" s="52">
        <v>14.46</v>
      </c>
      <c r="L22" s="52">
        <v>8.86</v>
      </c>
      <c r="M22" s="105">
        <v>38214</v>
      </c>
      <c r="N22" s="106">
        <f>[1]Dataserier!D20</f>
        <v>-50.241400000000006</v>
      </c>
      <c r="O22" s="74">
        <f>[1]Dataserier!M20</f>
        <v>-8.19</v>
      </c>
      <c r="P22" s="74">
        <f>[1]Dataserier!Q20</f>
        <v>-3.25</v>
      </c>
      <c r="Q22" s="74">
        <f>[1]Dataserier!Y20</f>
        <v>-13.100000000000001</v>
      </c>
      <c r="R22" s="74">
        <f>[1]Dataserier!AC20</f>
        <v>26.619999999999994</v>
      </c>
      <c r="S22" s="107">
        <f t="shared" si="0"/>
        <v>2.0799999999999947</v>
      </c>
      <c r="T22" s="74">
        <v>-30.970000000000002</v>
      </c>
      <c r="U22" s="74">
        <v>-296.77961717701783</v>
      </c>
      <c r="V22" s="74">
        <v>-265.8096171770178</v>
      </c>
      <c r="W22" s="74"/>
      <c r="X22" s="74"/>
      <c r="Y22" s="74"/>
      <c r="Z22" s="74"/>
      <c r="AA22" s="74"/>
      <c r="AB22" s="74"/>
      <c r="AC22" s="99">
        <f t="shared" si="1"/>
        <v>38214</v>
      </c>
      <c r="AD22" s="96">
        <v>8.19</v>
      </c>
      <c r="AE22" s="96">
        <v>-50.161396000000025</v>
      </c>
      <c r="AF22" s="96">
        <v>-58.351396000000022</v>
      </c>
      <c r="AG22" s="96">
        <v>3.25</v>
      </c>
      <c r="AH22" s="96">
        <v>-24.038790577017757</v>
      </c>
      <c r="AI22" s="96">
        <v>-27.288790577017757</v>
      </c>
      <c r="AJ22" s="96">
        <v>-28.890000000000011</v>
      </c>
      <c r="AK22" s="96">
        <v>-79.426699999999983</v>
      </c>
      <c r="AL22" s="96">
        <v>-50.536699999999968</v>
      </c>
      <c r="AM22" s="96">
        <v>13.100000000000001</v>
      </c>
      <c r="AN22" s="96">
        <v>-66.390100000000018</v>
      </c>
      <c r="AO22" s="96">
        <v>-79.490100000000012</v>
      </c>
      <c r="AP22" s="96">
        <v>-26.619999999999994</v>
      </c>
      <c r="AQ22" s="96">
        <v>-76.762630600000037</v>
      </c>
      <c r="AR22" s="96">
        <v>-50.142630600000047</v>
      </c>
      <c r="AS22" s="96"/>
      <c r="AT22" s="98">
        <f t="shared" si="2"/>
        <v>-30.970000000000002</v>
      </c>
      <c r="AU22" s="98">
        <f t="shared" si="2"/>
        <v>-296.77961717701783</v>
      </c>
      <c r="AV22" s="98">
        <f t="shared" si="2"/>
        <v>-265.8096171770178</v>
      </c>
    </row>
    <row r="23" spans="1:48" x14ac:dyDescent="0.25">
      <c r="A23" s="52"/>
      <c r="B23" s="52"/>
      <c r="C23" s="52"/>
      <c r="D23" s="52"/>
      <c r="E23" s="52"/>
      <c r="F23" s="52"/>
      <c r="G23" s="52"/>
      <c r="H23" s="52">
        <v>6.23</v>
      </c>
      <c r="I23" s="52">
        <v>8.32</v>
      </c>
      <c r="J23" s="52">
        <v>7.21</v>
      </c>
      <c r="K23" s="52">
        <v>14.23</v>
      </c>
      <c r="L23" s="52">
        <v>8.43</v>
      </c>
      <c r="M23" s="105">
        <v>38245</v>
      </c>
      <c r="N23" s="106">
        <f>[1]Dataserier!D21</f>
        <v>-38.639000000000003</v>
      </c>
      <c r="O23" s="74">
        <f>[1]Dataserier!M21</f>
        <v>-9.6000000000000014</v>
      </c>
      <c r="P23" s="74">
        <f>[1]Dataserier!Q21</f>
        <v>-3.4359999999999999</v>
      </c>
      <c r="Q23" s="74">
        <f>[1]Dataserier!Y21</f>
        <v>-10.670000000000002</v>
      </c>
      <c r="R23" s="74">
        <f>[1]Dataserier!AC21</f>
        <v>20.510000000000005</v>
      </c>
      <c r="S23" s="107">
        <f t="shared" si="0"/>
        <v>-3.195999999999998</v>
      </c>
      <c r="T23" s="74">
        <v>-22.464000000000002</v>
      </c>
      <c r="U23" s="74">
        <v>-295.35914770267931</v>
      </c>
      <c r="V23" s="74">
        <v>-272.89514770267931</v>
      </c>
      <c r="W23" s="74"/>
      <c r="X23" s="74"/>
      <c r="Y23" s="74"/>
      <c r="Z23" s="74"/>
      <c r="AA23" s="74"/>
      <c r="AB23" s="74"/>
      <c r="AC23" s="99">
        <f t="shared" si="1"/>
        <v>38245</v>
      </c>
      <c r="AD23" s="96">
        <v>9.6000000000000014</v>
      </c>
      <c r="AE23" s="96">
        <v>-48.924514000000023</v>
      </c>
      <c r="AF23" s="96">
        <v>-58.524514000000025</v>
      </c>
      <c r="AG23" s="96">
        <v>3.4359999999999999</v>
      </c>
      <c r="AH23" s="96">
        <v>-24.051814302679233</v>
      </c>
      <c r="AI23" s="96">
        <v>-27.487814302679233</v>
      </c>
      <c r="AJ23" s="96">
        <v>-25.66</v>
      </c>
      <c r="AK23" s="96">
        <v>-79.826599999999985</v>
      </c>
      <c r="AL23" s="96">
        <v>-54.166599999999988</v>
      </c>
      <c r="AM23" s="96">
        <v>10.670000000000002</v>
      </c>
      <c r="AN23" s="96">
        <v>-66.057200000000023</v>
      </c>
      <c r="AO23" s="96">
        <v>-76.727200000000025</v>
      </c>
      <c r="AP23" s="96">
        <v>-20.510000000000005</v>
      </c>
      <c r="AQ23" s="96">
        <v>-76.499019400000037</v>
      </c>
      <c r="AR23" s="96">
        <v>-55.989019400000032</v>
      </c>
      <c r="AS23" s="96"/>
      <c r="AT23" s="98">
        <f t="shared" si="2"/>
        <v>-22.464000000000002</v>
      </c>
      <c r="AU23" s="98">
        <f t="shared" si="2"/>
        <v>-295.35914770267931</v>
      </c>
      <c r="AV23" s="98">
        <f t="shared" si="2"/>
        <v>-272.89514770267931</v>
      </c>
    </row>
    <row r="24" spans="1:48" x14ac:dyDescent="0.25">
      <c r="A24" s="52"/>
      <c r="B24" s="52"/>
      <c r="C24" s="52"/>
      <c r="D24" s="52"/>
      <c r="E24" s="52"/>
      <c r="F24" s="52"/>
      <c r="G24" s="52"/>
      <c r="H24" s="52">
        <v>6.01</v>
      </c>
      <c r="I24" s="52">
        <v>7.59</v>
      </c>
      <c r="J24" s="52">
        <v>6.78</v>
      </c>
      <c r="K24" s="52">
        <v>14</v>
      </c>
      <c r="L24" s="52">
        <v>7.76</v>
      </c>
      <c r="M24" s="105">
        <v>38275</v>
      </c>
      <c r="N24" s="106">
        <f>[1]Dataserier!D22</f>
        <v>-62.637800000000006</v>
      </c>
      <c r="O24" s="74">
        <f>[1]Dataserier!M22</f>
        <v>-8.83</v>
      </c>
      <c r="P24" s="74">
        <f>[1]Dataserier!Q22</f>
        <v>-5.03</v>
      </c>
      <c r="Q24" s="74">
        <f>[1]Dataserier!Y22</f>
        <v>-11.91</v>
      </c>
      <c r="R24" s="74">
        <f>[1]Dataserier!AC22</f>
        <v>48.09</v>
      </c>
      <c r="S24" s="107">
        <f t="shared" si="0"/>
        <v>22.320000000000004</v>
      </c>
      <c r="T24" s="74">
        <v>-39.67</v>
      </c>
      <c r="U24" s="74">
        <v>-292.94956247329952</v>
      </c>
      <c r="V24" s="74">
        <v>-253.27956247329951</v>
      </c>
      <c r="W24" s="74"/>
      <c r="X24" s="74"/>
      <c r="Y24" s="74"/>
      <c r="Z24" s="74"/>
      <c r="AA24" s="74"/>
      <c r="AB24" s="74"/>
      <c r="AC24" s="99">
        <f t="shared" si="1"/>
        <v>38275</v>
      </c>
      <c r="AD24" s="96">
        <v>8.83</v>
      </c>
      <c r="AE24" s="96">
        <v>-47.673236000000024</v>
      </c>
      <c r="AF24" s="96">
        <v>-56.503236000000022</v>
      </c>
      <c r="AG24" s="96">
        <v>5.03</v>
      </c>
      <c r="AH24" s="96">
        <v>-24.025836673299477</v>
      </c>
      <c r="AI24" s="96">
        <v>-29.055836673299478</v>
      </c>
      <c r="AJ24" s="96">
        <v>-17.350000000000001</v>
      </c>
      <c r="AK24" s="96">
        <v>-80.397599999999983</v>
      </c>
      <c r="AL24" s="96">
        <v>-63.047599999999981</v>
      </c>
      <c r="AM24" s="96">
        <v>11.91</v>
      </c>
      <c r="AN24" s="96">
        <v>-65.158000000000015</v>
      </c>
      <c r="AO24" s="96">
        <v>-77.068000000000012</v>
      </c>
      <c r="AP24" s="96">
        <v>-48.09</v>
      </c>
      <c r="AQ24" s="96">
        <v>-75.694889800000027</v>
      </c>
      <c r="AR24" s="96">
        <v>-27.604889800000024</v>
      </c>
      <c r="AS24" s="96"/>
      <c r="AT24" s="98">
        <f t="shared" si="2"/>
        <v>-39.67</v>
      </c>
      <c r="AU24" s="98">
        <f t="shared" si="2"/>
        <v>-292.94956247329952</v>
      </c>
      <c r="AV24" s="98">
        <f t="shared" si="2"/>
        <v>-253.27956247329951</v>
      </c>
    </row>
    <row r="25" spans="1:48" x14ac:dyDescent="0.25">
      <c r="A25" s="52"/>
      <c r="B25" s="52"/>
      <c r="C25" s="52"/>
      <c r="D25" s="52"/>
      <c r="E25" s="52"/>
      <c r="F25" s="52"/>
      <c r="G25" s="52"/>
      <c r="H25" s="52">
        <v>5.86</v>
      </c>
      <c r="I25" s="52">
        <v>7.17</v>
      </c>
      <c r="J25" s="52">
        <v>6.68</v>
      </c>
      <c r="K25" s="52">
        <v>13.36</v>
      </c>
      <c r="L25" s="52">
        <v>7.34</v>
      </c>
      <c r="M25" s="105">
        <v>38306</v>
      </c>
      <c r="N25" s="106">
        <f>[1]Dataserier!D23</f>
        <v>-53.036900000000003</v>
      </c>
      <c r="O25" s="74">
        <f>[1]Dataserier!M23</f>
        <v>-9.92</v>
      </c>
      <c r="P25" s="74">
        <f>[1]Dataserier!Q23</f>
        <v>-2.597</v>
      </c>
      <c r="Q25" s="74">
        <f>[1]Dataserier!Y23</f>
        <v>-12.92</v>
      </c>
      <c r="R25" s="74">
        <f>[1]Dataserier!AC23</f>
        <v>34.949999999999996</v>
      </c>
      <c r="S25" s="107">
        <f t="shared" si="0"/>
        <v>9.5129999999999981</v>
      </c>
      <c r="T25" s="74">
        <v>-28.532999999999994</v>
      </c>
      <c r="U25" s="74">
        <v>-286.14722737701783</v>
      </c>
      <c r="V25" s="74">
        <v>-257.61422737701787</v>
      </c>
      <c r="W25" s="74"/>
      <c r="X25" s="74"/>
      <c r="Y25" s="74"/>
      <c r="Z25" s="74"/>
      <c r="AA25" s="74"/>
      <c r="AB25" s="74"/>
      <c r="AC25" s="99">
        <f t="shared" si="1"/>
        <v>38306</v>
      </c>
      <c r="AD25" s="96">
        <v>9.92</v>
      </c>
      <c r="AE25" s="96">
        <v>-46.464039000000028</v>
      </c>
      <c r="AF25" s="96">
        <v>-56.38403900000003</v>
      </c>
      <c r="AG25" s="96">
        <v>2.597</v>
      </c>
      <c r="AH25" s="96">
        <v>-23.786790577017758</v>
      </c>
      <c r="AI25" s="96">
        <v>-26.383790577017759</v>
      </c>
      <c r="AJ25" s="96">
        <v>-19.019999999999996</v>
      </c>
      <c r="AK25" s="96">
        <v>-78.887899999999988</v>
      </c>
      <c r="AL25" s="96">
        <v>-59.867899999999992</v>
      </c>
      <c r="AM25" s="96">
        <v>12.92</v>
      </c>
      <c r="AN25" s="96">
        <v>-63.19680000000001</v>
      </c>
      <c r="AO25" s="96">
        <v>-76.116800000000012</v>
      </c>
      <c r="AP25" s="96">
        <v>-34.949999999999996</v>
      </c>
      <c r="AQ25" s="96">
        <v>-73.811697800000033</v>
      </c>
      <c r="AR25" s="96">
        <v>-38.861697800000037</v>
      </c>
      <c r="AS25" s="96"/>
      <c r="AT25" s="98">
        <f t="shared" si="2"/>
        <v>-28.532999999999994</v>
      </c>
      <c r="AU25" s="98">
        <f t="shared" si="2"/>
        <v>-286.14722737701783</v>
      </c>
      <c r="AV25" s="98">
        <f t="shared" si="2"/>
        <v>-257.61422737701787</v>
      </c>
    </row>
    <row r="26" spans="1:48" x14ac:dyDescent="0.25">
      <c r="A26" s="52"/>
      <c r="B26" s="52"/>
      <c r="C26" s="52"/>
      <c r="D26" s="52"/>
      <c r="E26" s="52"/>
      <c r="F26" s="52"/>
      <c r="G26" s="52"/>
      <c r="H26" s="52">
        <v>5.79</v>
      </c>
      <c r="I26" s="52">
        <v>6.95</v>
      </c>
      <c r="J26" s="52">
        <v>6.61</v>
      </c>
      <c r="K26" s="52">
        <v>12.42</v>
      </c>
      <c r="L26" s="52">
        <v>7</v>
      </c>
      <c r="M26" s="105">
        <v>38336</v>
      </c>
      <c r="N26" s="106">
        <f>[1]Dataserier!D24</f>
        <v>-43.5366</v>
      </c>
      <c r="O26" s="74">
        <f>[1]Dataserier!M24</f>
        <v>-6.7200000000000006</v>
      </c>
      <c r="P26" s="74">
        <f>[1]Dataserier!Q24</f>
        <v>-6.1680000000000001</v>
      </c>
      <c r="Q26" s="74">
        <f>[1]Dataserier!Y24</f>
        <v>-5.49</v>
      </c>
      <c r="R26" s="74">
        <f>[1]Dataserier!AC24</f>
        <v>31.91</v>
      </c>
      <c r="S26" s="107">
        <f t="shared" si="0"/>
        <v>13.532</v>
      </c>
      <c r="T26" s="74">
        <v>-21.981999999999999</v>
      </c>
      <c r="U26" s="74">
        <v>-278.82583902082024</v>
      </c>
      <c r="V26" s="74">
        <v>-256.84383902082021</v>
      </c>
      <c r="W26" s="74"/>
      <c r="X26" s="74"/>
      <c r="Y26" s="74"/>
      <c r="Z26" s="74"/>
      <c r="AA26" s="74"/>
      <c r="AB26" s="74"/>
      <c r="AC26" s="99">
        <f t="shared" si="1"/>
        <v>38336</v>
      </c>
      <c r="AD26" s="96">
        <v>6.7200000000000006</v>
      </c>
      <c r="AE26" s="96">
        <v>-44.996378000000021</v>
      </c>
      <c r="AF26" s="96">
        <v>-51.71637800000002</v>
      </c>
      <c r="AG26" s="96">
        <v>6.1680000000000001</v>
      </c>
      <c r="AH26" s="96">
        <v>-23.224580020820166</v>
      </c>
      <c r="AI26" s="96">
        <v>-29.392580020820166</v>
      </c>
      <c r="AJ26" s="96">
        <v>-8.4499999999999993</v>
      </c>
      <c r="AK26" s="96">
        <v>-77.20989999999999</v>
      </c>
      <c r="AL26" s="96">
        <v>-68.759899999999988</v>
      </c>
      <c r="AM26" s="96">
        <v>5.49</v>
      </c>
      <c r="AN26" s="96">
        <v>-61.354400000000012</v>
      </c>
      <c r="AO26" s="96">
        <v>-66.844400000000007</v>
      </c>
      <c r="AP26" s="96">
        <v>-31.91</v>
      </c>
      <c r="AQ26" s="96">
        <v>-72.040581000000032</v>
      </c>
      <c r="AR26" s="96">
        <v>-40.130581000000035</v>
      </c>
      <c r="AS26" s="96"/>
      <c r="AT26" s="98">
        <f t="shared" si="2"/>
        <v>-21.981999999999999</v>
      </c>
      <c r="AU26" s="98">
        <f t="shared" si="2"/>
        <v>-278.82583902082024</v>
      </c>
      <c r="AV26" s="98">
        <f t="shared" si="2"/>
        <v>-256.84383902082021</v>
      </c>
    </row>
    <row r="27" spans="1:48" x14ac:dyDescent="0.25">
      <c r="A27" s="52"/>
      <c r="B27" s="52"/>
      <c r="C27" s="52"/>
      <c r="D27" s="52"/>
      <c r="E27" s="52"/>
      <c r="F27" s="52"/>
      <c r="G27" s="52"/>
      <c r="H27" s="52">
        <v>5.8</v>
      </c>
      <c r="I27" s="52">
        <v>6.72</v>
      </c>
      <c r="J27" s="52">
        <v>6.59</v>
      </c>
      <c r="K27" s="52">
        <v>12.290000000000001</v>
      </c>
      <c r="L27" s="52">
        <v>6.83</v>
      </c>
      <c r="M27" s="105">
        <v>38367</v>
      </c>
      <c r="N27" s="106">
        <f>[1]Dataserier!D25</f>
        <v>-45.335500000000003</v>
      </c>
      <c r="O27" s="74">
        <f>[1]Dataserier!M25</f>
        <v>-10.75</v>
      </c>
      <c r="P27" s="74">
        <f>[1]Dataserier!Q25</f>
        <v>-3.0680000000000001</v>
      </c>
      <c r="Q27" s="74">
        <f>[1]Dataserier!Y25</f>
        <v>-13.160000000000002</v>
      </c>
      <c r="R27" s="74">
        <f>[1]Dataserier!AC25</f>
        <v>29.560000000000009</v>
      </c>
      <c r="S27" s="107">
        <f t="shared" si="0"/>
        <v>2.5820000000000078</v>
      </c>
      <c r="T27" s="74">
        <v>-34.131999999999998</v>
      </c>
      <c r="U27" s="74">
        <v>-269.7300826870802</v>
      </c>
      <c r="V27" s="74">
        <v>-235.59808268708016</v>
      </c>
      <c r="W27" s="74"/>
      <c r="X27" s="74"/>
      <c r="Y27" s="74"/>
      <c r="Z27" s="74"/>
      <c r="AA27" s="74"/>
      <c r="AB27" s="74"/>
      <c r="AC27" s="99">
        <f t="shared" si="1"/>
        <v>38367</v>
      </c>
      <c r="AD27" s="96">
        <v>10.75</v>
      </c>
      <c r="AE27" s="96">
        <v>-43.570129000000023</v>
      </c>
      <c r="AF27" s="96">
        <v>-54.320129000000023</v>
      </c>
      <c r="AG27" s="96">
        <v>3.0680000000000001</v>
      </c>
      <c r="AH27" s="96">
        <v>-22.484993487080096</v>
      </c>
      <c r="AI27" s="96">
        <v>-25.552993487080098</v>
      </c>
      <c r="AJ27" s="96">
        <v>-31.54999999999999</v>
      </c>
      <c r="AK27" s="96">
        <v>-73.86869999999999</v>
      </c>
      <c r="AL27" s="96">
        <v>-42.3187</v>
      </c>
      <c r="AM27" s="96">
        <v>13.160000000000002</v>
      </c>
      <c r="AN27" s="96">
        <v>-59.527400000000014</v>
      </c>
      <c r="AO27" s="96">
        <v>-72.687400000000011</v>
      </c>
      <c r="AP27" s="96">
        <v>-29.560000000000009</v>
      </c>
      <c r="AQ27" s="96">
        <v>-70.278860200000025</v>
      </c>
      <c r="AR27" s="96">
        <v>-40.718860200000016</v>
      </c>
      <c r="AS27" s="96"/>
      <c r="AT27" s="98">
        <f t="shared" si="2"/>
        <v>-34.131999999999998</v>
      </c>
      <c r="AU27" s="98">
        <f t="shared" si="2"/>
        <v>-269.7300826870802</v>
      </c>
      <c r="AV27" s="98">
        <f t="shared" si="2"/>
        <v>-235.59808268708016</v>
      </c>
    </row>
    <row r="28" spans="1:48" x14ac:dyDescent="0.25">
      <c r="A28" s="52"/>
      <c r="B28" s="52"/>
      <c r="C28" s="52"/>
      <c r="D28" s="52"/>
      <c r="E28" s="52"/>
      <c r="F28" s="52"/>
      <c r="G28" s="52"/>
      <c r="H28" s="52">
        <v>5.55</v>
      </c>
      <c r="I28" s="52">
        <v>6.66</v>
      </c>
      <c r="J28" s="52">
        <v>6.32</v>
      </c>
      <c r="K28" s="52">
        <v>10.870000000000001</v>
      </c>
      <c r="L28" s="52">
        <v>6.74</v>
      </c>
      <c r="M28" s="105">
        <v>38398</v>
      </c>
      <c r="N28" s="106">
        <f>[1]Dataserier!D26</f>
        <v>-65.134200000000007</v>
      </c>
      <c r="O28" s="74">
        <f>[1]Dataserier!M26</f>
        <v>-12.91</v>
      </c>
      <c r="P28" s="74">
        <f>[1]Dataserier!Q26</f>
        <v>-2.12</v>
      </c>
      <c r="Q28" s="74">
        <f>[1]Dataserier!Y26</f>
        <v>-14.14</v>
      </c>
      <c r="R28" s="74">
        <f>[1]Dataserier!AC26</f>
        <v>34.759999999999991</v>
      </c>
      <c r="S28" s="107">
        <f t="shared" si="0"/>
        <v>5.5899999999999892</v>
      </c>
      <c r="T28" s="74">
        <v>-48.839999999999996</v>
      </c>
      <c r="U28" s="74">
        <v>-264.27181157701779</v>
      </c>
      <c r="V28" s="74">
        <v>-215.43181157701781</v>
      </c>
      <c r="W28" s="74"/>
      <c r="X28" s="74"/>
      <c r="Y28" s="74"/>
      <c r="Z28" s="74"/>
      <c r="AA28" s="74"/>
      <c r="AB28" s="74"/>
      <c r="AC28" s="99">
        <f t="shared" si="1"/>
        <v>38398</v>
      </c>
      <c r="AD28" s="96">
        <v>12.91</v>
      </c>
      <c r="AE28" s="96">
        <v>-42.577368000000021</v>
      </c>
      <c r="AF28" s="96">
        <v>-55.487368000000018</v>
      </c>
      <c r="AG28" s="96">
        <v>2.12</v>
      </c>
      <c r="AH28" s="96">
        <v>-21.777790577017758</v>
      </c>
      <c r="AI28" s="96">
        <v>-23.897790577017759</v>
      </c>
      <c r="AJ28" s="96">
        <v>-43.250000000000007</v>
      </c>
      <c r="AK28" s="96">
        <v>-72.32859999999998</v>
      </c>
      <c r="AL28" s="96">
        <v>-29.078599999999973</v>
      </c>
      <c r="AM28" s="96">
        <v>14.14</v>
      </c>
      <c r="AN28" s="96">
        <v>-58.384200000000007</v>
      </c>
      <c r="AO28" s="96">
        <v>-72.524200000000008</v>
      </c>
      <c r="AP28" s="96">
        <v>-34.759999999999991</v>
      </c>
      <c r="AQ28" s="96">
        <v>-69.203853000000038</v>
      </c>
      <c r="AR28" s="96">
        <v>-34.443853000000047</v>
      </c>
      <c r="AS28" s="96"/>
      <c r="AT28" s="98">
        <f t="shared" si="2"/>
        <v>-48.839999999999996</v>
      </c>
      <c r="AU28" s="98">
        <f t="shared" si="2"/>
        <v>-264.27181157701779</v>
      </c>
      <c r="AV28" s="98">
        <f t="shared" si="2"/>
        <v>-215.43181157701781</v>
      </c>
    </row>
    <row r="29" spans="1:48" x14ac:dyDescent="0.25">
      <c r="A29" s="52"/>
      <c r="B29" s="52"/>
      <c r="C29" s="52"/>
      <c r="D29" s="52"/>
      <c r="E29" s="52"/>
      <c r="F29" s="52"/>
      <c r="G29" s="52"/>
      <c r="H29" s="52">
        <v>5.71</v>
      </c>
      <c r="I29" s="52">
        <v>6.87</v>
      </c>
      <c r="J29" s="52">
        <v>6.62</v>
      </c>
      <c r="K29" s="52">
        <v>9.4500000000000011</v>
      </c>
      <c r="L29" s="52">
        <v>7.03</v>
      </c>
      <c r="M29" s="105">
        <v>38426</v>
      </c>
      <c r="N29" s="106">
        <f>[1]Dataserier!D27</f>
        <v>-43.5321</v>
      </c>
      <c r="O29" s="74">
        <f>[1]Dataserier!M27</f>
        <v>-12.169999999999998</v>
      </c>
      <c r="P29" s="74">
        <f>[1]Dataserier!Q27</f>
        <v>-4.5919999999999996</v>
      </c>
      <c r="Q29" s="74">
        <f>[1]Dataserier!Y27</f>
        <v>-14.209999999999999</v>
      </c>
      <c r="R29" s="74">
        <f>[1]Dataserier!AC27</f>
        <v>25.180000000000003</v>
      </c>
      <c r="S29" s="107">
        <f t="shared" si="0"/>
        <v>-5.7919999999999909</v>
      </c>
      <c r="T29" s="74">
        <v>-26.228000000000009</v>
      </c>
      <c r="U29" s="74">
        <v>-257.36849559466521</v>
      </c>
      <c r="V29" s="74">
        <v>-231.1404955946652</v>
      </c>
      <c r="W29" s="74"/>
      <c r="X29" s="74"/>
      <c r="Y29" s="74"/>
      <c r="Z29" s="74"/>
      <c r="AA29" s="74"/>
      <c r="AB29" s="74"/>
      <c r="AC29" s="99">
        <f t="shared" si="1"/>
        <v>38426</v>
      </c>
      <c r="AD29" s="96">
        <v>12.169999999999998</v>
      </c>
      <c r="AE29" s="96">
        <v>-41.105262000000025</v>
      </c>
      <c r="AF29" s="96">
        <v>-53.275262000000026</v>
      </c>
      <c r="AG29" s="96">
        <v>4.5919999999999996</v>
      </c>
      <c r="AH29" s="96">
        <v>-21.26012759466516</v>
      </c>
      <c r="AI29" s="96">
        <v>-25.852127594665159</v>
      </c>
      <c r="AJ29" s="96">
        <v>-32.020000000000003</v>
      </c>
      <c r="AK29" s="96">
        <v>-70.619499999999988</v>
      </c>
      <c r="AL29" s="96">
        <v>-38.599499999999985</v>
      </c>
      <c r="AM29" s="96">
        <v>14.209999999999999</v>
      </c>
      <c r="AN29" s="96">
        <v>-56.754300000000015</v>
      </c>
      <c r="AO29" s="96">
        <v>-70.964300000000009</v>
      </c>
      <c r="AP29" s="96">
        <v>-25.180000000000003</v>
      </c>
      <c r="AQ29" s="96">
        <v>-67.629306000000028</v>
      </c>
      <c r="AR29" s="96">
        <v>-42.449306000000021</v>
      </c>
      <c r="AS29" s="96"/>
      <c r="AT29" s="98">
        <f t="shared" si="2"/>
        <v>-26.228000000000009</v>
      </c>
      <c r="AU29" s="98">
        <f t="shared" si="2"/>
        <v>-257.36849559466521</v>
      </c>
      <c r="AV29" s="98">
        <f t="shared" si="2"/>
        <v>-231.1404955946652</v>
      </c>
    </row>
    <row r="30" spans="1:48" x14ac:dyDescent="0.25">
      <c r="A30" s="52"/>
      <c r="B30" s="52"/>
      <c r="C30" s="52"/>
      <c r="D30" s="52"/>
      <c r="E30" s="52"/>
      <c r="F30" s="52"/>
      <c r="G30" s="52"/>
      <c r="H30" s="52">
        <v>5.87</v>
      </c>
      <c r="I30" s="52">
        <v>6.8</v>
      </c>
      <c r="J30" s="52">
        <v>6.69</v>
      </c>
      <c r="K30" s="52">
        <v>9.33</v>
      </c>
      <c r="L30" s="52">
        <v>6.95</v>
      </c>
      <c r="M30" s="105">
        <v>38457</v>
      </c>
      <c r="N30" s="106">
        <f>[1]Dataserier!D28</f>
        <v>-57.131100000000004</v>
      </c>
      <c r="O30" s="74">
        <f>[1]Dataserier!M28</f>
        <v>-12.5</v>
      </c>
      <c r="P30" s="74">
        <f>[1]Dataserier!Q28</f>
        <v>-3.698</v>
      </c>
      <c r="Q30" s="74">
        <f>[1]Dataserier!Y28</f>
        <v>-10.96</v>
      </c>
      <c r="R30" s="74">
        <f>[1]Dataserier!AC28</f>
        <v>24.159999999999997</v>
      </c>
      <c r="S30" s="107">
        <f t="shared" si="0"/>
        <v>-2.9980000000000047</v>
      </c>
      <c r="T30" s="74">
        <v>-33.511999999999993</v>
      </c>
      <c r="U30" s="74">
        <v>-249.27991005530157</v>
      </c>
      <c r="V30" s="74">
        <v>-215.76791005530151</v>
      </c>
      <c r="W30" s="74"/>
      <c r="X30" s="74"/>
      <c r="Y30" s="74"/>
      <c r="Z30" s="74"/>
      <c r="AA30" s="74"/>
      <c r="AB30" s="74"/>
      <c r="AC30" s="99">
        <f t="shared" si="1"/>
        <v>38457</v>
      </c>
      <c r="AD30" s="96">
        <v>12.5</v>
      </c>
      <c r="AE30" s="96">
        <v>-39.597953000000025</v>
      </c>
      <c r="AF30" s="96">
        <v>-52.097953000000025</v>
      </c>
      <c r="AG30" s="96">
        <v>3.698</v>
      </c>
      <c r="AH30" s="96">
        <v>-20.878747655301499</v>
      </c>
      <c r="AI30" s="96">
        <v>-24.576747655301499</v>
      </c>
      <c r="AJ30" s="96">
        <v>-36.51</v>
      </c>
      <c r="AK30" s="96">
        <v>-68.098599999999976</v>
      </c>
      <c r="AL30" s="96">
        <v>-31.588599999999978</v>
      </c>
      <c r="AM30" s="96">
        <v>10.96</v>
      </c>
      <c r="AN30" s="96">
        <v>-54.889500000000012</v>
      </c>
      <c r="AO30" s="96">
        <v>-65.849500000000006</v>
      </c>
      <c r="AP30" s="96">
        <v>-24.159999999999997</v>
      </c>
      <c r="AQ30" s="96">
        <v>-65.815109400000026</v>
      </c>
      <c r="AR30" s="96">
        <v>-41.655109400000029</v>
      </c>
      <c r="AS30" s="96"/>
      <c r="AT30" s="98">
        <f t="shared" si="2"/>
        <v>-33.511999999999993</v>
      </c>
      <c r="AU30" s="98">
        <f t="shared" si="2"/>
        <v>-249.27991005530157</v>
      </c>
      <c r="AV30" s="98">
        <f t="shared" si="2"/>
        <v>-215.76791005530151</v>
      </c>
    </row>
    <row r="31" spans="1:48" x14ac:dyDescent="0.25">
      <c r="A31" s="52"/>
      <c r="B31" s="52"/>
      <c r="C31" s="52"/>
      <c r="D31" s="52"/>
      <c r="E31" s="52"/>
      <c r="F31" s="52"/>
      <c r="G31" s="52"/>
      <c r="H31" s="52">
        <v>5.76</v>
      </c>
      <c r="I31" s="52">
        <v>6.49</v>
      </c>
      <c r="J31" s="52">
        <v>6.54</v>
      </c>
      <c r="K31" s="52">
        <v>8.92</v>
      </c>
      <c r="L31" s="52">
        <v>6.61</v>
      </c>
      <c r="M31" s="105">
        <v>38487</v>
      </c>
      <c r="N31" s="106">
        <f>[1]Dataserier!D29</f>
        <v>-42.928800000000003</v>
      </c>
      <c r="O31" s="74">
        <f>[1]Dataserier!M29</f>
        <v>-12.41</v>
      </c>
      <c r="P31" s="74">
        <f>[1]Dataserier!Q29</f>
        <v>-3.8650000000000002</v>
      </c>
      <c r="Q31" s="74">
        <f>[1]Dataserier!Y29</f>
        <v>-12.450000000000001</v>
      </c>
      <c r="R31" s="74">
        <f>[1]Dataserier!AC29</f>
        <v>17.57</v>
      </c>
      <c r="S31" s="107">
        <f t="shared" si="0"/>
        <v>-11.155000000000001</v>
      </c>
      <c r="T31" s="74">
        <v>-9.7150000000000052</v>
      </c>
      <c r="U31" s="74">
        <v>-245.34852417701779</v>
      </c>
      <c r="V31" s="74">
        <v>-235.63352417701782</v>
      </c>
      <c r="W31" s="74"/>
      <c r="X31" s="74"/>
      <c r="Y31" s="74"/>
      <c r="Z31" s="74"/>
      <c r="AA31" s="74"/>
      <c r="AB31" s="74"/>
      <c r="AC31" s="99">
        <f t="shared" si="1"/>
        <v>38487</v>
      </c>
      <c r="AD31" s="96">
        <v>12.41</v>
      </c>
      <c r="AE31" s="96">
        <v>-38.004529000000026</v>
      </c>
      <c r="AF31" s="96">
        <v>-50.41452900000003</v>
      </c>
      <c r="AG31" s="96">
        <v>3.8650000000000002</v>
      </c>
      <c r="AH31" s="96">
        <v>-20.527790577017758</v>
      </c>
      <c r="AI31" s="96">
        <v>-24.392790577017756</v>
      </c>
      <c r="AJ31" s="96">
        <v>-20.870000000000005</v>
      </c>
      <c r="AK31" s="96">
        <v>-67.687399999999982</v>
      </c>
      <c r="AL31" s="96">
        <v>-46.817399999999978</v>
      </c>
      <c r="AM31" s="96">
        <v>12.450000000000001</v>
      </c>
      <c r="AN31" s="96">
        <v>-54.080400000000012</v>
      </c>
      <c r="AO31" s="96">
        <v>-66.530400000000014</v>
      </c>
      <c r="AP31" s="96">
        <v>-17.57</v>
      </c>
      <c r="AQ31" s="96">
        <v>-65.048404600000026</v>
      </c>
      <c r="AR31" s="96">
        <v>-47.478404600000026</v>
      </c>
      <c r="AS31" s="96"/>
      <c r="AT31" s="98">
        <f t="shared" si="2"/>
        <v>-9.7150000000000052</v>
      </c>
      <c r="AU31" s="98">
        <f t="shared" si="2"/>
        <v>-245.34852417701779</v>
      </c>
      <c r="AV31" s="98">
        <f t="shared" si="2"/>
        <v>-235.63352417701782</v>
      </c>
    </row>
    <row r="32" spans="1:48" x14ac:dyDescent="0.25">
      <c r="A32" s="52"/>
      <c r="B32" s="52"/>
      <c r="C32" s="52"/>
      <c r="D32" s="52"/>
      <c r="E32" s="52"/>
      <c r="F32" s="52"/>
      <c r="G32" s="52"/>
      <c r="H32" s="52">
        <v>5.72</v>
      </c>
      <c r="I32" s="52">
        <v>6.41</v>
      </c>
      <c r="J32" s="52">
        <v>6.49</v>
      </c>
      <c r="K32" s="52">
        <v>9.15</v>
      </c>
      <c r="L32" s="52">
        <v>6.47</v>
      </c>
      <c r="M32" s="105">
        <v>38518</v>
      </c>
      <c r="N32" s="106">
        <f>[1]Dataserier!D30</f>
        <v>-63.027999999999999</v>
      </c>
      <c r="O32" s="74">
        <f>[1]Dataserier!M30</f>
        <v>-12.4</v>
      </c>
      <c r="P32" s="74">
        <f>[1]Dataserier!Q30</f>
        <v>-5.6760000000000002</v>
      </c>
      <c r="Q32" s="74">
        <f>[1]Dataserier!Y30</f>
        <v>-9.7900000000000009</v>
      </c>
      <c r="R32" s="74">
        <f>[1]Dataserier!AC30</f>
        <v>21.989999999999995</v>
      </c>
      <c r="S32" s="107">
        <f t="shared" si="0"/>
        <v>-5.8760000000000048</v>
      </c>
      <c r="T32" s="74">
        <v>-43.964000000000006</v>
      </c>
      <c r="U32" s="74">
        <v>-241.80972064781099</v>
      </c>
      <c r="V32" s="74">
        <v>-197.84572064781096</v>
      </c>
      <c r="W32" s="74"/>
      <c r="X32" s="74"/>
      <c r="Y32" s="74"/>
      <c r="Z32" s="74"/>
      <c r="AA32" s="74"/>
      <c r="AB32" s="74"/>
      <c r="AC32" s="99">
        <f t="shared" si="1"/>
        <v>38518</v>
      </c>
      <c r="AD32" s="96">
        <v>12.4</v>
      </c>
      <c r="AE32" s="96">
        <v>-36.754316000000024</v>
      </c>
      <c r="AF32" s="96">
        <v>-49.154316000000023</v>
      </c>
      <c r="AG32" s="96">
        <v>5.6760000000000002</v>
      </c>
      <c r="AH32" s="96">
        <v>-20.127838247810921</v>
      </c>
      <c r="AI32" s="96">
        <v>-25.803838247810923</v>
      </c>
      <c r="AJ32" s="96">
        <v>-49.840000000000011</v>
      </c>
      <c r="AK32" s="96">
        <v>-67.306899999999985</v>
      </c>
      <c r="AL32" s="96">
        <v>-17.466899999999974</v>
      </c>
      <c r="AM32" s="96">
        <v>9.7900000000000009</v>
      </c>
      <c r="AN32" s="96">
        <v>-53.303700000000013</v>
      </c>
      <c r="AO32" s="96">
        <v>-63.093700000000013</v>
      </c>
      <c r="AP32" s="96">
        <v>-21.989999999999995</v>
      </c>
      <c r="AQ32" s="96">
        <v>-64.316966400000027</v>
      </c>
      <c r="AR32" s="96">
        <v>-42.326966400000032</v>
      </c>
      <c r="AS32" s="96"/>
      <c r="AT32" s="98">
        <f t="shared" si="2"/>
        <v>-43.964000000000006</v>
      </c>
      <c r="AU32" s="98">
        <f t="shared" si="2"/>
        <v>-241.80972064781099</v>
      </c>
      <c r="AV32" s="98">
        <f t="shared" si="2"/>
        <v>-197.84572064781096</v>
      </c>
    </row>
    <row r="33" spans="1:48" x14ac:dyDescent="0.25">
      <c r="A33" s="52"/>
      <c r="B33" s="52"/>
      <c r="C33" s="52"/>
      <c r="D33" s="52"/>
      <c r="E33" s="52"/>
      <c r="F33" s="52"/>
      <c r="G33" s="52"/>
      <c r="H33" s="52">
        <v>5.5600000000000005</v>
      </c>
      <c r="I33" s="52">
        <v>6.26</v>
      </c>
      <c r="J33" s="52">
        <v>6.26</v>
      </c>
      <c r="K33" s="52">
        <v>9.42</v>
      </c>
      <c r="L33" s="52">
        <v>6.21</v>
      </c>
      <c r="M33" s="105">
        <v>38548</v>
      </c>
      <c r="N33" s="106">
        <f>[1]Dataserier!D31</f>
        <v>-61.427399999999999</v>
      </c>
      <c r="O33" s="74">
        <f>[1]Dataserier!M31</f>
        <v>-11.830000000000002</v>
      </c>
      <c r="P33" s="74">
        <f>[1]Dataserier!Q31</f>
        <v>-7.0830000000000002</v>
      </c>
      <c r="Q33" s="74">
        <f>[1]Dataserier!Y31</f>
        <v>-9.66</v>
      </c>
      <c r="R33" s="74">
        <f>[1]Dataserier!AC31</f>
        <v>15.910000000000005</v>
      </c>
      <c r="S33" s="107">
        <f t="shared" si="0"/>
        <v>-12.662999999999998</v>
      </c>
      <c r="T33" s="74">
        <v>-31.587000000000003</v>
      </c>
      <c r="U33" s="74">
        <v>-243.48462023530197</v>
      </c>
      <c r="V33" s="74">
        <v>-211.89762023530201</v>
      </c>
      <c r="W33" s="74"/>
      <c r="X33" s="74"/>
      <c r="Y33" s="74"/>
      <c r="Z33" s="74"/>
      <c r="AA33" s="74"/>
      <c r="AB33" s="74"/>
      <c r="AC33" s="99">
        <f t="shared" si="1"/>
        <v>38548</v>
      </c>
      <c r="AD33" s="96">
        <v>11.830000000000002</v>
      </c>
      <c r="AE33" s="96">
        <v>-36.158503000000024</v>
      </c>
      <c r="AF33" s="96">
        <v>-47.988503000000023</v>
      </c>
      <c r="AG33" s="96">
        <v>7.0830000000000002</v>
      </c>
      <c r="AH33" s="96">
        <v>-19.705240835301939</v>
      </c>
      <c r="AI33" s="96">
        <v>-26.788240835301941</v>
      </c>
      <c r="AJ33" s="96">
        <v>-44.25</v>
      </c>
      <c r="AK33" s="96">
        <v>-70.833699999999979</v>
      </c>
      <c r="AL33" s="96">
        <v>-26.583699999999979</v>
      </c>
      <c r="AM33" s="96">
        <v>9.66</v>
      </c>
      <c r="AN33" s="96">
        <v>-52.86780000000001</v>
      </c>
      <c r="AO33" s="96">
        <v>-62.527800000000013</v>
      </c>
      <c r="AP33" s="96">
        <v>-15.910000000000005</v>
      </c>
      <c r="AQ33" s="96">
        <v>-63.919376400000033</v>
      </c>
      <c r="AR33" s="96">
        <v>-48.009376400000029</v>
      </c>
      <c r="AS33" s="96"/>
      <c r="AT33" s="98">
        <f t="shared" si="2"/>
        <v>-31.587000000000003</v>
      </c>
      <c r="AU33" s="98">
        <f t="shared" si="2"/>
        <v>-243.48462023530197</v>
      </c>
      <c r="AV33" s="98">
        <f t="shared" si="2"/>
        <v>-211.89762023530201</v>
      </c>
    </row>
    <row r="34" spans="1:48" x14ac:dyDescent="0.25">
      <c r="A34" s="52"/>
      <c r="B34" s="52"/>
      <c r="C34" s="52"/>
      <c r="D34" s="52"/>
      <c r="E34" s="52"/>
      <c r="F34" s="52"/>
      <c r="G34" s="52"/>
      <c r="H34" s="52">
        <v>5.66</v>
      </c>
      <c r="I34" s="52">
        <v>6.3500000000000005</v>
      </c>
      <c r="J34" s="52">
        <v>6.33</v>
      </c>
      <c r="K34" s="52">
        <v>9.6300000000000008</v>
      </c>
      <c r="L34" s="52">
        <v>6.3100000000000005</v>
      </c>
      <c r="M34" s="105">
        <v>38579</v>
      </c>
      <c r="N34" s="106">
        <f>[1]Dataserier!D32</f>
        <v>-42.825900000000004</v>
      </c>
      <c r="O34" s="74">
        <f>[1]Dataserier!M32</f>
        <v>-11.24</v>
      </c>
      <c r="P34" s="74">
        <f>[1]Dataserier!Q32</f>
        <v>-7.4720000000000004</v>
      </c>
      <c r="Q34" s="74">
        <f>[1]Dataserier!Y32</f>
        <v>-11.09</v>
      </c>
      <c r="R34" s="74">
        <f>[1]Dataserier!AC32</f>
        <v>10.98999999999999</v>
      </c>
      <c r="S34" s="107">
        <f t="shared" si="0"/>
        <v>-18.812000000000012</v>
      </c>
      <c r="T34" s="74">
        <v>-12.937999999999994</v>
      </c>
      <c r="U34" s="74">
        <v>-241.1669373770178</v>
      </c>
      <c r="V34" s="74">
        <v>-228.22893737701784</v>
      </c>
      <c r="W34" s="74"/>
      <c r="X34" s="74"/>
      <c r="Y34" s="74"/>
      <c r="Z34" s="74"/>
      <c r="AA34" s="74"/>
      <c r="AB34" s="74"/>
      <c r="AC34" s="99">
        <f t="shared" si="1"/>
        <v>38579</v>
      </c>
      <c r="AD34" s="96">
        <v>11.24</v>
      </c>
      <c r="AE34" s="96">
        <v>-34.899012000000027</v>
      </c>
      <c r="AF34" s="96">
        <v>-46.139012000000029</v>
      </c>
      <c r="AG34" s="96">
        <v>7.4720000000000004</v>
      </c>
      <c r="AH34" s="96">
        <v>-19.312790577017758</v>
      </c>
      <c r="AI34" s="96">
        <v>-26.784790577017759</v>
      </c>
      <c r="AJ34" s="96">
        <v>-31.750000000000004</v>
      </c>
      <c r="AK34" s="96">
        <v>-69.36539999999998</v>
      </c>
      <c r="AL34" s="96">
        <v>-37.61539999999998</v>
      </c>
      <c r="AM34" s="96">
        <v>11.09</v>
      </c>
      <c r="AN34" s="96">
        <v>-53.25200000000001</v>
      </c>
      <c r="AO34" s="96">
        <v>-64.342000000000013</v>
      </c>
      <c r="AP34" s="96">
        <v>-10.98999999999999</v>
      </c>
      <c r="AQ34" s="96">
        <v>-64.337734800000021</v>
      </c>
      <c r="AR34" s="96">
        <v>-53.347734800000033</v>
      </c>
      <c r="AS34" s="96"/>
      <c r="AT34" s="98">
        <f t="shared" si="2"/>
        <v>-12.937999999999994</v>
      </c>
      <c r="AU34" s="98">
        <f t="shared" si="2"/>
        <v>-241.1669373770178</v>
      </c>
      <c r="AV34" s="98">
        <f t="shared" si="2"/>
        <v>-228.22893737701784</v>
      </c>
    </row>
    <row r="35" spans="1:48" x14ac:dyDescent="0.25">
      <c r="A35" s="52"/>
      <c r="B35" s="52"/>
      <c r="C35" s="52"/>
      <c r="D35" s="52"/>
      <c r="E35" s="52"/>
      <c r="F35" s="52"/>
      <c r="G35" s="52"/>
      <c r="H35" s="52">
        <v>5.59</v>
      </c>
      <c r="I35" s="52">
        <v>6.13</v>
      </c>
      <c r="J35" s="52">
        <v>6.1000000000000005</v>
      </c>
      <c r="K35" s="52">
        <v>9.43</v>
      </c>
      <c r="L35" s="52">
        <v>6.09</v>
      </c>
      <c r="M35" s="105">
        <v>38610</v>
      </c>
      <c r="N35" s="106">
        <f>[1]Dataserier!D33</f>
        <v>-57.823600000000006</v>
      </c>
      <c r="O35" s="74">
        <f>[1]Dataserier!M33</f>
        <v>-11.77</v>
      </c>
      <c r="P35" s="74">
        <f>[1]Dataserier!Q33</f>
        <v>-7.81</v>
      </c>
      <c r="Q35" s="74">
        <f>[1]Dataserier!Y33</f>
        <v>-6.5500000000000007</v>
      </c>
      <c r="R35" s="74">
        <f>[1]Dataserier!AC33</f>
        <v>21.179999999999996</v>
      </c>
      <c r="S35" s="107">
        <f t="shared" si="0"/>
        <v>-4.9500000000000028</v>
      </c>
      <c r="T35" s="74">
        <v>-18.869999999999997</v>
      </c>
      <c r="U35" s="74">
        <v>-237.82319180953107</v>
      </c>
      <c r="V35" s="74">
        <v>-218.95319180953106</v>
      </c>
      <c r="W35" s="74"/>
      <c r="X35" s="74"/>
      <c r="Y35" s="74"/>
      <c r="Z35" s="74"/>
      <c r="AA35" s="74"/>
      <c r="AB35" s="74"/>
      <c r="AC35" s="99">
        <f t="shared" si="1"/>
        <v>38610</v>
      </c>
      <c r="AD35" s="96">
        <v>11.77</v>
      </c>
      <c r="AE35" s="96">
        <v>-33.585347000000027</v>
      </c>
      <c r="AF35" s="96">
        <v>-45.355347000000023</v>
      </c>
      <c r="AG35" s="96">
        <v>7.81</v>
      </c>
      <c r="AH35" s="96">
        <v>-18.975596209531037</v>
      </c>
      <c r="AI35" s="96">
        <v>-26.785596209531036</v>
      </c>
      <c r="AJ35" s="96">
        <v>-23.82</v>
      </c>
      <c r="AK35" s="96">
        <v>-68.863999999999976</v>
      </c>
      <c r="AL35" s="96">
        <v>-45.043999999999976</v>
      </c>
      <c r="AM35" s="96">
        <v>6.5500000000000007</v>
      </c>
      <c r="AN35" s="96">
        <v>-52.634700000000009</v>
      </c>
      <c r="AO35" s="96">
        <v>-59.184700000000007</v>
      </c>
      <c r="AP35" s="96">
        <v>-21.179999999999996</v>
      </c>
      <c r="AQ35" s="96">
        <v>-63.763548600000028</v>
      </c>
      <c r="AR35" s="96">
        <v>-42.583548600000029</v>
      </c>
      <c r="AS35" s="96"/>
      <c r="AT35" s="98">
        <f t="shared" si="2"/>
        <v>-18.869999999999997</v>
      </c>
      <c r="AU35" s="98">
        <f t="shared" si="2"/>
        <v>-237.82319180953107</v>
      </c>
      <c r="AV35" s="98">
        <f t="shared" si="2"/>
        <v>-218.95319180953106</v>
      </c>
    </row>
    <row r="36" spans="1:48" x14ac:dyDescent="0.25">
      <c r="A36" s="52"/>
      <c r="B36" s="52"/>
      <c r="C36" s="52"/>
      <c r="D36" s="52"/>
      <c r="E36" s="52"/>
      <c r="F36" s="52"/>
      <c r="G36" s="52"/>
      <c r="H36" s="52">
        <v>5.58</v>
      </c>
      <c r="I36" s="52">
        <v>5.98</v>
      </c>
      <c r="J36" s="52">
        <v>5.99</v>
      </c>
      <c r="K36" s="52">
        <v>9.3000000000000007</v>
      </c>
      <c r="L36" s="52">
        <v>5.98</v>
      </c>
      <c r="M36" s="105">
        <v>38640</v>
      </c>
      <c r="N36" s="106">
        <f>[1]Dataserier!D34</f>
        <v>-49.823600000000006</v>
      </c>
      <c r="O36" s="74">
        <f>[1]Dataserier!M34</f>
        <v>-12.850000000000001</v>
      </c>
      <c r="P36" s="74">
        <f>[1]Dataserier!Q34</f>
        <v>-7.27</v>
      </c>
      <c r="Q36" s="74">
        <f>[1]Dataserier!Y34</f>
        <v>-11.42</v>
      </c>
      <c r="R36" s="74">
        <f>[1]Dataserier!AC34</f>
        <v>22.16</v>
      </c>
      <c r="S36" s="107">
        <f t="shared" si="0"/>
        <v>-9.379999999999999</v>
      </c>
      <c r="T36" s="74">
        <v>-16.770000000000003</v>
      </c>
      <c r="U36" s="74">
        <v>-233.46280326559736</v>
      </c>
      <c r="V36" s="74">
        <v>-216.69280326559738</v>
      </c>
      <c r="W36" s="74"/>
      <c r="X36" s="74"/>
      <c r="Y36" s="74"/>
      <c r="Z36" s="74"/>
      <c r="AA36" s="74"/>
      <c r="AB36" s="74"/>
      <c r="AC36" s="99">
        <f t="shared" si="1"/>
        <v>38640</v>
      </c>
      <c r="AD36" s="96">
        <v>12.850000000000001</v>
      </c>
      <c r="AE36" s="96">
        <v>-32.20831100000003</v>
      </c>
      <c r="AF36" s="96">
        <v>-45.058311000000032</v>
      </c>
      <c r="AG36" s="96">
        <v>7.27</v>
      </c>
      <c r="AH36" s="96">
        <v>-18.608032465597294</v>
      </c>
      <c r="AI36" s="96">
        <v>-25.878032465597293</v>
      </c>
      <c r="AJ36" s="96">
        <v>-26.150000000000002</v>
      </c>
      <c r="AK36" s="96">
        <v>-68.889399999999981</v>
      </c>
      <c r="AL36" s="96">
        <v>-42.739399999999975</v>
      </c>
      <c r="AM36" s="96">
        <v>11.42</v>
      </c>
      <c r="AN36" s="96">
        <v>-51.293400000000013</v>
      </c>
      <c r="AO36" s="96">
        <v>-62.713400000000014</v>
      </c>
      <c r="AP36" s="96">
        <v>-22.16</v>
      </c>
      <c r="AQ36" s="96">
        <v>-62.46365980000003</v>
      </c>
      <c r="AR36" s="96">
        <v>-40.303659800000034</v>
      </c>
      <c r="AS36" s="96"/>
      <c r="AT36" s="98">
        <f t="shared" si="2"/>
        <v>-16.770000000000003</v>
      </c>
      <c r="AU36" s="98">
        <f t="shared" si="2"/>
        <v>-233.46280326559736</v>
      </c>
      <c r="AV36" s="98">
        <f t="shared" si="2"/>
        <v>-216.69280326559738</v>
      </c>
    </row>
    <row r="37" spans="1:48" x14ac:dyDescent="0.25">
      <c r="A37" s="52"/>
      <c r="B37" s="52"/>
      <c r="C37" s="52"/>
      <c r="D37" s="52"/>
      <c r="E37" s="52"/>
      <c r="F37" s="52"/>
      <c r="G37" s="52"/>
      <c r="H37" s="52">
        <v>5.5600000000000005</v>
      </c>
      <c r="I37" s="52">
        <v>5.96</v>
      </c>
      <c r="J37" s="52">
        <v>5.98</v>
      </c>
      <c r="K37" s="52">
        <v>10.76</v>
      </c>
      <c r="L37" s="52">
        <v>5.96</v>
      </c>
      <c r="M37" s="105">
        <v>38671</v>
      </c>
      <c r="N37" s="106">
        <f>[1]Dataserier!D35</f>
        <v>-36.023600000000002</v>
      </c>
      <c r="O37" s="74">
        <f>[1]Dataserier!M35</f>
        <v>-11.17</v>
      </c>
      <c r="P37" s="74">
        <f>[1]Dataserier!Q35</f>
        <v>-4.1580000000000004</v>
      </c>
      <c r="Q37" s="74">
        <f>[1]Dataserier!Y35</f>
        <v>-12.370000000000001</v>
      </c>
      <c r="R37" s="74">
        <f>[1]Dataserier!AC35</f>
        <v>17.879999999999992</v>
      </c>
      <c r="S37" s="107">
        <f t="shared" si="0"/>
        <v>-9.8180000000000085</v>
      </c>
      <c r="T37" s="74">
        <v>-11.471999999999984</v>
      </c>
      <c r="U37" s="74">
        <v>-225.61692337701783</v>
      </c>
      <c r="V37" s="74">
        <v>-214.14492337701785</v>
      </c>
      <c r="W37" s="74"/>
      <c r="X37" s="74"/>
      <c r="Y37" s="74"/>
      <c r="Z37" s="74"/>
      <c r="AA37" s="74"/>
      <c r="AB37" s="74"/>
      <c r="AC37" s="99">
        <f t="shared" si="1"/>
        <v>38671</v>
      </c>
      <c r="AD37" s="96">
        <v>11.17</v>
      </c>
      <c r="AE37" s="96">
        <v>-30.649165000000025</v>
      </c>
      <c r="AF37" s="96">
        <v>-41.819165000000027</v>
      </c>
      <c r="AG37" s="96">
        <v>4.1580000000000004</v>
      </c>
      <c r="AH37" s="96">
        <v>-18.096790577017757</v>
      </c>
      <c r="AI37" s="96">
        <v>-22.254790577017758</v>
      </c>
      <c r="AJ37" s="96">
        <v>-21.289999999999992</v>
      </c>
      <c r="AK37" s="96">
        <v>-67.404299999999978</v>
      </c>
      <c r="AL37" s="96">
        <v>-46.114299999999986</v>
      </c>
      <c r="AM37" s="96">
        <v>12.370000000000001</v>
      </c>
      <c r="AN37" s="96">
        <v>-49.131800000000013</v>
      </c>
      <c r="AO37" s="96">
        <v>-61.501800000000017</v>
      </c>
      <c r="AP37" s="96">
        <v>-17.879999999999992</v>
      </c>
      <c r="AQ37" s="96">
        <v>-60.334867800000026</v>
      </c>
      <c r="AR37" s="96">
        <v>-42.454867800000031</v>
      </c>
      <c r="AS37" s="96"/>
      <c r="AT37" s="98">
        <f t="shared" si="2"/>
        <v>-11.471999999999984</v>
      </c>
      <c r="AU37" s="98">
        <f t="shared" si="2"/>
        <v>-225.61692337701783</v>
      </c>
      <c r="AV37" s="98">
        <f t="shared" si="2"/>
        <v>-214.14492337701785</v>
      </c>
    </row>
    <row r="38" spans="1:48" x14ac:dyDescent="0.25">
      <c r="A38" s="52"/>
      <c r="B38" s="52"/>
      <c r="C38" s="52"/>
      <c r="D38" s="52"/>
      <c r="E38" s="52"/>
      <c r="F38" s="52"/>
      <c r="G38" s="52"/>
      <c r="H38" s="52">
        <v>5.33</v>
      </c>
      <c r="I38" s="52">
        <v>5.67</v>
      </c>
      <c r="J38" s="52">
        <v>5.61</v>
      </c>
      <c r="K38" s="52">
        <v>10.48</v>
      </c>
      <c r="L38" s="52">
        <v>5.64</v>
      </c>
      <c r="M38" s="105">
        <v>38701</v>
      </c>
      <c r="N38" s="106">
        <f>[1]Dataserier!D36</f>
        <v>-33.224900000000005</v>
      </c>
      <c r="O38" s="74">
        <f>[1]Dataserier!M36</f>
        <v>-10.95</v>
      </c>
      <c r="P38" s="74">
        <f>[1]Dataserier!Q36</f>
        <v>-3.996</v>
      </c>
      <c r="Q38" s="74">
        <f>[1]Dataserier!Y36</f>
        <v>-6.1599999999999984</v>
      </c>
      <c r="R38" s="74">
        <f>[1]Dataserier!AC36</f>
        <v>17.039999999999996</v>
      </c>
      <c r="S38" s="107">
        <f t="shared" si="0"/>
        <v>-4.0660000000000025</v>
      </c>
      <c r="T38" s="74">
        <v>-2.6440000000000055</v>
      </c>
      <c r="U38" s="74">
        <v>-216.58047765765303</v>
      </c>
      <c r="V38" s="74">
        <v>-213.93647765765303</v>
      </c>
      <c r="W38" s="74"/>
      <c r="X38" s="74"/>
      <c r="Y38" s="74"/>
      <c r="Z38" s="74"/>
      <c r="AA38" s="74"/>
      <c r="AB38" s="74"/>
      <c r="AC38" s="99">
        <f t="shared" si="1"/>
        <v>38701</v>
      </c>
      <c r="AD38" s="96">
        <v>10.95</v>
      </c>
      <c r="AE38" s="96">
        <v>-29.071982000000034</v>
      </c>
      <c r="AF38" s="96">
        <v>-40.021982000000037</v>
      </c>
      <c r="AG38" s="96">
        <v>3.996</v>
      </c>
      <c r="AH38" s="96">
        <v>-17.37400185765296</v>
      </c>
      <c r="AI38" s="96">
        <v>-21.370001857652959</v>
      </c>
      <c r="AJ38" s="96">
        <v>-6.710000000000008</v>
      </c>
      <c r="AK38" s="96">
        <v>-65.682899999999989</v>
      </c>
      <c r="AL38" s="96">
        <v>-58.972899999999981</v>
      </c>
      <c r="AM38" s="96">
        <v>6.1599999999999984</v>
      </c>
      <c r="AN38" s="96">
        <v>-46.610800000000012</v>
      </c>
      <c r="AO38" s="96">
        <v>-52.770800000000008</v>
      </c>
      <c r="AP38" s="96">
        <v>-17.039999999999996</v>
      </c>
      <c r="AQ38" s="96">
        <v>-57.840793800000029</v>
      </c>
      <c r="AR38" s="96">
        <v>-40.800793800000037</v>
      </c>
      <c r="AS38" s="96"/>
      <c r="AT38" s="98">
        <f t="shared" si="2"/>
        <v>-2.6440000000000055</v>
      </c>
      <c r="AU38" s="98">
        <f t="shared" si="2"/>
        <v>-216.58047765765303</v>
      </c>
      <c r="AV38" s="98">
        <f t="shared" si="2"/>
        <v>-213.93647765765303</v>
      </c>
    </row>
    <row r="39" spans="1:48" x14ac:dyDescent="0.25">
      <c r="A39" s="52"/>
      <c r="B39" s="52"/>
      <c r="C39" s="52"/>
      <c r="D39" s="52"/>
      <c r="E39" s="52"/>
      <c r="F39" s="52"/>
      <c r="G39" s="52"/>
      <c r="H39" s="52">
        <v>5.1100000000000003</v>
      </c>
      <c r="I39" s="52">
        <v>5.4</v>
      </c>
      <c r="J39" s="52">
        <v>5.3500000000000005</v>
      </c>
      <c r="K39" s="52">
        <v>11.03</v>
      </c>
      <c r="L39" s="52">
        <v>5.4</v>
      </c>
      <c r="M39" s="105">
        <v>38732</v>
      </c>
      <c r="N39" s="106">
        <f>[1]Dataserier!D37</f>
        <v>-62.424199999999999</v>
      </c>
      <c r="O39" s="74">
        <f>[1]Dataserier!M37</f>
        <v>-13.629999999999999</v>
      </c>
      <c r="P39" s="74">
        <f>[1]Dataserier!Q37</f>
        <v>-2.169</v>
      </c>
      <c r="Q39" s="74">
        <f>[1]Dataserier!Y37</f>
        <v>-10.18</v>
      </c>
      <c r="R39" s="74">
        <f>[1]Dataserier!AC37</f>
        <v>26.810000000000002</v>
      </c>
      <c r="S39" s="107">
        <f t="shared" si="0"/>
        <v>0.83100000000000307</v>
      </c>
      <c r="T39" s="74">
        <v>-36.441000000000017</v>
      </c>
      <c r="U39" s="74">
        <v>-205.26840994960068</v>
      </c>
      <c r="V39" s="74">
        <v>-168.82740994960068</v>
      </c>
      <c r="W39" s="74"/>
      <c r="X39" s="74"/>
      <c r="Y39" s="74"/>
      <c r="Z39" s="74"/>
      <c r="AA39" s="74"/>
      <c r="AB39" s="74"/>
      <c r="AC39" s="99">
        <f t="shared" si="1"/>
        <v>38732</v>
      </c>
      <c r="AD39" s="96">
        <v>13.629999999999999</v>
      </c>
      <c r="AE39" s="96">
        <v>-27.642321000000031</v>
      </c>
      <c r="AF39" s="96">
        <v>-41.272321000000034</v>
      </c>
      <c r="AG39" s="96">
        <v>2.169</v>
      </c>
      <c r="AH39" s="96">
        <v>-16.55355794960062</v>
      </c>
      <c r="AI39" s="96">
        <v>-18.72255794960062</v>
      </c>
      <c r="AJ39" s="96">
        <v>-35.610000000000014</v>
      </c>
      <c r="AK39" s="96">
        <v>-61.047499999999985</v>
      </c>
      <c r="AL39" s="96">
        <v>-25.437499999999972</v>
      </c>
      <c r="AM39" s="96">
        <v>10.18</v>
      </c>
      <c r="AN39" s="96">
        <v>-44.381400000000006</v>
      </c>
      <c r="AO39" s="96">
        <v>-54.561400000000006</v>
      </c>
      <c r="AP39" s="96">
        <v>-26.810000000000002</v>
      </c>
      <c r="AQ39" s="96">
        <v>-55.643631000000028</v>
      </c>
      <c r="AR39" s="96">
        <v>-28.833631000000025</v>
      </c>
      <c r="AS39" s="96"/>
      <c r="AT39" s="98">
        <f t="shared" si="2"/>
        <v>-36.441000000000017</v>
      </c>
      <c r="AU39" s="98">
        <f t="shared" si="2"/>
        <v>-205.26840994960068</v>
      </c>
      <c r="AV39" s="98">
        <f t="shared" si="2"/>
        <v>-168.82740994960068</v>
      </c>
    </row>
    <row r="40" spans="1:48" x14ac:dyDescent="0.25">
      <c r="A40" s="52"/>
      <c r="B40" s="52"/>
      <c r="C40" s="52"/>
      <c r="D40" s="52"/>
      <c r="E40" s="52"/>
      <c r="F40" s="52"/>
      <c r="G40" s="52"/>
      <c r="H40" s="52">
        <v>4.99</v>
      </c>
      <c r="I40" s="52">
        <v>5.32</v>
      </c>
      <c r="J40" s="52">
        <v>5.23</v>
      </c>
      <c r="K40" s="52">
        <v>11.040000000000001</v>
      </c>
      <c r="L40" s="52">
        <v>5.24</v>
      </c>
      <c r="M40" s="105">
        <v>38763</v>
      </c>
      <c r="N40" s="106">
        <f>[1]Dataserier!D38</f>
        <v>-58.4223</v>
      </c>
      <c r="O40" s="74">
        <f>[1]Dataserier!M38</f>
        <v>-14.46</v>
      </c>
      <c r="P40" s="74">
        <f>[1]Dataserier!Q38</f>
        <v>-1.3180000000000001</v>
      </c>
      <c r="Q40" s="74">
        <f>[1]Dataserier!Y38</f>
        <v>-12.27</v>
      </c>
      <c r="R40" s="74">
        <f>[1]Dataserier!AC38</f>
        <v>25.849999999999998</v>
      </c>
      <c r="S40" s="107">
        <f t="shared" si="0"/>
        <v>-2.198000000000004</v>
      </c>
      <c r="T40" s="74">
        <v>-30.662000000000006</v>
      </c>
      <c r="U40" s="74">
        <v>-193.69343697701783</v>
      </c>
      <c r="V40" s="74">
        <v>-163.03143697701779</v>
      </c>
      <c r="W40" s="74"/>
      <c r="X40" s="74"/>
      <c r="Y40" s="74"/>
      <c r="Z40" s="74"/>
      <c r="AA40" s="74"/>
      <c r="AB40" s="74"/>
      <c r="AC40" s="99">
        <f t="shared" si="1"/>
        <v>38763</v>
      </c>
      <c r="AD40" s="96">
        <v>14.46</v>
      </c>
      <c r="AE40" s="96">
        <v>-25.888063000000031</v>
      </c>
      <c r="AF40" s="96">
        <v>-40.348063000000032</v>
      </c>
      <c r="AG40" s="96">
        <v>1.3180000000000001</v>
      </c>
      <c r="AH40" s="96">
        <v>-15.794790577017757</v>
      </c>
      <c r="AI40" s="96">
        <v>-17.112790577017758</v>
      </c>
      <c r="AJ40" s="96">
        <v>-32.860000000000007</v>
      </c>
      <c r="AK40" s="96">
        <v>-57.084199999999981</v>
      </c>
      <c r="AL40" s="96">
        <v>-24.224199999999975</v>
      </c>
      <c r="AM40" s="96">
        <v>12.27</v>
      </c>
      <c r="AN40" s="96">
        <v>-41.81900000000001</v>
      </c>
      <c r="AO40" s="96">
        <v>-54.089000000000013</v>
      </c>
      <c r="AP40" s="96">
        <v>-25.849999999999998</v>
      </c>
      <c r="AQ40" s="96">
        <v>-53.107383400000025</v>
      </c>
      <c r="AR40" s="96">
        <v>-27.257383400000027</v>
      </c>
      <c r="AS40" s="96"/>
      <c r="AT40" s="98">
        <f t="shared" si="2"/>
        <v>-30.662000000000006</v>
      </c>
      <c r="AU40" s="98">
        <f t="shared" si="2"/>
        <v>-193.69343697701783</v>
      </c>
      <c r="AV40" s="98">
        <f t="shared" si="2"/>
        <v>-163.03143697701779</v>
      </c>
    </row>
    <row r="41" spans="1:48" x14ac:dyDescent="0.25">
      <c r="A41" s="52"/>
      <c r="B41" s="52"/>
      <c r="C41" s="52"/>
      <c r="D41" s="52"/>
      <c r="E41" s="52"/>
      <c r="F41" s="52"/>
      <c r="G41" s="52"/>
      <c r="H41" s="52">
        <v>4.9000000000000004</v>
      </c>
      <c r="I41" s="52">
        <v>5.25</v>
      </c>
      <c r="J41" s="52">
        <v>5.08</v>
      </c>
      <c r="K41" s="52">
        <v>9.27</v>
      </c>
      <c r="L41" s="52">
        <v>5.09</v>
      </c>
      <c r="M41" s="105">
        <v>38791</v>
      </c>
      <c r="N41" s="106">
        <f>[1]Dataserier!D39</f>
        <v>-63.821800000000003</v>
      </c>
      <c r="O41" s="74">
        <f>[1]Dataserier!M39</f>
        <v>-14.42</v>
      </c>
      <c r="P41" s="74">
        <f>[1]Dataserier!Q39</f>
        <v>-3.444</v>
      </c>
      <c r="Q41" s="74">
        <f>[1]Dataserier!Y39</f>
        <v>-9.7499999999999982</v>
      </c>
      <c r="R41" s="74">
        <f>[1]Dataserier!AC39</f>
        <v>26.810000000000002</v>
      </c>
      <c r="S41" s="107">
        <f t="shared" si="0"/>
        <v>-0.80399999999999494</v>
      </c>
      <c r="T41" s="74">
        <v>-22.656000000000006</v>
      </c>
      <c r="U41" s="74">
        <v>-181.67733948122299</v>
      </c>
      <c r="V41" s="74">
        <v>-159.02133948122298</v>
      </c>
      <c r="W41" s="74"/>
      <c r="X41" s="74"/>
      <c r="Y41" s="74"/>
      <c r="Z41" s="74"/>
      <c r="AA41" s="74"/>
      <c r="AB41" s="74"/>
      <c r="AC41" s="99">
        <f t="shared" si="1"/>
        <v>38791</v>
      </c>
      <c r="AD41" s="96">
        <v>14.42</v>
      </c>
      <c r="AE41" s="96">
        <v>-24.30018100000003</v>
      </c>
      <c r="AF41" s="96">
        <v>-38.720181000000032</v>
      </c>
      <c r="AG41" s="96">
        <v>3.444</v>
      </c>
      <c r="AH41" s="96">
        <v>-15.215399081222929</v>
      </c>
      <c r="AI41" s="96">
        <v>-18.659399081222929</v>
      </c>
      <c r="AJ41" s="96">
        <v>-23.46</v>
      </c>
      <c r="AK41" s="96">
        <v>-53.851299999999981</v>
      </c>
      <c r="AL41" s="96">
        <v>-30.39129999999998</v>
      </c>
      <c r="AM41" s="96">
        <v>9.7499999999999982</v>
      </c>
      <c r="AN41" s="96">
        <v>-38.500800000000012</v>
      </c>
      <c r="AO41" s="96">
        <v>-48.250800000000012</v>
      </c>
      <c r="AP41" s="96">
        <v>-26.810000000000002</v>
      </c>
      <c r="AQ41" s="96">
        <v>-49.809659400000029</v>
      </c>
      <c r="AR41" s="96">
        <v>-22.999659400000027</v>
      </c>
      <c r="AS41" s="96"/>
      <c r="AT41" s="98">
        <f t="shared" si="2"/>
        <v>-22.656000000000006</v>
      </c>
      <c r="AU41" s="98">
        <f t="shared" si="2"/>
        <v>-181.67733948122299</v>
      </c>
      <c r="AV41" s="98">
        <f t="shared" si="2"/>
        <v>-159.02133948122298</v>
      </c>
    </row>
    <row r="42" spans="1:48" x14ac:dyDescent="0.25">
      <c r="A42" s="52"/>
      <c r="B42" s="52"/>
      <c r="C42" s="52"/>
      <c r="D42" s="52"/>
      <c r="E42" s="52"/>
      <c r="F42" s="52"/>
      <c r="G42" s="52"/>
      <c r="H42" s="52">
        <v>4.9000000000000004</v>
      </c>
      <c r="I42" s="52">
        <v>5.17</v>
      </c>
      <c r="J42" s="52">
        <v>5.05</v>
      </c>
      <c r="K42" s="52">
        <v>8.11</v>
      </c>
      <c r="L42" s="52">
        <v>5.0600000000000005</v>
      </c>
      <c r="M42" s="105">
        <v>38822</v>
      </c>
      <c r="N42" s="106">
        <f>[1]Dataserier!D40</f>
        <v>-70.121300000000005</v>
      </c>
      <c r="O42" s="74">
        <f>[1]Dataserier!M40</f>
        <v>-14.21</v>
      </c>
      <c r="P42" s="74">
        <f>[1]Dataserier!Q40</f>
        <v>-4.6550000000000002</v>
      </c>
      <c r="Q42" s="74">
        <f>[1]Dataserier!Y40</f>
        <v>-11.96</v>
      </c>
      <c r="R42" s="74">
        <f>[1]Dataserier!AC40</f>
        <v>30.300000000000008</v>
      </c>
      <c r="S42" s="107">
        <f t="shared" si="0"/>
        <v>-0.52499999999999503</v>
      </c>
      <c r="T42" s="74">
        <v>-18.315000000000001</v>
      </c>
      <c r="U42" s="74">
        <v>-172.4423192721809</v>
      </c>
      <c r="V42" s="74">
        <v>-154.1273192721809</v>
      </c>
      <c r="W42" s="74"/>
      <c r="X42" s="74"/>
      <c r="Y42" s="74"/>
      <c r="Z42" s="74"/>
      <c r="AA42" s="74"/>
      <c r="AB42" s="74"/>
      <c r="AC42" s="99">
        <f t="shared" si="1"/>
        <v>38822</v>
      </c>
      <c r="AD42" s="96">
        <v>14.21</v>
      </c>
      <c r="AE42" s="96">
        <v>-22.702597000000026</v>
      </c>
      <c r="AF42" s="96">
        <v>-36.912597000000027</v>
      </c>
      <c r="AG42" s="96">
        <v>4.6550000000000002</v>
      </c>
      <c r="AH42" s="96">
        <v>-14.766553272180847</v>
      </c>
      <c r="AI42" s="96">
        <v>-19.421553272180848</v>
      </c>
      <c r="AJ42" s="96">
        <v>-18.839999999999996</v>
      </c>
      <c r="AK42" s="96">
        <v>-51.099599999999981</v>
      </c>
      <c r="AL42" s="96">
        <v>-32.259599999999985</v>
      </c>
      <c r="AM42" s="96">
        <v>11.96</v>
      </c>
      <c r="AN42" s="96">
        <v>-36.272600000000011</v>
      </c>
      <c r="AO42" s="96">
        <v>-48.232600000000012</v>
      </c>
      <c r="AP42" s="96">
        <v>-30.300000000000008</v>
      </c>
      <c r="AQ42" s="96">
        <v>-47.600969000000028</v>
      </c>
      <c r="AR42" s="96">
        <v>-17.30096900000002</v>
      </c>
      <c r="AS42" s="96"/>
      <c r="AT42" s="98">
        <f t="shared" si="2"/>
        <v>-18.315000000000001</v>
      </c>
      <c r="AU42" s="98">
        <f t="shared" si="2"/>
        <v>-172.4423192721809</v>
      </c>
      <c r="AV42" s="98">
        <f t="shared" si="2"/>
        <v>-154.1273192721809</v>
      </c>
    </row>
    <row r="43" spans="1:48" x14ac:dyDescent="0.25">
      <c r="A43" s="52"/>
      <c r="B43" s="52"/>
      <c r="C43" s="52"/>
      <c r="D43" s="52"/>
      <c r="E43" s="52"/>
      <c r="F43" s="52"/>
      <c r="G43" s="52"/>
      <c r="H43" s="52">
        <v>4.96</v>
      </c>
      <c r="I43" s="52">
        <v>5.18</v>
      </c>
      <c r="J43" s="52">
        <v>5.14</v>
      </c>
      <c r="K43" s="52">
        <v>7.8500000000000005</v>
      </c>
      <c r="L43" s="52">
        <v>5.13</v>
      </c>
      <c r="M43" s="105">
        <v>38852</v>
      </c>
      <c r="N43" s="106">
        <f>[1]Dataserier!D41</f>
        <v>-50.6205</v>
      </c>
      <c r="O43" s="74">
        <f>[1]Dataserier!M41</f>
        <v>-12.920000000000002</v>
      </c>
      <c r="P43" s="74">
        <f>[1]Dataserier!Q41</f>
        <v>0.50800000000000001</v>
      </c>
      <c r="Q43" s="74">
        <f>[1]Dataserier!Y41</f>
        <v>-11.56</v>
      </c>
      <c r="R43" s="74">
        <f>[1]Dataserier!AC41</f>
        <v>28.070000000000007</v>
      </c>
      <c r="S43" s="107">
        <f t="shared" si="0"/>
        <v>4.0980000000000061</v>
      </c>
      <c r="T43" s="74">
        <v>-17.378</v>
      </c>
      <c r="U43" s="74">
        <v>-164.69051717701782</v>
      </c>
      <c r="V43" s="74">
        <v>-147.31251717701781</v>
      </c>
      <c r="W43" s="74"/>
      <c r="X43" s="74"/>
      <c r="Y43" s="74"/>
      <c r="Z43" s="74"/>
      <c r="AA43" s="74"/>
      <c r="AB43" s="74"/>
      <c r="AC43" s="99">
        <f t="shared" si="1"/>
        <v>38852</v>
      </c>
      <c r="AD43" s="96">
        <v>12.920000000000002</v>
      </c>
      <c r="AE43" s="96">
        <v>-20.888488000000031</v>
      </c>
      <c r="AF43" s="96">
        <v>-33.808488000000033</v>
      </c>
      <c r="AG43" s="96">
        <v>-0.50800000000000001</v>
      </c>
      <c r="AH43" s="96">
        <v>-14.357790577017758</v>
      </c>
      <c r="AI43" s="96">
        <v>-13.849790577017757</v>
      </c>
      <c r="AJ43" s="96">
        <v>-13.279999999999994</v>
      </c>
      <c r="AK43" s="96">
        <v>-49.46729999999998</v>
      </c>
      <c r="AL43" s="96">
        <v>-36.187299999999986</v>
      </c>
      <c r="AM43" s="96">
        <v>11.56</v>
      </c>
      <c r="AN43" s="96">
        <v>-34.317600000000013</v>
      </c>
      <c r="AO43" s="96">
        <v>-45.877600000000015</v>
      </c>
      <c r="AP43" s="96">
        <v>-28.070000000000007</v>
      </c>
      <c r="AQ43" s="96">
        <v>-45.659338600000034</v>
      </c>
      <c r="AR43" s="96">
        <v>-17.589338600000026</v>
      </c>
      <c r="AS43" s="96"/>
      <c r="AT43" s="98">
        <f t="shared" si="2"/>
        <v>-17.378</v>
      </c>
      <c r="AU43" s="98">
        <f t="shared" si="2"/>
        <v>-164.69051717701782</v>
      </c>
      <c r="AV43" s="98">
        <f t="shared" si="2"/>
        <v>-147.31251717701781</v>
      </c>
    </row>
    <row r="44" spans="1:48" x14ac:dyDescent="0.25">
      <c r="A44" s="52"/>
      <c r="B44" s="52"/>
      <c r="C44" s="52"/>
      <c r="D44" s="52"/>
      <c r="E44" s="52"/>
      <c r="F44" s="52"/>
      <c r="G44" s="52"/>
      <c r="H44" s="52">
        <v>4.8</v>
      </c>
      <c r="I44" s="52">
        <v>5.0600000000000005</v>
      </c>
      <c r="J44" s="52">
        <v>5.03</v>
      </c>
      <c r="K44" s="52">
        <v>7.74</v>
      </c>
      <c r="L44" s="52">
        <v>5.0200000000000005</v>
      </c>
      <c r="M44" s="105">
        <v>38883</v>
      </c>
      <c r="N44" s="106">
        <f>[1]Dataserier!D42</f>
        <v>-80.519400000000005</v>
      </c>
      <c r="O44" s="74">
        <f>[1]Dataserier!M42</f>
        <v>-14.530000000000001</v>
      </c>
      <c r="P44" s="74">
        <f>[1]Dataserier!Q42</f>
        <v>-3.8319999999999999</v>
      </c>
      <c r="Q44" s="74">
        <f>[1]Dataserier!Y42</f>
        <v>-7.0600000000000005</v>
      </c>
      <c r="R44" s="74">
        <f>[1]Dataserier!AC42</f>
        <v>32.22</v>
      </c>
      <c r="S44" s="107">
        <f t="shared" si="0"/>
        <v>6.7979999999999947</v>
      </c>
      <c r="T44" s="74">
        <v>-54.317999999999991</v>
      </c>
      <c r="U44" s="74">
        <v>-157.58686355363599</v>
      </c>
      <c r="V44" s="74">
        <v>-103.26886355363601</v>
      </c>
      <c r="W44" s="74"/>
      <c r="X44" s="74"/>
      <c r="Y44" s="74"/>
      <c r="Z44" s="74"/>
      <c r="AA44" s="74"/>
      <c r="AB44" s="74"/>
      <c r="AC44" s="99">
        <f t="shared" si="1"/>
        <v>38883</v>
      </c>
      <c r="AD44" s="96">
        <v>14.530000000000001</v>
      </c>
      <c r="AE44" s="96">
        <v>-19.61979300000003</v>
      </c>
      <c r="AF44" s="96">
        <v>-34.149793000000031</v>
      </c>
      <c r="AG44" s="96">
        <v>3.8319999999999999</v>
      </c>
      <c r="AH44" s="96">
        <v>-13.923219353635943</v>
      </c>
      <c r="AI44" s="96">
        <v>-17.755219353635944</v>
      </c>
      <c r="AJ44" s="96">
        <v>-47.519999999999996</v>
      </c>
      <c r="AK44" s="96">
        <v>-48.260599999999982</v>
      </c>
      <c r="AL44" s="96">
        <v>-0.74059999999998638</v>
      </c>
      <c r="AM44" s="96">
        <v>7.0600000000000005</v>
      </c>
      <c r="AN44" s="96">
        <v>-32.214100000000016</v>
      </c>
      <c r="AO44" s="96">
        <v>-39.274100000000018</v>
      </c>
      <c r="AP44" s="96">
        <v>-32.22</v>
      </c>
      <c r="AQ44" s="96">
        <v>-43.569151200000029</v>
      </c>
      <c r="AR44" s="96">
        <v>-11.34915120000003</v>
      </c>
      <c r="AS44" s="96"/>
      <c r="AT44" s="98">
        <f t="shared" si="2"/>
        <v>-54.317999999999991</v>
      </c>
      <c r="AU44" s="98">
        <f t="shared" si="2"/>
        <v>-157.58686355363599</v>
      </c>
      <c r="AV44" s="98">
        <f t="shared" si="2"/>
        <v>-103.26886355363601</v>
      </c>
    </row>
    <row r="45" spans="1:48" x14ac:dyDescent="0.25">
      <c r="A45" s="52"/>
      <c r="B45" s="52"/>
      <c r="C45" s="52"/>
      <c r="D45" s="52"/>
      <c r="E45" s="52"/>
      <c r="F45" s="52"/>
      <c r="G45" s="52"/>
      <c r="H45" s="52">
        <v>4.68</v>
      </c>
      <c r="I45" s="52">
        <v>4.95</v>
      </c>
      <c r="J45" s="52">
        <v>4.93</v>
      </c>
      <c r="K45" s="52">
        <v>7.67</v>
      </c>
      <c r="L45" s="52">
        <v>4.9400000000000004</v>
      </c>
      <c r="M45" s="105">
        <v>38913</v>
      </c>
      <c r="N45" s="106">
        <f>[1]Dataserier!D43</f>
        <v>-70.418800000000005</v>
      </c>
      <c r="O45" s="74">
        <f>[1]Dataserier!M43</f>
        <v>-12.61</v>
      </c>
      <c r="P45" s="74">
        <f>[1]Dataserier!Q43</f>
        <v>-7.7290000000000001</v>
      </c>
      <c r="Q45" s="74">
        <f>[1]Dataserier!Y43</f>
        <v>-10.63</v>
      </c>
      <c r="R45" s="74">
        <f>[1]Dataserier!AC43</f>
        <v>34.109999999999992</v>
      </c>
      <c r="S45" s="107">
        <f t="shared" si="0"/>
        <v>3.1409999999999911</v>
      </c>
      <c r="T45" s="74">
        <v>-49.290999999999997</v>
      </c>
      <c r="U45" s="74">
        <v>-157.60425468304186</v>
      </c>
      <c r="V45" s="74">
        <v>-108.31325468304188</v>
      </c>
      <c r="W45" s="74"/>
      <c r="X45" s="74"/>
      <c r="Y45" s="74"/>
      <c r="Z45" s="74"/>
      <c r="AA45" s="74"/>
      <c r="AB45" s="74"/>
      <c r="AC45" s="99">
        <f t="shared" si="1"/>
        <v>38913</v>
      </c>
      <c r="AD45" s="96">
        <v>12.61</v>
      </c>
      <c r="AE45" s="96">
        <v>-18.743747000000027</v>
      </c>
      <c r="AF45" s="96">
        <v>-31.353747000000027</v>
      </c>
      <c r="AG45" s="96">
        <v>7.7290000000000001</v>
      </c>
      <c r="AH45" s="96">
        <v>-13.495231683041803</v>
      </c>
      <c r="AI45" s="96">
        <v>-21.224231683041804</v>
      </c>
      <c r="AJ45" s="96">
        <v>-46.150000000000006</v>
      </c>
      <c r="AK45" s="96">
        <v>-50.545599999999986</v>
      </c>
      <c r="AL45" s="96">
        <v>-4.3955999999999804</v>
      </c>
      <c r="AM45" s="96">
        <v>10.63</v>
      </c>
      <c r="AN45" s="96">
        <v>-31.725200000000015</v>
      </c>
      <c r="AO45" s="96">
        <v>-42.355200000000018</v>
      </c>
      <c r="AP45" s="96">
        <v>-34.109999999999992</v>
      </c>
      <c r="AQ45" s="96">
        <v>-43.094476000000036</v>
      </c>
      <c r="AR45" s="96">
        <v>-8.9844760000000434</v>
      </c>
      <c r="AS45" s="96"/>
      <c r="AT45" s="98">
        <f t="shared" si="2"/>
        <v>-49.290999999999997</v>
      </c>
      <c r="AU45" s="98">
        <f t="shared" si="2"/>
        <v>-157.60425468304186</v>
      </c>
      <c r="AV45" s="98">
        <f t="shared" si="2"/>
        <v>-108.31325468304188</v>
      </c>
    </row>
    <row r="46" spans="1:48" x14ac:dyDescent="0.25">
      <c r="A46" s="52"/>
      <c r="B46" s="52"/>
      <c r="C46" s="52"/>
      <c r="D46" s="52"/>
      <c r="E46" s="52"/>
      <c r="F46" s="52"/>
      <c r="G46" s="52"/>
      <c r="H46" s="52">
        <v>4.42</v>
      </c>
      <c r="I46" s="52">
        <v>4.76</v>
      </c>
      <c r="J46" s="52">
        <v>4.68</v>
      </c>
      <c r="K46" s="52">
        <v>7.5600000000000005</v>
      </c>
      <c r="L46" s="52">
        <v>4.74</v>
      </c>
      <c r="M46" s="105">
        <v>38944</v>
      </c>
      <c r="N46" s="106">
        <f>[1]Dataserier!D44</f>
        <v>-48.016100000000002</v>
      </c>
      <c r="O46" s="74">
        <f>[1]Dataserier!M44</f>
        <v>-11.52</v>
      </c>
      <c r="P46" s="74">
        <f>[1]Dataserier!Q44</f>
        <v>-7.024</v>
      </c>
      <c r="Q46" s="74">
        <f>[1]Dataserier!Y44</f>
        <v>-12.040000000000001</v>
      </c>
      <c r="R46" s="74">
        <f>[1]Dataserier!AC44</f>
        <v>23.430000000000003</v>
      </c>
      <c r="S46" s="107">
        <f t="shared" si="0"/>
        <v>-7.1539999999999999</v>
      </c>
      <c r="T46" s="74">
        <v>-28.326000000000008</v>
      </c>
      <c r="U46" s="74">
        <v>-155.25896097701784</v>
      </c>
      <c r="V46" s="74">
        <v>-126.93296097701781</v>
      </c>
      <c r="W46" s="74"/>
      <c r="X46" s="74"/>
      <c r="Y46" s="74"/>
      <c r="Z46" s="74"/>
      <c r="AA46" s="74"/>
      <c r="AB46" s="74"/>
      <c r="AC46" s="99">
        <f t="shared" si="1"/>
        <v>38944</v>
      </c>
      <c r="AD46" s="96">
        <v>11.52</v>
      </c>
      <c r="AE46" s="96">
        <v>-17.576532000000036</v>
      </c>
      <c r="AF46" s="96">
        <v>-29.096532000000035</v>
      </c>
      <c r="AG46" s="96">
        <v>7.024</v>
      </c>
      <c r="AH46" s="96">
        <v>-13.130790577017757</v>
      </c>
      <c r="AI46" s="96">
        <v>-20.154790577017756</v>
      </c>
      <c r="AJ46" s="96">
        <v>-35.480000000000004</v>
      </c>
      <c r="AK46" s="96">
        <v>-49.910999999999987</v>
      </c>
      <c r="AL46" s="96">
        <v>-14.430999999999983</v>
      </c>
      <c r="AM46" s="96">
        <v>12.040000000000001</v>
      </c>
      <c r="AN46" s="96">
        <v>-31.634000000000015</v>
      </c>
      <c r="AO46" s="96">
        <v>-43.674000000000014</v>
      </c>
      <c r="AP46" s="96">
        <v>-23.430000000000003</v>
      </c>
      <c r="AQ46" s="96">
        <v>-43.006638400000035</v>
      </c>
      <c r="AR46" s="96">
        <v>-19.576638400000032</v>
      </c>
      <c r="AS46" s="96"/>
      <c r="AT46" s="98">
        <f t="shared" si="2"/>
        <v>-28.326000000000008</v>
      </c>
      <c r="AU46" s="98">
        <f t="shared" si="2"/>
        <v>-155.25896097701784</v>
      </c>
      <c r="AV46" s="98">
        <f t="shared" si="2"/>
        <v>-126.93296097701781</v>
      </c>
    </row>
    <row r="47" spans="1:48" x14ac:dyDescent="0.25">
      <c r="A47" s="52"/>
      <c r="B47" s="52"/>
      <c r="C47" s="52"/>
      <c r="D47" s="52"/>
      <c r="E47" s="52"/>
      <c r="F47" s="52"/>
      <c r="G47" s="52"/>
      <c r="H47" s="52">
        <v>4.0600000000000005</v>
      </c>
      <c r="I47" s="52">
        <v>4.46</v>
      </c>
      <c r="J47" s="52">
        <v>4.38</v>
      </c>
      <c r="K47" s="52">
        <v>8.25</v>
      </c>
      <c r="L47" s="52">
        <v>4.4800000000000004</v>
      </c>
      <c r="M47" s="105">
        <v>38975</v>
      </c>
      <c r="N47" s="106">
        <f>[1]Dataserier!D45</f>
        <v>-58.714200000000005</v>
      </c>
      <c r="O47" s="74">
        <f>[1]Dataserier!M45</f>
        <v>-7.16</v>
      </c>
      <c r="P47" s="74">
        <f>[1]Dataserier!Q45</f>
        <v>-8.7490000000000006</v>
      </c>
      <c r="Q47" s="74">
        <f>[1]Dataserier!Y45</f>
        <v>-7.81</v>
      </c>
      <c r="R47" s="74">
        <f>[1]Dataserier!AC45</f>
        <v>25.4</v>
      </c>
      <c r="S47" s="107">
        <f t="shared" si="0"/>
        <v>1.6809999999999974</v>
      </c>
      <c r="T47" s="74">
        <v>-30.330999999999996</v>
      </c>
      <c r="U47" s="74">
        <v>-149.123320277451</v>
      </c>
      <c r="V47" s="74">
        <v>-118.792320277451</v>
      </c>
      <c r="W47" s="74"/>
      <c r="X47" s="74"/>
      <c r="Y47" s="74"/>
      <c r="Z47" s="74"/>
      <c r="AA47" s="74"/>
      <c r="AB47" s="74"/>
      <c r="AC47" s="99">
        <f t="shared" si="1"/>
        <v>38975</v>
      </c>
      <c r="AD47" s="96">
        <v>7.16</v>
      </c>
      <c r="AE47" s="96">
        <v>-16.155336000000027</v>
      </c>
      <c r="AF47" s="96">
        <v>-23.315336000000027</v>
      </c>
      <c r="AG47" s="96">
        <v>8.7490000000000006</v>
      </c>
      <c r="AH47" s="96">
        <v>-12.84257807745095</v>
      </c>
      <c r="AI47" s="96">
        <v>-21.591578077450951</v>
      </c>
      <c r="AJ47" s="96">
        <v>-28.65</v>
      </c>
      <c r="AK47" s="96">
        <v>-47.946499999999986</v>
      </c>
      <c r="AL47" s="96">
        <v>-19.296499999999988</v>
      </c>
      <c r="AM47" s="96">
        <v>7.81</v>
      </c>
      <c r="AN47" s="96">
        <v>-30.401700000000012</v>
      </c>
      <c r="AO47" s="96">
        <v>-38.211700000000015</v>
      </c>
      <c r="AP47" s="96">
        <v>-25.4</v>
      </c>
      <c r="AQ47" s="96">
        <v>-41.77720620000003</v>
      </c>
      <c r="AR47" s="96">
        <v>-16.377206200000032</v>
      </c>
      <c r="AS47" s="96"/>
      <c r="AT47" s="98">
        <f t="shared" si="2"/>
        <v>-30.330999999999996</v>
      </c>
      <c r="AU47" s="98">
        <f t="shared" si="2"/>
        <v>-149.123320277451</v>
      </c>
      <c r="AV47" s="98">
        <f t="shared" si="2"/>
        <v>-118.792320277451</v>
      </c>
    </row>
    <row r="48" spans="1:48" x14ac:dyDescent="0.25">
      <c r="A48" s="52"/>
      <c r="B48" s="52"/>
      <c r="C48" s="52"/>
      <c r="D48" s="52"/>
      <c r="E48" s="52"/>
      <c r="F48" s="52"/>
      <c r="G48" s="52"/>
      <c r="H48" s="52">
        <v>4.0600000000000005</v>
      </c>
      <c r="I48" s="52">
        <v>4.4400000000000004</v>
      </c>
      <c r="J48" s="52">
        <v>4.3500000000000005</v>
      </c>
      <c r="K48" s="52">
        <v>8.4499999999999993</v>
      </c>
      <c r="L48" s="52">
        <v>4.43</v>
      </c>
      <c r="M48" s="105">
        <v>39005</v>
      </c>
      <c r="N48" s="106">
        <f>[1]Dataserier!D46</f>
        <v>-64.113600000000005</v>
      </c>
      <c r="O48" s="74">
        <f>[1]Dataserier!M46</f>
        <v>-7.8500000000000005</v>
      </c>
      <c r="P48" s="74">
        <f>[1]Dataserier!Q46</f>
        <v>-9.3290000000000006</v>
      </c>
      <c r="Q48" s="74">
        <f>[1]Dataserier!Y46</f>
        <v>-10.38</v>
      </c>
      <c r="R48" s="74">
        <f>[1]Dataserier!AC46</f>
        <v>31.229999999999997</v>
      </c>
      <c r="S48" s="107">
        <f t="shared" si="0"/>
        <v>3.6709999999999923</v>
      </c>
      <c r="T48" s="74">
        <v>-35.360999999999997</v>
      </c>
      <c r="U48" s="74">
        <v>-142.68217334664746</v>
      </c>
      <c r="V48" s="74">
        <v>-107.32117334664744</v>
      </c>
      <c r="W48" s="74"/>
      <c r="X48" s="74"/>
      <c r="Y48" s="74"/>
      <c r="Z48" s="74"/>
      <c r="AA48" s="74"/>
      <c r="AB48" s="74"/>
      <c r="AC48" s="99">
        <f t="shared" si="1"/>
        <v>39005</v>
      </c>
      <c r="AD48" s="96">
        <v>7.8500000000000005</v>
      </c>
      <c r="AE48" s="96">
        <v>-14.609144000000029</v>
      </c>
      <c r="AF48" s="96">
        <v>-22.45914400000003</v>
      </c>
      <c r="AG48" s="96">
        <v>9.3290000000000006</v>
      </c>
      <c r="AH48" s="96">
        <v>-12.46615234664738</v>
      </c>
      <c r="AI48" s="96">
        <v>-21.795152346647381</v>
      </c>
      <c r="AJ48" s="96">
        <v>-31.69</v>
      </c>
      <c r="AK48" s="96">
        <v>-47.550399999999989</v>
      </c>
      <c r="AL48" s="96">
        <v>-15.860399999999988</v>
      </c>
      <c r="AM48" s="96">
        <v>10.38</v>
      </c>
      <c r="AN48" s="96">
        <v>-28.338200000000015</v>
      </c>
      <c r="AO48" s="96">
        <v>-38.718200000000017</v>
      </c>
      <c r="AP48" s="96">
        <v>-31.229999999999997</v>
      </c>
      <c r="AQ48" s="96">
        <v>-39.718277000000029</v>
      </c>
      <c r="AR48" s="96">
        <v>-8.488277000000032</v>
      </c>
      <c r="AS48" s="96"/>
      <c r="AT48" s="98">
        <f t="shared" si="2"/>
        <v>-35.360999999999997</v>
      </c>
      <c r="AU48" s="98">
        <f t="shared" si="2"/>
        <v>-142.68217334664746</v>
      </c>
      <c r="AV48" s="98">
        <f t="shared" si="2"/>
        <v>-107.32117334664744</v>
      </c>
    </row>
    <row r="49" spans="1:48" x14ac:dyDescent="0.25">
      <c r="A49" s="52"/>
      <c r="B49" s="52"/>
      <c r="C49" s="52"/>
      <c r="D49" s="52"/>
      <c r="E49" s="52"/>
      <c r="F49" s="52"/>
      <c r="G49" s="52"/>
      <c r="H49" s="52">
        <v>4.12</v>
      </c>
      <c r="I49" s="52">
        <v>4.42</v>
      </c>
      <c r="J49" s="52">
        <v>4.32</v>
      </c>
      <c r="K49" s="52">
        <v>7.65</v>
      </c>
      <c r="L49" s="52">
        <v>4.4000000000000004</v>
      </c>
      <c r="M49" s="105">
        <v>39036</v>
      </c>
      <c r="N49" s="106">
        <f>[1]Dataserier!D47</f>
        <v>-59.913699999999999</v>
      </c>
      <c r="O49" s="74">
        <f>[1]Dataserier!M47</f>
        <v>-8.09</v>
      </c>
      <c r="P49" s="74">
        <f>[1]Dataserier!Q47</f>
        <v>-4.9119999999999999</v>
      </c>
      <c r="Q49" s="74">
        <f>[1]Dataserier!Y47</f>
        <v>-11.42</v>
      </c>
      <c r="R49" s="74">
        <f>[1]Dataserier!AC47</f>
        <v>27.480000000000004</v>
      </c>
      <c r="S49" s="107">
        <f t="shared" si="0"/>
        <v>3.0580000000000069</v>
      </c>
      <c r="T49" s="74">
        <v>-27.198000000000015</v>
      </c>
      <c r="U49" s="74">
        <v>-133.93968417701782</v>
      </c>
      <c r="V49" s="74">
        <v>-106.74168417701782</v>
      </c>
      <c r="W49" s="74"/>
      <c r="X49" s="74"/>
      <c r="Y49" s="74"/>
      <c r="Z49" s="74"/>
      <c r="AA49" s="74"/>
      <c r="AB49" s="74"/>
      <c r="AC49" s="99">
        <f t="shared" si="1"/>
        <v>39036</v>
      </c>
      <c r="AD49" s="96">
        <v>8.09</v>
      </c>
      <c r="AE49" s="96">
        <v>-13.133327000000023</v>
      </c>
      <c r="AF49" s="96">
        <v>-21.223327000000022</v>
      </c>
      <c r="AG49" s="96">
        <v>4.9119999999999999</v>
      </c>
      <c r="AH49" s="96">
        <v>-11.792790577017758</v>
      </c>
      <c r="AI49" s="96">
        <v>-16.704790577017757</v>
      </c>
      <c r="AJ49" s="96">
        <v>-24.140000000000008</v>
      </c>
      <c r="AK49" s="96">
        <v>-46.292799999999986</v>
      </c>
      <c r="AL49" s="96">
        <v>-22.152799999999978</v>
      </c>
      <c r="AM49" s="96">
        <v>11.42</v>
      </c>
      <c r="AN49" s="96">
        <v>-25.672600000000017</v>
      </c>
      <c r="AO49" s="96">
        <v>-37.092600000000019</v>
      </c>
      <c r="AP49" s="96">
        <v>-27.480000000000004</v>
      </c>
      <c r="AQ49" s="96">
        <v>-37.048166600000037</v>
      </c>
      <c r="AR49" s="96">
        <v>-9.5681666000000334</v>
      </c>
      <c r="AS49" s="96"/>
      <c r="AT49" s="98">
        <f t="shared" si="2"/>
        <v>-27.198000000000015</v>
      </c>
      <c r="AU49" s="98">
        <f t="shared" si="2"/>
        <v>-133.93968417701782</v>
      </c>
      <c r="AV49" s="98">
        <f t="shared" si="2"/>
        <v>-106.74168417701782</v>
      </c>
    </row>
    <row r="50" spans="1:48" x14ac:dyDescent="0.25">
      <c r="A50" s="52"/>
      <c r="B50" s="52"/>
      <c r="C50" s="52"/>
      <c r="D50" s="52"/>
      <c r="E50" s="52"/>
      <c r="F50" s="52"/>
      <c r="G50" s="52"/>
      <c r="H50" s="52">
        <v>3.86</v>
      </c>
      <c r="I50" s="52">
        <v>4.12</v>
      </c>
      <c r="J50" s="52">
        <v>4.0200000000000005</v>
      </c>
      <c r="K50" s="52">
        <v>7.17</v>
      </c>
      <c r="L50" s="52">
        <v>4.07</v>
      </c>
      <c r="M50" s="105">
        <v>39066</v>
      </c>
      <c r="N50" s="106">
        <f>[1]Dataserier!D48</f>
        <v>-67.115700000000004</v>
      </c>
      <c r="O50" s="74">
        <f>[1]Dataserier!M48</f>
        <v>-5.61</v>
      </c>
      <c r="P50" s="74">
        <f>[1]Dataserier!Q48</f>
        <v>-2.032</v>
      </c>
      <c r="Q50" s="74">
        <f>[1]Dataserier!Y48</f>
        <v>-7.1300000000000026</v>
      </c>
      <c r="R50" s="74">
        <f>[1]Dataserier!AC48</f>
        <v>29.38</v>
      </c>
      <c r="S50" s="107">
        <f t="shared" si="0"/>
        <v>14.607999999999997</v>
      </c>
      <c r="T50" s="74">
        <v>-30.51799999999999</v>
      </c>
      <c r="U50" s="74">
        <v>-124.53493664311129</v>
      </c>
      <c r="V50" s="74">
        <v>-94.016936643111308</v>
      </c>
      <c r="W50" s="74"/>
      <c r="X50" s="74"/>
      <c r="Y50" s="74"/>
      <c r="Z50" s="74"/>
      <c r="AA50" s="74"/>
      <c r="AB50" s="74"/>
      <c r="AC50" s="99">
        <f t="shared" si="1"/>
        <v>39066</v>
      </c>
      <c r="AD50" s="96">
        <v>5.61</v>
      </c>
      <c r="AE50" s="96">
        <v>-11.885065000000019</v>
      </c>
      <c r="AF50" s="96">
        <v>-17.495065000000018</v>
      </c>
      <c r="AG50" s="96">
        <v>2.032</v>
      </c>
      <c r="AH50" s="96">
        <v>-10.697656243111243</v>
      </c>
      <c r="AI50" s="96">
        <v>-12.729656243111243</v>
      </c>
      <c r="AJ50" s="96">
        <v>-15.909999999999993</v>
      </c>
      <c r="AK50" s="96">
        <v>-44.880499999999984</v>
      </c>
      <c r="AL50" s="96">
        <v>-28.970499999999991</v>
      </c>
      <c r="AM50" s="96">
        <v>7.1300000000000026</v>
      </c>
      <c r="AN50" s="96">
        <v>-22.852200000000011</v>
      </c>
      <c r="AO50" s="96">
        <v>-29.982200000000013</v>
      </c>
      <c r="AP50" s="96">
        <v>-29.38</v>
      </c>
      <c r="AQ50" s="96">
        <v>-34.219515400000034</v>
      </c>
      <c r="AR50" s="96">
        <v>-4.8395154000000353</v>
      </c>
      <c r="AS50" s="96"/>
      <c r="AT50" s="98">
        <f t="shared" si="2"/>
        <v>-30.51799999999999</v>
      </c>
      <c r="AU50" s="98">
        <f t="shared" si="2"/>
        <v>-124.53493664311129</v>
      </c>
      <c r="AV50" s="98">
        <f t="shared" si="2"/>
        <v>-94.016936643111308</v>
      </c>
    </row>
    <row r="51" spans="1:48" x14ac:dyDescent="0.25">
      <c r="A51" s="52"/>
      <c r="B51" s="52"/>
      <c r="C51" s="52"/>
      <c r="D51" s="52"/>
      <c r="E51" s="52"/>
      <c r="F51" s="52"/>
      <c r="G51" s="52"/>
      <c r="H51" s="52">
        <v>3.7</v>
      </c>
      <c r="I51" s="52">
        <v>3.9</v>
      </c>
      <c r="J51" s="52">
        <v>3.89</v>
      </c>
      <c r="K51" s="52">
        <v>6.32</v>
      </c>
      <c r="L51" s="52">
        <v>3.88</v>
      </c>
      <c r="M51" s="105">
        <v>39097</v>
      </c>
      <c r="N51" s="106">
        <f>[1]Dataserier!D49</f>
        <v>-60.514499999999998</v>
      </c>
      <c r="O51" s="74">
        <f>[1]Dataserier!M49</f>
        <v>-7.6099999999999994</v>
      </c>
      <c r="P51" s="74">
        <f>[1]Dataserier!Q49</f>
        <v>1.103</v>
      </c>
      <c r="Q51" s="74">
        <f>[1]Dataserier!Y49</f>
        <v>-11.01</v>
      </c>
      <c r="R51" s="74">
        <f>[1]Dataserier!AC49</f>
        <v>28.440000000000005</v>
      </c>
      <c r="S51" s="107">
        <f t="shared" si="0"/>
        <v>10.923000000000005</v>
      </c>
      <c r="T51" s="74">
        <v>-31.413000000000004</v>
      </c>
      <c r="U51" s="74">
        <v>-111.27456794803084</v>
      </c>
      <c r="V51" s="74">
        <v>-79.861567948030839</v>
      </c>
      <c r="W51" s="74"/>
      <c r="X51" s="74"/>
      <c r="Y51" s="74"/>
      <c r="Z51" s="74"/>
      <c r="AA51" s="74"/>
      <c r="AB51" s="74"/>
      <c r="AC51" s="99">
        <f t="shared" si="1"/>
        <v>39097</v>
      </c>
      <c r="AD51" s="96">
        <v>7.6099999999999994</v>
      </c>
      <c r="AE51" s="96">
        <v>-10.840959000000019</v>
      </c>
      <c r="AF51" s="96">
        <v>-18.450959000000019</v>
      </c>
      <c r="AG51" s="96">
        <v>-1.103</v>
      </c>
      <c r="AH51" s="96">
        <v>-9.39145794803078</v>
      </c>
      <c r="AI51" s="96">
        <v>-8.2884579480307803</v>
      </c>
      <c r="AJ51" s="96">
        <v>-20.49</v>
      </c>
      <c r="AK51" s="96">
        <v>-39.558399999999985</v>
      </c>
      <c r="AL51" s="96">
        <v>-19.068399999999986</v>
      </c>
      <c r="AM51" s="96">
        <v>11.01</v>
      </c>
      <c r="AN51" s="96">
        <v>-20.065600000000011</v>
      </c>
      <c r="AO51" s="96">
        <v>-31.075600000000009</v>
      </c>
      <c r="AP51" s="96">
        <v>-28.440000000000005</v>
      </c>
      <c r="AQ51" s="96">
        <v>-31.418151000000044</v>
      </c>
      <c r="AR51" s="96">
        <v>-2.9781510000000395</v>
      </c>
      <c r="AS51" s="96"/>
      <c r="AT51" s="98">
        <f t="shared" si="2"/>
        <v>-31.413000000000004</v>
      </c>
      <c r="AU51" s="98">
        <f t="shared" si="2"/>
        <v>-111.27456794803084</v>
      </c>
      <c r="AV51" s="98">
        <f t="shared" si="2"/>
        <v>-79.861567948030839</v>
      </c>
    </row>
    <row r="52" spans="1:48" x14ac:dyDescent="0.25">
      <c r="A52" s="52"/>
      <c r="B52" s="52"/>
      <c r="C52" s="52"/>
      <c r="D52" s="52"/>
      <c r="E52" s="52"/>
      <c r="F52" s="52"/>
      <c r="G52" s="52"/>
      <c r="H52" s="52">
        <v>3.85</v>
      </c>
      <c r="I52" s="52">
        <v>4.0200000000000005</v>
      </c>
      <c r="J52" s="52">
        <v>4.0200000000000005</v>
      </c>
      <c r="K52" s="52">
        <v>5.96</v>
      </c>
      <c r="L52" s="52">
        <v>4.0200000000000005</v>
      </c>
      <c r="M52" s="105">
        <v>39128</v>
      </c>
      <c r="N52" s="106">
        <f>[1]Dataserier!D50</f>
        <v>-55.913499999999999</v>
      </c>
      <c r="O52" s="74">
        <f>[1]Dataserier!M50</f>
        <v>-7.93</v>
      </c>
      <c r="P52" s="74">
        <f>[1]Dataserier!Q50</f>
        <v>0.78900000000000003</v>
      </c>
      <c r="Q52" s="74">
        <f>[1]Dataserier!Y50</f>
        <v>-10.6</v>
      </c>
      <c r="R52" s="74">
        <f>[1]Dataserier!AC50</f>
        <v>34.510000000000005</v>
      </c>
      <c r="S52" s="107">
        <f t="shared" si="0"/>
        <v>16.769000000000005</v>
      </c>
      <c r="T52" s="74">
        <v>-37.609000000000009</v>
      </c>
      <c r="U52" s="74">
        <v>-99.394492777017831</v>
      </c>
      <c r="V52" s="74">
        <v>-61.785492777017822</v>
      </c>
      <c r="W52" s="74"/>
      <c r="X52" s="74"/>
      <c r="Y52" s="74"/>
      <c r="Z52" s="74"/>
      <c r="AA52" s="74"/>
      <c r="AB52" s="74"/>
      <c r="AC52" s="99">
        <f t="shared" si="1"/>
        <v>39128</v>
      </c>
      <c r="AD52" s="96">
        <v>7.93</v>
      </c>
      <c r="AE52" s="96">
        <v>-9.371001000000021</v>
      </c>
      <c r="AF52" s="96">
        <v>-17.301001000000021</v>
      </c>
      <c r="AG52" s="96">
        <v>-0.78900000000000003</v>
      </c>
      <c r="AH52" s="96">
        <v>-8.1687905770177593</v>
      </c>
      <c r="AI52" s="96">
        <v>-7.3797905770177596</v>
      </c>
      <c r="AJ52" s="96">
        <v>-20.840000000000003</v>
      </c>
      <c r="AK52" s="96">
        <v>-36.741399999999985</v>
      </c>
      <c r="AL52" s="96">
        <v>-15.901399999999981</v>
      </c>
      <c r="AM52" s="96">
        <v>10.6</v>
      </c>
      <c r="AN52" s="96">
        <v>-16.887900000000016</v>
      </c>
      <c r="AO52" s="96">
        <v>-27.487900000000018</v>
      </c>
      <c r="AP52" s="96">
        <v>-34.510000000000005</v>
      </c>
      <c r="AQ52" s="96">
        <v>-28.22540120000005</v>
      </c>
      <c r="AR52" s="96">
        <v>6.2845987999999551</v>
      </c>
      <c r="AS52" s="96"/>
      <c r="AT52" s="98">
        <f t="shared" si="2"/>
        <v>-37.609000000000009</v>
      </c>
      <c r="AU52" s="98">
        <f t="shared" si="2"/>
        <v>-99.394492777017831</v>
      </c>
      <c r="AV52" s="98">
        <f t="shared" si="2"/>
        <v>-61.785492777017822</v>
      </c>
    </row>
    <row r="53" spans="1:48" x14ac:dyDescent="0.25">
      <c r="A53" s="52"/>
      <c r="B53" s="52"/>
      <c r="C53" s="52"/>
      <c r="D53" s="52"/>
      <c r="E53" s="52"/>
      <c r="F53" s="52"/>
      <c r="G53" s="52"/>
      <c r="H53" s="52">
        <v>4.04</v>
      </c>
      <c r="I53" s="52">
        <v>4.24</v>
      </c>
      <c r="J53" s="52">
        <v>4.1900000000000004</v>
      </c>
      <c r="K53" s="52">
        <v>5.97</v>
      </c>
      <c r="L53" s="52">
        <v>4.26</v>
      </c>
      <c r="M53" s="105">
        <v>39156</v>
      </c>
      <c r="N53" s="106">
        <f>[1]Dataserier!D51</f>
        <v>-54.712500000000006</v>
      </c>
      <c r="O53" s="74">
        <f>[1]Dataserier!M51</f>
        <v>-7.18</v>
      </c>
      <c r="P53" s="74">
        <f>[1]Dataserier!Q51</f>
        <v>6.8390000000000004</v>
      </c>
      <c r="Q53" s="74">
        <f>[1]Dataserier!Y51</f>
        <v>-6.3300000000000018</v>
      </c>
      <c r="R53" s="74">
        <f>[1]Dataserier!AC51</f>
        <v>31.870000000000005</v>
      </c>
      <c r="S53" s="107">
        <f t="shared" si="0"/>
        <v>25.199000000000005</v>
      </c>
      <c r="T53" s="74">
        <v>-37.088999999999999</v>
      </c>
      <c r="U53" s="74">
        <v>-89.233515271469955</v>
      </c>
      <c r="V53" s="74">
        <v>-52.144515271469956</v>
      </c>
      <c r="W53" s="74"/>
      <c r="X53" s="74"/>
      <c r="Y53" s="74"/>
      <c r="Z53" s="74"/>
      <c r="AA53" s="74"/>
      <c r="AB53" s="74"/>
      <c r="AC53" s="99">
        <f t="shared" si="1"/>
        <v>39156</v>
      </c>
      <c r="AD53" s="96">
        <v>7.18</v>
      </c>
      <c r="AE53" s="96">
        <v>-8.0043230000000207</v>
      </c>
      <c r="AF53" s="96">
        <v>-15.18432300000002</v>
      </c>
      <c r="AG53" s="96">
        <v>-6.8390000000000004</v>
      </c>
      <c r="AH53" s="96">
        <v>-7.2547996714698861</v>
      </c>
      <c r="AI53" s="96">
        <v>-0.41579967146988572</v>
      </c>
      <c r="AJ53" s="96">
        <v>-11.889999999999995</v>
      </c>
      <c r="AK53" s="96">
        <v>-35.103799999999985</v>
      </c>
      <c r="AL53" s="96">
        <v>-23.213799999999992</v>
      </c>
      <c r="AM53" s="96">
        <v>6.3300000000000018</v>
      </c>
      <c r="AN53" s="96">
        <v>-13.778500000000022</v>
      </c>
      <c r="AO53" s="96">
        <v>-20.108500000000024</v>
      </c>
      <c r="AP53" s="96">
        <v>-31.870000000000005</v>
      </c>
      <c r="AQ53" s="96">
        <v>-25.092092600000043</v>
      </c>
      <c r="AR53" s="96">
        <v>6.7779073999999611</v>
      </c>
      <c r="AS53" s="96"/>
      <c r="AT53" s="98">
        <f t="shared" si="2"/>
        <v>-37.088999999999999</v>
      </c>
      <c r="AU53" s="98">
        <f t="shared" si="2"/>
        <v>-89.233515271469955</v>
      </c>
      <c r="AV53" s="98">
        <f t="shared" si="2"/>
        <v>-52.144515271469956</v>
      </c>
    </row>
    <row r="54" spans="1:48" x14ac:dyDescent="0.25">
      <c r="A54" s="52"/>
      <c r="B54" s="52"/>
      <c r="C54" s="52"/>
      <c r="D54" s="52"/>
      <c r="E54" s="52"/>
      <c r="F54" s="52"/>
      <c r="G54" s="52"/>
      <c r="H54" s="52">
        <v>3.85</v>
      </c>
      <c r="I54" s="52">
        <v>4.13</v>
      </c>
      <c r="J54" s="52">
        <v>3.95</v>
      </c>
      <c r="K54" s="52">
        <v>5.8500000000000005</v>
      </c>
      <c r="L54" s="52">
        <v>4.08</v>
      </c>
      <c r="M54" s="105">
        <v>39187</v>
      </c>
      <c r="N54" s="106">
        <f>[1]Dataserier!D52</f>
        <v>-66.512400000000014</v>
      </c>
      <c r="O54" s="74">
        <f>[1]Dataserier!M52</f>
        <v>-8.379999999999999</v>
      </c>
      <c r="P54" s="74">
        <f>[1]Dataserier!Q52</f>
        <v>3.5539999999999998</v>
      </c>
      <c r="Q54" s="74">
        <f>[1]Dataserier!Y52</f>
        <v>-7.8100000000000005</v>
      </c>
      <c r="R54" s="74">
        <f>[1]Dataserier!AC52</f>
        <v>44.69</v>
      </c>
      <c r="S54" s="107">
        <f t="shared" si="0"/>
        <v>32.054000000000002</v>
      </c>
      <c r="T54" s="74">
        <v>-38.783999999999992</v>
      </c>
      <c r="U54" s="74">
        <v>-78.93355199741022</v>
      </c>
      <c r="V54" s="74">
        <v>-40.149551997410228</v>
      </c>
      <c r="W54" s="74"/>
      <c r="X54" s="74"/>
      <c r="Y54" s="74"/>
      <c r="Z54" s="74"/>
      <c r="AA54" s="74"/>
      <c r="AB54" s="74"/>
      <c r="AC54" s="99">
        <f t="shared" si="1"/>
        <v>39187</v>
      </c>
      <c r="AD54" s="96">
        <v>8.379999999999999</v>
      </c>
      <c r="AE54" s="96">
        <v>-6.9208280000000215</v>
      </c>
      <c r="AF54" s="96">
        <v>-15.300828000000021</v>
      </c>
      <c r="AG54" s="96">
        <v>-3.5539999999999998</v>
      </c>
      <c r="AH54" s="96">
        <v>-6.5968333974101299</v>
      </c>
      <c r="AI54" s="96">
        <v>-3.04283339741013</v>
      </c>
      <c r="AJ54" s="96">
        <v>-6.7299999999999933</v>
      </c>
      <c r="AK54" s="96">
        <v>-32.876099999999994</v>
      </c>
      <c r="AL54" s="96">
        <v>-26.146100000000001</v>
      </c>
      <c r="AM54" s="96">
        <v>7.8100000000000005</v>
      </c>
      <c r="AN54" s="96">
        <v>-10.621800000000022</v>
      </c>
      <c r="AO54" s="96">
        <v>-18.431800000000024</v>
      </c>
      <c r="AP54" s="96">
        <v>-44.69</v>
      </c>
      <c r="AQ54" s="96">
        <v>-21.917990600000053</v>
      </c>
      <c r="AR54" s="96">
        <v>22.772009399999945</v>
      </c>
      <c r="AS54" s="96"/>
      <c r="AT54" s="98">
        <f t="shared" si="2"/>
        <v>-38.783999999999992</v>
      </c>
      <c r="AU54" s="98">
        <f t="shared" si="2"/>
        <v>-78.93355199741022</v>
      </c>
      <c r="AV54" s="98">
        <f t="shared" si="2"/>
        <v>-40.149551997410228</v>
      </c>
    </row>
    <row r="55" spans="1:48" x14ac:dyDescent="0.25">
      <c r="A55" s="52"/>
      <c r="B55" s="52"/>
      <c r="C55" s="52"/>
      <c r="D55" s="52"/>
      <c r="E55" s="52"/>
      <c r="F55" s="52"/>
      <c r="G55" s="52"/>
      <c r="H55" s="52">
        <v>4.01</v>
      </c>
      <c r="I55" s="52">
        <v>4.32</v>
      </c>
      <c r="J55" s="52">
        <v>4.18</v>
      </c>
      <c r="K55" s="52">
        <v>5.75</v>
      </c>
      <c r="L55" s="52">
        <v>4.28</v>
      </c>
      <c r="M55" s="105">
        <v>39217</v>
      </c>
      <c r="N55" s="106">
        <f>[1]Dataserier!D53</f>
        <v>-53.209600000000002</v>
      </c>
      <c r="O55" s="74">
        <f>[1]Dataserier!M53</f>
        <v>-8.42</v>
      </c>
      <c r="P55" s="74">
        <f>[1]Dataserier!Q53</f>
        <v>4.1639999999999997</v>
      </c>
      <c r="Q55" s="74">
        <f>[1]Dataserier!Y53</f>
        <v>-8.1000000000000014</v>
      </c>
      <c r="R55" s="74">
        <f>[1]Dataserier!AC53</f>
        <v>41.06</v>
      </c>
      <c r="S55" s="107">
        <f t="shared" si="0"/>
        <v>28.704000000000001</v>
      </c>
      <c r="T55" s="74">
        <v>-36.363999999999997</v>
      </c>
      <c r="U55" s="74">
        <v>-71.325533977017841</v>
      </c>
      <c r="V55" s="74">
        <v>-34.961533977017844</v>
      </c>
      <c r="W55" s="74"/>
      <c r="X55" s="74"/>
      <c r="Y55" s="74"/>
      <c r="Z55" s="74"/>
      <c r="AA55" s="74"/>
      <c r="AB55" s="74"/>
      <c r="AC55" s="99">
        <f t="shared" si="1"/>
        <v>39217</v>
      </c>
      <c r="AD55" s="96">
        <v>8.42</v>
      </c>
      <c r="AE55" s="96">
        <v>-5.1239390000000213</v>
      </c>
      <c r="AF55" s="96">
        <v>-13.543939000000021</v>
      </c>
      <c r="AG55" s="96">
        <v>-4.1639999999999997</v>
      </c>
      <c r="AH55" s="96">
        <v>-6.0727905770177593</v>
      </c>
      <c r="AI55" s="96">
        <v>-1.9087905770177596</v>
      </c>
      <c r="AJ55" s="96">
        <v>-7.6599999999999939</v>
      </c>
      <c r="AK55" s="96">
        <v>-31.86849999999999</v>
      </c>
      <c r="AL55" s="96">
        <v>-24.208499999999997</v>
      </c>
      <c r="AM55" s="96">
        <v>8.1000000000000014</v>
      </c>
      <c r="AN55" s="96">
        <v>-8.494700000000023</v>
      </c>
      <c r="AO55" s="96">
        <v>-16.594700000000024</v>
      </c>
      <c r="AP55" s="96">
        <v>-41.06</v>
      </c>
      <c r="AQ55" s="96">
        <v>-19.765604400000043</v>
      </c>
      <c r="AR55" s="96">
        <v>21.294395599999959</v>
      </c>
      <c r="AS55" s="96"/>
      <c r="AT55" s="98">
        <f t="shared" si="2"/>
        <v>-36.363999999999997</v>
      </c>
      <c r="AU55" s="98">
        <f t="shared" si="2"/>
        <v>-71.325533977017841</v>
      </c>
      <c r="AV55" s="98">
        <f t="shared" si="2"/>
        <v>-34.961533977017844</v>
      </c>
    </row>
    <row r="56" spans="1:48" x14ac:dyDescent="0.25">
      <c r="A56" s="52"/>
      <c r="B56" s="52"/>
      <c r="C56" s="52"/>
      <c r="D56" s="52"/>
      <c r="E56" s="52"/>
      <c r="F56" s="52"/>
      <c r="G56" s="52"/>
      <c r="H56" s="52">
        <v>4.3600000000000003</v>
      </c>
      <c r="I56" s="52">
        <v>4.66</v>
      </c>
      <c r="J56" s="52">
        <v>4.59</v>
      </c>
      <c r="K56" s="52">
        <v>6.0200000000000005</v>
      </c>
      <c r="L56" s="52">
        <v>4.6000000000000005</v>
      </c>
      <c r="M56" s="105">
        <v>39248</v>
      </c>
      <c r="N56" s="106">
        <f>[1]Dataserier!D54</f>
        <v>-62.008400000000002</v>
      </c>
      <c r="O56" s="74">
        <f>[1]Dataserier!M54</f>
        <v>-8.2100000000000009</v>
      </c>
      <c r="P56" s="74">
        <f>[1]Dataserier!Q54</f>
        <v>0.877</v>
      </c>
      <c r="Q56" s="74">
        <f>[1]Dataserier!Y54</f>
        <v>-6.6300000000000008</v>
      </c>
      <c r="R56" s="74">
        <f>[1]Dataserier!AC54</f>
        <v>40.75</v>
      </c>
      <c r="S56" s="107">
        <f t="shared" si="0"/>
        <v>26.786999999999999</v>
      </c>
      <c r="T56" s="74">
        <v>-53.777000000000008</v>
      </c>
      <c r="U56" s="74">
        <v>-64.988097725708414</v>
      </c>
      <c r="V56" s="74">
        <v>-11.211097725708413</v>
      </c>
      <c r="W56" s="74"/>
      <c r="X56" s="74"/>
      <c r="Y56" s="74"/>
      <c r="Z56" s="74"/>
      <c r="AA56" s="74"/>
      <c r="AB56" s="74"/>
      <c r="AC56" s="99">
        <f t="shared" si="1"/>
        <v>39248</v>
      </c>
      <c r="AD56" s="96">
        <v>8.2100000000000009</v>
      </c>
      <c r="AE56" s="96">
        <v>-3.7810180000000173</v>
      </c>
      <c r="AF56" s="96">
        <v>-11.991018000000018</v>
      </c>
      <c r="AG56" s="96">
        <v>-0.877</v>
      </c>
      <c r="AH56" s="96">
        <v>-5.5734811257083514</v>
      </c>
      <c r="AI56" s="96">
        <v>-4.6964811257083516</v>
      </c>
      <c r="AJ56" s="96">
        <v>-26.990000000000009</v>
      </c>
      <c r="AK56" s="96">
        <v>-32.413499999999992</v>
      </c>
      <c r="AL56" s="96">
        <v>-5.4234999999999829</v>
      </c>
      <c r="AM56" s="96">
        <v>6.6300000000000008</v>
      </c>
      <c r="AN56" s="96">
        <v>-5.98990000000002</v>
      </c>
      <c r="AO56" s="96">
        <v>-12.619900000000021</v>
      </c>
      <c r="AP56" s="96">
        <v>-40.75</v>
      </c>
      <c r="AQ56" s="96">
        <v>-17.230198600000037</v>
      </c>
      <c r="AR56" s="96">
        <v>23.519801399999963</v>
      </c>
      <c r="AS56" s="96"/>
      <c r="AT56" s="98">
        <f t="shared" si="2"/>
        <v>-53.777000000000008</v>
      </c>
      <c r="AU56" s="98">
        <f t="shared" si="2"/>
        <v>-64.988097725708414</v>
      </c>
      <c r="AV56" s="98">
        <f t="shared" si="2"/>
        <v>-11.211097725708413</v>
      </c>
    </row>
    <row r="57" spans="1:48" x14ac:dyDescent="0.25">
      <c r="A57" s="52"/>
      <c r="B57" s="52"/>
      <c r="C57" s="52"/>
      <c r="D57" s="52"/>
      <c r="E57" s="52"/>
      <c r="F57" s="52"/>
      <c r="G57" s="52"/>
      <c r="H57" s="52">
        <v>4.68</v>
      </c>
      <c r="I57" s="52">
        <v>4.99</v>
      </c>
      <c r="J57" s="52">
        <v>4.9400000000000004</v>
      </c>
      <c r="K57" s="52">
        <v>6.37</v>
      </c>
      <c r="L57" s="52">
        <v>4.91</v>
      </c>
      <c r="M57" s="105">
        <v>39278</v>
      </c>
      <c r="N57" s="106">
        <f>[1]Dataserier!D55</f>
        <v>-59.608000000000004</v>
      </c>
      <c r="O57" s="74">
        <f>[1]Dataserier!M55</f>
        <v>-6.339999999999999</v>
      </c>
      <c r="P57" s="74">
        <f>[1]Dataserier!Q55</f>
        <v>2.4039999999999999</v>
      </c>
      <c r="Q57" s="74">
        <f>[1]Dataserier!Y55</f>
        <v>-7.8400000000000016</v>
      </c>
      <c r="R57" s="74">
        <f>[1]Dataserier!AC55</f>
        <v>39.79999999999999</v>
      </c>
      <c r="S57" s="107">
        <f t="shared" si="0"/>
        <v>28.02399999999999</v>
      </c>
      <c r="T57" s="74">
        <v>-57.903999999999982</v>
      </c>
      <c r="U57" s="74">
        <v>-62.153630531842737</v>
      </c>
      <c r="V57" s="74">
        <v>-4.2496305318427545</v>
      </c>
      <c r="W57" s="74"/>
      <c r="X57" s="74"/>
      <c r="Y57" s="74"/>
      <c r="Z57" s="74"/>
      <c r="AA57" s="74"/>
      <c r="AB57" s="74"/>
      <c r="AC57" s="99">
        <f t="shared" si="1"/>
        <v>39278</v>
      </c>
      <c r="AD57" s="96">
        <v>6.339999999999999</v>
      </c>
      <c r="AE57" s="96">
        <v>-3.0990740000000159</v>
      </c>
      <c r="AF57" s="96">
        <v>-9.4390740000000157</v>
      </c>
      <c r="AG57" s="96">
        <v>-2.4039999999999999</v>
      </c>
      <c r="AH57" s="96">
        <v>-5.041359331842667</v>
      </c>
      <c r="AI57" s="96">
        <v>-2.6373593318426671</v>
      </c>
      <c r="AJ57" s="96">
        <v>-29.879999999999995</v>
      </c>
      <c r="AK57" s="96">
        <v>-35.474899999999998</v>
      </c>
      <c r="AL57" s="96">
        <v>-5.5949000000000026</v>
      </c>
      <c r="AM57" s="96">
        <v>7.8400000000000016</v>
      </c>
      <c r="AN57" s="96">
        <v>-3.6671000000000191</v>
      </c>
      <c r="AO57" s="96">
        <v>-11.507100000000021</v>
      </c>
      <c r="AP57" s="96">
        <v>-39.79999999999999</v>
      </c>
      <c r="AQ57" s="96">
        <v>-14.87119720000004</v>
      </c>
      <c r="AR57" s="96">
        <v>24.92880279999995</v>
      </c>
      <c r="AS57" s="96"/>
      <c r="AT57" s="98">
        <f t="shared" si="2"/>
        <v>-57.903999999999982</v>
      </c>
      <c r="AU57" s="98">
        <f t="shared" si="2"/>
        <v>-62.153630531842737</v>
      </c>
      <c r="AV57" s="98">
        <f t="shared" si="2"/>
        <v>-4.2496305318427545</v>
      </c>
    </row>
    <row r="58" spans="1:48" x14ac:dyDescent="0.25">
      <c r="A58" s="52"/>
      <c r="B58" s="52"/>
      <c r="C58" s="52"/>
      <c r="D58" s="52"/>
      <c r="E58" s="52"/>
      <c r="F58" s="52"/>
      <c r="G58" s="52"/>
      <c r="H58" s="52">
        <v>4.88</v>
      </c>
      <c r="I58" s="52">
        <v>5.22</v>
      </c>
      <c r="J58" s="52">
        <v>5.16</v>
      </c>
      <c r="K58" s="52">
        <v>6.66</v>
      </c>
      <c r="L58" s="52">
        <v>5.17</v>
      </c>
      <c r="M58" s="105">
        <v>39309</v>
      </c>
      <c r="N58" s="106">
        <f>[1]Dataserier!D56</f>
        <v>-38.305700000000009</v>
      </c>
      <c r="O58" s="74">
        <f>[1]Dataserier!M56</f>
        <v>-8.42</v>
      </c>
      <c r="P58" s="74">
        <f>[1]Dataserier!Q56</f>
        <v>8.2070000000000007</v>
      </c>
      <c r="Q58" s="74">
        <f>[1]Dataserier!Y56</f>
        <v>-9.5399999999999991</v>
      </c>
      <c r="R58" s="74">
        <f>[1]Dataserier!AC56</f>
        <v>24.129999999999995</v>
      </c>
      <c r="S58" s="107">
        <f t="shared" si="0"/>
        <v>14.376999999999997</v>
      </c>
      <c r="T58" s="74">
        <v>-38.896999999999984</v>
      </c>
      <c r="U58" s="74">
        <v>-57.7959677770178</v>
      </c>
      <c r="V58" s="74">
        <v>-18.898967777017816</v>
      </c>
      <c r="W58" s="74"/>
      <c r="X58" s="74"/>
      <c r="Y58" s="74"/>
      <c r="Z58" s="74"/>
      <c r="AA58" s="74"/>
      <c r="AB58" s="74"/>
      <c r="AC58" s="99">
        <f t="shared" si="1"/>
        <v>39309</v>
      </c>
      <c r="AD58" s="96">
        <v>8.42</v>
      </c>
      <c r="AE58" s="96">
        <v>-1.7605410000000035</v>
      </c>
      <c r="AF58" s="96">
        <v>-10.180541000000003</v>
      </c>
      <c r="AG58" s="96">
        <v>-8.2070000000000007</v>
      </c>
      <c r="AH58" s="96">
        <v>-4.4317905770177575</v>
      </c>
      <c r="AI58" s="96">
        <v>3.7752094229822433</v>
      </c>
      <c r="AJ58" s="96">
        <v>-24.519999999999989</v>
      </c>
      <c r="AK58" s="96">
        <v>-33.80749999999999</v>
      </c>
      <c r="AL58" s="96">
        <v>-9.2875000000000014</v>
      </c>
      <c r="AM58" s="96">
        <v>9.5399999999999991</v>
      </c>
      <c r="AN58" s="96">
        <v>-3.3223000000000127</v>
      </c>
      <c r="AO58" s="96">
        <v>-12.862300000000012</v>
      </c>
      <c r="AP58" s="96">
        <v>-24.129999999999995</v>
      </c>
      <c r="AQ58" s="96">
        <v>-14.473836200000036</v>
      </c>
      <c r="AR58" s="96">
        <v>9.656163799999959</v>
      </c>
      <c r="AS58" s="96"/>
      <c r="AT58" s="98">
        <f t="shared" si="2"/>
        <v>-38.896999999999984</v>
      </c>
      <c r="AU58" s="98">
        <f t="shared" si="2"/>
        <v>-57.7959677770178</v>
      </c>
      <c r="AV58" s="98">
        <f t="shared" si="2"/>
        <v>-18.898967777017816</v>
      </c>
    </row>
    <row r="59" spans="1:48" x14ac:dyDescent="0.25">
      <c r="A59" s="52"/>
      <c r="B59" s="52"/>
      <c r="C59" s="52"/>
      <c r="D59" s="52"/>
      <c r="E59" s="52"/>
      <c r="F59" s="52"/>
      <c r="G59" s="52"/>
      <c r="H59" s="52">
        <v>5.04</v>
      </c>
      <c r="I59" s="52">
        <v>5.41</v>
      </c>
      <c r="J59" s="52">
        <v>5.34</v>
      </c>
      <c r="K59" s="52">
        <v>6.6400000000000006</v>
      </c>
      <c r="L59" s="52">
        <v>5.32</v>
      </c>
      <c r="M59" s="105">
        <v>39340</v>
      </c>
      <c r="N59" s="106">
        <f>[1]Dataserier!D57</f>
        <v>-36.803799999999995</v>
      </c>
      <c r="O59" s="74">
        <f>[1]Dataserier!M57</f>
        <v>-9.129999999999999</v>
      </c>
      <c r="P59" s="74">
        <f>[1]Dataserier!Q57</f>
        <v>8.8699999999999992</v>
      </c>
      <c r="Q59" s="74">
        <f>[1]Dataserier!Y57</f>
        <v>-8.7200000000000006</v>
      </c>
      <c r="R59" s="74">
        <f>[1]Dataserier!AC57</f>
        <v>14.790000000000006</v>
      </c>
      <c r="S59" s="107">
        <f t="shared" si="0"/>
        <v>5.8100000000000058</v>
      </c>
      <c r="T59" s="74">
        <v>-26.070000000000007</v>
      </c>
      <c r="U59" s="74">
        <v>-50.978451547062534</v>
      </c>
      <c r="V59" s="74">
        <v>-24.908451547062526</v>
      </c>
      <c r="W59" s="74"/>
      <c r="X59" s="74"/>
      <c r="Y59" s="74"/>
      <c r="Z59" s="74"/>
      <c r="AA59" s="74"/>
      <c r="AB59" s="74"/>
      <c r="AC59" s="99">
        <f t="shared" si="1"/>
        <v>39340</v>
      </c>
      <c r="AD59" s="96">
        <v>9.129999999999999</v>
      </c>
      <c r="AE59" s="96">
        <v>-0.24135200000000623</v>
      </c>
      <c r="AF59" s="96">
        <v>-9.3713520000000052</v>
      </c>
      <c r="AG59" s="96">
        <v>-8.8699999999999992</v>
      </c>
      <c r="AH59" s="96">
        <v>-3.6992785470625122</v>
      </c>
      <c r="AI59" s="96">
        <v>5.170721452937487</v>
      </c>
      <c r="AJ59" s="96">
        <v>-20.259999999999998</v>
      </c>
      <c r="AK59" s="96">
        <v>-32.721199999999989</v>
      </c>
      <c r="AL59" s="96">
        <v>-12.461199999999991</v>
      </c>
      <c r="AM59" s="96">
        <v>8.7200000000000006</v>
      </c>
      <c r="AN59" s="96">
        <v>-1.6152000000000015</v>
      </c>
      <c r="AO59" s="96">
        <v>-10.335200000000002</v>
      </c>
      <c r="AP59" s="96">
        <v>-14.790000000000006</v>
      </c>
      <c r="AQ59" s="96">
        <v>-12.701421000000025</v>
      </c>
      <c r="AR59" s="96">
        <v>2.0885789999999815</v>
      </c>
      <c r="AS59" s="96"/>
      <c r="AT59" s="98">
        <f t="shared" si="2"/>
        <v>-26.070000000000007</v>
      </c>
      <c r="AU59" s="98">
        <f t="shared" si="2"/>
        <v>-50.978451547062534</v>
      </c>
      <c r="AV59" s="98">
        <f t="shared" si="2"/>
        <v>-24.908451547062526</v>
      </c>
    </row>
    <row r="60" spans="1:48" x14ac:dyDescent="0.25">
      <c r="A60" s="52"/>
      <c r="B60" s="52"/>
      <c r="C60" s="52"/>
      <c r="D60" s="52"/>
      <c r="E60" s="52"/>
      <c r="F60" s="52"/>
      <c r="G60" s="52"/>
      <c r="H60" s="52">
        <v>5.29</v>
      </c>
      <c r="I60" s="52">
        <v>5.62</v>
      </c>
      <c r="J60" s="52">
        <v>5.57</v>
      </c>
      <c r="K60" s="52">
        <v>7.03</v>
      </c>
      <c r="L60" s="52">
        <v>5.5600000000000005</v>
      </c>
      <c r="M60" s="105">
        <v>39370</v>
      </c>
      <c r="N60" s="106">
        <f>[1]Dataserier!D58</f>
        <v>-20.102500000000003</v>
      </c>
      <c r="O60" s="74">
        <f>[1]Dataserier!M58</f>
        <v>-10.150000000000002</v>
      </c>
      <c r="P60" s="74">
        <f>[1]Dataserier!Q58</f>
        <v>9.0109999999999992</v>
      </c>
      <c r="Q60" s="74">
        <f>[1]Dataserier!Y58</f>
        <v>-9.0700000000000021</v>
      </c>
      <c r="R60" s="74">
        <f>[1]Dataserier!AC58</f>
        <v>11.090000000000007</v>
      </c>
      <c r="S60" s="107">
        <f t="shared" si="0"/>
        <v>0.881000000000002</v>
      </c>
      <c r="T60" s="74">
        <v>-33.271000000000001</v>
      </c>
      <c r="U60" s="74">
        <v>-42.768005744733159</v>
      </c>
      <c r="V60" s="74">
        <v>-9.4970057447331531</v>
      </c>
      <c r="W60" s="74"/>
      <c r="X60" s="74"/>
      <c r="Y60" s="74"/>
      <c r="Z60" s="74"/>
      <c r="AA60" s="74"/>
      <c r="AB60" s="74"/>
      <c r="AC60" s="99">
        <f t="shared" si="1"/>
        <v>39370</v>
      </c>
      <c r="AD60" s="96">
        <v>10.150000000000002</v>
      </c>
      <c r="AE60" s="96">
        <v>1.1477210000000042</v>
      </c>
      <c r="AF60" s="96">
        <v>-9.0022789999999979</v>
      </c>
      <c r="AG60" s="96">
        <v>-9.0109999999999992</v>
      </c>
      <c r="AH60" s="96">
        <v>-2.7948801447331597</v>
      </c>
      <c r="AI60" s="96">
        <v>6.2161198552668395</v>
      </c>
      <c r="AJ60" s="96">
        <v>-32.39</v>
      </c>
      <c r="AK60" s="96">
        <v>-32.738299999999988</v>
      </c>
      <c r="AL60" s="96">
        <v>-0.34829999999998762</v>
      </c>
      <c r="AM60" s="96">
        <v>9.0700000000000021</v>
      </c>
      <c r="AN60" s="96">
        <v>1.3144000000000062</v>
      </c>
      <c r="AO60" s="96">
        <v>-7.7555999999999958</v>
      </c>
      <c r="AP60" s="96">
        <v>-11.090000000000007</v>
      </c>
      <c r="AQ60" s="96">
        <v>-9.6969466000000182</v>
      </c>
      <c r="AR60" s="96">
        <v>1.3930533999999888</v>
      </c>
      <c r="AS60" s="96"/>
      <c r="AT60" s="98">
        <f t="shared" si="2"/>
        <v>-33.271000000000001</v>
      </c>
      <c r="AU60" s="98">
        <f t="shared" si="2"/>
        <v>-42.768005744733159</v>
      </c>
      <c r="AV60" s="98">
        <f t="shared" si="2"/>
        <v>-9.4970057447331531</v>
      </c>
    </row>
    <row r="61" spans="1:48" x14ac:dyDescent="0.25">
      <c r="A61" s="52"/>
      <c r="B61" s="52"/>
      <c r="C61" s="52"/>
      <c r="D61" s="52"/>
      <c r="E61" s="52"/>
      <c r="F61" s="52"/>
      <c r="G61" s="52"/>
      <c r="H61" s="52">
        <v>5.04</v>
      </c>
      <c r="I61" s="52">
        <v>5.36</v>
      </c>
      <c r="J61" s="52">
        <v>5.3100000000000005</v>
      </c>
      <c r="K61" s="52">
        <v>6.61</v>
      </c>
      <c r="L61" s="52">
        <v>5.28</v>
      </c>
      <c r="M61" s="105">
        <v>39401</v>
      </c>
      <c r="N61" s="106">
        <f>[1]Dataserier!D59</f>
        <v>-14.001500000000002</v>
      </c>
      <c r="O61" s="74">
        <f>[1]Dataserier!M59</f>
        <v>-10.72</v>
      </c>
      <c r="P61" s="74">
        <f>[1]Dataserier!Q59</f>
        <v>3.2850000000000001</v>
      </c>
      <c r="Q61" s="74">
        <f>[1]Dataserier!Y59</f>
        <v>-9.4999999999999982</v>
      </c>
      <c r="R61" s="74">
        <f>[1]Dataserier!AC59</f>
        <v>3.34</v>
      </c>
      <c r="S61" s="107">
        <f t="shared" si="0"/>
        <v>-13.594999999999999</v>
      </c>
      <c r="T61" s="74">
        <v>-7.8750000000000071</v>
      </c>
      <c r="U61" s="74">
        <v>-30.13152517701775</v>
      </c>
      <c r="V61" s="74">
        <v>-22.256525177017743</v>
      </c>
      <c r="W61" s="74"/>
      <c r="X61" s="74"/>
      <c r="Y61" s="74"/>
      <c r="Z61" s="74"/>
      <c r="AA61" s="74"/>
      <c r="AB61" s="74"/>
      <c r="AC61" s="99">
        <f t="shared" si="1"/>
        <v>39401</v>
      </c>
      <c r="AD61" s="96">
        <v>10.72</v>
      </c>
      <c r="AE61" s="96">
        <v>3.2527309999999972</v>
      </c>
      <c r="AF61" s="96">
        <v>-7.4672690000000035</v>
      </c>
      <c r="AG61" s="96">
        <v>-3.2850000000000001</v>
      </c>
      <c r="AH61" s="96">
        <v>-1.6687905770177593</v>
      </c>
      <c r="AI61" s="96">
        <v>1.6162094229822408</v>
      </c>
      <c r="AJ61" s="96">
        <v>-21.470000000000006</v>
      </c>
      <c r="AK61" s="96">
        <v>-30.379099999999994</v>
      </c>
      <c r="AL61" s="96">
        <v>-8.909099999999988</v>
      </c>
      <c r="AM61" s="96">
        <v>9.4999999999999982</v>
      </c>
      <c r="AN61" s="96">
        <v>4.7927000000000106</v>
      </c>
      <c r="AO61" s="96">
        <v>-4.7072999999999876</v>
      </c>
      <c r="AP61" s="96">
        <v>-3.34</v>
      </c>
      <c r="AQ61" s="96">
        <v>-6.1290656000000041</v>
      </c>
      <c r="AR61" s="96">
        <v>-2.7890656000000043</v>
      </c>
      <c r="AS61" s="96"/>
      <c r="AT61" s="98">
        <f t="shared" si="2"/>
        <v>-7.8750000000000071</v>
      </c>
      <c r="AU61" s="98">
        <f t="shared" si="2"/>
        <v>-30.13152517701775</v>
      </c>
      <c r="AV61" s="98">
        <f t="shared" si="2"/>
        <v>-22.256525177017743</v>
      </c>
    </row>
    <row r="62" spans="1:48" x14ac:dyDescent="0.25">
      <c r="A62" s="52"/>
      <c r="B62" s="52"/>
      <c r="C62" s="52"/>
      <c r="D62" s="52"/>
      <c r="E62" s="52"/>
      <c r="F62" s="52"/>
      <c r="G62" s="52"/>
      <c r="H62" s="52">
        <v>5.15</v>
      </c>
      <c r="I62" s="52">
        <v>5.46</v>
      </c>
      <c r="J62" s="52">
        <v>5.39</v>
      </c>
      <c r="K62" s="52">
        <v>6.3900000000000006</v>
      </c>
      <c r="L62" s="52">
        <v>5.37</v>
      </c>
      <c r="M62" s="105">
        <v>39431</v>
      </c>
      <c r="N62" s="106">
        <f>[1]Dataserier!D60</f>
        <v>-16.500500000000002</v>
      </c>
      <c r="O62" s="74">
        <f>[1]Dataserier!M60</f>
        <v>-5.2200000000000006</v>
      </c>
      <c r="P62" s="74">
        <f>[1]Dataserier!Q60</f>
        <v>0.316</v>
      </c>
      <c r="Q62" s="74">
        <f>[1]Dataserier!Y60</f>
        <v>-9.7500000000000018</v>
      </c>
      <c r="R62" s="74">
        <f>[1]Dataserier!AC60</f>
        <v>1.0700000000000038</v>
      </c>
      <c r="S62" s="107">
        <f t="shared" si="0"/>
        <v>-13.584</v>
      </c>
      <c r="T62" s="74">
        <v>-13.196000000000003</v>
      </c>
      <c r="U62" s="74">
        <v>-13.196000000000002</v>
      </c>
      <c r="V62" s="74">
        <v>-2.4980018054066022E-15</v>
      </c>
      <c r="W62" s="74"/>
      <c r="X62" s="74"/>
      <c r="Y62" s="74"/>
      <c r="Z62" s="74"/>
      <c r="AA62" s="74"/>
      <c r="AB62" s="74"/>
      <c r="AC62" s="99">
        <f t="shared" si="1"/>
        <v>39431</v>
      </c>
      <c r="AD62" s="98">
        <v>5.2200000000000006</v>
      </c>
      <c r="AE62" s="98">
        <v>5.2199999999999989</v>
      </c>
      <c r="AF62" s="98">
        <v>0</v>
      </c>
      <c r="AG62" s="98">
        <v>-0.316</v>
      </c>
      <c r="AH62" s="98">
        <v>-0.31599999999999895</v>
      </c>
      <c r="AI62" s="98">
        <v>1.0547118733938987E-15</v>
      </c>
      <c r="AJ62" s="98">
        <v>-26.78</v>
      </c>
      <c r="AK62" s="98">
        <v>-26.779999999999994</v>
      </c>
      <c r="AL62" s="98">
        <v>0</v>
      </c>
      <c r="AM62" s="98">
        <v>9.7500000000000018</v>
      </c>
      <c r="AN62" s="98">
        <v>9.75</v>
      </c>
      <c r="AO62" s="98">
        <v>0</v>
      </c>
      <c r="AP62" s="98">
        <v>-1.0700000000000038</v>
      </c>
      <c r="AQ62" s="98">
        <v>-1.0700000000000074</v>
      </c>
      <c r="AR62" s="98">
        <v>-3.5527136788005009E-15</v>
      </c>
      <c r="AS62" s="98"/>
      <c r="AT62" s="98">
        <f t="shared" si="2"/>
        <v>-13.196000000000003</v>
      </c>
      <c r="AU62" s="98">
        <f t="shared" si="2"/>
        <v>-13.196000000000002</v>
      </c>
      <c r="AV62" s="98">
        <f t="shared" si="2"/>
        <v>-2.4980018054066022E-15</v>
      </c>
    </row>
    <row r="63" spans="1:48" x14ac:dyDescent="0.25">
      <c r="A63" s="52"/>
      <c r="B63" s="52"/>
      <c r="C63" s="52"/>
      <c r="D63" s="52"/>
      <c r="E63" s="52"/>
      <c r="F63" s="52"/>
      <c r="G63" s="52"/>
      <c r="H63" s="52">
        <v>5.54</v>
      </c>
      <c r="I63" s="52">
        <v>5.8100000000000005</v>
      </c>
      <c r="J63" s="52">
        <v>5.8</v>
      </c>
      <c r="K63" s="52">
        <v>6.6000000000000005</v>
      </c>
      <c r="L63" s="52">
        <v>5.76</v>
      </c>
      <c r="M63" s="105">
        <v>39462</v>
      </c>
      <c r="N63" s="106">
        <f>[1]Dataserier!D61</f>
        <v>5.4002000000000008</v>
      </c>
      <c r="O63" s="74">
        <f>[1]Dataserier!M61</f>
        <v>-10.860000000000001</v>
      </c>
      <c r="P63" s="74">
        <f>[1]Dataserier!Q61</f>
        <v>-0.98099999999999998</v>
      </c>
      <c r="Q63" s="74">
        <f>[1]Dataserier!Y61</f>
        <v>-3.2199999999999989</v>
      </c>
      <c r="R63" s="74">
        <f>[1]Dataserier!AC61</f>
        <v>-4.4100000000000072</v>
      </c>
      <c r="S63" s="107">
        <f t="shared" si="0"/>
        <v>-19.471000000000007</v>
      </c>
      <c r="T63" s="74">
        <v>-13.038999999999984</v>
      </c>
      <c r="U63" s="74">
        <v>4.7425126338539449</v>
      </c>
      <c r="V63" s="74">
        <v>17.781512633853929</v>
      </c>
      <c r="W63" s="74"/>
      <c r="X63" s="74"/>
      <c r="Y63" s="74"/>
      <c r="Z63" s="74"/>
      <c r="AA63" s="74"/>
      <c r="AB63" s="74"/>
      <c r="AC63" s="99">
        <f t="shared" si="1"/>
        <v>39462</v>
      </c>
      <c r="AD63" s="96">
        <v>10.860000000000001</v>
      </c>
      <c r="AE63" s="96">
        <v>6.8073169999999834</v>
      </c>
      <c r="AF63" s="96">
        <v>-4.0526830000000178</v>
      </c>
      <c r="AG63" s="96">
        <v>0.98099999999999998</v>
      </c>
      <c r="AH63" s="96">
        <v>1.0893216338539382</v>
      </c>
      <c r="AI63" s="96">
        <v>0.10832163385393823</v>
      </c>
      <c r="AJ63" s="96">
        <v>-32.509999999999991</v>
      </c>
      <c r="AK63" s="96">
        <v>-19.777599999999993</v>
      </c>
      <c r="AL63" s="96">
        <v>12.732399999999998</v>
      </c>
      <c r="AM63" s="96">
        <v>3.2199999999999989</v>
      </c>
      <c r="AN63" s="96">
        <v>13.664200000000008</v>
      </c>
      <c r="AO63" s="96">
        <v>10.444200000000009</v>
      </c>
      <c r="AP63" s="96">
        <v>4.4100000000000072</v>
      </c>
      <c r="AQ63" s="96">
        <v>2.9592740000000077</v>
      </c>
      <c r="AR63" s="96">
        <v>-1.4507259999999995</v>
      </c>
      <c r="AS63" s="96"/>
      <c r="AT63" s="98">
        <f t="shared" si="2"/>
        <v>-13.038999999999984</v>
      </c>
      <c r="AU63" s="98">
        <f t="shared" si="2"/>
        <v>4.7425126338539449</v>
      </c>
      <c r="AV63" s="98">
        <f t="shared" si="2"/>
        <v>17.781512633853929</v>
      </c>
    </row>
    <row r="64" spans="1:48" x14ac:dyDescent="0.25">
      <c r="A64" s="52"/>
      <c r="B64" s="52"/>
      <c r="C64" s="52"/>
      <c r="D64" s="52"/>
      <c r="E64" s="52"/>
      <c r="F64" s="52"/>
      <c r="G64" s="52"/>
      <c r="H64" s="52">
        <v>5.51</v>
      </c>
      <c r="I64" s="52">
        <v>5.78</v>
      </c>
      <c r="J64" s="52">
        <v>5.76</v>
      </c>
      <c r="K64" s="52">
        <v>6.48</v>
      </c>
      <c r="L64" s="52">
        <v>5.73</v>
      </c>
      <c r="M64" s="105">
        <v>39493</v>
      </c>
      <c r="N64" s="106">
        <f>[1]Dataserier!D62</f>
        <v>19.502300000000002</v>
      </c>
      <c r="O64" s="74">
        <f>[1]Dataserier!M62</f>
        <v>-10.450000000000001</v>
      </c>
      <c r="P64" s="74">
        <f>[1]Dataserier!Q62</f>
        <v>-0.66300000000000003</v>
      </c>
      <c r="Q64" s="74">
        <f>[1]Dataserier!Y62</f>
        <v>-1.0899999999999994</v>
      </c>
      <c r="R64" s="74">
        <f>[1]Dataserier!AC62</f>
        <v>-4.4699999999999918</v>
      </c>
      <c r="S64" s="107">
        <f t="shared" si="0"/>
        <v>-16.672999999999995</v>
      </c>
      <c r="T64" s="74">
        <v>-14.007000000000016</v>
      </c>
      <c r="U64" s="74">
        <v>15.585164822982239</v>
      </c>
      <c r="V64" s="74">
        <v>29.592164822982255</v>
      </c>
      <c r="W64" s="74"/>
      <c r="X64" s="74"/>
      <c r="Y64" s="74"/>
      <c r="Z64" s="74"/>
      <c r="AA64" s="74"/>
      <c r="AB64" s="74"/>
      <c r="AC64" s="99">
        <f t="shared" si="1"/>
        <v>39493</v>
      </c>
      <c r="AD64" s="96">
        <v>10.450000000000001</v>
      </c>
      <c r="AE64" s="96">
        <v>8.5967279999999846</v>
      </c>
      <c r="AF64" s="96">
        <v>-1.8532720000000165</v>
      </c>
      <c r="AG64" s="96">
        <v>0.66300000000000003</v>
      </c>
      <c r="AH64" s="96">
        <v>2.3282094229822441</v>
      </c>
      <c r="AI64" s="96">
        <v>1.6652094229822441</v>
      </c>
      <c r="AJ64" s="96">
        <v>-30.680000000000007</v>
      </c>
      <c r="AK64" s="96">
        <v>-15.901599999999988</v>
      </c>
      <c r="AL64" s="96">
        <v>14.778400000000019</v>
      </c>
      <c r="AM64" s="96">
        <v>1.0899999999999994</v>
      </c>
      <c r="AN64" s="96">
        <v>15.573899999999995</v>
      </c>
      <c r="AO64" s="96">
        <v>14.483899999999995</v>
      </c>
      <c r="AP64" s="96">
        <v>4.4699999999999918</v>
      </c>
      <c r="AQ64" s="96">
        <v>4.9879274000000038</v>
      </c>
      <c r="AR64" s="96">
        <v>0.51792740000001203</v>
      </c>
      <c r="AS64" s="96"/>
      <c r="AT64" s="98">
        <f t="shared" si="2"/>
        <v>-14.007000000000016</v>
      </c>
      <c r="AU64" s="98">
        <f t="shared" si="2"/>
        <v>15.585164822982239</v>
      </c>
      <c r="AV64" s="98">
        <f t="shared" si="2"/>
        <v>29.592164822982255</v>
      </c>
    </row>
    <row r="65" spans="1:48" x14ac:dyDescent="0.25">
      <c r="A65" s="52"/>
      <c r="B65" s="52"/>
      <c r="C65" s="52"/>
      <c r="D65" s="52"/>
      <c r="E65" s="52"/>
      <c r="F65" s="52"/>
      <c r="G65" s="52"/>
      <c r="H65" s="52">
        <v>5.33</v>
      </c>
      <c r="I65" s="52">
        <v>5.61</v>
      </c>
      <c r="J65" s="52">
        <v>5.58</v>
      </c>
      <c r="K65" s="52">
        <v>6.24</v>
      </c>
      <c r="L65" s="52">
        <v>5.55</v>
      </c>
      <c r="M65" s="105">
        <v>39522</v>
      </c>
      <c r="N65" s="106">
        <f>[1]Dataserier!D63</f>
        <v>-4.7962000000000007</v>
      </c>
      <c r="O65" s="74">
        <f>[1]Dataserier!M63</f>
        <v>-9.7200000000000006</v>
      </c>
      <c r="P65" s="74">
        <f>[1]Dataserier!Q63</f>
        <v>0.47099999999999997</v>
      </c>
      <c r="Q65" s="74">
        <f>[1]Dataserier!Y63</f>
        <v>-6.36</v>
      </c>
      <c r="R65" s="74">
        <f>[1]Dataserier!AC63</f>
        <v>2.8299999999999947</v>
      </c>
      <c r="S65" s="107">
        <f t="shared" si="0"/>
        <v>-12.779000000000007</v>
      </c>
      <c r="T65" s="74">
        <v>-33.870999999999981</v>
      </c>
      <c r="U65" s="74">
        <v>31.835201603474477</v>
      </c>
      <c r="V65" s="74">
        <v>65.706201603474469</v>
      </c>
      <c r="W65" s="74"/>
      <c r="X65" s="74"/>
      <c r="Y65" s="74"/>
      <c r="Z65" s="74"/>
      <c r="AA65" s="74"/>
      <c r="AB65" s="74"/>
      <c r="AC65" s="99">
        <f t="shared" si="1"/>
        <v>39522</v>
      </c>
      <c r="AD65" s="96">
        <v>9.7200000000000006</v>
      </c>
      <c r="AE65" s="96">
        <v>10.34548599999998</v>
      </c>
      <c r="AF65" s="96">
        <v>0.62548599999997911</v>
      </c>
      <c r="AG65" s="96">
        <v>-0.47099999999999997</v>
      </c>
      <c r="AH65" s="96">
        <v>3.2570536034744784</v>
      </c>
      <c r="AI65" s="96">
        <v>3.7280536034744785</v>
      </c>
      <c r="AJ65" s="96">
        <v>-46.649999999999991</v>
      </c>
      <c r="AK65" s="96">
        <v>-9.5290999999999855</v>
      </c>
      <c r="AL65" s="96">
        <v>37.120900000000006</v>
      </c>
      <c r="AM65" s="96">
        <v>6.36</v>
      </c>
      <c r="AN65" s="96">
        <v>19.114500000000007</v>
      </c>
      <c r="AO65" s="96">
        <v>12.754500000000007</v>
      </c>
      <c r="AP65" s="96">
        <v>-2.8299999999999947</v>
      </c>
      <c r="AQ65" s="96">
        <v>8.6472619999999978</v>
      </c>
      <c r="AR65" s="96">
        <v>11.477261999999993</v>
      </c>
      <c r="AS65" s="96"/>
      <c r="AT65" s="98">
        <f t="shared" si="2"/>
        <v>-33.870999999999981</v>
      </c>
      <c r="AU65" s="98">
        <f t="shared" si="2"/>
        <v>31.835201603474477</v>
      </c>
      <c r="AV65" s="98">
        <f t="shared" si="2"/>
        <v>65.706201603474469</v>
      </c>
    </row>
    <row r="66" spans="1:48" x14ac:dyDescent="0.25">
      <c r="A66" s="52"/>
      <c r="B66" s="52"/>
      <c r="C66" s="52"/>
      <c r="D66" s="52"/>
      <c r="E66" s="52"/>
      <c r="F66" s="52"/>
      <c r="G66" s="52"/>
      <c r="H66" s="52">
        <v>5.22</v>
      </c>
      <c r="I66" s="52">
        <v>5.5200000000000005</v>
      </c>
      <c r="J66" s="52">
        <v>5.46</v>
      </c>
      <c r="K66" s="52">
        <v>6.09</v>
      </c>
      <c r="L66" s="52">
        <v>5.45</v>
      </c>
      <c r="M66" s="105">
        <v>39553</v>
      </c>
      <c r="N66" s="106">
        <f>[1]Dataserier!D64</f>
        <v>-2.5958000000000001</v>
      </c>
      <c r="O66" s="74">
        <f>[1]Dataserier!M64</f>
        <v>-11.31</v>
      </c>
      <c r="P66" s="74">
        <f>[1]Dataserier!Q64</f>
        <v>1.6020000000000001</v>
      </c>
      <c r="Q66" s="74">
        <f>[1]Dataserier!Y64</f>
        <v>-11.55</v>
      </c>
      <c r="R66" s="74">
        <f>[1]Dataserier!AC64</f>
        <v>-13.05</v>
      </c>
      <c r="S66" s="107">
        <f t="shared" si="0"/>
        <v>-34.308000000000007</v>
      </c>
      <c r="T66" s="74">
        <v>-15.422000000000004</v>
      </c>
      <c r="U66" s="74">
        <v>44.702990762025685</v>
      </c>
      <c r="V66" s="74">
        <v>60.124990762025689</v>
      </c>
      <c r="W66" s="74"/>
      <c r="X66" s="74"/>
      <c r="Y66" s="74"/>
      <c r="Z66" s="74"/>
      <c r="AA66" s="74"/>
      <c r="AB66" s="74"/>
      <c r="AC66" s="99">
        <f t="shared" si="1"/>
        <v>39553</v>
      </c>
      <c r="AD66" s="96">
        <v>11.31</v>
      </c>
      <c r="AE66" s="96">
        <v>12.212658999999974</v>
      </c>
      <c r="AF66" s="96">
        <v>0.90265899999997323</v>
      </c>
      <c r="AG66" s="96">
        <v>-1.6020000000000001</v>
      </c>
      <c r="AH66" s="96">
        <v>4.033664962025675</v>
      </c>
      <c r="AI66" s="96">
        <v>5.6356649620256754</v>
      </c>
      <c r="AJ66" s="96">
        <v>-49.730000000000004</v>
      </c>
      <c r="AK66" s="96">
        <v>-6.3367999999999824</v>
      </c>
      <c r="AL66" s="96">
        <v>43.393200000000022</v>
      </c>
      <c r="AM66" s="96">
        <v>11.55</v>
      </c>
      <c r="AN66" s="96">
        <v>22.559600000000017</v>
      </c>
      <c r="AO66" s="96">
        <v>11.009600000000017</v>
      </c>
      <c r="AP66" s="96">
        <v>13.05</v>
      </c>
      <c r="AQ66" s="96">
        <v>12.233866800000001</v>
      </c>
      <c r="AR66" s="96">
        <v>-0.81613319999999945</v>
      </c>
      <c r="AS66" s="96"/>
      <c r="AT66" s="98">
        <f t="shared" si="2"/>
        <v>-15.422000000000004</v>
      </c>
      <c r="AU66" s="98">
        <f t="shared" si="2"/>
        <v>44.702990762025685</v>
      </c>
      <c r="AV66" s="98">
        <f t="shared" si="2"/>
        <v>60.124990762025689</v>
      </c>
    </row>
    <row r="67" spans="1:48" x14ac:dyDescent="0.25">
      <c r="A67" s="52"/>
      <c r="B67" s="52"/>
      <c r="C67" s="52"/>
      <c r="D67" s="52"/>
      <c r="E67" s="52"/>
      <c r="F67" s="52"/>
      <c r="G67" s="52"/>
      <c r="H67" s="52">
        <v>5.38</v>
      </c>
      <c r="I67" s="52">
        <v>5.68</v>
      </c>
      <c r="J67" s="52">
        <v>5.61</v>
      </c>
      <c r="K67" s="52">
        <v>6.18</v>
      </c>
      <c r="L67" s="52">
        <v>5.63</v>
      </c>
      <c r="M67" s="105">
        <v>39583</v>
      </c>
      <c r="N67" s="106">
        <f>[1]Dataserier!D65</f>
        <v>-2.5938000000000003</v>
      </c>
      <c r="O67" s="74">
        <f>[1]Dataserier!M65</f>
        <v>-12.299999999999999</v>
      </c>
      <c r="P67" s="74">
        <f>[1]Dataserier!Q65</f>
        <v>3.3010000000000002</v>
      </c>
      <c r="Q67" s="74">
        <f>[1]Dataserier!Y65</f>
        <v>-18.21</v>
      </c>
      <c r="R67" s="74">
        <f>[1]Dataserier!AC65</f>
        <v>-9.610000000000003</v>
      </c>
      <c r="S67" s="107">
        <f t="shared" si="0"/>
        <v>-36.819000000000003</v>
      </c>
      <c r="T67" s="74">
        <v>13.758999999999986</v>
      </c>
      <c r="U67" s="74">
        <v>55.842969422982236</v>
      </c>
      <c r="V67" s="74">
        <v>42.08396942298225</v>
      </c>
      <c r="W67" s="74"/>
      <c r="X67" s="74"/>
      <c r="Y67" s="74"/>
      <c r="Z67" s="74"/>
      <c r="AA67" s="74"/>
      <c r="AB67" s="74"/>
      <c r="AC67" s="99">
        <f t="shared" si="1"/>
        <v>39583</v>
      </c>
      <c r="AD67" s="96">
        <v>12.299999999999999</v>
      </c>
      <c r="AE67" s="96">
        <v>14.243011999999979</v>
      </c>
      <c r="AF67" s="96">
        <v>1.94301199999998</v>
      </c>
      <c r="AG67" s="96">
        <v>-3.3010000000000002</v>
      </c>
      <c r="AH67" s="96">
        <v>4.8912094229822429</v>
      </c>
      <c r="AI67" s="96">
        <v>8.1922094229822431</v>
      </c>
      <c r="AJ67" s="96">
        <v>-23.060000000000016</v>
      </c>
      <c r="AK67" s="96">
        <v>-4.7456999999999852</v>
      </c>
      <c r="AL67" s="96">
        <v>18.314300000000031</v>
      </c>
      <c r="AM67" s="96">
        <v>18.21</v>
      </c>
      <c r="AN67" s="96">
        <v>25.817800000000005</v>
      </c>
      <c r="AO67" s="96">
        <v>7.6078000000000046</v>
      </c>
      <c r="AP67" s="96">
        <v>9.610000000000003</v>
      </c>
      <c r="AQ67" s="96">
        <v>15.636647999999994</v>
      </c>
      <c r="AR67" s="96">
        <v>6.0266479999999909</v>
      </c>
      <c r="AS67" s="96"/>
      <c r="AT67" s="98">
        <f t="shared" si="2"/>
        <v>13.758999999999986</v>
      </c>
      <c r="AU67" s="98">
        <f t="shared" si="2"/>
        <v>55.842969422982236</v>
      </c>
      <c r="AV67" s="98">
        <f t="shared" si="2"/>
        <v>42.08396942298225</v>
      </c>
    </row>
    <row r="68" spans="1:48" x14ac:dyDescent="0.25">
      <c r="A68" s="52"/>
      <c r="B68" s="52"/>
      <c r="C68" s="52"/>
      <c r="D68" s="52"/>
      <c r="E68" s="52"/>
      <c r="F68" s="52"/>
      <c r="G68" s="52"/>
      <c r="H68" s="52">
        <v>5.19</v>
      </c>
      <c r="I68" s="52">
        <v>5.54</v>
      </c>
      <c r="J68" s="52">
        <v>5.43</v>
      </c>
      <c r="K68" s="52">
        <v>6.0600000000000005</v>
      </c>
      <c r="L68" s="52">
        <v>5.45</v>
      </c>
      <c r="M68" s="105">
        <v>39614</v>
      </c>
      <c r="N68" s="106">
        <f>[1]Dataserier!D66</f>
        <v>0.30720000000000003</v>
      </c>
      <c r="O68" s="74">
        <f>[1]Dataserier!M66</f>
        <v>-11.62</v>
      </c>
      <c r="P68" s="74">
        <f>[1]Dataserier!Q66</f>
        <v>-4.4749999999999996</v>
      </c>
      <c r="Q68" s="74">
        <f>[1]Dataserier!Y66</f>
        <v>-20.740000000000002</v>
      </c>
      <c r="R68" s="74">
        <f>[1]Dataserier!AC66</f>
        <v>-7.5499999999999936</v>
      </c>
      <c r="S68" s="107">
        <f t="shared" ref="S68:S128" si="3">SUM(O68:R68)</f>
        <v>-44.384999999999991</v>
      </c>
      <c r="T68" s="74">
        <v>1.7050000000000018</v>
      </c>
      <c r="U68" s="74">
        <v>66.163757531402979</v>
      </c>
      <c r="V68" s="74">
        <v>64.458757531402966</v>
      </c>
      <c r="W68" s="74"/>
      <c r="X68" s="74"/>
      <c r="Y68" s="74"/>
      <c r="Z68" s="74"/>
      <c r="AA68" s="74"/>
      <c r="AB68" s="74"/>
      <c r="AC68" s="99">
        <f t="shared" ref="AC68:AC128" si="4">M68</f>
        <v>39614</v>
      </c>
      <c r="AD68" s="96">
        <v>11.62</v>
      </c>
      <c r="AE68" s="96">
        <v>16.169026999999986</v>
      </c>
      <c r="AF68" s="96">
        <v>4.5490269999999864</v>
      </c>
      <c r="AG68" s="96">
        <v>4.4749999999999996</v>
      </c>
      <c r="AH68" s="96">
        <v>5.9734495314029559</v>
      </c>
      <c r="AI68" s="96">
        <v>1.4984495314029562</v>
      </c>
      <c r="AJ68" s="96">
        <v>-42.679999999999993</v>
      </c>
      <c r="AK68" s="96">
        <v>-3.4933999999999799</v>
      </c>
      <c r="AL68" s="96">
        <v>39.186600000000013</v>
      </c>
      <c r="AM68" s="96">
        <v>20.740000000000002</v>
      </c>
      <c r="AN68" s="96">
        <v>28.773700000000005</v>
      </c>
      <c r="AO68" s="96">
        <v>8.0337000000000032</v>
      </c>
      <c r="AP68" s="96">
        <v>7.5499999999999936</v>
      </c>
      <c r="AQ68" s="96">
        <v>18.740981000000005</v>
      </c>
      <c r="AR68" s="96">
        <v>11.190981000000011</v>
      </c>
      <c r="AS68" s="96"/>
      <c r="AT68" s="98">
        <f t="shared" ref="AT68:AV128" si="5">AD68+AG68+AJ68+AM68+AP68</f>
        <v>1.7050000000000018</v>
      </c>
      <c r="AU68" s="98">
        <f t="shared" si="5"/>
        <v>66.163757531402979</v>
      </c>
      <c r="AV68" s="98">
        <f t="shared" si="5"/>
        <v>64.458757531402966</v>
      </c>
    </row>
    <row r="69" spans="1:48" x14ac:dyDescent="0.25">
      <c r="A69" s="52"/>
      <c r="B69" s="52"/>
      <c r="C69" s="52"/>
      <c r="D69" s="52"/>
      <c r="E69" s="52"/>
      <c r="F69" s="52"/>
      <c r="G69" s="52"/>
      <c r="H69" s="52">
        <v>5.2700000000000005</v>
      </c>
      <c r="I69" s="52">
        <v>5.61</v>
      </c>
      <c r="J69" s="52">
        <v>5.5200000000000005</v>
      </c>
      <c r="K69" s="52">
        <v>6.08</v>
      </c>
      <c r="L69" s="52">
        <v>5.53</v>
      </c>
      <c r="M69" s="105">
        <v>39644</v>
      </c>
      <c r="N69" s="106">
        <f>[1]Dataserier!D67</f>
        <v>-1.1926000000000001</v>
      </c>
      <c r="O69" s="74">
        <f>[1]Dataserier!M67</f>
        <v>-12.380000000000003</v>
      </c>
      <c r="P69" s="74">
        <f>[1]Dataserier!Q67</f>
        <v>14.003</v>
      </c>
      <c r="Q69" s="74">
        <f>[1]Dataserier!Y67</f>
        <v>-16.47</v>
      </c>
      <c r="R69" s="74">
        <f>[1]Dataserier!AC67</f>
        <v>-15.570000000000004</v>
      </c>
      <c r="S69" s="107">
        <f t="shared" si="3"/>
        <v>-30.417000000000005</v>
      </c>
      <c r="T69" s="74">
        <v>-21.332999999999995</v>
      </c>
      <c r="U69" s="74">
        <v>73.098607515196107</v>
      </c>
      <c r="V69" s="74">
        <v>94.431607515196092</v>
      </c>
      <c r="W69" s="74"/>
      <c r="X69" s="74"/>
      <c r="Y69" s="74"/>
      <c r="Z69" s="74"/>
      <c r="AA69" s="74"/>
      <c r="AB69" s="74"/>
      <c r="AC69" s="99">
        <f t="shared" si="4"/>
        <v>39644</v>
      </c>
      <c r="AD69" s="96">
        <v>12.380000000000003</v>
      </c>
      <c r="AE69" s="96">
        <v>17.639955999999984</v>
      </c>
      <c r="AF69" s="96">
        <v>5.2599559999999812</v>
      </c>
      <c r="AG69" s="96">
        <v>-14.003</v>
      </c>
      <c r="AH69" s="96">
        <v>7.0665343151960762</v>
      </c>
      <c r="AI69" s="96">
        <v>21.069534315196076</v>
      </c>
      <c r="AJ69" s="96">
        <v>-51.75</v>
      </c>
      <c r="AK69" s="96">
        <v>-4.0669999999999789</v>
      </c>
      <c r="AL69" s="96">
        <v>47.683000000000021</v>
      </c>
      <c r="AM69" s="96">
        <v>16.47</v>
      </c>
      <c r="AN69" s="96">
        <v>31.165300000000016</v>
      </c>
      <c r="AO69" s="96">
        <v>14.695300000000017</v>
      </c>
      <c r="AP69" s="96">
        <v>15.570000000000004</v>
      </c>
      <c r="AQ69" s="96">
        <v>21.293817200000007</v>
      </c>
      <c r="AR69" s="96">
        <v>5.7238172000000027</v>
      </c>
      <c r="AS69" s="96"/>
      <c r="AT69" s="98">
        <f t="shared" si="5"/>
        <v>-21.332999999999995</v>
      </c>
      <c r="AU69" s="98">
        <f t="shared" si="5"/>
        <v>73.098607515196107</v>
      </c>
      <c r="AV69" s="98">
        <f t="shared" si="5"/>
        <v>94.431607515196092</v>
      </c>
    </row>
    <row r="70" spans="1:48" x14ac:dyDescent="0.25">
      <c r="A70" s="52"/>
      <c r="B70" s="52"/>
      <c r="C70" s="52"/>
      <c r="D70" s="52"/>
      <c r="E70" s="52"/>
      <c r="F70" s="52"/>
      <c r="G70" s="52"/>
      <c r="H70" s="52">
        <v>5.21</v>
      </c>
      <c r="I70" s="52">
        <v>5.57</v>
      </c>
      <c r="J70" s="52">
        <v>5.47</v>
      </c>
      <c r="K70" s="52">
        <v>6.04</v>
      </c>
      <c r="L70" s="52">
        <v>5.5</v>
      </c>
      <c r="M70" s="105">
        <v>39675</v>
      </c>
      <c r="N70" s="106">
        <f>[1]Dataserier!D68</f>
        <v>10.309700000000001</v>
      </c>
      <c r="O70" s="74">
        <f>[1]Dataserier!M68</f>
        <v>-15.510000000000002</v>
      </c>
      <c r="P70" s="74">
        <f>[1]Dataserier!Q68</f>
        <v>15.567</v>
      </c>
      <c r="Q70" s="74">
        <f>[1]Dataserier!Y68</f>
        <v>-14.500000000000002</v>
      </c>
      <c r="R70" s="74">
        <f>[1]Dataserier!AC68</f>
        <v>-21.189999999999998</v>
      </c>
      <c r="S70" s="107">
        <f t="shared" si="3"/>
        <v>-35.633000000000003</v>
      </c>
      <c r="T70" s="74">
        <v>-25.776999999999987</v>
      </c>
      <c r="U70" s="74">
        <v>81.922392422982256</v>
      </c>
      <c r="V70" s="74">
        <v>107.69939242298224</v>
      </c>
      <c r="W70" s="74"/>
      <c r="X70" s="74"/>
      <c r="Y70" s="74"/>
      <c r="Z70" s="74"/>
      <c r="AA70" s="74"/>
      <c r="AB70" s="74"/>
      <c r="AC70" s="99">
        <f t="shared" si="4"/>
        <v>39675</v>
      </c>
      <c r="AD70" s="96">
        <v>15.510000000000002</v>
      </c>
      <c r="AE70" s="96">
        <v>19.268079999999983</v>
      </c>
      <c r="AF70" s="96">
        <v>3.7580799999999819</v>
      </c>
      <c r="AG70" s="96">
        <v>-15.567</v>
      </c>
      <c r="AH70" s="96">
        <v>7.8672094229822456</v>
      </c>
      <c r="AI70" s="96">
        <v>23.434209422982246</v>
      </c>
      <c r="AJ70" s="96">
        <v>-61.409999999999989</v>
      </c>
      <c r="AK70" s="96">
        <v>1.3307000000000073</v>
      </c>
      <c r="AL70" s="96">
        <v>62.740699999999997</v>
      </c>
      <c r="AM70" s="96">
        <v>14.500000000000002</v>
      </c>
      <c r="AN70" s="96">
        <v>31.580100000000016</v>
      </c>
      <c r="AO70" s="96">
        <v>17.080100000000016</v>
      </c>
      <c r="AP70" s="96">
        <v>21.189999999999998</v>
      </c>
      <c r="AQ70" s="96">
        <v>21.876303000000007</v>
      </c>
      <c r="AR70" s="96">
        <v>0.68630300000000943</v>
      </c>
      <c r="AS70" s="96"/>
      <c r="AT70" s="98">
        <f t="shared" si="5"/>
        <v>-25.776999999999987</v>
      </c>
      <c r="AU70" s="98">
        <f t="shared" si="5"/>
        <v>81.922392422982256</v>
      </c>
      <c r="AV70" s="98">
        <f t="shared" si="5"/>
        <v>107.69939242298224</v>
      </c>
    </row>
    <row r="71" spans="1:48" x14ac:dyDescent="0.25">
      <c r="A71" s="52"/>
      <c r="B71" s="52"/>
      <c r="C71" s="52"/>
      <c r="D71" s="52"/>
      <c r="E71" s="52"/>
      <c r="F71" s="52"/>
      <c r="G71" s="52"/>
      <c r="H71" s="52">
        <v>5.26</v>
      </c>
      <c r="I71" s="52">
        <v>5.63</v>
      </c>
      <c r="J71" s="52">
        <v>5.5200000000000005</v>
      </c>
      <c r="K71" s="52">
        <v>6.05</v>
      </c>
      <c r="L71" s="52">
        <v>5.5600000000000005</v>
      </c>
      <c r="M71" s="105">
        <v>39706</v>
      </c>
      <c r="N71" s="106">
        <f>[1]Dataserier!D69</f>
        <v>1.1899999999999994E-2</v>
      </c>
      <c r="O71" s="74">
        <f>[1]Dataserier!M69</f>
        <v>-13.23</v>
      </c>
      <c r="P71" s="74">
        <f>[1]Dataserier!Q69</f>
        <v>-25.321000000000002</v>
      </c>
      <c r="Q71" s="74">
        <f>[1]Dataserier!Y69</f>
        <v>-13.450000000000001</v>
      </c>
      <c r="R71" s="74">
        <f>[1]Dataserier!AC69</f>
        <v>-19.620000000000008</v>
      </c>
      <c r="S71" s="107">
        <f t="shared" si="3"/>
        <v>-71.621000000000009</v>
      </c>
      <c r="T71" s="74">
        <v>37.350999999999999</v>
      </c>
      <c r="U71" s="74">
        <v>93.948496001399775</v>
      </c>
      <c r="V71" s="74">
        <v>56.597496001399776</v>
      </c>
      <c r="W71" s="74"/>
      <c r="X71" s="74"/>
      <c r="Y71" s="74"/>
      <c r="Z71" s="74"/>
      <c r="AA71" s="74"/>
      <c r="AB71" s="74"/>
      <c r="AC71" s="99">
        <f t="shared" si="4"/>
        <v>39706</v>
      </c>
      <c r="AD71" s="96">
        <v>13.23</v>
      </c>
      <c r="AE71" s="96">
        <v>21.050055999999984</v>
      </c>
      <c r="AF71" s="96">
        <v>7.8200559999999832</v>
      </c>
      <c r="AG71" s="96">
        <v>25.321000000000002</v>
      </c>
      <c r="AH71" s="96">
        <v>8.1839974013997612</v>
      </c>
      <c r="AI71" s="96">
        <v>-17.13700259860024</v>
      </c>
      <c r="AJ71" s="96">
        <v>-34.27000000000001</v>
      </c>
      <c r="AK71" s="96">
        <v>5.6627000000000152</v>
      </c>
      <c r="AL71" s="96">
        <v>39.932700000000025</v>
      </c>
      <c r="AM71" s="96">
        <v>13.450000000000001</v>
      </c>
      <c r="AN71" s="96">
        <v>34.292000000000002</v>
      </c>
      <c r="AO71" s="96">
        <v>20.841999999999999</v>
      </c>
      <c r="AP71" s="96">
        <v>19.620000000000008</v>
      </c>
      <c r="AQ71" s="96">
        <v>24.75974260000001</v>
      </c>
      <c r="AR71" s="96">
        <v>5.1397426000000017</v>
      </c>
      <c r="AS71" s="96"/>
      <c r="AT71" s="98">
        <f t="shared" si="5"/>
        <v>37.350999999999999</v>
      </c>
      <c r="AU71" s="98">
        <f t="shared" si="5"/>
        <v>93.948496001399775</v>
      </c>
      <c r="AV71" s="98">
        <f t="shared" si="5"/>
        <v>56.597496001399776</v>
      </c>
    </row>
    <row r="72" spans="1:48" x14ac:dyDescent="0.25">
      <c r="A72" s="52"/>
      <c r="B72" s="52"/>
      <c r="C72" s="52"/>
      <c r="D72" s="52"/>
      <c r="E72" s="52"/>
      <c r="F72" s="52"/>
      <c r="G72" s="52"/>
      <c r="H72" s="52">
        <v>5.21</v>
      </c>
      <c r="I72" s="52">
        <v>5.58</v>
      </c>
      <c r="J72" s="52">
        <v>5.46</v>
      </c>
      <c r="K72" s="52">
        <v>5.97</v>
      </c>
      <c r="L72" s="52">
        <v>5.5</v>
      </c>
      <c r="M72" s="105">
        <v>39736</v>
      </c>
      <c r="N72" s="106">
        <f>[1]Dataserier!D70</f>
        <v>-37.180700000000002</v>
      </c>
      <c r="O72" s="74">
        <f>[1]Dataserier!M70</f>
        <v>-16.16</v>
      </c>
      <c r="P72" s="74">
        <f>[1]Dataserier!Q70</f>
        <v>-41.753</v>
      </c>
      <c r="Q72" s="74">
        <f>[1]Dataserier!Y70</f>
        <v>-20.23</v>
      </c>
      <c r="R72" s="74">
        <f>[1]Dataserier!AC70</f>
        <v>-13.969999999999999</v>
      </c>
      <c r="S72" s="107">
        <f t="shared" si="3"/>
        <v>-92.113</v>
      </c>
      <c r="T72" s="74">
        <v>68.932999999999993</v>
      </c>
      <c r="U72" s="74">
        <v>106.28127778915757</v>
      </c>
      <c r="V72" s="74">
        <v>37.348277789157571</v>
      </c>
      <c r="W72" s="74"/>
      <c r="X72" s="74"/>
      <c r="Y72" s="74"/>
      <c r="Z72" s="74"/>
      <c r="AA72" s="74"/>
      <c r="AB72" s="74"/>
      <c r="AC72" s="99">
        <f t="shared" si="4"/>
        <v>39736</v>
      </c>
      <c r="AD72" s="96">
        <v>16.16</v>
      </c>
      <c r="AE72" s="96">
        <v>22.965746999999979</v>
      </c>
      <c r="AF72" s="96">
        <v>6.8057469999999789</v>
      </c>
      <c r="AG72" s="96">
        <v>41.753</v>
      </c>
      <c r="AH72" s="96">
        <v>8.2725283891575536</v>
      </c>
      <c r="AI72" s="96">
        <v>-33.480471610842443</v>
      </c>
      <c r="AJ72" s="96">
        <v>-23.18</v>
      </c>
      <c r="AK72" s="96">
        <v>8.4478000000000151</v>
      </c>
      <c r="AL72" s="96">
        <v>31.627800000000015</v>
      </c>
      <c r="AM72" s="96">
        <v>20.23</v>
      </c>
      <c r="AN72" s="96">
        <v>37.977100000000007</v>
      </c>
      <c r="AO72" s="96">
        <v>17.747100000000007</v>
      </c>
      <c r="AP72" s="96">
        <v>13.969999999999999</v>
      </c>
      <c r="AQ72" s="96">
        <v>28.618102400000012</v>
      </c>
      <c r="AR72" s="96">
        <v>14.648102400000013</v>
      </c>
      <c r="AS72" s="96"/>
      <c r="AT72" s="98">
        <f t="shared" si="5"/>
        <v>68.932999999999993</v>
      </c>
      <c r="AU72" s="98">
        <f t="shared" si="5"/>
        <v>106.28127778915757</v>
      </c>
      <c r="AV72" s="98">
        <f t="shared" si="5"/>
        <v>37.348277789157571</v>
      </c>
    </row>
    <row r="73" spans="1:48" x14ac:dyDescent="0.25">
      <c r="A73" s="52"/>
      <c r="B73" s="52"/>
      <c r="C73" s="52"/>
      <c r="D73" s="52"/>
      <c r="E73" s="52"/>
      <c r="F73" s="52"/>
      <c r="G73" s="52"/>
      <c r="H73" s="52">
        <v>5.15</v>
      </c>
      <c r="I73" s="52">
        <v>5.53</v>
      </c>
      <c r="J73" s="52">
        <v>5.4</v>
      </c>
      <c r="K73" s="52">
        <v>5.87</v>
      </c>
      <c r="L73" s="52">
        <v>5.45</v>
      </c>
      <c r="M73" s="105">
        <v>39767</v>
      </c>
      <c r="N73" s="106">
        <f>[1]Dataserier!D71</f>
        <v>-15.379300000000001</v>
      </c>
      <c r="O73" s="74">
        <f>[1]Dataserier!M71</f>
        <v>-17.68</v>
      </c>
      <c r="P73" s="74">
        <f>[1]Dataserier!Q71</f>
        <v>-44.582000000000001</v>
      </c>
      <c r="Q73" s="74">
        <f>[1]Dataserier!Y71</f>
        <v>-24.970000000000002</v>
      </c>
      <c r="R73" s="74">
        <f>[1]Dataserier!AC71</f>
        <v>-22.12</v>
      </c>
      <c r="S73" s="107">
        <f t="shared" si="3"/>
        <v>-109.352</v>
      </c>
      <c r="T73" s="74">
        <v>85.231999999999999</v>
      </c>
      <c r="U73" s="74">
        <v>120.55485722298226</v>
      </c>
      <c r="V73" s="74">
        <v>35.322857222982272</v>
      </c>
      <c r="W73" s="74"/>
      <c r="X73" s="74"/>
      <c r="Y73" s="74"/>
      <c r="Z73" s="74"/>
      <c r="AA73" s="74"/>
      <c r="AB73" s="74"/>
      <c r="AC73" s="99">
        <f t="shared" si="4"/>
        <v>39767</v>
      </c>
      <c r="AD73" s="96">
        <v>17.68</v>
      </c>
      <c r="AE73" s="96">
        <v>24.950259999999986</v>
      </c>
      <c r="AF73" s="96">
        <v>7.2702599999999862</v>
      </c>
      <c r="AG73" s="96">
        <v>44.582000000000001</v>
      </c>
      <c r="AH73" s="96">
        <v>8.5002094229822411</v>
      </c>
      <c r="AI73" s="96">
        <v>-36.081790577017756</v>
      </c>
      <c r="AJ73" s="96">
        <v>-24.12</v>
      </c>
      <c r="AK73" s="96">
        <v>13.445300000000017</v>
      </c>
      <c r="AL73" s="96">
        <v>37.565300000000022</v>
      </c>
      <c r="AM73" s="96">
        <v>24.970000000000002</v>
      </c>
      <c r="AN73" s="96">
        <v>41.414900000000017</v>
      </c>
      <c r="AO73" s="96">
        <v>16.444900000000015</v>
      </c>
      <c r="AP73" s="96">
        <v>22.12</v>
      </c>
      <c r="AQ73" s="96">
        <v>32.244187800000006</v>
      </c>
      <c r="AR73" s="96">
        <v>10.124187800000005</v>
      </c>
      <c r="AS73" s="96"/>
      <c r="AT73" s="98">
        <f t="shared" si="5"/>
        <v>85.231999999999999</v>
      </c>
      <c r="AU73" s="98">
        <f t="shared" si="5"/>
        <v>120.55485722298226</v>
      </c>
      <c r="AV73" s="98">
        <f t="shared" si="5"/>
        <v>35.322857222982272</v>
      </c>
    </row>
    <row r="74" spans="1:48" x14ac:dyDescent="0.25">
      <c r="A74" s="52"/>
      <c r="B74" s="52"/>
      <c r="C74" s="52"/>
      <c r="D74" s="52"/>
      <c r="E74" s="52"/>
      <c r="F74" s="52"/>
      <c r="G74" s="52"/>
      <c r="H74" s="52">
        <v>4.8899999999999997</v>
      </c>
      <c r="I74" s="52">
        <v>5.28</v>
      </c>
      <c r="J74" s="52">
        <v>5.14</v>
      </c>
      <c r="K74" s="52">
        <v>5.54</v>
      </c>
      <c r="L74" s="52">
        <v>5.2</v>
      </c>
      <c r="M74" s="105">
        <v>39797</v>
      </c>
      <c r="N74" s="106">
        <f>[1]Dataserier!D72</f>
        <v>5.5218000000000007</v>
      </c>
      <c r="O74" s="74">
        <f>[1]Dataserier!M72</f>
        <v>-17.97</v>
      </c>
      <c r="P74" s="74">
        <f>[1]Dataserier!Q72</f>
        <v>-43.851999999999997</v>
      </c>
      <c r="Q74" s="74">
        <f>[1]Dataserier!Y72</f>
        <v>-34.31</v>
      </c>
      <c r="R74" s="74">
        <f>[1]Dataserier!AC72</f>
        <v>-30.65</v>
      </c>
      <c r="S74" s="107">
        <f t="shared" si="3"/>
        <v>-126.78200000000001</v>
      </c>
      <c r="T74" s="74">
        <v>109.42199999999997</v>
      </c>
      <c r="U74" s="74">
        <v>134.51874857126188</v>
      </c>
      <c r="V74" s="74">
        <v>25.096748571261912</v>
      </c>
      <c r="W74" s="74"/>
      <c r="X74" s="74"/>
      <c r="Y74" s="74"/>
      <c r="Z74" s="74"/>
      <c r="AA74" s="74"/>
      <c r="AB74" s="74"/>
      <c r="AC74" s="99">
        <f t="shared" si="4"/>
        <v>39797</v>
      </c>
      <c r="AD74" s="103">
        <v>17.97</v>
      </c>
      <c r="AE74" s="103">
        <v>26.955991999999995</v>
      </c>
      <c r="AF74" s="103">
        <v>8.985991999999996</v>
      </c>
      <c r="AG74" s="103">
        <v>43.851999999999997</v>
      </c>
      <c r="AH74" s="103">
        <v>9.128187771261846</v>
      </c>
      <c r="AI74" s="103">
        <v>-34.723812228738154</v>
      </c>
      <c r="AJ74" s="103">
        <v>-17.360000000000021</v>
      </c>
      <c r="AK74" s="103">
        <v>18.306800000000024</v>
      </c>
      <c r="AL74" s="103">
        <v>35.666800000000045</v>
      </c>
      <c r="AM74" s="103">
        <v>34.31</v>
      </c>
      <c r="AN74" s="103">
        <v>44.54770000000002</v>
      </c>
      <c r="AO74" s="103">
        <v>10.237700000000018</v>
      </c>
      <c r="AP74" s="103">
        <v>30.65</v>
      </c>
      <c r="AQ74" s="103">
        <v>35.580068800000006</v>
      </c>
      <c r="AR74" s="103">
        <v>4.9300688000000079</v>
      </c>
      <c r="AS74" s="103"/>
      <c r="AT74" s="98">
        <f t="shared" si="5"/>
        <v>109.42199999999997</v>
      </c>
      <c r="AU74" s="98">
        <f t="shared" si="5"/>
        <v>134.51874857126188</v>
      </c>
      <c r="AV74" s="98">
        <f t="shared" si="5"/>
        <v>25.096748571261912</v>
      </c>
    </row>
    <row r="75" spans="1:48" x14ac:dyDescent="0.25">
      <c r="A75" s="52"/>
      <c r="B75" s="52"/>
      <c r="C75" s="52"/>
      <c r="D75" s="52"/>
      <c r="E75" s="52"/>
      <c r="F75" s="52"/>
      <c r="G75" s="52"/>
      <c r="H75" s="52">
        <v>4.8</v>
      </c>
      <c r="I75" s="52">
        <v>5.16</v>
      </c>
      <c r="J75" s="52">
        <v>5.03</v>
      </c>
      <c r="K75" s="52">
        <v>5.3500000000000005</v>
      </c>
      <c r="L75" s="52">
        <v>5.08</v>
      </c>
      <c r="M75" s="105">
        <v>39828</v>
      </c>
      <c r="N75" s="106">
        <f>[1]Dataserier!D73</f>
        <v>5.5392000000000001</v>
      </c>
      <c r="O75" s="74">
        <f>[1]Dataserier!M73</f>
        <v>-14.97</v>
      </c>
      <c r="P75" s="74">
        <f>[1]Dataserier!Q73</f>
        <v>-44.110999999999997</v>
      </c>
      <c r="Q75" s="74">
        <f>[1]Dataserier!Y73</f>
        <v>-34.340000000000003</v>
      </c>
      <c r="R75" s="74">
        <f>[1]Dataserier!AC73</f>
        <v>-27.769999999999992</v>
      </c>
      <c r="S75" s="107">
        <f t="shared" si="3"/>
        <v>-121.19099999999999</v>
      </c>
      <c r="T75" s="74">
        <v>74.100999999999999</v>
      </c>
      <c r="U75" s="74">
        <v>150.77101302903014</v>
      </c>
      <c r="V75" s="74">
        <v>76.670013029030144</v>
      </c>
      <c r="W75" s="74"/>
      <c r="X75" s="74"/>
      <c r="Y75" s="74"/>
      <c r="Z75" s="74"/>
      <c r="AA75" s="74"/>
      <c r="AB75" s="74"/>
      <c r="AC75" s="99">
        <f t="shared" si="4"/>
        <v>39828</v>
      </c>
      <c r="AD75" s="103">
        <v>14.97</v>
      </c>
      <c r="AE75" s="103">
        <v>28.627659999999992</v>
      </c>
      <c r="AF75" s="103">
        <v>13.657659999999991</v>
      </c>
      <c r="AG75" s="103">
        <v>44.110999999999997</v>
      </c>
      <c r="AH75" s="103">
        <v>9.9925716290301132</v>
      </c>
      <c r="AI75" s="103">
        <v>-34.11842837096988</v>
      </c>
      <c r="AJ75" s="103">
        <v>-47.089999999999989</v>
      </c>
      <c r="AK75" s="103">
        <v>25.204600000000013</v>
      </c>
      <c r="AL75" s="103">
        <v>72.294600000000003</v>
      </c>
      <c r="AM75" s="103">
        <v>34.340000000000003</v>
      </c>
      <c r="AN75" s="103">
        <v>47.853500000000011</v>
      </c>
      <c r="AO75" s="103">
        <v>13.513500000000008</v>
      </c>
      <c r="AP75" s="103">
        <v>27.769999999999992</v>
      </c>
      <c r="AQ75" s="103">
        <v>39.092681400000018</v>
      </c>
      <c r="AR75" s="103">
        <v>11.322681400000025</v>
      </c>
      <c r="AS75" s="103"/>
      <c r="AT75" s="98">
        <f t="shared" si="5"/>
        <v>74.100999999999999</v>
      </c>
      <c r="AU75" s="98">
        <f t="shared" si="5"/>
        <v>150.77101302903014</v>
      </c>
      <c r="AV75" s="98">
        <f t="shared" si="5"/>
        <v>76.670013029030144</v>
      </c>
    </row>
    <row r="76" spans="1:48" x14ac:dyDescent="0.25">
      <c r="A76" s="52"/>
      <c r="B76" s="52"/>
      <c r="C76" s="52"/>
      <c r="D76" s="52"/>
      <c r="E76" s="52"/>
      <c r="F76" s="52"/>
      <c r="G76" s="52"/>
      <c r="H76" s="52">
        <v>4.78</v>
      </c>
      <c r="I76" s="52">
        <v>5.14</v>
      </c>
      <c r="J76" s="52">
        <v>5.01</v>
      </c>
      <c r="K76" s="52">
        <v>5.3500000000000005</v>
      </c>
      <c r="L76" s="52">
        <v>5.12</v>
      </c>
      <c r="M76" s="105">
        <v>39859</v>
      </c>
      <c r="N76" s="106">
        <f>[1]Dataserier!D74</f>
        <v>17.640699999999999</v>
      </c>
      <c r="O76" s="74">
        <f>[1]Dataserier!M74</f>
        <v>-15.37</v>
      </c>
      <c r="P76" s="74">
        <f>[1]Dataserier!Q74</f>
        <v>-63.41</v>
      </c>
      <c r="Q76" s="74">
        <f>[1]Dataserier!Y74</f>
        <v>-31.31</v>
      </c>
      <c r="R76" s="74">
        <f>[1]Dataserier!AC74</f>
        <v>-32.739999999999995</v>
      </c>
      <c r="S76" s="107">
        <f t="shared" si="3"/>
        <v>-142.82999999999998</v>
      </c>
      <c r="T76" s="74">
        <v>90.660000000000011</v>
      </c>
      <c r="U76" s="74">
        <v>159.54392002298226</v>
      </c>
      <c r="V76" s="74">
        <v>68.883920022982267</v>
      </c>
      <c r="W76" s="74"/>
      <c r="X76" s="74"/>
      <c r="Y76" s="74"/>
      <c r="Z76" s="74"/>
      <c r="AA76" s="74"/>
      <c r="AB76" s="74"/>
      <c r="AC76" s="99">
        <f t="shared" si="4"/>
        <v>39859</v>
      </c>
      <c r="AD76" s="103">
        <v>15.37</v>
      </c>
      <c r="AE76" s="103">
        <v>29.699308000000002</v>
      </c>
      <c r="AF76" s="103">
        <v>14.329308000000003</v>
      </c>
      <c r="AG76" s="103">
        <v>63.41</v>
      </c>
      <c r="AH76" s="103">
        <v>10.823209422982242</v>
      </c>
      <c r="AI76" s="103">
        <v>-52.586790577017752</v>
      </c>
      <c r="AJ76" s="103">
        <v>-52.169999999999987</v>
      </c>
      <c r="AK76" s="103">
        <v>29.522500000000008</v>
      </c>
      <c r="AL76" s="103">
        <v>81.692499999999995</v>
      </c>
      <c r="AM76" s="103">
        <v>31.31</v>
      </c>
      <c r="AN76" s="103">
        <v>49.022800000000004</v>
      </c>
      <c r="AO76" s="103">
        <v>17.712800000000005</v>
      </c>
      <c r="AP76" s="103">
        <v>32.739999999999995</v>
      </c>
      <c r="AQ76" s="103">
        <v>40.476102600000004</v>
      </c>
      <c r="AR76" s="103">
        <v>7.7361026000000095</v>
      </c>
      <c r="AS76" s="103"/>
      <c r="AT76" s="98">
        <f t="shared" si="5"/>
        <v>90.660000000000011</v>
      </c>
      <c r="AU76" s="98">
        <f t="shared" si="5"/>
        <v>159.54392002298226</v>
      </c>
      <c r="AV76" s="98">
        <f t="shared" si="5"/>
        <v>68.883920022982267</v>
      </c>
    </row>
    <row r="77" spans="1:48" x14ac:dyDescent="0.25">
      <c r="A77" s="52"/>
      <c r="B77" s="52"/>
      <c r="C77" s="52"/>
      <c r="D77" s="52"/>
      <c r="E77" s="52"/>
      <c r="F77" s="52"/>
      <c r="G77" s="52"/>
      <c r="H77" s="52">
        <v>4.67</v>
      </c>
      <c r="I77" s="52">
        <v>5.09</v>
      </c>
      <c r="J77" s="52">
        <v>4.92</v>
      </c>
      <c r="K77" s="52">
        <v>5.28</v>
      </c>
      <c r="L77" s="52">
        <v>5.04</v>
      </c>
      <c r="M77" s="105">
        <v>39887</v>
      </c>
      <c r="N77" s="106">
        <f>[1]Dataserier!D75</f>
        <v>22.340400000000002</v>
      </c>
      <c r="O77" s="74">
        <f>[1]Dataserier!M75</f>
        <v>-16.160000000000004</v>
      </c>
      <c r="P77" s="74">
        <f>[1]Dataserier!Q75</f>
        <v>-91.414000000000001</v>
      </c>
      <c r="Q77" s="74">
        <f>[1]Dataserier!Y75</f>
        <v>-36.120000000000005</v>
      </c>
      <c r="R77" s="74">
        <f>[1]Dataserier!AC75</f>
        <v>-27.359999999999989</v>
      </c>
      <c r="S77" s="107">
        <f t="shared" si="3"/>
        <v>-171.054</v>
      </c>
      <c r="T77" s="74">
        <v>103.97400000000002</v>
      </c>
      <c r="U77" s="74">
        <v>172.23798716255749</v>
      </c>
      <c r="V77" s="74">
        <v>68.263987162557441</v>
      </c>
      <c r="W77" s="74"/>
      <c r="X77" s="74"/>
      <c r="Y77" s="74"/>
      <c r="Z77" s="74"/>
      <c r="AA77" s="74"/>
      <c r="AB77" s="74"/>
      <c r="AC77" s="99">
        <f t="shared" si="4"/>
        <v>39887</v>
      </c>
      <c r="AD77" s="103">
        <v>16.160000000000004</v>
      </c>
      <c r="AE77" s="103">
        <v>31.550184999999999</v>
      </c>
      <c r="AF77" s="103">
        <v>15.390184999999995</v>
      </c>
      <c r="AG77" s="103">
        <v>91.414000000000001</v>
      </c>
      <c r="AH77" s="103">
        <v>11.409619162557416</v>
      </c>
      <c r="AI77" s="103">
        <v>-80.004380837442582</v>
      </c>
      <c r="AJ77" s="103">
        <v>-67.079999999999984</v>
      </c>
      <c r="AK77" s="103">
        <v>34.326100000000025</v>
      </c>
      <c r="AL77" s="103">
        <v>101.40610000000001</v>
      </c>
      <c r="AM77" s="103">
        <v>36.120000000000005</v>
      </c>
      <c r="AN77" s="103">
        <v>51.642400000000023</v>
      </c>
      <c r="AO77" s="103">
        <v>15.522400000000019</v>
      </c>
      <c r="AP77" s="103">
        <v>27.359999999999989</v>
      </c>
      <c r="AQ77" s="103">
        <v>43.309682999999993</v>
      </c>
      <c r="AR77" s="103">
        <v>15.949683000000004</v>
      </c>
      <c r="AS77" s="103"/>
      <c r="AT77" s="98">
        <f t="shared" si="5"/>
        <v>103.97400000000002</v>
      </c>
      <c r="AU77" s="98">
        <f t="shared" si="5"/>
        <v>172.23798716255749</v>
      </c>
      <c r="AV77" s="98">
        <f t="shared" si="5"/>
        <v>68.263987162557441</v>
      </c>
    </row>
    <row r="78" spans="1:48" x14ac:dyDescent="0.25">
      <c r="A78" s="52"/>
      <c r="B78" s="52"/>
      <c r="C78" s="52"/>
      <c r="D78" s="52"/>
      <c r="E78" s="52"/>
      <c r="F78" s="52"/>
      <c r="G78" s="52"/>
      <c r="H78" s="52">
        <v>4.83</v>
      </c>
      <c r="I78" s="52">
        <v>5.26</v>
      </c>
      <c r="J78" s="52">
        <v>5.09</v>
      </c>
      <c r="K78" s="52">
        <v>5.39</v>
      </c>
      <c r="L78" s="52">
        <v>5.18</v>
      </c>
      <c r="M78" s="105">
        <v>39918</v>
      </c>
      <c r="N78" s="106">
        <f>[1]Dataserier!D76</f>
        <v>21.041800000000002</v>
      </c>
      <c r="O78" s="74">
        <f>[1]Dataserier!M76</f>
        <v>-15.060000000000002</v>
      </c>
      <c r="P78" s="74">
        <f>[1]Dataserier!Q76</f>
        <v>-97.518000000000001</v>
      </c>
      <c r="Q78" s="74">
        <f>[1]Dataserier!Y76</f>
        <v>-45.64</v>
      </c>
      <c r="R78" s="74">
        <f>[1]Dataserier!AC76</f>
        <v>-20.980000000000008</v>
      </c>
      <c r="S78" s="107">
        <f t="shared" si="3"/>
        <v>-179.19800000000004</v>
      </c>
      <c r="T78" s="74">
        <v>114.42799999999997</v>
      </c>
      <c r="U78" s="74">
        <v>182.27516478817103</v>
      </c>
      <c r="V78" s="74">
        <v>67.847164788171085</v>
      </c>
      <c r="W78" s="74"/>
      <c r="X78" s="74"/>
      <c r="Y78" s="74"/>
      <c r="Z78" s="74"/>
      <c r="AA78" s="74"/>
      <c r="AB78" s="74"/>
      <c r="AC78" s="99">
        <f t="shared" si="4"/>
        <v>39918</v>
      </c>
      <c r="AD78" s="103">
        <v>15.060000000000002</v>
      </c>
      <c r="AE78" s="103">
        <v>33.011217000000002</v>
      </c>
      <c r="AF78" s="103">
        <v>17.951217</v>
      </c>
      <c r="AG78" s="103">
        <v>97.518000000000001</v>
      </c>
      <c r="AH78" s="103">
        <v>11.779997188170963</v>
      </c>
      <c r="AI78" s="103">
        <v>-85.738002811829034</v>
      </c>
      <c r="AJ78" s="103">
        <v>-64.770000000000039</v>
      </c>
      <c r="AK78" s="103">
        <v>36.551300000000012</v>
      </c>
      <c r="AL78" s="103">
        <v>101.32130000000005</v>
      </c>
      <c r="AM78" s="103">
        <v>45.64</v>
      </c>
      <c r="AN78" s="103">
        <v>54.526000000000025</v>
      </c>
      <c r="AO78" s="103">
        <v>8.8860000000000241</v>
      </c>
      <c r="AP78" s="103">
        <v>20.980000000000008</v>
      </c>
      <c r="AQ78" s="103">
        <v>46.406650600000049</v>
      </c>
      <c r="AR78" s="103">
        <v>25.426650600000041</v>
      </c>
      <c r="AS78" s="103"/>
      <c r="AT78" s="98">
        <f t="shared" si="5"/>
        <v>114.42799999999997</v>
      </c>
      <c r="AU78" s="98">
        <f t="shared" si="5"/>
        <v>182.27516478817103</v>
      </c>
      <c r="AV78" s="98">
        <f t="shared" si="5"/>
        <v>67.847164788171085</v>
      </c>
    </row>
    <row r="79" spans="1:48" x14ac:dyDescent="0.25">
      <c r="A79" s="52"/>
      <c r="B79" s="52"/>
      <c r="C79" s="52"/>
      <c r="D79" s="52"/>
      <c r="E79" s="52"/>
      <c r="F79" s="52"/>
      <c r="G79" s="52"/>
      <c r="H79" s="52">
        <v>5.05</v>
      </c>
      <c r="I79" s="52">
        <v>5.42</v>
      </c>
      <c r="J79" s="52">
        <v>5.28</v>
      </c>
      <c r="K79" s="52">
        <v>5.54</v>
      </c>
      <c r="L79" s="52">
        <v>5.36</v>
      </c>
      <c r="M79" s="105">
        <v>39948</v>
      </c>
      <c r="N79" s="106">
        <f>[1]Dataserier!D77</f>
        <v>8.5422000000000011</v>
      </c>
      <c r="O79" s="74">
        <f>[1]Dataserier!M77</f>
        <v>-14.920000000000002</v>
      </c>
      <c r="P79" s="74">
        <f>[1]Dataserier!Q77</f>
        <v>-97.691999999999993</v>
      </c>
      <c r="Q79" s="74">
        <f>[1]Dataserier!Y77</f>
        <v>-37.619999999999997</v>
      </c>
      <c r="R79" s="74">
        <f>[1]Dataserier!AC77</f>
        <v>-22.150000000000002</v>
      </c>
      <c r="S79" s="107">
        <f t="shared" si="3"/>
        <v>-172.38200000000001</v>
      </c>
      <c r="T79" s="74">
        <v>101.65200000000002</v>
      </c>
      <c r="U79" s="74">
        <v>189.79992962298235</v>
      </c>
      <c r="V79" s="74">
        <v>88.147929622982332</v>
      </c>
      <c r="W79" s="74"/>
      <c r="X79" s="74"/>
      <c r="Y79" s="74"/>
      <c r="Z79" s="74"/>
      <c r="AA79" s="74"/>
      <c r="AB79" s="74"/>
      <c r="AC79" s="99">
        <f t="shared" si="4"/>
        <v>39948</v>
      </c>
      <c r="AD79" s="103">
        <v>14.920000000000002</v>
      </c>
      <c r="AE79" s="103">
        <v>34.647803999999994</v>
      </c>
      <c r="AF79" s="103">
        <v>19.727803999999992</v>
      </c>
      <c r="AG79" s="103">
        <v>97.691999999999993</v>
      </c>
      <c r="AH79" s="103">
        <v>12.02220942298224</v>
      </c>
      <c r="AI79" s="103">
        <v>-85.66979057701775</v>
      </c>
      <c r="AJ79" s="103">
        <v>-70.72999999999999</v>
      </c>
      <c r="AK79" s="103">
        <v>38.251000000000019</v>
      </c>
      <c r="AL79" s="103">
        <v>108.98100000000001</v>
      </c>
      <c r="AM79" s="103">
        <v>37.619999999999997</v>
      </c>
      <c r="AN79" s="103">
        <v>56.390000000000029</v>
      </c>
      <c r="AO79" s="103">
        <v>18.770000000000032</v>
      </c>
      <c r="AP79" s="103">
        <v>22.150000000000002</v>
      </c>
      <c r="AQ79" s="103">
        <v>48.488916200000048</v>
      </c>
      <c r="AR79" s="103">
        <v>26.338916200000046</v>
      </c>
      <c r="AS79" s="103"/>
      <c r="AT79" s="98">
        <f t="shared" si="5"/>
        <v>101.65200000000002</v>
      </c>
      <c r="AU79" s="98">
        <f t="shared" si="5"/>
        <v>189.79992962298235</v>
      </c>
      <c r="AV79" s="98">
        <f t="shared" si="5"/>
        <v>88.147929622982332</v>
      </c>
    </row>
    <row r="80" spans="1:48" x14ac:dyDescent="0.25">
      <c r="A80" s="52"/>
      <c r="B80" s="52"/>
      <c r="C80" s="52"/>
      <c r="D80" s="52"/>
      <c r="E80" s="52"/>
      <c r="F80" s="52"/>
      <c r="G80" s="52"/>
      <c r="H80" s="52">
        <v>5</v>
      </c>
      <c r="I80" s="52">
        <v>5.38</v>
      </c>
      <c r="J80" s="52">
        <v>5.23</v>
      </c>
      <c r="K80" s="52">
        <v>5.48</v>
      </c>
      <c r="L80" s="52">
        <v>5.33</v>
      </c>
      <c r="M80" s="105">
        <v>39979</v>
      </c>
      <c r="N80" s="106">
        <f>[1]Dataserier!D78</f>
        <v>40.241900000000001</v>
      </c>
      <c r="O80" s="74">
        <f>[1]Dataserier!M78</f>
        <v>-12.66</v>
      </c>
      <c r="P80" s="74">
        <f>[1]Dataserier!Q78</f>
        <v>-98.153999999999996</v>
      </c>
      <c r="Q80" s="74">
        <f>[1]Dataserier!Y78</f>
        <v>-44</v>
      </c>
      <c r="R80" s="74">
        <f>[1]Dataserier!AC78</f>
        <v>-30.480000000000011</v>
      </c>
      <c r="S80" s="107">
        <f t="shared" si="3"/>
        <v>-185.29400000000001</v>
      </c>
      <c r="T80" s="74">
        <v>113.07399999999998</v>
      </c>
      <c r="U80" s="74">
        <v>198.86314399788347</v>
      </c>
      <c r="V80" s="74">
        <v>85.789143997883485</v>
      </c>
      <c r="W80" s="74"/>
      <c r="X80" s="74"/>
      <c r="Y80" s="74"/>
      <c r="Z80" s="74"/>
      <c r="AA80" s="74"/>
      <c r="AB80" s="74"/>
      <c r="AC80" s="99">
        <f t="shared" si="4"/>
        <v>39979</v>
      </c>
      <c r="AD80" s="103">
        <v>12.66</v>
      </c>
      <c r="AE80" s="103">
        <v>36.426275999999987</v>
      </c>
      <c r="AF80" s="103">
        <v>23.766275999999987</v>
      </c>
      <c r="AG80" s="103">
        <v>98.153999999999996</v>
      </c>
      <c r="AH80" s="103">
        <v>12.205073597883416</v>
      </c>
      <c r="AI80" s="103">
        <v>-85.948926402116584</v>
      </c>
      <c r="AJ80" s="103">
        <v>-72.220000000000013</v>
      </c>
      <c r="AK80" s="103">
        <v>40.639200000000017</v>
      </c>
      <c r="AL80" s="103">
        <v>112.85920000000003</v>
      </c>
      <c r="AM80" s="103">
        <v>44</v>
      </c>
      <c r="AN80" s="103">
        <v>58.631299999999996</v>
      </c>
      <c r="AO80" s="103">
        <v>14.631299999999996</v>
      </c>
      <c r="AP80" s="103">
        <v>30.480000000000011</v>
      </c>
      <c r="AQ80" s="103">
        <v>50.961294400000057</v>
      </c>
      <c r="AR80" s="103">
        <v>20.481294400000046</v>
      </c>
      <c r="AS80" s="103"/>
      <c r="AT80" s="98">
        <f t="shared" si="5"/>
        <v>113.07399999999998</v>
      </c>
      <c r="AU80" s="98">
        <f t="shared" si="5"/>
        <v>198.86314399788347</v>
      </c>
      <c r="AV80" s="98">
        <f t="shared" si="5"/>
        <v>85.789143997883485</v>
      </c>
    </row>
    <row r="81" spans="1:48" x14ac:dyDescent="0.25">
      <c r="A81" s="52"/>
      <c r="B81" s="52"/>
      <c r="C81" s="52"/>
      <c r="D81" s="52"/>
      <c r="E81" s="52"/>
      <c r="F81" s="52"/>
      <c r="G81" s="52"/>
      <c r="H81" s="52">
        <v>5.0200000000000005</v>
      </c>
      <c r="I81" s="52">
        <v>5.39</v>
      </c>
      <c r="J81" s="52">
        <v>5.23</v>
      </c>
      <c r="K81" s="52">
        <v>5.51</v>
      </c>
      <c r="L81" s="52">
        <v>5.3500000000000005</v>
      </c>
      <c r="M81" s="105">
        <v>40009</v>
      </c>
      <c r="N81" s="106">
        <f>[1]Dataserier!D79</f>
        <v>31.241700000000002</v>
      </c>
      <c r="O81" s="74">
        <f>[1]Dataserier!M79</f>
        <v>-16.89</v>
      </c>
      <c r="P81" s="74">
        <f>[1]Dataserier!Q79</f>
        <v>-71.938999999999993</v>
      </c>
      <c r="Q81" s="74">
        <f>[1]Dataserier!Y79</f>
        <v>-37.78</v>
      </c>
      <c r="R81" s="74">
        <f>[1]Dataserier!AC79</f>
        <v>-34.489999999999995</v>
      </c>
      <c r="S81" s="107">
        <f t="shared" si="3"/>
        <v>-161.09899999999999</v>
      </c>
      <c r="T81" s="74">
        <v>96.658999999999992</v>
      </c>
      <c r="U81" s="74">
        <v>200.62631807469802</v>
      </c>
      <c r="V81" s="74">
        <v>103.96731807469804</v>
      </c>
      <c r="W81" s="74"/>
      <c r="X81" s="74"/>
      <c r="Y81" s="74"/>
      <c r="Z81" s="74"/>
      <c r="AA81" s="74"/>
      <c r="AB81" s="74"/>
      <c r="AC81" s="99">
        <f t="shared" si="4"/>
        <v>40009</v>
      </c>
      <c r="AD81" s="103">
        <v>16.89</v>
      </c>
      <c r="AE81" s="103">
        <v>37.234323000000003</v>
      </c>
      <c r="AF81" s="103">
        <v>20.344323000000003</v>
      </c>
      <c r="AG81" s="103">
        <v>71.938999999999993</v>
      </c>
      <c r="AH81" s="103">
        <v>12.32121467469798</v>
      </c>
      <c r="AI81" s="103">
        <v>-59.617785325302009</v>
      </c>
      <c r="AJ81" s="103">
        <v>-64.44</v>
      </c>
      <c r="AK81" s="103">
        <v>38.042100000000005</v>
      </c>
      <c r="AL81" s="103">
        <v>102.4821</v>
      </c>
      <c r="AM81" s="103">
        <v>37.78</v>
      </c>
      <c r="AN81" s="103">
        <v>60.230200000000011</v>
      </c>
      <c r="AO81" s="103">
        <v>22.450200000000009</v>
      </c>
      <c r="AP81" s="103">
        <v>34.489999999999995</v>
      </c>
      <c r="AQ81" s="103">
        <v>52.798480400000031</v>
      </c>
      <c r="AR81" s="103">
        <v>18.308480400000036</v>
      </c>
      <c r="AS81" s="103"/>
      <c r="AT81" s="98">
        <f t="shared" si="5"/>
        <v>96.658999999999992</v>
      </c>
      <c r="AU81" s="98">
        <f t="shared" si="5"/>
        <v>200.62631807469802</v>
      </c>
      <c r="AV81" s="98">
        <f t="shared" si="5"/>
        <v>103.96731807469804</v>
      </c>
    </row>
    <row r="82" spans="1:48" x14ac:dyDescent="0.25">
      <c r="A82" s="52"/>
      <c r="B82" s="52"/>
      <c r="C82" s="52"/>
      <c r="D82" s="52"/>
      <c r="E82" s="52"/>
      <c r="F82" s="52"/>
      <c r="G82" s="52"/>
      <c r="H82" s="52">
        <v>4.82</v>
      </c>
      <c r="I82" s="52">
        <v>5.19</v>
      </c>
      <c r="J82" s="52">
        <v>5.01</v>
      </c>
      <c r="K82" s="52">
        <v>5.33</v>
      </c>
      <c r="L82" s="52">
        <v>5.16</v>
      </c>
      <c r="M82" s="105">
        <v>40040</v>
      </c>
      <c r="N82" s="106">
        <f>[1]Dataserier!D80</f>
        <v>27.343400000000003</v>
      </c>
      <c r="O82" s="74">
        <f>[1]Dataserier!M80</f>
        <v>-18.619999999999997</v>
      </c>
      <c r="P82" s="74">
        <f>[1]Dataserier!Q80</f>
        <v>-55.9</v>
      </c>
      <c r="Q82" s="74">
        <f>[1]Dataserier!Y80</f>
        <v>-37.130000000000003</v>
      </c>
      <c r="R82" s="74">
        <f>[1]Dataserier!AC80</f>
        <v>-40.589999999999996</v>
      </c>
      <c r="S82" s="107">
        <f t="shared" si="3"/>
        <v>-152.24</v>
      </c>
      <c r="T82" s="74">
        <v>92.38</v>
      </c>
      <c r="U82" s="74">
        <v>206.67630962298227</v>
      </c>
      <c r="V82" s="74">
        <v>114.29630962298228</v>
      </c>
      <c r="W82" s="74"/>
      <c r="X82" s="74"/>
      <c r="Y82" s="74"/>
      <c r="Z82" s="74"/>
      <c r="AA82" s="74"/>
      <c r="AB82" s="74"/>
      <c r="AC82" s="99">
        <f t="shared" si="4"/>
        <v>40040</v>
      </c>
      <c r="AD82" s="103">
        <v>18.619999999999997</v>
      </c>
      <c r="AE82" s="103">
        <v>38.48299999999999</v>
      </c>
      <c r="AF82" s="103">
        <v>19.862999999999992</v>
      </c>
      <c r="AG82" s="103">
        <v>55.9</v>
      </c>
      <c r="AH82" s="103">
        <v>12.344209422982242</v>
      </c>
      <c r="AI82" s="103">
        <v>-43.55579057701776</v>
      </c>
      <c r="AJ82" s="103">
        <v>-59.86</v>
      </c>
      <c r="AK82" s="103">
        <v>41.641300000000001</v>
      </c>
      <c r="AL82" s="103">
        <v>101.5013</v>
      </c>
      <c r="AM82" s="103">
        <v>37.130000000000003</v>
      </c>
      <c r="AN82" s="103">
        <v>60.697099999999992</v>
      </c>
      <c r="AO82" s="103">
        <v>23.567099999999989</v>
      </c>
      <c r="AP82" s="103">
        <v>40.589999999999996</v>
      </c>
      <c r="AQ82" s="103">
        <v>53.510700200000045</v>
      </c>
      <c r="AR82" s="103">
        <v>12.920700200000049</v>
      </c>
      <c r="AS82" s="103"/>
      <c r="AT82" s="98">
        <f t="shared" si="5"/>
        <v>92.38</v>
      </c>
      <c r="AU82" s="98">
        <f t="shared" si="5"/>
        <v>206.67630962298227</v>
      </c>
      <c r="AV82" s="98">
        <f t="shared" si="5"/>
        <v>114.29630962298228</v>
      </c>
    </row>
    <row r="83" spans="1:48" x14ac:dyDescent="0.25">
      <c r="A83" s="52"/>
      <c r="B83" s="52"/>
      <c r="C83" s="52"/>
      <c r="D83" s="52"/>
      <c r="E83" s="52"/>
      <c r="F83" s="52"/>
      <c r="G83" s="52"/>
      <c r="H83" s="52">
        <v>4.8100000000000005</v>
      </c>
      <c r="I83" s="52">
        <v>5.17</v>
      </c>
      <c r="J83" s="52">
        <v>5.01</v>
      </c>
      <c r="K83" s="52">
        <v>5.3100000000000005</v>
      </c>
      <c r="L83" s="52">
        <v>5.14</v>
      </c>
      <c r="M83" s="105">
        <v>40071</v>
      </c>
      <c r="N83" s="106">
        <f>[1]Dataserier!D81</f>
        <v>45.1449</v>
      </c>
      <c r="O83" s="74">
        <f>[1]Dataserier!M81</f>
        <v>-19.29</v>
      </c>
      <c r="P83" s="74">
        <f>[1]Dataserier!Q81</f>
        <v>-106.164</v>
      </c>
      <c r="Q83" s="74">
        <f>[1]Dataserier!Y81</f>
        <v>-40.42</v>
      </c>
      <c r="R83" s="74">
        <f>[1]Dataserier!AC81</f>
        <v>-42.59</v>
      </c>
      <c r="S83" s="107">
        <f t="shared" si="3"/>
        <v>-208.46400000000003</v>
      </c>
      <c r="T83" s="74">
        <v>127.52400000000003</v>
      </c>
      <c r="U83" s="74">
        <v>214.88775020602463</v>
      </c>
      <c r="V83" s="74">
        <v>87.363750206024577</v>
      </c>
      <c r="W83" s="74"/>
      <c r="X83" s="74"/>
      <c r="Y83" s="74"/>
      <c r="Z83" s="74"/>
      <c r="AA83" s="74"/>
      <c r="AB83" s="74"/>
      <c r="AC83" s="99">
        <f t="shared" si="4"/>
        <v>40071</v>
      </c>
      <c r="AD83" s="103">
        <v>19.29</v>
      </c>
      <c r="AE83" s="103">
        <v>39.763904999999994</v>
      </c>
      <c r="AF83" s="103">
        <v>20.473904999999995</v>
      </c>
      <c r="AG83" s="103">
        <v>106.164</v>
      </c>
      <c r="AH83" s="103">
        <v>12.272565206024584</v>
      </c>
      <c r="AI83" s="103">
        <v>-93.891434793975421</v>
      </c>
      <c r="AJ83" s="103">
        <v>-80.939999999999984</v>
      </c>
      <c r="AK83" s="103">
        <v>45.433199999999999</v>
      </c>
      <c r="AL83" s="103">
        <v>126.37319999999998</v>
      </c>
      <c r="AM83" s="103">
        <v>40.42</v>
      </c>
      <c r="AN83" s="103">
        <v>62.17710000000001</v>
      </c>
      <c r="AO83" s="103">
        <v>21.757100000000008</v>
      </c>
      <c r="AP83" s="103">
        <v>42.59</v>
      </c>
      <c r="AQ83" s="103">
        <v>55.240980000000022</v>
      </c>
      <c r="AR83" s="103">
        <v>12.650980000000018</v>
      </c>
      <c r="AS83" s="103"/>
      <c r="AT83" s="98">
        <f t="shared" si="5"/>
        <v>127.52400000000003</v>
      </c>
      <c r="AU83" s="98">
        <f t="shared" si="5"/>
        <v>214.88775020602463</v>
      </c>
      <c r="AV83" s="98">
        <f t="shared" si="5"/>
        <v>87.363750206024577</v>
      </c>
    </row>
    <row r="84" spans="1:48" x14ac:dyDescent="0.25">
      <c r="A84" s="52"/>
      <c r="B84" s="52"/>
      <c r="C84" s="52"/>
      <c r="D84" s="52"/>
      <c r="E84" s="52"/>
      <c r="F84" s="52"/>
      <c r="G84" s="52"/>
      <c r="H84" s="52">
        <v>4.6000000000000005</v>
      </c>
      <c r="I84" s="52">
        <v>4.92</v>
      </c>
      <c r="J84" s="52">
        <v>4.7700000000000005</v>
      </c>
      <c r="K84" s="52">
        <v>5.07</v>
      </c>
      <c r="L84" s="52">
        <v>4.91</v>
      </c>
      <c r="M84" s="105">
        <v>40101</v>
      </c>
      <c r="N84" s="106">
        <f>[1]Dataserier!D82</f>
        <v>18.9465</v>
      </c>
      <c r="O84" s="74">
        <f>[1]Dataserier!M82</f>
        <v>-21.21</v>
      </c>
      <c r="P84" s="74">
        <f>[1]Dataserier!Q82</f>
        <v>-40.466000000000001</v>
      </c>
      <c r="Q84" s="74">
        <f>[1]Dataserier!Y82</f>
        <v>-42.92</v>
      </c>
      <c r="R84" s="74">
        <f>[1]Dataserier!AC82</f>
        <v>-36.42</v>
      </c>
      <c r="S84" s="107">
        <f t="shared" si="3"/>
        <v>-141.01600000000002</v>
      </c>
      <c r="T84" s="74">
        <v>59.726000000000028</v>
      </c>
      <c r="U84" s="74">
        <v>222.34050196204169</v>
      </c>
      <c r="V84" s="74">
        <v>162.61450196204169</v>
      </c>
      <c r="W84" s="74"/>
      <c r="X84" s="74"/>
      <c r="Y84" s="74"/>
      <c r="Z84" s="74"/>
      <c r="AA84" s="74"/>
      <c r="AB84" s="74"/>
      <c r="AC84" s="99">
        <f t="shared" si="4"/>
        <v>40101</v>
      </c>
      <c r="AD84" s="103">
        <v>21.21</v>
      </c>
      <c r="AE84" s="103">
        <v>41.208518999999995</v>
      </c>
      <c r="AF84" s="103">
        <v>19.998518999999995</v>
      </c>
      <c r="AG84" s="103">
        <v>40.466000000000001</v>
      </c>
      <c r="AH84" s="103">
        <v>12.204511762041673</v>
      </c>
      <c r="AI84" s="103">
        <v>-28.261488237958329</v>
      </c>
      <c r="AJ84" s="103">
        <v>-81.289999999999978</v>
      </c>
      <c r="AK84" s="103">
        <v>46.479099999999988</v>
      </c>
      <c r="AL84" s="103">
        <v>127.76909999999997</v>
      </c>
      <c r="AM84" s="103">
        <v>42.92</v>
      </c>
      <c r="AN84" s="103">
        <v>64.56780000000002</v>
      </c>
      <c r="AO84" s="103">
        <v>21.647800000000018</v>
      </c>
      <c r="AP84" s="103">
        <v>36.42</v>
      </c>
      <c r="AQ84" s="103">
        <v>57.880571200000034</v>
      </c>
      <c r="AR84" s="103">
        <v>21.460571200000032</v>
      </c>
      <c r="AS84" s="103"/>
      <c r="AT84" s="98">
        <f t="shared" si="5"/>
        <v>59.726000000000028</v>
      </c>
      <c r="AU84" s="98">
        <f t="shared" si="5"/>
        <v>222.34050196204169</v>
      </c>
      <c r="AV84" s="98">
        <f t="shared" si="5"/>
        <v>162.61450196204169</v>
      </c>
    </row>
    <row r="85" spans="1:48" x14ac:dyDescent="0.25">
      <c r="A85" s="52"/>
      <c r="B85" s="52"/>
      <c r="C85" s="52"/>
      <c r="D85" s="52"/>
      <c r="E85" s="52"/>
      <c r="F85" s="52"/>
      <c r="G85" s="52"/>
      <c r="H85" s="52">
        <v>4.45</v>
      </c>
      <c r="I85" s="52">
        <v>4.76</v>
      </c>
      <c r="J85" s="52">
        <v>4.63</v>
      </c>
      <c r="K85" s="52">
        <v>4.9000000000000004</v>
      </c>
      <c r="L85" s="52">
        <v>4.76</v>
      </c>
      <c r="M85" s="105">
        <v>40132</v>
      </c>
      <c r="N85" s="106">
        <f>[1]Dataserier!D83</f>
        <v>25.046800000000001</v>
      </c>
      <c r="O85" s="74">
        <f>[1]Dataserier!M83</f>
        <v>-22.52</v>
      </c>
      <c r="P85" s="74">
        <f>[1]Dataserier!Q83</f>
        <v>-35.927</v>
      </c>
      <c r="Q85" s="74">
        <f>[1]Dataserier!Y83</f>
        <v>-39.99</v>
      </c>
      <c r="R85" s="74">
        <f>[1]Dataserier!AC83</f>
        <v>-24.769999999999989</v>
      </c>
      <c r="S85" s="107">
        <f t="shared" si="3"/>
        <v>-123.20699999999999</v>
      </c>
      <c r="T85" s="74">
        <v>63.557000000000002</v>
      </c>
      <c r="U85" s="74">
        <v>232.20574762298224</v>
      </c>
      <c r="V85" s="74">
        <v>168.64874762298223</v>
      </c>
      <c r="W85" s="74"/>
      <c r="X85" s="74"/>
      <c r="Y85" s="74"/>
      <c r="Z85" s="74"/>
      <c r="AA85" s="74"/>
      <c r="AB85" s="74"/>
      <c r="AC85" s="99">
        <f t="shared" si="4"/>
        <v>40132</v>
      </c>
      <c r="AD85" s="103">
        <v>22.52</v>
      </c>
      <c r="AE85" s="103">
        <v>42.922077000000002</v>
      </c>
      <c r="AF85" s="103">
        <v>20.402077000000002</v>
      </c>
      <c r="AG85" s="103">
        <v>35.927</v>
      </c>
      <c r="AH85" s="103">
        <v>12.263209422982239</v>
      </c>
      <c r="AI85" s="103">
        <v>-23.66379057701776</v>
      </c>
      <c r="AJ85" s="103">
        <v>-59.649999999999991</v>
      </c>
      <c r="AK85" s="103">
        <v>48.880599999999987</v>
      </c>
      <c r="AL85" s="103">
        <v>108.53059999999998</v>
      </c>
      <c r="AM85" s="103">
        <v>39.99</v>
      </c>
      <c r="AN85" s="103">
        <v>67.292199999999994</v>
      </c>
      <c r="AO85" s="103">
        <v>27.302199999999992</v>
      </c>
      <c r="AP85" s="103">
        <v>24.769999999999989</v>
      </c>
      <c r="AQ85" s="103">
        <v>60.847661200000019</v>
      </c>
      <c r="AR85" s="103">
        <v>36.07766120000003</v>
      </c>
      <c r="AS85" s="103"/>
      <c r="AT85" s="98">
        <f t="shared" si="5"/>
        <v>63.557000000000002</v>
      </c>
      <c r="AU85" s="98">
        <f t="shared" si="5"/>
        <v>232.20574762298224</v>
      </c>
      <c r="AV85" s="98">
        <f t="shared" si="5"/>
        <v>168.64874762298223</v>
      </c>
    </row>
    <row r="86" spans="1:48" x14ac:dyDescent="0.25">
      <c r="A86" s="52"/>
      <c r="B86" s="52"/>
      <c r="C86" s="52"/>
      <c r="D86" s="52"/>
      <c r="E86" s="52"/>
      <c r="F86" s="52"/>
      <c r="G86" s="52"/>
      <c r="H86" s="52">
        <v>4.74</v>
      </c>
      <c r="I86" s="52">
        <v>5.01</v>
      </c>
      <c r="J86" s="52">
        <v>4.93</v>
      </c>
      <c r="K86" s="52">
        <v>5.13</v>
      </c>
      <c r="L86" s="52">
        <v>4.97</v>
      </c>
      <c r="M86" s="105">
        <v>40162</v>
      </c>
      <c r="N86" s="106">
        <f>[1]Dataserier!D84</f>
        <v>41.946800000000003</v>
      </c>
      <c r="O86" s="74">
        <f>[1]Dataserier!M84</f>
        <v>-22.419999999999998</v>
      </c>
      <c r="P86" s="74">
        <f>[1]Dataserier!Q84</f>
        <v>-52.878999999999998</v>
      </c>
      <c r="Q86" s="74">
        <f>[1]Dataserier!Y84</f>
        <v>-47.900000000000006</v>
      </c>
      <c r="R86" s="74">
        <f>[1]Dataserier!AC84</f>
        <v>-36.349999999999987</v>
      </c>
      <c r="S86" s="107">
        <f t="shared" si="3"/>
        <v>-159.54899999999998</v>
      </c>
      <c r="T86" s="74">
        <v>107.43899999999999</v>
      </c>
      <c r="U86" s="74">
        <v>241.00422930850431</v>
      </c>
      <c r="V86" s="74">
        <v>133.56522930850431</v>
      </c>
      <c r="W86" s="74"/>
      <c r="X86" s="74"/>
      <c r="Y86" s="74"/>
      <c r="Z86" s="74"/>
      <c r="AA86" s="74"/>
      <c r="AB86" s="74"/>
      <c r="AC86" s="99">
        <f t="shared" si="4"/>
        <v>40162</v>
      </c>
      <c r="AD86" s="103">
        <v>22.419999999999998</v>
      </c>
      <c r="AE86" s="103">
        <v>45.358234999999993</v>
      </c>
      <c r="AF86" s="103">
        <v>22.938234999999995</v>
      </c>
      <c r="AG86" s="103">
        <v>52.878999999999998</v>
      </c>
      <c r="AH86" s="103">
        <v>12.528514708504286</v>
      </c>
      <c r="AI86" s="103">
        <v>-40.350485291495716</v>
      </c>
      <c r="AJ86" s="103">
        <v>-52.109999999999992</v>
      </c>
      <c r="AK86" s="103">
        <v>48.56880000000001</v>
      </c>
      <c r="AL86" s="103">
        <v>100.6788</v>
      </c>
      <c r="AM86" s="103">
        <v>47.900000000000006</v>
      </c>
      <c r="AN86" s="103">
        <v>70.366400000000013</v>
      </c>
      <c r="AO86" s="103">
        <v>22.466400000000007</v>
      </c>
      <c r="AP86" s="103">
        <v>36.349999999999987</v>
      </c>
      <c r="AQ86" s="103">
        <v>64.18227960000003</v>
      </c>
      <c r="AR86" s="103">
        <v>27.832279600000042</v>
      </c>
      <c r="AS86" s="103"/>
      <c r="AT86" s="98">
        <f t="shared" si="5"/>
        <v>107.43899999999999</v>
      </c>
      <c r="AU86" s="98">
        <f t="shared" si="5"/>
        <v>241.00422930850431</v>
      </c>
      <c r="AV86" s="98">
        <f t="shared" si="5"/>
        <v>133.56522930850431</v>
      </c>
    </row>
    <row r="87" spans="1:48" x14ac:dyDescent="0.25">
      <c r="A87" s="52"/>
      <c r="B87" s="52"/>
      <c r="C87" s="52"/>
      <c r="D87" s="52"/>
      <c r="E87" s="52"/>
      <c r="F87" s="52"/>
      <c r="G87" s="52"/>
      <c r="H87" s="52">
        <v>4.8600000000000003</v>
      </c>
      <c r="I87" s="52">
        <v>5.08</v>
      </c>
      <c r="J87" s="52">
        <v>5.0200000000000005</v>
      </c>
      <c r="K87" s="52">
        <v>5.24</v>
      </c>
      <c r="L87" s="52">
        <v>5.05</v>
      </c>
      <c r="M87" s="105">
        <v>40193</v>
      </c>
      <c r="N87" s="106">
        <f>[1]Dataserier!D85</f>
        <v>41.247500000000002</v>
      </c>
      <c r="O87" s="74">
        <f>[1]Dataserier!M85</f>
        <v>-21.17</v>
      </c>
      <c r="P87" s="74">
        <f>[1]Dataserier!Q85</f>
        <v>-50.935000000000002</v>
      </c>
      <c r="Q87" s="74">
        <f>[1]Dataserier!Y85</f>
        <v>-47.95</v>
      </c>
      <c r="R87" s="74">
        <f>[1]Dataserier!AC85</f>
        <v>-32.629999999999995</v>
      </c>
      <c r="S87" s="107">
        <f t="shared" si="3"/>
        <v>-152.685</v>
      </c>
      <c r="T87" s="74">
        <v>76.004999999999981</v>
      </c>
      <c r="U87" s="74">
        <v>256.86689888910291</v>
      </c>
      <c r="V87" s="74">
        <v>180.86189888910292</v>
      </c>
      <c r="W87" s="74"/>
      <c r="X87" s="74"/>
      <c r="Y87" s="74"/>
      <c r="Z87" s="74"/>
      <c r="AA87" s="74"/>
      <c r="AB87" s="74"/>
      <c r="AC87" s="99">
        <f t="shared" si="4"/>
        <v>40193</v>
      </c>
      <c r="AD87" s="103">
        <v>21.17</v>
      </c>
      <c r="AE87" s="103">
        <v>46.887224000000003</v>
      </c>
      <c r="AF87" s="103">
        <v>25.717224000000002</v>
      </c>
      <c r="AG87" s="103">
        <v>50.935000000000002</v>
      </c>
      <c r="AH87" s="103">
        <v>12.907068889102849</v>
      </c>
      <c r="AI87" s="103">
        <v>-38.027931110897157</v>
      </c>
      <c r="AJ87" s="103">
        <v>-76.680000000000021</v>
      </c>
      <c r="AK87" s="103">
        <v>55.332300000000004</v>
      </c>
      <c r="AL87" s="103">
        <v>132.01230000000004</v>
      </c>
      <c r="AM87" s="103">
        <v>47.95</v>
      </c>
      <c r="AN87" s="103">
        <v>73.830400000000012</v>
      </c>
      <c r="AO87" s="103">
        <v>25.880400000000009</v>
      </c>
      <c r="AP87" s="103">
        <v>32.629999999999995</v>
      </c>
      <c r="AQ87" s="103">
        <v>67.909906000000021</v>
      </c>
      <c r="AR87" s="103">
        <v>35.279906000000025</v>
      </c>
      <c r="AS87" s="103"/>
      <c r="AT87" s="98">
        <f t="shared" si="5"/>
        <v>76.004999999999981</v>
      </c>
      <c r="AU87" s="98">
        <f t="shared" si="5"/>
        <v>256.86689888910291</v>
      </c>
      <c r="AV87" s="98">
        <f t="shared" si="5"/>
        <v>180.86189888910292</v>
      </c>
    </row>
    <row r="88" spans="1:48" x14ac:dyDescent="0.25">
      <c r="A88" s="52"/>
      <c r="B88" s="52"/>
      <c r="C88" s="52"/>
      <c r="D88" s="52"/>
      <c r="E88" s="52"/>
      <c r="F88" s="52"/>
      <c r="G88" s="52"/>
      <c r="H88" s="52">
        <v>4.92</v>
      </c>
      <c r="I88" s="52">
        <v>5.15</v>
      </c>
      <c r="J88" s="52">
        <v>5.2</v>
      </c>
      <c r="K88" s="52">
        <v>5.3100000000000005</v>
      </c>
      <c r="L88" s="52">
        <v>5.1100000000000003</v>
      </c>
      <c r="M88" s="105">
        <v>40224</v>
      </c>
      <c r="N88" s="106">
        <f>[1]Dataserier!D86</f>
        <v>58.849600000000002</v>
      </c>
      <c r="O88" s="74">
        <f>[1]Dataserier!M86</f>
        <v>-27.630000000000003</v>
      </c>
      <c r="P88" s="74">
        <f>[1]Dataserier!Q86</f>
        <v>-46.4</v>
      </c>
      <c r="Q88" s="74">
        <f>[1]Dataserier!Y86</f>
        <v>-52.42</v>
      </c>
      <c r="R88" s="74">
        <f>[1]Dataserier!AC86</f>
        <v>-36.929999999999993</v>
      </c>
      <c r="S88" s="107">
        <f t="shared" si="3"/>
        <v>-163.38</v>
      </c>
      <c r="T88" s="74">
        <v>100.97999999999999</v>
      </c>
      <c r="U88" s="74">
        <v>270.31230042298228</v>
      </c>
      <c r="V88" s="74">
        <v>169.33230042298229</v>
      </c>
      <c r="W88" s="74"/>
      <c r="X88" s="74"/>
      <c r="Y88" s="74"/>
      <c r="Z88" s="74"/>
      <c r="AA88" s="74"/>
      <c r="AB88" s="74"/>
      <c r="AC88" s="99">
        <f t="shared" si="4"/>
        <v>40224</v>
      </c>
      <c r="AD88" s="103">
        <v>27.630000000000003</v>
      </c>
      <c r="AE88" s="103">
        <v>48.255899999999997</v>
      </c>
      <c r="AF88" s="103">
        <v>20.625899999999994</v>
      </c>
      <c r="AG88" s="103">
        <v>46.4</v>
      </c>
      <c r="AH88" s="103">
        <v>13.262209422982242</v>
      </c>
      <c r="AI88" s="103">
        <v>-33.137790577017753</v>
      </c>
      <c r="AJ88" s="103">
        <v>-62.400000000000006</v>
      </c>
      <c r="AK88" s="103">
        <v>60.721300000000014</v>
      </c>
      <c r="AL88" s="103">
        <v>123.12130000000002</v>
      </c>
      <c r="AM88" s="103">
        <v>52.42</v>
      </c>
      <c r="AN88" s="103">
        <v>76.859700000000018</v>
      </c>
      <c r="AO88" s="103">
        <v>24.439700000000016</v>
      </c>
      <c r="AP88" s="103">
        <v>36.929999999999993</v>
      </c>
      <c r="AQ88" s="103">
        <v>71.213191000000009</v>
      </c>
      <c r="AR88" s="103">
        <v>34.283191000000016</v>
      </c>
      <c r="AS88" s="103"/>
      <c r="AT88" s="98">
        <f t="shared" si="5"/>
        <v>100.97999999999999</v>
      </c>
      <c r="AU88" s="98">
        <f t="shared" si="5"/>
        <v>270.31230042298228</v>
      </c>
      <c r="AV88" s="98">
        <f t="shared" si="5"/>
        <v>169.33230042298229</v>
      </c>
    </row>
    <row r="89" spans="1:48" x14ac:dyDescent="0.25">
      <c r="A89" s="52"/>
      <c r="B89" s="52"/>
      <c r="C89" s="52"/>
      <c r="D89" s="52"/>
      <c r="E89" s="52"/>
      <c r="F89" s="52"/>
      <c r="G89" s="52"/>
      <c r="H89" s="52">
        <v>5.16</v>
      </c>
      <c r="I89" s="52">
        <v>5.39</v>
      </c>
      <c r="J89" s="52">
        <v>5.42</v>
      </c>
      <c r="K89" s="52">
        <v>5.5</v>
      </c>
      <c r="L89" s="52">
        <v>5.34</v>
      </c>
      <c r="M89" s="105">
        <v>40252</v>
      </c>
      <c r="N89" s="106">
        <f>[1]Dataserier!D87</f>
        <v>68.250100000000003</v>
      </c>
      <c r="O89" s="74">
        <f>[1]Dataserier!M87</f>
        <v>-26.7</v>
      </c>
      <c r="P89" s="74">
        <f>[1]Dataserier!Q87</f>
        <v>-37.423000000000002</v>
      </c>
      <c r="Q89" s="74">
        <f>[1]Dataserier!Y87</f>
        <v>-59.790000000000006</v>
      </c>
      <c r="R89" s="74">
        <f>[1]Dataserier!AC87</f>
        <v>-38.520000000000003</v>
      </c>
      <c r="S89" s="107">
        <f t="shared" si="3"/>
        <v>-162.43300000000002</v>
      </c>
      <c r="T89" s="74">
        <v>112.47300000000001</v>
      </c>
      <c r="U89" s="74">
        <v>284.04929609785165</v>
      </c>
      <c r="V89" s="74">
        <v>171.5762960978517</v>
      </c>
      <c r="W89" s="74"/>
      <c r="X89" s="74"/>
      <c r="Y89" s="74"/>
      <c r="Z89" s="74"/>
      <c r="AA89" s="74"/>
      <c r="AB89" s="74"/>
      <c r="AC89" s="99">
        <f t="shared" si="4"/>
        <v>40252</v>
      </c>
      <c r="AD89" s="103">
        <v>26.7</v>
      </c>
      <c r="AE89" s="103">
        <v>49.714154000000008</v>
      </c>
      <c r="AF89" s="103">
        <v>23.014154000000008</v>
      </c>
      <c r="AG89" s="103">
        <v>37.423000000000002</v>
      </c>
      <c r="AH89" s="103">
        <v>13.478632497851709</v>
      </c>
      <c r="AI89" s="103">
        <v>-23.944367502148292</v>
      </c>
      <c r="AJ89" s="103">
        <v>-49.960000000000015</v>
      </c>
      <c r="AK89" s="103">
        <v>66.858800000000002</v>
      </c>
      <c r="AL89" s="103">
        <v>116.81880000000001</v>
      </c>
      <c r="AM89" s="103">
        <v>59.790000000000006</v>
      </c>
      <c r="AN89" s="103">
        <v>79.681499999999986</v>
      </c>
      <c r="AO89" s="103">
        <v>19.891499999999979</v>
      </c>
      <c r="AP89" s="103">
        <v>38.520000000000003</v>
      </c>
      <c r="AQ89" s="103">
        <v>74.316209599999993</v>
      </c>
      <c r="AR89" s="103">
        <v>35.79620959999999</v>
      </c>
      <c r="AS89" s="103"/>
      <c r="AT89" s="98">
        <f t="shared" si="5"/>
        <v>112.47300000000001</v>
      </c>
      <c r="AU89" s="98">
        <f t="shared" si="5"/>
        <v>284.04929609785165</v>
      </c>
      <c r="AV89" s="98">
        <f t="shared" si="5"/>
        <v>171.5762960978517</v>
      </c>
    </row>
    <row r="90" spans="1:48" x14ac:dyDescent="0.25">
      <c r="A90" s="52"/>
      <c r="B90" s="52"/>
      <c r="C90" s="52"/>
      <c r="D90" s="52"/>
      <c r="E90" s="52"/>
      <c r="F90" s="52"/>
      <c r="G90" s="52"/>
      <c r="H90" s="52">
        <v>5.15</v>
      </c>
      <c r="I90" s="52">
        <v>5.39</v>
      </c>
      <c r="J90" s="52">
        <v>5.41</v>
      </c>
      <c r="K90" s="52">
        <v>5.51</v>
      </c>
      <c r="L90" s="52">
        <v>5.34</v>
      </c>
      <c r="M90" s="105">
        <v>40283</v>
      </c>
      <c r="N90" s="106">
        <f>[1]Dataserier!D88</f>
        <v>73.650999999999996</v>
      </c>
      <c r="O90" s="74">
        <f>[1]Dataserier!M88</f>
        <v>-32.78</v>
      </c>
      <c r="P90" s="74">
        <f>[1]Dataserier!Q88</f>
        <v>-41.176000000000002</v>
      </c>
      <c r="Q90" s="74">
        <f>[1]Dataserier!Y88</f>
        <v>-81.48</v>
      </c>
      <c r="R90" s="74">
        <f>[1]Dataserier!AC88</f>
        <v>-30.949999999999996</v>
      </c>
      <c r="S90" s="107">
        <f t="shared" si="3"/>
        <v>-186.386</v>
      </c>
      <c r="T90" s="74">
        <v>141.02599999999998</v>
      </c>
      <c r="U90" s="74">
        <v>293.89949341944038</v>
      </c>
      <c r="V90" s="74">
        <v>152.87349341944042</v>
      </c>
      <c r="W90" s="74"/>
      <c r="X90" s="74"/>
      <c r="Y90" s="74"/>
      <c r="Z90" s="74"/>
      <c r="AA90" s="74"/>
      <c r="AB90" s="74"/>
      <c r="AC90" s="99">
        <f t="shared" si="4"/>
        <v>40283</v>
      </c>
      <c r="AD90" s="103">
        <v>32.78</v>
      </c>
      <c r="AE90" s="103">
        <v>50.922629000000015</v>
      </c>
      <c r="AF90" s="103">
        <v>18.142629000000014</v>
      </c>
      <c r="AG90" s="103">
        <v>41.176000000000002</v>
      </c>
      <c r="AH90" s="103">
        <v>13.526469219440354</v>
      </c>
      <c r="AI90" s="103">
        <v>-27.649530780559648</v>
      </c>
      <c r="AJ90" s="103">
        <v>-45.360000000000021</v>
      </c>
      <c r="AK90" s="103">
        <v>69.636500000000012</v>
      </c>
      <c r="AL90" s="103">
        <v>114.99650000000003</v>
      </c>
      <c r="AM90" s="103">
        <v>81.48</v>
      </c>
      <c r="AN90" s="103">
        <v>82.45</v>
      </c>
      <c r="AO90" s="103">
        <v>0.96999999999999886</v>
      </c>
      <c r="AP90" s="103">
        <v>30.949999999999996</v>
      </c>
      <c r="AQ90" s="103">
        <v>77.363895200000016</v>
      </c>
      <c r="AR90" s="103">
        <v>46.41389520000002</v>
      </c>
      <c r="AS90" s="103"/>
      <c r="AT90" s="98">
        <f t="shared" si="5"/>
        <v>141.02599999999998</v>
      </c>
      <c r="AU90" s="98">
        <f t="shared" si="5"/>
        <v>293.89949341944038</v>
      </c>
      <c r="AV90" s="98">
        <f t="shared" si="5"/>
        <v>152.87349341944042</v>
      </c>
    </row>
    <row r="91" spans="1:48" x14ac:dyDescent="0.25">
      <c r="A91" s="52"/>
      <c r="B91" s="52"/>
      <c r="C91" s="52"/>
      <c r="D91" s="52"/>
      <c r="E91" s="52"/>
      <c r="F91" s="52"/>
      <c r="G91" s="52"/>
      <c r="H91" s="52">
        <v>5.17</v>
      </c>
      <c r="I91" s="52">
        <v>5.4</v>
      </c>
      <c r="J91" s="52">
        <v>5.41</v>
      </c>
      <c r="K91" s="52">
        <v>5.5200000000000005</v>
      </c>
      <c r="L91" s="52">
        <v>5.36</v>
      </c>
      <c r="M91" s="105">
        <v>40313</v>
      </c>
      <c r="N91" s="106">
        <f>[1]Dataserier!D89</f>
        <v>114.85170000000001</v>
      </c>
      <c r="O91" s="74">
        <f>[1]Dataserier!M89</f>
        <v>-51.8</v>
      </c>
      <c r="P91" s="74">
        <f>[1]Dataserier!Q89</f>
        <v>-57.832000000000001</v>
      </c>
      <c r="Q91" s="74">
        <f>[1]Dataserier!Y89</f>
        <v>-78.36999999999999</v>
      </c>
      <c r="R91" s="74">
        <f>[1]Dataserier!AC89</f>
        <v>-73.36</v>
      </c>
      <c r="S91" s="107">
        <f t="shared" si="3"/>
        <v>-261.36200000000002</v>
      </c>
      <c r="T91" s="74">
        <v>224.642</v>
      </c>
      <c r="U91" s="74">
        <v>301.16218682298222</v>
      </c>
      <c r="V91" s="74">
        <v>76.520186822982211</v>
      </c>
      <c r="W91" s="74"/>
      <c r="X91" s="74"/>
      <c r="Y91" s="74"/>
      <c r="Z91" s="74"/>
      <c r="AA91" s="74"/>
      <c r="AB91" s="74"/>
      <c r="AC91" s="99">
        <f t="shared" si="4"/>
        <v>40313</v>
      </c>
      <c r="AD91" s="103">
        <v>51.8</v>
      </c>
      <c r="AE91" s="103">
        <v>53.211861000000013</v>
      </c>
      <c r="AF91" s="103">
        <v>1.411861000000016</v>
      </c>
      <c r="AG91" s="103">
        <v>57.832000000000001</v>
      </c>
      <c r="AH91" s="103">
        <v>13.39720942298224</v>
      </c>
      <c r="AI91" s="103">
        <v>-44.434790577017765</v>
      </c>
      <c r="AJ91" s="103">
        <v>-36.719999999999985</v>
      </c>
      <c r="AK91" s="103">
        <v>75.292900000000003</v>
      </c>
      <c r="AL91" s="103">
        <v>112.01289999999999</v>
      </c>
      <c r="AM91" s="103">
        <v>78.36999999999999</v>
      </c>
      <c r="AN91" s="103">
        <v>82.012799999999984</v>
      </c>
      <c r="AO91" s="103">
        <v>3.642799999999994</v>
      </c>
      <c r="AP91" s="103">
        <v>73.36</v>
      </c>
      <c r="AQ91" s="103">
        <v>77.247416399999977</v>
      </c>
      <c r="AR91" s="103">
        <v>3.887416399999978</v>
      </c>
      <c r="AS91" s="103"/>
      <c r="AT91" s="98">
        <f t="shared" si="5"/>
        <v>224.642</v>
      </c>
      <c r="AU91" s="98">
        <f t="shared" si="5"/>
        <v>301.16218682298222</v>
      </c>
      <c r="AV91" s="98">
        <f t="shared" si="5"/>
        <v>76.520186822982211</v>
      </c>
    </row>
    <row r="92" spans="1:48" x14ac:dyDescent="0.25">
      <c r="A92" s="52"/>
      <c r="B92" s="52"/>
      <c r="C92" s="52"/>
      <c r="D92" s="52"/>
      <c r="E92" s="52"/>
      <c r="F92" s="52"/>
      <c r="G92" s="52"/>
      <c r="H92" s="52">
        <v>5.0200000000000005</v>
      </c>
      <c r="I92" s="52">
        <v>5.26</v>
      </c>
      <c r="J92" s="52">
        <v>5.25</v>
      </c>
      <c r="K92" s="52">
        <v>5.37</v>
      </c>
      <c r="L92" s="52">
        <v>5.23</v>
      </c>
      <c r="M92" s="105">
        <v>40344</v>
      </c>
      <c r="N92" s="106">
        <f>[1]Dataserier!D90</f>
        <v>109.6508</v>
      </c>
      <c r="O92" s="74">
        <f>[1]Dataserier!M90</f>
        <v>-57.07</v>
      </c>
      <c r="P92" s="74">
        <f>[1]Dataserier!Q90</f>
        <v>-65.025999999999996</v>
      </c>
      <c r="Q92" s="74">
        <f>[1]Dataserier!Y90</f>
        <v>-83.58</v>
      </c>
      <c r="R92" s="74">
        <f>[1]Dataserier!AC90</f>
        <v>-100.83</v>
      </c>
      <c r="S92" s="107">
        <f t="shared" si="3"/>
        <v>-306.50599999999997</v>
      </c>
      <c r="T92" s="74">
        <v>282.37599999999998</v>
      </c>
      <c r="U92" s="74">
        <v>311.75239160094526</v>
      </c>
      <c r="V92" s="74">
        <v>29.376391600945276</v>
      </c>
      <c r="W92" s="74"/>
      <c r="X92" s="74"/>
      <c r="Y92" s="74"/>
      <c r="Z92" s="74"/>
      <c r="AA92" s="74"/>
      <c r="AB92" s="74"/>
      <c r="AC92" s="99">
        <f t="shared" si="4"/>
        <v>40344</v>
      </c>
      <c r="AD92" s="103">
        <v>57.07</v>
      </c>
      <c r="AE92" s="103">
        <v>55.829386000000014</v>
      </c>
      <c r="AF92" s="103">
        <v>-1.2406139999999866</v>
      </c>
      <c r="AG92" s="103">
        <v>65.025999999999996</v>
      </c>
      <c r="AH92" s="103">
        <v>13.087174800945288</v>
      </c>
      <c r="AI92" s="103">
        <v>-51.938825199054705</v>
      </c>
      <c r="AJ92" s="103">
        <v>-24.129999999999988</v>
      </c>
      <c r="AK92" s="103">
        <v>79.80080000000001</v>
      </c>
      <c r="AL92" s="103">
        <v>103.9308</v>
      </c>
      <c r="AM92" s="103">
        <v>83.58</v>
      </c>
      <c r="AN92" s="103">
        <v>83.724399999999989</v>
      </c>
      <c r="AO92" s="103">
        <v>0.14439999999999031</v>
      </c>
      <c r="AP92" s="103">
        <v>100.83</v>
      </c>
      <c r="AQ92" s="103">
        <v>79.31063079999997</v>
      </c>
      <c r="AR92" s="103">
        <v>-21.519369200000028</v>
      </c>
      <c r="AS92" s="103"/>
      <c r="AT92" s="98">
        <f t="shared" si="5"/>
        <v>282.37599999999998</v>
      </c>
      <c r="AU92" s="98">
        <f t="shared" si="5"/>
        <v>311.75239160094526</v>
      </c>
      <c r="AV92" s="98">
        <f t="shared" si="5"/>
        <v>29.376391600945276</v>
      </c>
    </row>
    <row r="93" spans="1:48" x14ac:dyDescent="0.25">
      <c r="A93" s="52"/>
      <c r="B93" s="52"/>
      <c r="C93" s="52"/>
      <c r="D93" s="52"/>
      <c r="E93" s="52"/>
      <c r="F93" s="52"/>
      <c r="G93" s="52"/>
      <c r="H93" s="52">
        <v>4.87</v>
      </c>
      <c r="I93" s="52">
        <v>5.12</v>
      </c>
      <c r="J93" s="52">
        <v>5.1100000000000003</v>
      </c>
      <c r="K93" s="52">
        <v>5.21</v>
      </c>
      <c r="L93" s="52">
        <v>5.07</v>
      </c>
      <c r="M93" s="105">
        <v>40374</v>
      </c>
      <c r="N93" s="106">
        <f>[1]Dataserier!D91</f>
        <v>131.15110000000001</v>
      </c>
      <c r="O93" s="74">
        <f>[1]Dataserier!M91</f>
        <v>-67.150000000000006</v>
      </c>
      <c r="P93" s="74">
        <f>[1]Dataserier!Q91</f>
        <v>-52.996000000000002</v>
      </c>
      <c r="Q93" s="74">
        <f>[1]Dataserier!Y91</f>
        <v>-89.65</v>
      </c>
      <c r="R93" s="74">
        <f>[1]Dataserier!AC91</f>
        <v>-97.29</v>
      </c>
      <c r="S93" s="107">
        <f t="shared" si="3"/>
        <v>-307.08600000000001</v>
      </c>
      <c r="T93" s="74">
        <v>272.30600000000004</v>
      </c>
      <c r="U93" s="74">
        <v>314.70433247473289</v>
      </c>
      <c r="V93" s="74">
        <v>42.398332474732811</v>
      </c>
      <c r="W93" s="74"/>
      <c r="X93" s="74"/>
      <c r="Y93" s="74"/>
      <c r="Z93" s="74"/>
      <c r="AA93" s="74"/>
      <c r="AB93" s="74"/>
      <c r="AC93" s="99">
        <f t="shared" si="4"/>
        <v>40374</v>
      </c>
      <c r="AD93" s="103">
        <v>67.150000000000006</v>
      </c>
      <c r="AE93" s="103">
        <v>56.653732000000019</v>
      </c>
      <c r="AF93" s="103">
        <v>-10.496267999999986</v>
      </c>
      <c r="AG93" s="103">
        <v>52.996000000000002</v>
      </c>
      <c r="AH93" s="103">
        <v>12.61201447473287</v>
      </c>
      <c r="AI93" s="103">
        <v>-40.383985525267136</v>
      </c>
      <c r="AJ93" s="103">
        <v>-34.779999999999987</v>
      </c>
      <c r="AK93" s="103">
        <v>79.372000000000014</v>
      </c>
      <c r="AL93" s="103">
        <v>114.152</v>
      </c>
      <c r="AM93" s="103">
        <v>89.65</v>
      </c>
      <c r="AN93" s="103">
        <v>85.064799999999977</v>
      </c>
      <c r="AO93" s="103">
        <v>-4.5852000000000288</v>
      </c>
      <c r="AP93" s="103">
        <v>97.29</v>
      </c>
      <c r="AQ93" s="103">
        <v>81.001785999999967</v>
      </c>
      <c r="AR93" s="103">
        <v>-16.288214000000039</v>
      </c>
      <c r="AS93" s="103"/>
      <c r="AT93" s="98">
        <f t="shared" si="5"/>
        <v>272.30600000000004</v>
      </c>
      <c r="AU93" s="98">
        <f t="shared" si="5"/>
        <v>314.70433247473289</v>
      </c>
      <c r="AV93" s="98">
        <f t="shared" si="5"/>
        <v>42.398332474732811</v>
      </c>
    </row>
    <row r="94" spans="1:48" x14ac:dyDescent="0.25">
      <c r="A94" s="52"/>
      <c r="B94" s="52"/>
      <c r="C94" s="52"/>
      <c r="D94" s="52"/>
      <c r="E94" s="52"/>
      <c r="F94" s="52"/>
      <c r="G94" s="52"/>
      <c r="H94" s="52">
        <v>4.59</v>
      </c>
      <c r="I94" s="52">
        <v>4.8500000000000005</v>
      </c>
      <c r="J94" s="52">
        <v>4.84</v>
      </c>
      <c r="K94" s="52">
        <v>4.95</v>
      </c>
      <c r="L94" s="52">
        <v>4.78</v>
      </c>
      <c r="M94" s="105">
        <v>40405</v>
      </c>
      <c r="N94" s="106">
        <f>[1]Dataserier!D92</f>
        <v>140.45320000000001</v>
      </c>
      <c r="O94" s="74">
        <f>[1]Dataserier!M92</f>
        <v>-67.849999999999994</v>
      </c>
      <c r="P94" s="74">
        <f>[1]Dataserier!Q92</f>
        <v>-64.519000000000005</v>
      </c>
      <c r="Q94" s="74">
        <f>[1]Dataserier!Y92</f>
        <v>-92.910000000000011</v>
      </c>
      <c r="R94" s="74">
        <f>[1]Dataserier!AC92</f>
        <v>-79.31</v>
      </c>
      <c r="S94" s="107">
        <f t="shared" si="3"/>
        <v>-304.589</v>
      </c>
      <c r="T94" s="74">
        <v>274.96899999999999</v>
      </c>
      <c r="U94" s="74">
        <v>321.32537242298218</v>
      </c>
      <c r="V94" s="74">
        <v>46.356372422982204</v>
      </c>
      <c r="W94" s="74"/>
      <c r="X94" s="74"/>
      <c r="Y94" s="74"/>
      <c r="Z94" s="74"/>
      <c r="AA94" s="74"/>
      <c r="AB94" s="74"/>
      <c r="AC94" s="99">
        <f t="shared" si="4"/>
        <v>40405</v>
      </c>
      <c r="AD94" s="103">
        <v>67.849999999999994</v>
      </c>
      <c r="AE94" s="103">
        <v>57.688583000000008</v>
      </c>
      <c r="AF94" s="103">
        <v>-10.161416999999986</v>
      </c>
      <c r="AG94" s="103">
        <v>64.519000000000005</v>
      </c>
      <c r="AH94" s="103">
        <v>11.992209422982246</v>
      </c>
      <c r="AI94" s="103">
        <v>-52.526790577017763</v>
      </c>
      <c r="AJ94" s="103">
        <v>-29.620000000000008</v>
      </c>
      <c r="AK94" s="103">
        <v>84.926100000000019</v>
      </c>
      <c r="AL94" s="103">
        <v>114.54610000000002</v>
      </c>
      <c r="AM94" s="103">
        <v>92.910000000000011</v>
      </c>
      <c r="AN94" s="103">
        <v>85.224199999999982</v>
      </c>
      <c r="AO94" s="103">
        <v>-7.6858000000000288</v>
      </c>
      <c r="AP94" s="103">
        <v>79.31</v>
      </c>
      <c r="AQ94" s="103">
        <v>81.494279999999961</v>
      </c>
      <c r="AR94" s="103">
        <v>2.1842799999999585</v>
      </c>
      <c r="AS94" s="103"/>
      <c r="AT94" s="98">
        <f t="shared" si="5"/>
        <v>274.96899999999999</v>
      </c>
      <c r="AU94" s="98">
        <f t="shared" si="5"/>
        <v>321.32537242298218</v>
      </c>
      <c r="AV94" s="98">
        <f t="shared" si="5"/>
        <v>46.356372422982204</v>
      </c>
    </row>
    <row r="95" spans="1:48" x14ac:dyDescent="0.25">
      <c r="A95" s="52"/>
      <c r="B95" s="52"/>
      <c r="C95" s="52"/>
      <c r="D95" s="52"/>
      <c r="E95" s="52"/>
      <c r="F95" s="52"/>
      <c r="G95" s="52"/>
      <c r="H95" s="52">
        <v>4.38</v>
      </c>
      <c r="I95" s="52">
        <v>4.63</v>
      </c>
      <c r="J95" s="52">
        <v>4.63</v>
      </c>
      <c r="K95" s="52">
        <v>4.7300000000000004</v>
      </c>
      <c r="L95" s="52">
        <v>4.57</v>
      </c>
      <c r="M95" s="105">
        <v>40436</v>
      </c>
      <c r="N95" s="106">
        <f>[1]Dataserier!D93</f>
        <v>165.25580000000002</v>
      </c>
      <c r="O95" s="74">
        <f>[1]Dataserier!M93</f>
        <v>-60.28</v>
      </c>
      <c r="P95" s="74">
        <f>[1]Dataserier!Q93</f>
        <v>-103.05800000000001</v>
      </c>
      <c r="Q95" s="74">
        <f>[1]Dataserier!Y93</f>
        <v>-86.740000000000009</v>
      </c>
      <c r="R95" s="74">
        <f>[1]Dataserier!AC93</f>
        <v>-54.340000000000011</v>
      </c>
      <c r="S95" s="107">
        <f t="shared" si="3"/>
        <v>-304.41800000000006</v>
      </c>
      <c r="T95" s="74">
        <v>286.68800000000005</v>
      </c>
      <c r="U95" s="74">
        <v>330.63533321403833</v>
      </c>
      <c r="V95" s="74">
        <v>43.947333214038245</v>
      </c>
      <c r="W95" s="74"/>
      <c r="X95" s="74"/>
      <c r="Y95" s="74"/>
      <c r="Z95" s="74"/>
      <c r="AA95" s="74"/>
      <c r="AB95" s="74"/>
      <c r="AC95" s="99">
        <f t="shared" si="4"/>
        <v>40436</v>
      </c>
      <c r="AD95" s="103">
        <v>60.28</v>
      </c>
      <c r="AE95" s="103">
        <v>58.893803000000005</v>
      </c>
      <c r="AF95" s="103">
        <v>-1.3861969999999957</v>
      </c>
      <c r="AG95" s="103">
        <v>103.05800000000001</v>
      </c>
      <c r="AH95" s="103">
        <v>11.285702614038367</v>
      </c>
      <c r="AI95" s="103">
        <v>-91.772297385961636</v>
      </c>
      <c r="AJ95" s="103">
        <v>-17.72999999999999</v>
      </c>
      <c r="AK95" s="103">
        <v>91.003200000000021</v>
      </c>
      <c r="AL95" s="103">
        <v>108.73320000000001</v>
      </c>
      <c r="AM95" s="103">
        <v>86.740000000000009</v>
      </c>
      <c r="AN95" s="103">
        <v>86.435999999999964</v>
      </c>
      <c r="AO95" s="103">
        <v>-0.30400000000004468</v>
      </c>
      <c r="AP95" s="103">
        <v>54.340000000000011</v>
      </c>
      <c r="AQ95" s="103">
        <v>83.016627599999921</v>
      </c>
      <c r="AR95" s="103">
        <v>28.676627599999911</v>
      </c>
      <c r="AS95" s="103"/>
      <c r="AT95" s="98">
        <f t="shared" si="5"/>
        <v>286.68800000000005</v>
      </c>
      <c r="AU95" s="98">
        <f t="shared" si="5"/>
        <v>330.63533321403833</v>
      </c>
      <c r="AV95" s="98">
        <f t="shared" si="5"/>
        <v>43.947333214038245</v>
      </c>
    </row>
    <row r="96" spans="1:48" x14ac:dyDescent="0.25">
      <c r="A96" s="52"/>
      <c r="B96" s="52"/>
      <c r="C96" s="52"/>
      <c r="D96" s="52"/>
      <c r="E96" s="52"/>
      <c r="F96" s="52"/>
      <c r="G96" s="52"/>
      <c r="H96" s="52">
        <v>4.46</v>
      </c>
      <c r="I96" s="52">
        <v>4.7</v>
      </c>
      <c r="J96" s="52">
        <v>4.7</v>
      </c>
      <c r="K96" s="52">
        <v>4.79</v>
      </c>
      <c r="L96" s="52">
        <v>4.63</v>
      </c>
      <c r="M96" s="105">
        <v>40466</v>
      </c>
      <c r="N96" s="106">
        <f>[1]Dataserier!D94</f>
        <v>141.0566</v>
      </c>
      <c r="O96" s="74">
        <f>[1]Dataserier!M94</f>
        <v>-59.5</v>
      </c>
      <c r="P96" s="74">
        <f>[1]Dataserier!Q94</f>
        <v>-116.009</v>
      </c>
      <c r="Q96" s="74">
        <f>[1]Dataserier!Y94</f>
        <v>-90.44</v>
      </c>
      <c r="R96" s="74">
        <f>[1]Dataserier!AC94</f>
        <v>-38.25</v>
      </c>
      <c r="S96" s="107">
        <f t="shared" si="3"/>
        <v>-304.19900000000001</v>
      </c>
      <c r="T96" s="74">
        <v>271.649</v>
      </c>
      <c r="U96" s="74">
        <v>338.70833417507703</v>
      </c>
      <c r="V96" s="74">
        <v>67.059334175077083</v>
      </c>
      <c r="W96" s="74"/>
      <c r="X96" s="74"/>
      <c r="Y96" s="74"/>
      <c r="Z96" s="74"/>
      <c r="AA96" s="74"/>
      <c r="AB96" s="74"/>
      <c r="AC96" s="99">
        <f t="shared" si="4"/>
        <v>40466</v>
      </c>
      <c r="AD96" s="103">
        <v>59.5</v>
      </c>
      <c r="AE96" s="103">
        <v>60.231238000000005</v>
      </c>
      <c r="AF96" s="103">
        <v>0.73123800000000472</v>
      </c>
      <c r="AG96" s="103">
        <v>116.009</v>
      </c>
      <c r="AH96" s="103">
        <v>10.70028497507715</v>
      </c>
      <c r="AI96" s="103">
        <v>-105.30871502492285</v>
      </c>
      <c r="AJ96" s="103">
        <v>-32.550000000000004</v>
      </c>
      <c r="AK96" s="103">
        <v>93.599300000000028</v>
      </c>
      <c r="AL96" s="103">
        <v>126.14930000000004</v>
      </c>
      <c r="AM96" s="103">
        <v>90.44</v>
      </c>
      <c r="AN96" s="103">
        <v>88.648999999999958</v>
      </c>
      <c r="AO96" s="103">
        <v>-1.7910000000000394</v>
      </c>
      <c r="AP96" s="103">
        <v>38.25</v>
      </c>
      <c r="AQ96" s="103">
        <v>85.528511199999926</v>
      </c>
      <c r="AR96" s="103">
        <v>47.278511199999926</v>
      </c>
      <c r="AS96" s="103"/>
      <c r="AT96" s="98">
        <f t="shared" si="5"/>
        <v>271.649</v>
      </c>
      <c r="AU96" s="98">
        <f t="shared" si="5"/>
        <v>338.70833417507703</v>
      </c>
      <c r="AV96" s="98">
        <f t="shared" si="5"/>
        <v>67.059334175077083</v>
      </c>
    </row>
    <row r="97" spans="1:48" x14ac:dyDescent="0.25">
      <c r="A97" s="52"/>
      <c r="B97" s="52"/>
      <c r="C97" s="52"/>
      <c r="D97" s="52"/>
      <c r="E97" s="52"/>
      <c r="F97" s="52"/>
      <c r="G97" s="52"/>
      <c r="H97" s="52">
        <v>4.4800000000000004</v>
      </c>
      <c r="I97" s="52">
        <v>4.66</v>
      </c>
      <c r="J97" s="52">
        <v>4.67</v>
      </c>
      <c r="K97" s="52">
        <v>4.76</v>
      </c>
      <c r="L97" s="52">
        <v>4.6000000000000005</v>
      </c>
      <c r="M97" s="105">
        <v>40497</v>
      </c>
      <c r="N97" s="106">
        <f>[1]Dataserier!D95</f>
        <v>153.85660000000001</v>
      </c>
      <c r="O97" s="74">
        <f>[1]Dataserier!M95</f>
        <v>-57.61</v>
      </c>
      <c r="P97" s="74">
        <f>[1]Dataserier!Q95</f>
        <v>-137.86699999999999</v>
      </c>
      <c r="Q97" s="74">
        <f>[1]Dataserier!Y95</f>
        <v>-92.4</v>
      </c>
      <c r="R97" s="74">
        <f>[1]Dataserier!AC95</f>
        <v>-38.169999999999995</v>
      </c>
      <c r="S97" s="107">
        <f t="shared" si="3"/>
        <v>-326.04699999999997</v>
      </c>
      <c r="T97" s="74">
        <v>292.74699999999996</v>
      </c>
      <c r="U97" s="74">
        <v>349.86166510298222</v>
      </c>
      <c r="V97" s="74">
        <v>57.114665102982222</v>
      </c>
      <c r="W97" s="74"/>
      <c r="X97" s="74"/>
      <c r="Y97" s="74"/>
      <c r="Z97" s="74"/>
      <c r="AA97" s="74"/>
      <c r="AB97" s="74"/>
      <c r="AC97" s="99">
        <f t="shared" si="4"/>
        <v>40497</v>
      </c>
      <c r="AD97" s="103">
        <v>57.61</v>
      </c>
      <c r="AE97" s="103">
        <v>61.615373000000005</v>
      </c>
      <c r="AF97" s="103">
        <v>4.0053730000000058</v>
      </c>
      <c r="AG97" s="103">
        <v>137.86699999999999</v>
      </c>
      <c r="AH97" s="103">
        <v>10.481209422982243</v>
      </c>
      <c r="AI97" s="103">
        <v>-127.38579057701774</v>
      </c>
      <c r="AJ97" s="103">
        <v>-33.300000000000011</v>
      </c>
      <c r="AK97" s="103">
        <v>98.396000000000043</v>
      </c>
      <c r="AL97" s="103">
        <v>131.69600000000005</v>
      </c>
      <c r="AM97" s="103">
        <v>92.4</v>
      </c>
      <c r="AN97" s="103">
        <v>91.092939999999956</v>
      </c>
      <c r="AO97" s="103">
        <v>-1.3070600000000496</v>
      </c>
      <c r="AP97" s="103">
        <v>38.169999999999995</v>
      </c>
      <c r="AQ97" s="103">
        <v>88.27614267999995</v>
      </c>
      <c r="AR97" s="103">
        <v>50.106142679999955</v>
      </c>
      <c r="AS97" s="103"/>
      <c r="AT97" s="98">
        <f t="shared" si="5"/>
        <v>292.74699999999996</v>
      </c>
      <c r="AU97" s="98">
        <f t="shared" si="5"/>
        <v>349.86166510298222</v>
      </c>
      <c r="AV97" s="98">
        <f t="shared" si="5"/>
        <v>57.114665102982222</v>
      </c>
    </row>
    <row r="98" spans="1:48" x14ac:dyDescent="0.25">
      <c r="A98" s="52"/>
      <c r="B98" s="52"/>
      <c r="C98" s="52"/>
      <c r="D98" s="52"/>
      <c r="E98" s="52"/>
      <c r="F98" s="52"/>
      <c r="G98" s="52"/>
      <c r="H98" s="52">
        <v>4.33</v>
      </c>
      <c r="I98" s="52">
        <v>4.45</v>
      </c>
      <c r="J98" s="52">
        <v>4.46</v>
      </c>
      <c r="K98" s="52">
        <v>4.58</v>
      </c>
      <c r="L98" s="52">
        <v>4.42</v>
      </c>
      <c r="M98" s="105">
        <v>40527</v>
      </c>
      <c r="N98" s="106">
        <f>[1]Dataserier!D96</f>
        <v>179.55710000000002</v>
      </c>
      <c r="O98" s="74">
        <f>[1]Dataserier!M96</f>
        <v>-58.9</v>
      </c>
      <c r="P98" s="74">
        <f>[1]Dataserier!Q96</f>
        <v>-144.54499999999999</v>
      </c>
      <c r="Q98" s="74">
        <f>[1]Dataserier!Y96</f>
        <v>-85.96</v>
      </c>
      <c r="R98" s="74">
        <f>[1]Dataserier!AC96</f>
        <v>-46.14</v>
      </c>
      <c r="S98" s="107">
        <f t="shared" si="3"/>
        <v>-335.54499999999996</v>
      </c>
      <c r="T98" s="74">
        <v>331.74499999999995</v>
      </c>
      <c r="U98" s="74">
        <v>361.2844516259799</v>
      </c>
      <c r="V98" s="74">
        <v>29.539451625979879</v>
      </c>
      <c r="W98" s="74"/>
      <c r="X98" s="74"/>
      <c r="Y98" s="74"/>
      <c r="Z98" s="74"/>
      <c r="AA98" s="74"/>
      <c r="AB98" s="74"/>
      <c r="AC98" s="99">
        <f t="shared" si="4"/>
        <v>40527</v>
      </c>
      <c r="AD98" s="103">
        <v>58.9</v>
      </c>
      <c r="AE98" s="103">
        <v>63.627492000000018</v>
      </c>
      <c r="AF98" s="103">
        <v>4.7274920000000193</v>
      </c>
      <c r="AG98" s="103">
        <v>144.54499999999999</v>
      </c>
      <c r="AH98" s="103">
        <v>10.773456465979887</v>
      </c>
      <c r="AI98" s="103">
        <v>-133.77154353402011</v>
      </c>
      <c r="AJ98" s="103">
        <v>-3.8000000000000034</v>
      </c>
      <c r="AK98" s="103">
        <v>103.64020000000005</v>
      </c>
      <c r="AL98" s="103">
        <v>107.44020000000005</v>
      </c>
      <c r="AM98" s="103">
        <v>85.96</v>
      </c>
      <c r="AN98" s="103">
        <v>92.872439999999969</v>
      </c>
      <c r="AO98" s="103">
        <v>6.9124399999999753</v>
      </c>
      <c r="AP98" s="103">
        <v>46.14</v>
      </c>
      <c r="AQ98" s="103">
        <v>90.370863159999956</v>
      </c>
      <c r="AR98" s="103">
        <v>44.230863159999956</v>
      </c>
      <c r="AS98" s="103"/>
      <c r="AT98" s="98">
        <f t="shared" si="5"/>
        <v>331.74499999999995</v>
      </c>
      <c r="AU98" s="98">
        <f t="shared" si="5"/>
        <v>361.2844516259799</v>
      </c>
      <c r="AV98" s="98">
        <f t="shared" si="5"/>
        <v>29.539451625979879</v>
      </c>
    </row>
    <row r="99" spans="1:48" x14ac:dyDescent="0.25">
      <c r="A99" s="52"/>
      <c r="B99" s="52"/>
      <c r="C99" s="52"/>
      <c r="D99" s="52"/>
      <c r="E99" s="52"/>
      <c r="F99" s="52"/>
      <c r="G99" s="52"/>
      <c r="H99" s="52">
        <v>4.18</v>
      </c>
      <c r="I99" s="52">
        <v>4.2700000000000005</v>
      </c>
      <c r="J99" s="52">
        <v>4.2700000000000005</v>
      </c>
      <c r="K99" s="52">
        <v>4.43</v>
      </c>
      <c r="L99" s="52">
        <v>4.24</v>
      </c>
      <c r="M99" s="105">
        <v>40558</v>
      </c>
      <c r="N99" s="106">
        <f>[1]Dataserier!D97</f>
        <v>155.85780000000003</v>
      </c>
      <c r="O99" s="74">
        <f>[1]Dataserier!M97</f>
        <v>-61.180000000000007</v>
      </c>
      <c r="P99" s="74">
        <f>[1]Dataserier!Q97</f>
        <v>-133.51</v>
      </c>
      <c r="Q99" s="74">
        <f>[1]Dataserier!Y97</f>
        <v>-86.17</v>
      </c>
      <c r="R99" s="74">
        <f>[1]Dataserier!AC97</f>
        <v>-43.3</v>
      </c>
      <c r="S99" s="107">
        <f t="shared" si="3"/>
        <v>-324.16000000000003</v>
      </c>
      <c r="T99" s="74">
        <v>295.01000000000005</v>
      </c>
      <c r="U99" s="74">
        <v>377.66090339766686</v>
      </c>
      <c r="V99" s="74">
        <v>82.650903397666823</v>
      </c>
      <c r="W99" s="74"/>
      <c r="X99" s="74"/>
      <c r="Y99" s="74"/>
      <c r="Z99" s="74"/>
      <c r="AA99" s="74"/>
      <c r="AB99" s="74"/>
      <c r="AC99" s="99">
        <f t="shared" si="4"/>
        <v>40558</v>
      </c>
      <c r="AD99" s="103">
        <v>61.180000000000007</v>
      </c>
      <c r="AE99" s="103">
        <v>64.890287000000029</v>
      </c>
      <c r="AF99" s="103">
        <v>3.7102870000000223</v>
      </c>
      <c r="AG99" s="103">
        <v>133.51</v>
      </c>
      <c r="AH99" s="103">
        <v>11.320916977666787</v>
      </c>
      <c r="AI99" s="103">
        <v>-122.18908302233321</v>
      </c>
      <c r="AJ99" s="103">
        <v>-29.149999999999991</v>
      </c>
      <c r="AK99" s="103">
        <v>112.45280000000005</v>
      </c>
      <c r="AL99" s="103">
        <v>141.60280000000006</v>
      </c>
      <c r="AM99" s="103">
        <v>86.17</v>
      </c>
      <c r="AN99" s="103">
        <v>95.59032999999998</v>
      </c>
      <c r="AO99" s="103">
        <v>9.4203299999999786</v>
      </c>
      <c r="AP99" s="103">
        <v>43.3</v>
      </c>
      <c r="AQ99" s="103">
        <v>93.406569419999968</v>
      </c>
      <c r="AR99" s="103">
        <v>50.106569419999971</v>
      </c>
      <c r="AS99" s="103"/>
      <c r="AT99" s="98">
        <f t="shared" si="5"/>
        <v>295.01000000000005</v>
      </c>
      <c r="AU99" s="98">
        <f t="shared" si="5"/>
        <v>377.66090339766686</v>
      </c>
      <c r="AV99" s="98">
        <f t="shared" si="5"/>
        <v>82.650903397666823</v>
      </c>
    </row>
    <row r="100" spans="1:48" x14ac:dyDescent="0.25">
      <c r="A100" s="52"/>
      <c r="B100" s="52"/>
      <c r="C100" s="52"/>
      <c r="D100" s="52"/>
      <c r="E100" s="52"/>
      <c r="F100" s="52"/>
      <c r="G100" s="52"/>
      <c r="H100" s="52">
        <v>3.95</v>
      </c>
      <c r="I100" s="52">
        <v>4.04</v>
      </c>
      <c r="J100" s="52">
        <v>4.0600000000000005</v>
      </c>
      <c r="K100" s="52">
        <v>4.24</v>
      </c>
      <c r="L100" s="52">
        <v>4.01</v>
      </c>
      <c r="M100" s="105">
        <v>40589</v>
      </c>
      <c r="N100" s="106">
        <f>[1]Dataserier!D98</f>
        <v>172.85880000000003</v>
      </c>
      <c r="O100" s="74">
        <f>[1]Dataserier!M98</f>
        <v>-61.21</v>
      </c>
      <c r="P100" s="74">
        <f>[1]Dataserier!Q98</f>
        <v>-140.35300000000001</v>
      </c>
      <c r="Q100" s="74">
        <f>[1]Dataserier!Y98</f>
        <v>-84.72999999999999</v>
      </c>
      <c r="R100" s="74">
        <f>[1]Dataserier!AC98</f>
        <v>-38.179999999999993</v>
      </c>
      <c r="S100" s="107">
        <f t="shared" si="3"/>
        <v>-324.47300000000001</v>
      </c>
      <c r="T100" s="74">
        <v>302.733</v>
      </c>
      <c r="U100" s="74">
        <v>389.38909228298235</v>
      </c>
      <c r="V100" s="74">
        <v>86.6560922829823</v>
      </c>
      <c r="W100" s="74"/>
      <c r="X100" s="74"/>
      <c r="Y100" s="74"/>
      <c r="Z100" s="74"/>
      <c r="AA100" s="74"/>
      <c r="AB100" s="74"/>
      <c r="AC100" s="99">
        <f t="shared" si="4"/>
        <v>40589</v>
      </c>
      <c r="AD100" s="103">
        <v>61.21</v>
      </c>
      <c r="AE100" s="103">
        <v>65.773525000000035</v>
      </c>
      <c r="AF100" s="103">
        <v>4.563525000000034</v>
      </c>
      <c r="AG100" s="103">
        <v>140.35300000000001</v>
      </c>
      <c r="AH100" s="103">
        <v>11.767209422982244</v>
      </c>
      <c r="AI100" s="103">
        <v>-128.58579057701778</v>
      </c>
      <c r="AJ100" s="103">
        <v>-21.740000000000013</v>
      </c>
      <c r="AK100" s="103">
        <v>118.85290000000006</v>
      </c>
      <c r="AL100" s="103">
        <v>140.59290000000007</v>
      </c>
      <c r="AM100" s="103">
        <v>84.72999999999999</v>
      </c>
      <c r="AN100" s="103">
        <v>97.431419999999989</v>
      </c>
      <c r="AO100" s="103">
        <v>12.701419999999999</v>
      </c>
      <c r="AP100" s="103">
        <v>38.179999999999993</v>
      </c>
      <c r="AQ100" s="103">
        <v>95.564037859999971</v>
      </c>
      <c r="AR100" s="103">
        <v>57.384037859999978</v>
      </c>
      <c r="AS100" s="103"/>
      <c r="AT100" s="98">
        <f t="shared" si="5"/>
        <v>302.733</v>
      </c>
      <c r="AU100" s="98">
        <f t="shared" si="5"/>
        <v>389.38909228298235</v>
      </c>
      <c r="AV100" s="98">
        <f t="shared" si="5"/>
        <v>86.6560922829823</v>
      </c>
    </row>
    <row r="101" spans="1:48" x14ac:dyDescent="0.25">
      <c r="A101" s="52"/>
      <c r="B101" s="52"/>
      <c r="C101" s="52"/>
      <c r="D101" s="52"/>
      <c r="E101" s="52"/>
      <c r="F101" s="52"/>
      <c r="G101" s="52"/>
      <c r="H101" s="52">
        <v>4</v>
      </c>
      <c r="I101" s="52">
        <v>4.08</v>
      </c>
      <c r="J101" s="52">
        <v>4.09</v>
      </c>
      <c r="K101" s="52">
        <v>4.26</v>
      </c>
      <c r="L101" s="52">
        <v>4.04</v>
      </c>
      <c r="M101" s="105">
        <v>40617</v>
      </c>
      <c r="N101" s="106">
        <f>[1]Dataserier!D99</f>
        <v>174.85950000000003</v>
      </c>
      <c r="O101" s="74">
        <f>[1]Dataserier!M99</f>
        <v>-59.31</v>
      </c>
      <c r="P101" s="74">
        <f>[1]Dataserier!Q99</f>
        <v>-138.98400000000001</v>
      </c>
      <c r="Q101" s="74">
        <f>[1]Dataserier!Y99</f>
        <v>-75.320000000000007</v>
      </c>
      <c r="R101" s="74">
        <f>[1]Dataserier!AC99</f>
        <v>-35.250000000000007</v>
      </c>
      <c r="S101" s="107">
        <f t="shared" si="3"/>
        <v>-308.86400000000003</v>
      </c>
      <c r="T101" s="74">
        <v>305.404</v>
      </c>
      <c r="U101" s="74">
        <v>403.53156217771328</v>
      </c>
      <c r="V101" s="74">
        <v>98.127562177713287</v>
      </c>
      <c r="W101" s="74"/>
      <c r="X101" s="74"/>
      <c r="Y101" s="74"/>
      <c r="Z101" s="74"/>
      <c r="AA101" s="74"/>
      <c r="AB101" s="74"/>
      <c r="AC101" s="99">
        <f t="shared" si="4"/>
        <v>40617</v>
      </c>
      <c r="AD101" s="103">
        <v>59.31</v>
      </c>
      <c r="AE101" s="103">
        <v>66.992230000000006</v>
      </c>
      <c r="AF101" s="103">
        <v>7.6822300000000041</v>
      </c>
      <c r="AG101" s="103">
        <v>138.98400000000001</v>
      </c>
      <c r="AH101" s="103">
        <v>11.838505837713303</v>
      </c>
      <c r="AI101" s="103">
        <v>-127.14549416228671</v>
      </c>
      <c r="AJ101" s="103">
        <v>-3.4600000000000213</v>
      </c>
      <c r="AK101" s="103">
        <v>126.30680000000007</v>
      </c>
      <c r="AL101" s="103">
        <v>129.76680000000007</v>
      </c>
      <c r="AM101" s="103">
        <v>75.320000000000007</v>
      </c>
      <c r="AN101" s="103">
        <v>99.971439999999959</v>
      </c>
      <c r="AO101" s="103">
        <v>24.651439999999951</v>
      </c>
      <c r="AP101" s="103">
        <v>35.250000000000007</v>
      </c>
      <c r="AQ101" s="103">
        <v>98.422586339999967</v>
      </c>
      <c r="AR101" s="103">
        <v>63.17258633999996</v>
      </c>
      <c r="AS101" s="103"/>
      <c r="AT101" s="98">
        <f t="shared" si="5"/>
        <v>305.404</v>
      </c>
      <c r="AU101" s="98">
        <f t="shared" si="5"/>
        <v>403.53156217771328</v>
      </c>
      <c r="AV101" s="98">
        <f t="shared" si="5"/>
        <v>98.127562177713287</v>
      </c>
    </row>
    <row r="102" spans="1:48" x14ac:dyDescent="0.25">
      <c r="A102" s="52"/>
      <c r="B102" s="52"/>
      <c r="C102" s="52"/>
      <c r="D102" s="52"/>
      <c r="E102" s="52"/>
      <c r="F102" s="52"/>
      <c r="G102" s="52"/>
      <c r="H102" s="52">
        <v>4.1500000000000004</v>
      </c>
      <c r="I102" s="52">
        <v>4.18</v>
      </c>
      <c r="J102" s="52">
        <v>4.22</v>
      </c>
      <c r="K102" s="52">
        <v>4.38</v>
      </c>
      <c r="L102" s="52">
        <v>4.1900000000000004</v>
      </c>
      <c r="M102" s="105">
        <v>40648</v>
      </c>
      <c r="N102" s="106">
        <f>[1]Dataserier!D100</f>
        <v>160.06020000000001</v>
      </c>
      <c r="O102" s="74">
        <f>[1]Dataserier!M100</f>
        <v>-67.83</v>
      </c>
      <c r="P102" s="74">
        <f>[1]Dataserier!Q100</f>
        <v>-132.03399999999999</v>
      </c>
      <c r="Q102" s="74">
        <f>[1]Dataserier!Y100</f>
        <v>-81.900000000000006</v>
      </c>
      <c r="R102" s="74">
        <f>[1]Dataserier!AC100</f>
        <v>-32.75</v>
      </c>
      <c r="S102" s="107">
        <f t="shared" si="3"/>
        <v>-314.51400000000001</v>
      </c>
      <c r="T102" s="74">
        <v>299.72399999999993</v>
      </c>
      <c r="U102" s="74">
        <v>413.7815086410381</v>
      </c>
      <c r="V102" s="74">
        <v>114.05750864103815</v>
      </c>
      <c r="W102" s="74"/>
      <c r="X102" s="74"/>
      <c r="Y102" s="74"/>
      <c r="Z102" s="74"/>
      <c r="AA102" s="74"/>
      <c r="AB102" s="74"/>
      <c r="AC102" s="99">
        <f t="shared" si="4"/>
        <v>40648</v>
      </c>
      <c r="AD102" s="103">
        <v>67.83</v>
      </c>
      <c r="AE102" s="103">
        <v>68.096110000000039</v>
      </c>
      <c r="AF102" s="103">
        <v>0.26611000000004026</v>
      </c>
      <c r="AG102" s="103">
        <v>132.03399999999999</v>
      </c>
      <c r="AH102" s="103">
        <v>11.59119254103803</v>
      </c>
      <c r="AI102" s="103">
        <v>-120.44280745896197</v>
      </c>
      <c r="AJ102" s="103">
        <v>-14.790000000000006</v>
      </c>
      <c r="AK102" s="103">
        <v>131.00850000000008</v>
      </c>
      <c r="AL102" s="103">
        <v>145.7985000000001</v>
      </c>
      <c r="AM102" s="103">
        <v>81.900000000000006</v>
      </c>
      <c r="AN102" s="103">
        <v>102.15707999999999</v>
      </c>
      <c r="AO102" s="103">
        <v>20.257079999999988</v>
      </c>
      <c r="AP102" s="103">
        <v>32.75</v>
      </c>
      <c r="AQ102" s="103">
        <v>100.92862609999999</v>
      </c>
      <c r="AR102" s="103">
        <v>68.178626099999988</v>
      </c>
      <c r="AS102" s="103"/>
      <c r="AT102" s="98">
        <f t="shared" si="5"/>
        <v>299.72399999999993</v>
      </c>
      <c r="AU102" s="98">
        <f t="shared" si="5"/>
        <v>413.7815086410381</v>
      </c>
      <c r="AV102" s="98">
        <f t="shared" si="5"/>
        <v>114.05750864103815</v>
      </c>
    </row>
    <row r="103" spans="1:48" x14ac:dyDescent="0.25">
      <c r="A103" s="52"/>
      <c r="B103" s="52"/>
      <c r="C103" s="52"/>
      <c r="D103" s="52"/>
      <c r="E103" s="52"/>
      <c r="F103" s="52"/>
      <c r="G103" s="52"/>
      <c r="H103" s="52">
        <v>3.8200000000000003</v>
      </c>
      <c r="I103" s="52">
        <v>3.91</v>
      </c>
      <c r="J103" s="52">
        <v>3.89</v>
      </c>
      <c r="K103" s="52">
        <v>4.0200000000000005</v>
      </c>
      <c r="L103" s="52">
        <v>3.88</v>
      </c>
      <c r="M103" s="105">
        <v>40678</v>
      </c>
      <c r="N103" s="106">
        <f>[1]Dataserier!D101</f>
        <v>173.0616</v>
      </c>
      <c r="O103" s="74">
        <f>[1]Dataserier!M101</f>
        <v>-65.53</v>
      </c>
      <c r="P103" s="74">
        <f>[1]Dataserier!Q101</f>
        <v>-125.04</v>
      </c>
      <c r="Q103" s="74">
        <f>[1]Dataserier!Y101</f>
        <v>-90.22</v>
      </c>
      <c r="R103" s="74">
        <f>[1]Dataserier!AC101</f>
        <v>-48.280000000000008</v>
      </c>
      <c r="S103" s="107">
        <f t="shared" si="3"/>
        <v>-329.07</v>
      </c>
      <c r="T103" s="74">
        <v>311.01000000000005</v>
      </c>
      <c r="U103" s="74">
        <v>424.75211204298228</v>
      </c>
      <c r="V103" s="74">
        <v>113.74211204298226</v>
      </c>
      <c r="W103" s="74"/>
      <c r="X103" s="74"/>
      <c r="Y103" s="74"/>
      <c r="Z103" s="74"/>
      <c r="AA103" s="74"/>
      <c r="AB103" s="74"/>
      <c r="AC103" s="99">
        <f t="shared" si="4"/>
        <v>40678</v>
      </c>
      <c r="AD103" s="103">
        <v>65.53</v>
      </c>
      <c r="AE103" s="103">
        <v>69.751641000000006</v>
      </c>
      <c r="AF103" s="103">
        <v>4.2216410000000053</v>
      </c>
      <c r="AG103" s="103">
        <v>125.04</v>
      </c>
      <c r="AH103" s="103">
        <v>11.164209422982243</v>
      </c>
      <c r="AI103" s="103">
        <v>-113.87579057701777</v>
      </c>
      <c r="AJ103" s="103">
        <v>-18.060000000000002</v>
      </c>
      <c r="AK103" s="103">
        <v>136.64510000000007</v>
      </c>
      <c r="AL103" s="103">
        <v>154.70510000000007</v>
      </c>
      <c r="AM103" s="103">
        <v>90.22</v>
      </c>
      <c r="AN103" s="103">
        <v>104.03995999999999</v>
      </c>
      <c r="AO103" s="103">
        <v>13.819959999999995</v>
      </c>
      <c r="AP103" s="103">
        <v>48.280000000000008</v>
      </c>
      <c r="AQ103" s="103">
        <v>103.15120161999995</v>
      </c>
      <c r="AR103" s="103">
        <v>54.871201619999944</v>
      </c>
      <c r="AS103" s="103"/>
      <c r="AT103" s="98">
        <f t="shared" si="5"/>
        <v>311.01000000000005</v>
      </c>
      <c r="AU103" s="98">
        <f t="shared" si="5"/>
        <v>424.75211204298228</v>
      </c>
      <c r="AV103" s="98">
        <f t="shared" si="5"/>
        <v>113.74211204298226</v>
      </c>
    </row>
    <row r="104" spans="1:48" x14ac:dyDescent="0.25">
      <c r="A104" s="52"/>
      <c r="B104" s="52"/>
      <c r="C104" s="52"/>
      <c r="D104" s="52"/>
      <c r="E104" s="52"/>
      <c r="F104" s="52"/>
      <c r="G104" s="52"/>
      <c r="H104" s="52">
        <v>3.62</v>
      </c>
      <c r="I104" s="52">
        <v>3.77</v>
      </c>
      <c r="J104" s="52">
        <v>3.69</v>
      </c>
      <c r="K104" s="52">
        <v>3.81</v>
      </c>
      <c r="L104" s="52">
        <v>3.69</v>
      </c>
      <c r="M104" s="105">
        <v>40709</v>
      </c>
      <c r="N104" s="106">
        <f>[1]Dataserier!D102</f>
        <v>184.56310000000002</v>
      </c>
      <c r="O104" s="74">
        <f>[1]Dataserier!M102</f>
        <v>-56.25</v>
      </c>
      <c r="P104" s="74">
        <f>[1]Dataserier!Q102</f>
        <v>-128.00899999999999</v>
      </c>
      <c r="Q104" s="74">
        <f>[1]Dataserier!Y102</f>
        <v>-95.67</v>
      </c>
      <c r="R104" s="74">
        <f>[1]Dataserier!AC102</f>
        <v>-40.580000000000005</v>
      </c>
      <c r="S104" s="107">
        <f t="shared" si="3"/>
        <v>-320.50899999999996</v>
      </c>
      <c r="T104" s="74">
        <v>309.04899999999998</v>
      </c>
      <c r="U104" s="74">
        <v>432.46070989809743</v>
      </c>
      <c r="V104" s="74">
        <v>123.4117098980974</v>
      </c>
      <c r="W104" s="74"/>
      <c r="X104" s="74"/>
      <c r="Y104" s="74"/>
      <c r="Z104" s="74"/>
      <c r="AA104" s="74"/>
      <c r="AB104" s="74"/>
      <c r="AC104" s="99">
        <f t="shared" si="4"/>
        <v>40709</v>
      </c>
      <c r="AD104" s="103">
        <v>56.25</v>
      </c>
      <c r="AE104" s="103">
        <v>71.953222000000011</v>
      </c>
      <c r="AF104" s="103">
        <v>15.703222000000011</v>
      </c>
      <c r="AG104" s="103">
        <v>128.00899999999999</v>
      </c>
      <c r="AH104" s="103">
        <v>10.673813758097392</v>
      </c>
      <c r="AI104" s="103">
        <v>-117.33518624190259</v>
      </c>
      <c r="AJ104" s="103">
        <v>-11.459999999999981</v>
      </c>
      <c r="AK104" s="103">
        <v>139.19040000000007</v>
      </c>
      <c r="AL104" s="103">
        <v>150.65040000000005</v>
      </c>
      <c r="AM104" s="103">
        <v>95.67</v>
      </c>
      <c r="AN104" s="103">
        <v>105.59845999999997</v>
      </c>
      <c r="AO104" s="103">
        <v>9.9284599999999728</v>
      </c>
      <c r="AP104" s="103">
        <v>40.580000000000005</v>
      </c>
      <c r="AQ104" s="103">
        <v>105.04481413999996</v>
      </c>
      <c r="AR104" s="103">
        <v>64.464814139999959</v>
      </c>
      <c r="AS104" s="103"/>
      <c r="AT104" s="98">
        <f t="shared" si="5"/>
        <v>309.04899999999998</v>
      </c>
      <c r="AU104" s="98">
        <f t="shared" si="5"/>
        <v>432.46070989809743</v>
      </c>
      <c r="AV104" s="98">
        <f t="shared" si="5"/>
        <v>123.4117098980974</v>
      </c>
    </row>
    <row r="105" spans="1:48" x14ac:dyDescent="0.25">
      <c r="A105" s="52"/>
      <c r="B105" s="52"/>
      <c r="C105" s="52"/>
      <c r="D105" s="52"/>
      <c r="E105" s="52"/>
      <c r="F105" s="52"/>
      <c r="G105" s="52"/>
      <c r="H105" s="52">
        <v>3.97</v>
      </c>
      <c r="I105" s="52">
        <v>4.0999999999999996</v>
      </c>
      <c r="J105" s="52">
        <v>4.01</v>
      </c>
      <c r="K105" s="52">
        <v>4.12</v>
      </c>
      <c r="L105" s="52">
        <v>4.03</v>
      </c>
      <c r="M105" s="105">
        <v>40739</v>
      </c>
      <c r="N105" s="106">
        <f>[1]Dataserier!D103</f>
        <v>189.86490000000001</v>
      </c>
      <c r="O105" s="74">
        <f>[1]Dataserier!M103</f>
        <v>-60.940000000000005</v>
      </c>
      <c r="P105" s="74">
        <f>[1]Dataserier!Q103</f>
        <v>-125.946</v>
      </c>
      <c r="Q105" s="74">
        <f>[1]Dataserier!Y103</f>
        <v>-90.08</v>
      </c>
      <c r="R105" s="74">
        <f>[1]Dataserier!AC103</f>
        <v>-51.890000000000015</v>
      </c>
      <c r="S105" s="107">
        <f t="shared" si="3"/>
        <v>-328.85599999999999</v>
      </c>
      <c r="T105" s="74">
        <v>340.50599999999997</v>
      </c>
      <c r="U105" s="74">
        <v>434.27093741903758</v>
      </c>
      <c r="V105" s="74">
        <v>93.764937419037565</v>
      </c>
      <c r="W105" s="74"/>
      <c r="X105" s="74"/>
      <c r="Y105" s="74"/>
      <c r="Z105" s="74"/>
      <c r="AA105" s="74"/>
      <c r="AB105" s="74"/>
      <c r="AC105" s="99">
        <f t="shared" si="4"/>
        <v>40739</v>
      </c>
      <c r="AD105" s="103">
        <v>60.940000000000005</v>
      </c>
      <c r="AE105" s="103">
        <v>72.528128000000009</v>
      </c>
      <c r="AF105" s="103">
        <v>11.588128000000005</v>
      </c>
      <c r="AG105" s="103">
        <v>125.946</v>
      </c>
      <c r="AH105" s="103">
        <v>10.1455323590375</v>
      </c>
      <c r="AI105" s="103">
        <v>-115.80046764096249</v>
      </c>
      <c r="AJ105" s="103">
        <v>11.649999999999999</v>
      </c>
      <c r="AK105" s="103">
        <v>138.92550000000008</v>
      </c>
      <c r="AL105" s="103">
        <v>127.27550000000008</v>
      </c>
      <c r="AM105" s="103">
        <v>90.08</v>
      </c>
      <c r="AN105" s="103">
        <v>106.43865999999998</v>
      </c>
      <c r="AO105" s="103">
        <v>16.358659999999986</v>
      </c>
      <c r="AP105" s="103">
        <v>51.890000000000015</v>
      </c>
      <c r="AQ105" s="103">
        <v>106.23311706</v>
      </c>
      <c r="AR105" s="103">
        <v>54.343117059999983</v>
      </c>
      <c r="AS105" s="103"/>
      <c r="AT105" s="98">
        <f t="shared" si="5"/>
        <v>340.50599999999997</v>
      </c>
      <c r="AU105" s="98">
        <f t="shared" si="5"/>
        <v>434.27093741903758</v>
      </c>
      <c r="AV105" s="98">
        <f t="shared" si="5"/>
        <v>93.764937419037565</v>
      </c>
    </row>
    <row r="106" spans="1:48" x14ac:dyDescent="0.25">
      <c r="A106" s="52"/>
      <c r="B106" s="52"/>
      <c r="C106" s="52"/>
      <c r="D106" s="52"/>
      <c r="E106" s="52"/>
      <c r="F106" s="52"/>
      <c r="G106" s="52"/>
      <c r="H106" s="52">
        <v>4.13</v>
      </c>
      <c r="I106" s="52">
        <v>4.26</v>
      </c>
      <c r="J106" s="52">
        <v>4.17</v>
      </c>
      <c r="K106" s="52">
        <v>4.29</v>
      </c>
      <c r="L106" s="52">
        <v>4.1900000000000004</v>
      </c>
      <c r="M106" s="105">
        <v>40770</v>
      </c>
      <c r="N106" s="106">
        <f>[1]Dataserier!D104</f>
        <v>234.0675</v>
      </c>
      <c r="O106" s="74">
        <f>[1]Dataserier!M104</f>
        <v>-61.53</v>
      </c>
      <c r="P106" s="74">
        <f>[1]Dataserier!Q104</f>
        <v>-118.56399999999999</v>
      </c>
      <c r="Q106" s="74">
        <f>[1]Dataserier!Y104</f>
        <v>-96.31</v>
      </c>
      <c r="R106" s="74">
        <f>[1]Dataserier!AC104</f>
        <v>-73.44</v>
      </c>
      <c r="S106" s="107">
        <f t="shared" si="3"/>
        <v>-349.84399999999999</v>
      </c>
      <c r="T106" s="74">
        <v>402.38399999999996</v>
      </c>
      <c r="U106" s="74">
        <v>439.62239600298227</v>
      </c>
      <c r="V106" s="74">
        <v>37.238396002982299</v>
      </c>
      <c r="W106" s="74"/>
      <c r="X106" s="74"/>
      <c r="Y106" s="74"/>
      <c r="Z106" s="74"/>
      <c r="AA106" s="74"/>
      <c r="AB106" s="74"/>
      <c r="AC106" s="99">
        <f t="shared" si="4"/>
        <v>40770</v>
      </c>
      <c r="AD106" s="103">
        <v>61.53</v>
      </c>
      <c r="AE106" s="103">
        <v>72.560650999999979</v>
      </c>
      <c r="AF106" s="103">
        <v>11.030650999999978</v>
      </c>
      <c r="AG106" s="103">
        <v>118.56399999999999</v>
      </c>
      <c r="AH106" s="103">
        <v>9.5822094229822419</v>
      </c>
      <c r="AI106" s="103">
        <v>-108.98179057701775</v>
      </c>
      <c r="AJ106" s="103">
        <v>52.539999999999985</v>
      </c>
      <c r="AK106" s="103">
        <v>144.23230000000007</v>
      </c>
      <c r="AL106" s="103">
        <v>91.692300000000074</v>
      </c>
      <c r="AM106" s="103">
        <v>96.31</v>
      </c>
      <c r="AN106" s="103">
        <v>106.54145999999999</v>
      </c>
      <c r="AO106" s="103">
        <v>10.231459999999984</v>
      </c>
      <c r="AP106" s="103">
        <v>73.44</v>
      </c>
      <c r="AQ106" s="103">
        <v>106.70577558000001</v>
      </c>
      <c r="AR106" s="103">
        <v>33.26577558000001</v>
      </c>
      <c r="AS106" s="103"/>
      <c r="AT106" s="98">
        <f t="shared" si="5"/>
        <v>402.38399999999996</v>
      </c>
      <c r="AU106" s="98">
        <f t="shared" si="5"/>
        <v>439.62239600298227</v>
      </c>
      <c r="AV106" s="98">
        <f t="shared" si="5"/>
        <v>37.238396002982299</v>
      </c>
    </row>
    <row r="107" spans="1:48" x14ac:dyDescent="0.25">
      <c r="A107" s="52"/>
      <c r="B107" s="52"/>
      <c r="C107" s="52"/>
      <c r="D107" s="52"/>
      <c r="E107" s="52"/>
      <c r="F107" s="52"/>
      <c r="G107" s="52"/>
      <c r="H107" s="52">
        <v>4.17</v>
      </c>
      <c r="I107" s="52">
        <v>4.29</v>
      </c>
      <c r="J107" s="52">
        <v>4.1900000000000004</v>
      </c>
      <c r="K107" s="52">
        <v>4.32</v>
      </c>
      <c r="L107" s="52">
        <v>4.21</v>
      </c>
      <c r="M107" s="105">
        <v>40801</v>
      </c>
      <c r="N107" s="106">
        <f>[1]Dataserier!D105</f>
        <v>290.07070000000004</v>
      </c>
      <c r="O107" s="74">
        <f>[1]Dataserier!M105</f>
        <v>-56.220000000000006</v>
      </c>
      <c r="P107" s="74">
        <f>[1]Dataserier!Q105</f>
        <v>-122.681</v>
      </c>
      <c r="Q107" s="74">
        <f>[1]Dataserier!Y105</f>
        <v>-99.62</v>
      </c>
      <c r="R107" s="74">
        <f>[1]Dataserier!AC105</f>
        <v>-83.84</v>
      </c>
      <c r="S107" s="107">
        <f t="shared" si="3"/>
        <v>-362.36099999999999</v>
      </c>
      <c r="T107" s="74">
        <v>460.27100000000007</v>
      </c>
      <c r="U107" s="74">
        <v>446.72138463445725</v>
      </c>
      <c r="V107" s="74">
        <v>-13.549615365542749</v>
      </c>
      <c r="W107" s="74"/>
      <c r="X107" s="74"/>
      <c r="Y107" s="74"/>
      <c r="Z107" s="74"/>
      <c r="AA107" s="74"/>
      <c r="AB107" s="74"/>
      <c r="AC107" s="99">
        <f t="shared" si="4"/>
        <v>40801</v>
      </c>
      <c r="AD107" s="103">
        <v>56.220000000000006</v>
      </c>
      <c r="AE107" s="103">
        <v>73.445689999999985</v>
      </c>
      <c r="AF107" s="103">
        <v>17.225689999999979</v>
      </c>
      <c r="AG107" s="103">
        <v>122.681</v>
      </c>
      <c r="AH107" s="103">
        <v>9.0151623344572549</v>
      </c>
      <c r="AI107" s="103">
        <v>-113.66583766554274</v>
      </c>
      <c r="AJ107" s="103">
        <v>97.910000000000011</v>
      </c>
      <c r="AK107" s="103">
        <v>148.49270000000004</v>
      </c>
      <c r="AL107" s="103">
        <v>50.582700000000031</v>
      </c>
      <c r="AM107" s="103">
        <v>99.62</v>
      </c>
      <c r="AN107" s="103">
        <v>107.61055999999998</v>
      </c>
      <c r="AO107" s="103">
        <v>7.9905599999999737</v>
      </c>
      <c r="AP107" s="103">
        <v>83.84</v>
      </c>
      <c r="AQ107" s="103">
        <v>108.1572723</v>
      </c>
      <c r="AR107" s="103">
        <v>24.317272299999999</v>
      </c>
      <c r="AS107" s="103"/>
      <c r="AT107" s="98">
        <f t="shared" si="5"/>
        <v>460.27100000000007</v>
      </c>
      <c r="AU107" s="98">
        <f t="shared" si="5"/>
        <v>446.72138463445725</v>
      </c>
      <c r="AV107" s="98">
        <f t="shared" si="5"/>
        <v>-13.549615365542749</v>
      </c>
    </row>
    <row r="108" spans="1:48" x14ac:dyDescent="0.25">
      <c r="A108" s="52"/>
      <c r="B108" s="52"/>
      <c r="C108" s="52"/>
      <c r="D108" s="52"/>
      <c r="E108" s="52"/>
      <c r="F108" s="52"/>
      <c r="G108" s="52"/>
      <c r="H108" s="52">
        <v>4.22</v>
      </c>
      <c r="I108" s="52">
        <v>4.3600000000000003</v>
      </c>
      <c r="J108" s="52">
        <v>4.25</v>
      </c>
      <c r="K108" s="52">
        <v>4.38</v>
      </c>
      <c r="L108" s="52">
        <v>4.2700000000000005</v>
      </c>
      <c r="M108" s="105">
        <v>40831</v>
      </c>
      <c r="N108" s="106">
        <f>[1]Dataserier!D106</f>
        <v>305.87079999999997</v>
      </c>
      <c r="O108" s="74">
        <f>[1]Dataserier!M106</f>
        <v>-57.730000000000004</v>
      </c>
      <c r="P108" s="74">
        <f>[1]Dataserier!Q106</f>
        <v>-116.432</v>
      </c>
      <c r="Q108" s="74">
        <f>[1]Dataserier!Y106</f>
        <v>-104.55000000000001</v>
      </c>
      <c r="R108" s="74">
        <f>[1]Dataserier!AC106</f>
        <v>-103.7</v>
      </c>
      <c r="S108" s="107">
        <f t="shared" si="3"/>
        <v>-382.41199999999998</v>
      </c>
      <c r="T108" s="74">
        <v>464.50200000000001</v>
      </c>
      <c r="U108" s="74">
        <v>451.6212364473721</v>
      </c>
      <c r="V108" s="74">
        <v>-12.880763552627897</v>
      </c>
      <c r="W108" s="74"/>
      <c r="X108" s="74"/>
      <c r="Y108" s="74"/>
      <c r="Z108" s="74"/>
      <c r="AA108" s="74"/>
      <c r="AB108" s="74"/>
      <c r="AC108" s="99">
        <f t="shared" si="4"/>
        <v>40831</v>
      </c>
      <c r="AD108" s="103">
        <v>57.730000000000004</v>
      </c>
      <c r="AE108" s="103">
        <v>73.883508999999975</v>
      </c>
      <c r="AF108" s="103">
        <v>16.153508999999971</v>
      </c>
      <c r="AG108" s="103">
        <v>116.432</v>
      </c>
      <c r="AH108" s="103">
        <v>8.589601227372075</v>
      </c>
      <c r="AI108" s="103">
        <v>-107.84239877262793</v>
      </c>
      <c r="AJ108" s="103">
        <v>82.09</v>
      </c>
      <c r="AK108" s="103">
        <v>150.03790000000006</v>
      </c>
      <c r="AL108" s="103">
        <v>67.947900000000061</v>
      </c>
      <c r="AM108" s="103">
        <v>104.55000000000001</v>
      </c>
      <c r="AN108" s="103">
        <v>109.07915999999999</v>
      </c>
      <c r="AO108" s="103">
        <v>4.5291599999999761</v>
      </c>
      <c r="AP108" s="103">
        <v>103.7</v>
      </c>
      <c r="AQ108" s="103">
        <v>110.03106622000003</v>
      </c>
      <c r="AR108" s="103">
        <v>6.3310662200000252</v>
      </c>
      <c r="AS108" s="103"/>
      <c r="AT108" s="98">
        <f t="shared" si="5"/>
        <v>464.50200000000001</v>
      </c>
      <c r="AU108" s="98">
        <f t="shared" si="5"/>
        <v>451.6212364473721</v>
      </c>
      <c r="AV108" s="98">
        <f t="shared" si="5"/>
        <v>-12.880763552627897</v>
      </c>
    </row>
    <row r="109" spans="1:48" x14ac:dyDescent="0.25">
      <c r="A109" s="52"/>
      <c r="B109" s="52"/>
      <c r="C109" s="52"/>
      <c r="D109" s="52"/>
      <c r="E109" s="52"/>
      <c r="F109" s="52"/>
      <c r="G109" s="52"/>
      <c r="H109" s="52">
        <v>4.3500000000000005</v>
      </c>
      <c r="I109" s="52">
        <v>4.4800000000000004</v>
      </c>
      <c r="J109" s="52">
        <v>4.3899999999999997</v>
      </c>
      <c r="K109" s="52">
        <v>4.51</v>
      </c>
      <c r="L109" s="52">
        <v>4.4000000000000004</v>
      </c>
      <c r="M109" s="105">
        <v>40862</v>
      </c>
      <c r="N109" s="106">
        <f>[1]Dataserier!D107</f>
        <v>335.37090000000006</v>
      </c>
      <c r="O109" s="74">
        <f>[1]Dataserier!M107</f>
        <v>-60.680000000000007</v>
      </c>
      <c r="P109" s="74">
        <f>[1]Dataserier!Q107</f>
        <v>-119.682</v>
      </c>
      <c r="Q109" s="74">
        <f>[1]Dataserier!Y107</f>
        <v>-108.19000000000001</v>
      </c>
      <c r="R109" s="74">
        <f>[1]Dataserier!AC107</f>
        <v>-132.39999999999998</v>
      </c>
      <c r="S109" s="107">
        <f t="shared" si="3"/>
        <v>-420.952</v>
      </c>
      <c r="T109" s="74">
        <v>563.322</v>
      </c>
      <c r="U109" s="74">
        <v>460.02271878298222</v>
      </c>
      <c r="V109" s="74">
        <v>-103.29928121701776</v>
      </c>
      <c r="W109" s="74"/>
      <c r="X109" s="74"/>
      <c r="Y109" s="74"/>
      <c r="Z109" s="74"/>
      <c r="AA109" s="74"/>
      <c r="AB109" s="74"/>
      <c r="AC109" s="99">
        <f t="shared" si="4"/>
        <v>40862</v>
      </c>
      <c r="AD109" s="103">
        <v>60.680000000000007</v>
      </c>
      <c r="AE109" s="103">
        <v>74.725100999999967</v>
      </c>
      <c r="AF109" s="103">
        <v>14.04510099999996</v>
      </c>
      <c r="AG109" s="103">
        <v>119.682</v>
      </c>
      <c r="AH109" s="103">
        <v>8.4792094229822403</v>
      </c>
      <c r="AI109" s="103">
        <v>-111.20279057701777</v>
      </c>
      <c r="AJ109" s="103">
        <v>142.37</v>
      </c>
      <c r="AK109" s="103">
        <v>152.70150000000007</v>
      </c>
      <c r="AL109" s="103">
        <v>10.331500000000062</v>
      </c>
      <c r="AM109" s="103">
        <v>108.19000000000001</v>
      </c>
      <c r="AN109" s="103">
        <v>111.36326999999999</v>
      </c>
      <c r="AO109" s="103">
        <v>3.1732699999999738</v>
      </c>
      <c r="AP109" s="103">
        <v>132.39999999999998</v>
      </c>
      <c r="AQ109" s="103">
        <v>112.75363835999998</v>
      </c>
      <c r="AR109" s="103">
        <v>-19.646361639999995</v>
      </c>
      <c r="AS109" s="103"/>
      <c r="AT109" s="98">
        <f t="shared" si="5"/>
        <v>563.322</v>
      </c>
      <c r="AU109" s="98">
        <f t="shared" si="5"/>
        <v>460.02271878298222</v>
      </c>
      <c r="AV109" s="98">
        <f t="shared" si="5"/>
        <v>-103.29928121701776</v>
      </c>
    </row>
    <row r="110" spans="1:48" x14ac:dyDescent="0.25">
      <c r="A110" s="52"/>
      <c r="B110" s="52"/>
      <c r="C110" s="52"/>
      <c r="D110" s="52"/>
      <c r="E110" s="52"/>
      <c r="F110" s="52"/>
      <c r="G110" s="52"/>
      <c r="H110" s="52">
        <v>4.29</v>
      </c>
      <c r="I110" s="52">
        <v>4.4000000000000004</v>
      </c>
      <c r="J110" s="52">
        <v>4.3600000000000003</v>
      </c>
      <c r="K110" s="52">
        <v>4.45</v>
      </c>
      <c r="L110" s="52">
        <v>4.34</v>
      </c>
      <c r="M110" s="105">
        <v>40892</v>
      </c>
      <c r="N110" s="106">
        <f>[1]Dataserier!D108</f>
        <v>303.77050000000003</v>
      </c>
      <c r="O110" s="74">
        <f>[1]Dataserier!M108</f>
        <v>-59.910000000000004</v>
      </c>
      <c r="P110" s="74">
        <f>[1]Dataserier!Q108</f>
        <v>-119.794</v>
      </c>
      <c r="Q110" s="74">
        <f>[1]Dataserier!Y108</f>
        <v>-103.62</v>
      </c>
      <c r="R110" s="74">
        <f>[1]Dataserier!AC108</f>
        <v>-170.19</v>
      </c>
      <c r="S110" s="107">
        <f t="shared" si="3"/>
        <v>-453.51400000000001</v>
      </c>
      <c r="T110" s="74">
        <v>643.81400000000008</v>
      </c>
      <c r="U110" s="74">
        <v>464.50664547085597</v>
      </c>
      <c r="V110" s="74">
        <v>-179.30735452914402</v>
      </c>
      <c r="W110" s="74"/>
      <c r="X110" s="74"/>
      <c r="Y110" s="74"/>
      <c r="Z110" s="74"/>
      <c r="AA110" s="74"/>
      <c r="AB110" s="74"/>
      <c r="AC110" s="99">
        <f t="shared" si="4"/>
        <v>40892</v>
      </c>
      <c r="AD110" s="103">
        <v>59.910000000000004</v>
      </c>
      <c r="AE110" s="103">
        <v>75.610176999999965</v>
      </c>
      <c r="AF110" s="103">
        <v>15.700176999999961</v>
      </c>
      <c r="AG110" s="103">
        <v>119.794</v>
      </c>
      <c r="AH110" s="103">
        <v>8.7616823308559368</v>
      </c>
      <c r="AI110" s="103">
        <v>-111.03231766914406</v>
      </c>
      <c r="AJ110" s="103">
        <v>190.29999999999998</v>
      </c>
      <c r="AK110" s="103">
        <v>151.25170000000008</v>
      </c>
      <c r="AL110" s="103">
        <v>-39.048299999999898</v>
      </c>
      <c r="AM110" s="103">
        <v>103.62</v>
      </c>
      <c r="AN110" s="103">
        <v>113.50608999999999</v>
      </c>
      <c r="AO110" s="103">
        <v>9.8860899999999816</v>
      </c>
      <c r="AP110" s="103">
        <v>170.19</v>
      </c>
      <c r="AQ110" s="103">
        <v>115.37699614</v>
      </c>
      <c r="AR110" s="103">
        <v>-54.813003859999995</v>
      </c>
      <c r="AS110" s="103"/>
      <c r="AT110" s="98">
        <f t="shared" si="5"/>
        <v>643.81400000000008</v>
      </c>
      <c r="AU110" s="98">
        <f t="shared" si="5"/>
        <v>464.50664547085597</v>
      </c>
      <c r="AV110" s="98">
        <f t="shared" si="5"/>
        <v>-179.30735452914402</v>
      </c>
    </row>
    <row r="111" spans="1:48" x14ac:dyDescent="0.25">
      <c r="A111" s="52"/>
      <c r="B111" s="52"/>
      <c r="C111" s="52"/>
      <c r="D111" s="52"/>
      <c r="E111" s="52"/>
      <c r="F111" s="52"/>
      <c r="G111" s="52"/>
      <c r="H111" s="52">
        <v>4.17</v>
      </c>
      <c r="I111" s="52">
        <v>4.25</v>
      </c>
      <c r="J111" s="52">
        <v>4.2</v>
      </c>
      <c r="K111" s="52">
        <v>4.37</v>
      </c>
      <c r="L111" s="52">
        <v>4.1900000000000004</v>
      </c>
      <c r="M111" s="105">
        <v>40923</v>
      </c>
      <c r="N111" s="106">
        <f>[1]Dataserier!D109</f>
        <v>338.17099999999999</v>
      </c>
      <c r="O111" s="74">
        <f>[1]Dataserier!M109</f>
        <v>-61.64</v>
      </c>
      <c r="P111" s="74">
        <f>[1]Dataserier!Q109</f>
        <v>-105.643</v>
      </c>
      <c r="Q111" s="74">
        <f>[1]Dataserier!Y109</f>
        <v>-106.3</v>
      </c>
      <c r="R111" s="74">
        <f>[1]Dataserier!AC109</f>
        <v>-179</v>
      </c>
      <c r="S111" s="107">
        <f t="shared" si="3"/>
        <v>-452.58300000000003</v>
      </c>
      <c r="T111" s="74">
        <v>631.50300000000004</v>
      </c>
      <c r="U111" s="74">
        <v>476.70502957381211</v>
      </c>
      <c r="V111" s="74">
        <v>-154.79797042618793</v>
      </c>
      <c r="W111" s="74"/>
      <c r="X111" s="74"/>
      <c r="Y111" s="74"/>
      <c r="Z111" s="74"/>
      <c r="AA111" s="74"/>
      <c r="AB111" s="74"/>
      <c r="AC111" s="99">
        <f t="shared" si="4"/>
        <v>40923</v>
      </c>
      <c r="AD111" s="103">
        <v>61.64</v>
      </c>
      <c r="AE111" s="103">
        <v>76.699796999999961</v>
      </c>
      <c r="AF111" s="103">
        <v>15.059796999999961</v>
      </c>
      <c r="AG111" s="103">
        <v>105.643</v>
      </c>
      <c r="AH111" s="103">
        <v>9.130763713812069</v>
      </c>
      <c r="AI111" s="103">
        <v>-96.512236286187928</v>
      </c>
      <c r="AJ111" s="103">
        <v>178.92000000000002</v>
      </c>
      <c r="AK111" s="103">
        <v>158.60420000000008</v>
      </c>
      <c r="AL111" s="103">
        <v>-20.315799999999939</v>
      </c>
      <c r="AM111" s="103">
        <v>106.3</v>
      </c>
      <c r="AN111" s="103">
        <v>114.95356</v>
      </c>
      <c r="AO111" s="103">
        <v>8.6535599999999988</v>
      </c>
      <c r="AP111" s="103">
        <v>179</v>
      </c>
      <c r="AQ111" s="103">
        <v>117.31670885999999</v>
      </c>
      <c r="AR111" s="103">
        <v>-61.683291140000009</v>
      </c>
      <c r="AS111" s="103"/>
      <c r="AT111" s="98">
        <f t="shared" si="5"/>
        <v>631.50300000000004</v>
      </c>
      <c r="AU111" s="98">
        <f t="shared" si="5"/>
        <v>476.70502957381211</v>
      </c>
      <c r="AV111" s="98">
        <f t="shared" si="5"/>
        <v>-154.79797042618793</v>
      </c>
    </row>
    <row r="112" spans="1:48" x14ac:dyDescent="0.25">
      <c r="A112" s="52"/>
      <c r="B112" s="52"/>
      <c r="C112" s="52"/>
      <c r="D112" s="52"/>
      <c r="E112" s="52"/>
      <c r="F112" s="52"/>
      <c r="G112" s="52"/>
      <c r="H112" s="52">
        <v>4.1100000000000003</v>
      </c>
      <c r="I112" s="52">
        <v>4.1900000000000004</v>
      </c>
      <c r="J112" s="52">
        <v>4.1500000000000004</v>
      </c>
      <c r="K112" s="52">
        <v>4.3500000000000005</v>
      </c>
      <c r="L112" s="52">
        <v>4.1399999999999997</v>
      </c>
      <c r="M112" s="105">
        <v>40954</v>
      </c>
      <c r="N112" s="106">
        <f>[1]Dataserier!D110</f>
        <v>385.87220000000002</v>
      </c>
      <c r="O112" s="74">
        <f>[1]Dataserier!M110</f>
        <v>-62.970000000000006</v>
      </c>
      <c r="P112" s="74">
        <f>[1]Dataserier!Q110</f>
        <v>-96.093000000000004</v>
      </c>
      <c r="Q112" s="74">
        <f>[1]Dataserier!Y110</f>
        <v>-106.13</v>
      </c>
      <c r="R112" s="74">
        <f>[1]Dataserier!AC110</f>
        <v>-206.64000000000001</v>
      </c>
      <c r="S112" s="107">
        <f t="shared" si="3"/>
        <v>-471.83299999999997</v>
      </c>
      <c r="T112" s="74">
        <v>663.38300000000004</v>
      </c>
      <c r="U112" s="74">
        <v>483.9696516629823</v>
      </c>
      <c r="V112" s="74">
        <v>-179.41334833701777</v>
      </c>
      <c r="W112" s="74"/>
      <c r="X112" s="74"/>
      <c r="Y112" s="74"/>
      <c r="Z112" s="74"/>
      <c r="AA112" s="74"/>
      <c r="AB112" s="74"/>
      <c r="AC112" s="99">
        <f t="shared" si="4"/>
        <v>40954</v>
      </c>
      <c r="AD112" s="103">
        <v>62.970000000000006</v>
      </c>
      <c r="AE112" s="103">
        <v>76.920777999999984</v>
      </c>
      <c r="AF112" s="103">
        <v>13.950777999999978</v>
      </c>
      <c r="AG112" s="103">
        <v>96.093000000000004</v>
      </c>
      <c r="AH112" s="103">
        <v>9.1842094229822457</v>
      </c>
      <c r="AI112" s="103">
        <v>-86.908790577017754</v>
      </c>
      <c r="AJ112" s="103">
        <v>191.55</v>
      </c>
      <c r="AK112" s="103">
        <v>162.81960000000007</v>
      </c>
      <c r="AL112" s="103">
        <v>-28.730399999999946</v>
      </c>
      <c r="AM112" s="103">
        <v>106.13</v>
      </c>
      <c r="AN112" s="103">
        <v>116.07988999999996</v>
      </c>
      <c r="AO112" s="103">
        <v>9.9498899999999679</v>
      </c>
      <c r="AP112" s="103">
        <v>206.64000000000001</v>
      </c>
      <c r="AQ112" s="103">
        <v>118.96517424</v>
      </c>
      <c r="AR112" s="103">
        <v>-87.674825760000019</v>
      </c>
      <c r="AS112" s="103"/>
      <c r="AT112" s="98">
        <f t="shared" si="5"/>
        <v>663.38300000000004</v>
      </c>
      <c r="AU112" s="98">
        <f t="shared" si="5"/>
        <v>483.9696516629823</v>
      </c>
      <c r="AV112" s="98">
        <f t="shared" si="5"/>
        <v>-179.41334833701777</v>
      </c>
    </row>
    <row r="113" spans="1:48" x14ac:dyDescent="0.25">
      <c r="A113" s="52"/>
      <c r="B113" s="52"/>
      <c r="C113" s="52"/>
      <c r="D113" s="52"/>
      <c r="E113" s="52"/>
      <c r="F113" s="52"/>
      <c r="G113" s="52"/>
      <c r="H113" s="52">
        <v>3.91</v>
      </c>
      <c r="I113" s="52">
        <v>4</v>
      </c>
      <c r="J113" s="52">
        <v>3.97</v>
      </c>
      <c r="K113" s="52">
        <v>4.17</v>
      </c>
      <c r="L113" s="52">
        <v>4.01</v>
      </c>
      <c r="M113" s="105">
        <v>40983</v>
      </c>
      <c r="N113" s="106">
        <f>[1]Dataserier!D111</f>
        <v>451.17540000000002</v>
      </c>
      <c r="O113" s="74">
        <f>[1]Dataserier!M111</f>
        <v>-73.53</v>
      </c>
      <c r="P113" s="74">
        <f>[1]Dataserier!Q111</f>
        <v>-95.361000000000004</v>
      </c>
      <c r="Q113" s="74">
        <f>[1]Dataserier!Y111</f>
        <v>-102.60000000000001</v>
      </c>
      <c r="R113" s="74">
        <f>[1]Dataserier!AC111</f>
        <v>-271.25</v>
      </c>
      <c r="S113" s="107">
        <f t="shared" si="3"/>
        <v>-542.74099999999999</v>
      </c>
      <c r="T113" s="74">
        <v>809.65100000000007</v>
      </c>
      <c r="U113" s="74">
        <v>490.53159011334583</v>
      </c>
      <c r="V113" s="74">
        <v>-319.11940988665424</v>
      </c>
      <c r="W113" s="74"/>
      <c r="X113" s="74"/>
      <c r="Y113" s="74"/>
      <c r="Z113" s="74"/>
      <c r="AA113" s="74"/>
      <c r="AB113" s="74"/>
      <c r="AC113" s="99">
        <f t="shared" si="4"/>
        <v>40983</v>
      </c>
      <c r="AD113" s="103">
        <v>73.53</v>
      </c>
      <c r="AE113" s="103">
        <v>77.375027999999958</v>
      </c>
      <c r="AF113" s="103">
        <v>3.8450279999999566</v>
      </c>
      <c r="AG113" s="103">
        <v>95.361000000000004</v>
      </c>
      <c r="AH113" s="103">
        <v>8.6266982133457937</v>
      </c>
      <c r="AI113" s="103">
        <v>-86.734301786654214</v>
      </c>
      <c r="AJ113" s="103">
        <v>266.91000000000003</v>
      </c>
      <c r="AK113" s="103">
        <v>164.41930000000008</v>
      </c>
      <c r="AL113" s="103">
        <v>-102.49069999999995</v>
      </c>
      <c r="AM113" s="103">
        <v>102.60000000000001</v>
      </c>
      <c r="AN113" s="103">
        <v>118.31703</v>
      </c>
      <c r="AO113" s="103">
        <v>15.717029999999994</v>
      </c>
      <c r="AP113" s="103">
        <v>271.25</v>
      </c>
      <c r="AQ113" s="103">
        <v>121.79353390000001</v>
      </c>
      <c r="AR113" s="103">
        <v>-149.4564661</v>
      </c>
      <c r="AS113" s="103"/>
      <c r="AT113" s="98">
        <f t="shared" si="5"/>
        <v>809.65100000000007</v>
      </c>
      <c r="AU113" s="98">
        <f t="shared" si="5"/>
        <v>490.53159011334583</v>
      </c>
      <c r="AV113" s="98">
        <f t="shared" si="5"/>
        <v>-319.11940988665424</v>
      </c>
    </row>
    <row r="114" spans="1:48" x14ac:dyDescent="0.25">
      <c r="A114" s="52"/>
      <c r="B114" s="52"/>
      <c r="C114" s="52"/>
      <c r="D114" s="52"/>
      <c r="E114" s="52"/>
      <c r="F114" s="52"/>
      <c r="G114" s="52"/>
      <c r="H114" s="52">
        <v>4.0999999999999996</v>
      </c>
      <c r="I114" s="52">
        <v>4.25</v>
      </c>
      <c r="J114" s="52">
        <v>4.17</v>
      </c>
      <c r="K114" s="52">
        <v>4.3500000000000005</v>
      </c>
      <c r="L114" s="52">
        <v>4.2</v>
      </c>
      <c r="M114" s="105">
        <v>41014</v>
      </c>
      <c r="N114" s="106">
        <f>[1]Dataserier!D112</f>
        <v>477.67759999999998</v>
      </c>
      <c r="O114" s="74">
        <f>[1]Dataserier!M112</f>
        <v>-67.8</v>
      </c>
      <c r="P114" s="74">
        <f>[1]Dataserier!Q112</f>
        <v>-98.048000000000002</v>
      </c>
      <c r="Q114" s="74">
        <f>[1]Dataserier!Y112</f>
        <v>-96.91</v>
      </c>
      <c r="R114" s="74">
        <f>[1]Dataserier!AC112</f>
        <v>-298.05000000000007</v>
      </c>
      <c r="S114" s="107">
        <f t="shared" si="3"/>
        <v>-560.80800000000011</v>
      </c>
      <c r="T114" s="74">
        <v>836.15800000000013</v>
      </c>
      <c r="U114" s="74">
        <v>493.6674157352731</v>
      </c>
      <c r="V114" s="74">
        <v>-342.49058426472703</v>
      </c>
      <c r="W114" s="74"/>
      <c r="X114" s="74"/>
      <c r="Y114" s="74"/>
      <c r="Z114" s="74"/>
      <c r="AA114" s="74"/>
      <c r="AB114" s="74"/>
      <c r="AC114" s="99">
        <f t="shared" si="4"/>
        <v>41014</v>
      </c>
      <c r="AD114" s="103">
        <v>67.8</v>
      </c>
      <c r="AE114" s="103">
        <v>77.793321999999961</v>
      </c>
      <c r="AF114" s="103">
        <v>9.9933219999999636</v>
      </c>
      <c r="AG114" s="103">
        <v>98.048000000000002</v>
      </c>
      <c r="AH114" s="103">
        <v>7.5906004552730799</v>
      </c>
      <c r="AI114" s="103">
        <v>-90.457399544726925</v>
      </c>
      <c r="AJ114" s="103">
        <v>275.35000000000002</v>
      </c>
      <c r="AK114" s="103">
        <v>165.66330000000008</v>
      </c>
      <c r="AL114" s="103">
        <v>-109.68669999999995</v>
      </c>
      <c r="AM114" s="103">
        <v>96.91</v>
      </c>
      <c r="AN114" s="103">
        <v>119.26188999999998</v>
      </c>
      <c r="AO114" s="103">
        <v>22.351889999999983</v>
      </c>
      <c r="AP114" s="103">
        <v>298.05000000000007</v>
      </c>
      <c r="AQ114" s="103">
        <v>123.35830327999999</v>
      </c>
      <c r="AR114" s="103">
        <v>-174.6916967200001</v>
      </c>
      <c r="AS114" s="103"/>
      <c r="AT114" s="98">
        <f t="shared" si="5"/>
        <v>836.15800000000013</v>
      </c>
      <c r="AU114" s="98">
        <f t="shared" si="5"/>
        <v>493.6674157352731</v>
      </c>
      <c r="AV114" s="98">
        <f t="shared" si="5"/>
        <v>-342.49058426472703</v>
      </c>
    </row>
    <row r="115" spans="1:48" x14ac:dyDescent="0.25">
      <c r="A115" s="52"/>
      <c r="B115" s="52"/>
      <c r="C115" s="52"/>
      <c r="D115" s="52"/>
      <c r="E115" s="52"/>
      <c r="F115" s="52"/>
      <c r="G115" s="52"/>
      <c r="H115" s="52">
        <v>4.25</v>
      </c>
      <c r="I115" s="52">
        <v>4.42</v>
      </c>
      <c r="J115" s="52">
        <v>4.3100000000000005</v>
      </c>
      <c r="K115" s="52">
        <v>4.49</v>
      </c>
      <c r="L115" s="52">
        <v>4.33</v>
      </c>
      <c r="M115" s="105">
        <v>41044</v>
      </c>
      <c r="N115" s="106">
        <f>[1]Dataserier!D113</f>
        <v>530.37920000000008</v>
      </c>
      <c r="O115" s="74">
        <f>[1]Dataserier!M113</f>
        <v>-61.490000000000009</v>
      </c>
      <c r="P115" s="74">
        <f>[1]Dataserier!Q113</f>
        <v>-96.563999999999993</v>
      </c>
      <c r="Q115" s="74">
        <f>[1]Dataserier!Y113</f>
        <v>-100.41999999999999</v>
      </c>
      <c r="R115" s="74">
        <f>[1]Dataserier!AC113</f>
        <v>-340.31</v>
      </c>
      <c r="S115" s="107">
        <f t="shared" si="3"/>
        <v>-598.78399999999999</v>
      </c>
      <c r="T115" s="74">
        <v>866.39400000000001</v>
      </c>
      <c r="U115" s="74">
        <v>497.37293676298225</v>
      </c>
      <c r="V115" s="74">
        <v>-369.02106323701776</v>
      </c>
      <c r="W115" s="74"/>
      <c r="X115" s="74"/>
      <c r="Y115" s="74"/>
      <c r="Z115" s="74"/>
      <c r="AA115" s="74"/>
      <c r="AB115" s="74"/>
      <c r="AC115" s="99">
        <f t="shared" si="4"/>
        <v>41044</v>
      </c>
      <c r="AD115" s="103">
        <v>61.490000000000009</v>
      </c>
      <c r="AE115" s="103">
        <v>78.532028999999966</v>
      </c>
      <c r="AF115" s="103">
        <v>17.042028999999957</v>
      </c>
      <c r="AG115" s="103">
        <v>96.563999999999993</v>
      </c>
      <c r="AH115" s="103">
        <v>6.3152094229822424</v>
      </c>
      <c r="AI115" s="103">
        <v>-90.248790577017758</v>
      </c>
      <c r="AJ115" s="103">
        <v>267.61</v>
      </c>
      <c r="AK115" s="103">
        <v>166.78520000000009</v>
      </c>
      <c r="AL115" s="103">
        <v>-100.82479999999993</v>
      </c>
      <c r="AM115" s="103">
        <v>100.41999999999999</v>
      </c>
      <c r="AN115" s="103">
        <v>120.48972999999997</v>
      </c>
      <c r="AO115" s="103">
        <v>20.069729999999979</v>
      </c>
      <c r="AP115" s="103">
        <v>340.31</v>
      </c>
      <c r="AQ115" s="103">
        <v>125.25076833999996</v>
      </c>
      <c r="AR115" s="103">
        <v>-215.05923166000002</v>
      </c>
      <c r="AS115" s="103"/>
      <c r="AT115" s="98">
        <f t="shared" si="5"/>
        <v>866.39400000000001</v>
      </c>
      <c r="AU115" s="98">
        <f t="shared" si="5"/>
        <v>497.37293676298225</v>
      </c>
      <c r="AV115" s="98">
        <f t="shared" si="5"/>
        <v>-369.02106323701776</v>
      </c>
    </row>
    <row r="116" spans="1:48" x14ac:dyDescent="0.25">
      <c r="A116" s="52"/>
      <c r="B116" s="52"/>
      <c r="C116" s="52"/>
      <c r="D116" s="52"/>
      <c r="E116" s="52"/>
      <c r="F116" s="52"/>
      <c r="G116" s="52"/>
      <c r="H116" s="52">
        <v>4.3100000000000005</v>
      </c>
      <c r="I116" s="52">
        <v>4.47</v>
      </c>
      <c r="J116" s="52">
        <v>4.38</v>
      </c>
      <c r="K116" s="52">
        <v>4.55</v>
      </c>
      <c r="L116" s="52">
        <v>4.3899999999999997</v>
      </c>
      <c r="M116" s="105">
        <v>41075</v>
      </c>
      <c r="N116" s="106">
        <f>[1]Dataserier!D114</f>
        <v>558.68100000000004</v>
      </c>
      <c r="O116" s="74">
        <f>[1]Dataserier!M114</f>
        <v>-73.16</v>
      </c>
      <c r="P116" s="74">
        <f>[1]Dataserier!Q114</f>
        <v>-99.451999999999998</v>
      </c>
      <c r="Q116" s="74">
        <f>[1]Dataserier!Y114</f>
        <v>-104.86</v>
      </c>
      <c r="R116" s="74">
        <f>[1]Dataserier!AC114</f>
        <v>-403.64000000000004</v>
      </c>
      <c r="S116" s="107">
        <f t="shared" si="3"/>
        <v>-681.11200000000008</v>
      </c>
      <c r="T116" s="74">
        <v>946.28200000000015</v>
      </c>
      <c r="U116" s="74">
        <v>494.51246059069138</v>
      </c>
      <c r="V116" s="74">
        <v>-451.76953940930866</v>
      </c>
      <c r="W116" s="74"/>
      <c r="X116" s="74"/>
      <c r="Y116" s="74"/>
      <c r="Z116" s="74"/>
      <c r="AA116" s="74"/>
      <c r="AB116" s="74"/>
      <c r="AC116" s="99">
        <f t="shared" si="4"/>
        <v>41075</v>
      </c>
      <c r="AD116" s="103">
        <v>73.16</v>
      </c>
      <c r="AE116" s="103">
        <v>78.55773499999998</v>
      </c>
      <c r="AF116" s="103">
        <v>5.3977349999999831</v>
      </c>
      <c r="AG116" s="103">
        <v>99.451999999999998</v>
      </c>
      <c r="AH116" s="103">
        <v>5.0398183906914014</v>
      </c>
      <c r="AI116" s="103">
        <v>-94.41218160930859</v>
      </c>
      <c r="AJ116" s="103">
        <v>265.17</v>
      </c>
      <c r="AK116" s="103">
        <v>164.5928000000001</v>
      </c>
      <c r="AL116" s="103">
        <v>-100.57719999999992</v>
      </c>
      <c r="AM116" s="103">
        <v>104.86</v>
      </c>
      <c r="AN116" s="103">
        <v>120.41662999999996</v>
      </c>
      <c r="AO116" s="103">
        <v>15.556629999999956</v>
      </c>
      <c r="AP116" s="103">
        <v>403.64000000000004</v>
      </c>
      <c r="AQ116" s="103">
        <v>125.90547719999996</v>
      </c>
      <c r="AR116" s="103">
        <v>-277.73452280000009</v>
      </c>
      <c r="AS116" s="103"/>
      <c r="AT116" s="98">
        <f t="shared" si="5"/>
        <v>946.28200000000015</v>
      </c>
      <c r="AU116" s="98">
        <f t="shared" si="5"/>
        <v>494.51246059069138</v>
      </c>
      <c r="AV116" s="98">
        <f t="shared" si="5"/>
        <v>-451.76953940930866</v>
      </c>
    </row>
    <row r="117" spans="1:48" x14ac:dyDescent="0.25">
      <c r="A117" s="52"/>
      <c r="B117" s="52"/>
      <c r="C117" s="52"/>
      <c r="D117" s="52"/>
      <c r="E117" s="52"/>
      <c r="F117" s="52"/>
      <c r="G117" s="52"/>
      <c r="H117" s="52">
        <v>4.24</v>
      </c>
      <c r="I117" s="52">
        <v>4.3500000000000005</v>
      </c>
      <c r="J117" s="52">
        <v>4.2700000000000005</v>
      </c>
      <c r="K117" s="52">
        <v>4.4400000000000004</v>
      </c>
      <c r="L117" s="52">
        <v>4.28</v>
      </c>
      <c r="M117" s="105">
        <v>41105</v>
      </c>
      <c r="N117" s="106">
        <f>[1]Dataserier!D115</f>
        <v>553.78449999999998</v>
      </c>
      <c r="O117" s="74">
        <f>[1]Dataserier!M115</f>
        <v>-71.509999999999991</v>
      </c>
      <c r="P117" s="74">
        <f>[1]Dataserier!Q115</f>
        <v>-93.424000000000007</v>
      </c>
      <c r="Q117" s="74">
        <f>[1]Dataserier!Y115</f>
        <v>-103.91999999999999</v>
      </c>
      <c r="R117" s="74">
        <f>[1]Dataserier!AC115</f>
        <v>-418.49</v>
      </c>
      <c r="S117" s="107">
        <f t="shared" si="3"/>
        <v>-687.34400000000005</v>
      </c>
      <c r="T117" s="74">
        <v>958.20399999999995</v>
      </c>
      <c r="U117" s="74">
        <v>487.84444289261864</v>
      </c>
      <c r="V117" s="74">
        <v>-470.35955710738136</v>
      </c>
      <c r="W117" s="74"/>
      <c r="X117" s="74"/>
      <c r="Y117" s="74"/>
      <c r="Z117" s="74"/>
      <c r="AA117" s="74"/>
      <c r="AB117" s="74"/>
      <c r="AC117" s="99">
        <f t="shared" si="4"/>
        <v>41105</v>
      </c>
      <c r="AD117" s="103">
        <v>71.509999999999991</v>
      </c>
      <c r="AE117" s="103">
        <v>77.679971999999964</v>
      </c>
      <c r="AF117" s="103">
        <v>6.1699719999999729</v>
      </c>
      <c r="AG117" s="103">
        <v>93.424000000000007</v>
      </c>
      <c r="AH117" s="103">
        <v>4.0037206326186983</v>
      </c>
      <c r="AI117" s="103">
        <v>-89.420279367381312</v>
      </c>
      <c r="AJ117" s="103">
        <v>270.86</v>
      </c>
      <c r="AK117" s="103">
        <v>160.11280000000008</v>
      </c>
      <c r="AL117" s="103">
        <v>-110.74719999999994</v>
      </c>
      <c r="AM117" s="103">
        <v>103.91999999999999</v>
      </c>
      <c r="AN117" s="103">
        <v>119.90872999999998</v>
      </c>
      <c r="AO117" s="103">
        <v>15.98872999999999</v>
      </c>
      <c r="AP117" s="103">
        <v>418.49</v>
      </c>
      <c r="AQ117" s="103">
        <v>126.13922025999996</v>
      </c>
      <c r="AR117" s="103">
        <v>-292.35077974000006</v>
      </c>
      <c r="AS117" s="103"/>
      <c r="AT117" s="98">
        <f t="shared" si="5"/>
        <v>958.20399999999995</v>
      </c>
      <c r="AU117" s="98">
        <f t="shared" si="5"/>
        <v>487.84444289261864</v>
      </c>
      <c r="AV117" s="98">
        <f t="shared" si="5"/>
        <v>-470.35955710738136</v>
      </c>
    </row>
    <row r="118" spans="1:48" x14ac:dyDescent="0.25">
      <c r="A118" s="52"/>
      <c r="B118" s="52"/>
      <c r="C118" s="52"/>
      <c r="D118" s="52"/>
      <c r="E118" s="52"/>
      <c r="F118" s="52"/>
      <c r="G118" s="52"/>
      <c r="H118" s="52">
        <v>4.08</v>
      </c>
      <c r="I118" s="52">
        <v>4.18</v>
      </c>
      <c r="J118" s="52">
        <v>4.09</v>
      </c>
      <c r="K118" s="52">
        <v>4.28</v>
      </c>
      <c r="L118" s="52">
        <v>4.1500000000000004</v>
      </c>
      <c r="M118" s="105">
        <v>41136</v>
      </c>
      <c r="N118" s="106">
        <f>[1]Dataserier!D116</f>
        <v>574.08839999999998</v>
      </c>
      <c r="O118" s="74">
        <f>[1]Dataserier!M116</f>
        <v>-70.960000000000008</v>
      </c>
      <c r="P118" s="74">
        <f>[1]Dataserier!Q116</f>
        <v>-90.769000000000005</v>
      </c>
      <c r="Q118" s="74">
        <f>[1]Dataserier!Y116</f>
        <v>-106.74000000000001</v>
      </c>
      <c r="R118" s="74">
        <f>[1]Dataserier!AC116</f>
        <v>-429.65</v>
      </c>
      <c r="S118" s="107">
        <f t="shared" si="3"/>
        <v>-698.11900000000003</v>
      </c>
      <c r="T118" s="74">
        <v>977.46900000000005</v>
      </c>
      <c r="U118" s="74">
        <v>486.64670814298222</v>
      </c>
      <c r="V118" s="74">
        <v>-490.82229185701777</v>
      </c>
      <c r="W118" s="74"/>
      <c r="X118" s="74"/>
      <c r="Y118" s="74"/>
      <c r="Z118" s="74"/>
      <c r="AA118" s="74"/>
      <c r="AB118" s="74"/>
      <c r="AC118" s="99">
        <f t="shared" si="4"/>
        <v>41136</v>
      </c>
      <c r="AD118" s="103">
        <v>70.960000000000008</v>
      </c>
      <c r="AE118" s="103">
        <v>77.338225999999935</v>
      </c>
      <c r="AF118" s="103">
        <v>6.3782259999999269</v>
      </c>
      <c r="AG118" s="103">
        <v>90.769000000000005</v>
      </c>
      <c r="AH118" s="103">
        <v>3.4462094229822391</v>
      </c>
      <c r="AI118" s="103">
        <v>-87.32279057701777</v>
      </c>
      <c r="AJ118" s="103">
        <v>279.35000000000002</v>
      </c>
      <c r="AK118" s="103">
        <v>161.94500000000011</v>
      </c>
      <c r="AL118" s="103">
        <v>-117.40499999999992</v>
      </c>
      <c r="AM118" s="103">
        <v>106.74000000000001</v>
      </c>
      <c r="AN118" s="103">
        <v>118.46843</v>
      </c>
      <c r="AO118" s="103">
        <v>11.728429999999989</v>
      </c>
      <c r="AP118" s="103">
        <v>429.65</v>
      </c>
      <c r="AQ118" s="103">
        <v>125.44884271999997</v>
      </c>
      <c r="AR118" s="103">
        <v>-304.20115728000002</v>
      </c>
      <c r="AS118" s="103"/>
      <c r="AT118" s="98">
        <f t="shared" si="5"/>
        <v>977.46900000000005</v>
      </c>
      <c r="AU118" s="98">
        <f t="shared" si="5"/>
        <v>486.64670814298222</v>
      </c>
      <c r="AV118" s="98">
        <f t="shared" si="5"/>
        <v>-490.82229185701777</v>
      </c>
    </row>
    <row r="119" spans="1:48" x14ac:dyDescent="0.25">
      <c r="A119" s="52"/>
      <c r="B119" s="52"/>
      <c r="C119" s="52"/>
      <c r="D119" s="52"/>
      <c r="E119" s="52"/>
      <c r="F119" s="52"/>
      <c r="G119" s="52"/>
      <c r="H119" s="52">
        <v>4.0200000000000005</v>
      </c>
      <c r="I119" s="52">
        <v>4.12</v>
      </c>
      <c r="J119" s="52">
        <v>4.04</v>
      </c>
      <c r="K119" s="52">
        <v>4.22</v>
      </c>
      <c r="L119" s="52">
        <v>4.08</v>
      </c>
      <c r="M119" s="105">
        <v>41167</v>
      </c>
      <c r="N119" s="106">
        <f>[1]Dataserier!D117</f>
        <v>514.69190000000003</v>
      </c>
      <c r="O119" s="74">
        <f>[1]Dataserier!M117</f>
        <v>-70.710000000000008</v>
      </c>
      <c r="P119" s="74">
        <f>[1]Dataserier!Q117</f>
        <v>-83.772999999999996</v>
      </c>
      <c r="Q119" s="74">
        <f>[1]Dataserier!Y117</f>
        <v>-106.71000000000001</v>
      </c>
      <c r="R119" s="74">
        <f>[1]Dataserier!AC117</f>
        <v>-395.36</v>
      </c>
      <c r="S119" s="107">
        <f t="shared" si="3"/>
        <v>-656.553</v>
      </c>
      <c r="T119" s="74">
        <v>926.18299999999999</v>
      </c>
      <c r="U119" s="74">
        <v>487.68714061600019</v>
      </c>
      <c r="V119" s="74">
        <v>-438.49585938399986</v>
      </c>
      <c r="W119" s="74"/>
      <c r="X119" s="74"/>
      <c r="Y119" s="74"/>
      <c r="Z119" s="74"/>
      <c r="AA119" s="74"/>
      <c r="AB119" s="74"/>
      <c r="AC119" s="99">
        <f t="shared" si="4"/>
        <v>41167</v>
      </c>
      <c r="AD119" s="96">
        <v>70.710000000000008</v>
      </c>
      <c r="AE119" s="96">
        <v>77.652268999999961</v>
      </c>
      <c r="AF119" s="96">
        <v>6.9422689999999534</v>
      </c>
      <c r="AG119" s="96">
        <v>83.772999999999996</v>
      </c>
      <c r="AH119" s="96">
        <v>3.6065780360001689</v>
      </c>
      <c r="AI119" s="96">
        <v>-80.166421963999824</v>
      </c>
      <c r="AJ119" s="96">
        <v>269.63</v>
      </c>
      <c r="AK119" s="96">
        <v>163.2084000000001</v>
      </c>
      <c r="AL119" s="96">
        <v>-106.4215999999999</v>
      </c>
      <c r="AM119" s="96">
        <v>106.71000000000001</v>
      </c>
      <c r="AN119" s="96">
        <v>117.76262999999999</v>
      </c>
      <c r="AO119" s="96">
        <v>11.052629999999979</v>
      </c>
      <c r="AP119" s="96">
        <v>395.36</v>
      </c>
      <c r="AQ119" s="96">
        <v>125.45726357999997</v>
      </c>
      <c r="AR119" s="96">
        <v>-269.90273642000005</v>
      </c>
      <c r="AS119" s="96"/>
      <c r="AT119" s="98">
        <f t="shared" si="5"/>
        <v>926.18299999999999</v>
      </c>
      <c r="AU119" s="98">
        <f t="shared" si="5"/>
        <v>487.68714061600019</v>
      </c>
      <c r="AV119" s="98">
        <f t="shared" si="5"/>
        <v>-438.49585938399986</v>
      </c>
    </row>
    <row r="120" spans="1:48" x14ac:dyDescent="0.25">
      <c r="A120" s="52"/>
      <c r="B120" s="52"/>
      <c r="C120" s="52"/>
      <c r="D120" s="52"/>
      <c r="E120" s="52"/>
      <c r="F120" s="52"/>
      <c r="G120" s="52"/>
      <c r="H120" s="52">
        <v>3.89</v>
      </c>
      <c r="I120" s="52">
        <v>3.99</v>
      </c>
      <c r="J120" s="52">
        <v>3.92</v>
      </c>
      <c r="K120" s="52">
        <v>4.1100000000000003</v>
      </c>
      <c r="L120" s="52">
        <v>3.97</v>
      </c>
      <c r="M120" s="105">
        <v>41197</v>
      </c>
      <c r="N120" s="106">
        <f>[1]Dataserier!D118</f>
        <v>535.79470000000003</v>
      </c>
      <c r="O120" s="74">
        <f>[1]Dataserier!M118</f>
        <v>-68.59</v>
      </c>
      <c r="P120" s="74">
        <f>[1]Dataserier!Q118</f>
        <v>-84.204999999999998</v>
      </c>
      <c r="Q120" s="74">
        <f>[1]Dataserier!Y118</f>
        <v>-107.27</v>
      </c>
      <c r="R120" s="74">
        <f>[1]Dataserier!AC118</f>
        <v>-375.66</v>
      </c>
      <c r="S120" s="107">
        <f t="shared" si="3"/>
        <v>-635.72500000000002</v>
      </c>
      <c r="T120" s="74">
        <v>889.78500000000008</v>
      </c>
      <c r="U120" s="74">
        <v>489.04412318589061</v>
      </c>
      <c r="V120" s="74">
        <v>-400.74087681410941</v>
      </c>
      <c r="W120" s="74"/>
      <c r="X120" s="74"/>
      <c r="Y120" s="74"/>
      <c r="Z120" s="74"/>
      <c r="AA120" s="74"/>
      <c r="AB120" s="74"/>
      <c r="AC120" s="99">
        <f t="shared" si="4"/>
        <v>41197</v>
      </c>
      <c r="AD120" s="96">
        <v>68.59</v>
      </c>
      <c r="AE120" s="96">
        <v>77.846362999999968</v>
      </c>
      <c r="AF120" s="96">
        <v>9.2563629999999648</v>
      </c>
      <c r="AG120" s="96">
        <v>84.204999999999998</v>
      </c>
      <c r="AH120" s="96">
        <v>4.7241197458905972</v>
      </c>
      <c r="AI120" s="96">
        <v>-79.480880254109394</v>
      </c>
      <c r="AJ120" s="96">
        <v>254.06</v>
      </c>
      <c r="AK120" s="96">
        <v>161.03170000000009</v>
      </c>
      <c r="AL120" s="96">
        <v>-93.028299999999916</v>
      </c>
      <c r="AM120" s="96">
        <v>107.27</v>
      </c>
      <c r="AN120" s="96">
        <v>118.52562999999999</v>
      </c>
      <c r="AO120" s="96">
        <v>11.255629999999996</v>
      </c>
      <c r="AP120" s="96">
        <v>375.66</v>
      </c>
      <c r="AQ120" s="96">
        <v>126.91631043999998</v>
      </c>
      <c r="AR120" s="96">
        <v>-248.74368956000006</v>
      </c>
      <c r="AS120" s="96"/>
      <c r="AT120" s="98">
        <f t="shared" si="5"/>
        <v>889.78500000000008</v>
      </c>
      <c r="AU120" s="98">
        <f t="shared" si="5"/>
        <v>489.04412318589061</v>
      </c>
      <c r="AV120" s="98">
        <f t="shared" si="5"/>
        <v>-400.74087681410941</v>
      </c>
    </row>
    <row r="121" spans="1:48" x14ac:dyDescent="0.25">
      <c r="A121" s="52"/>
      <c r="B121" s="52"/>
      <c r="C121" s="52"/>
      <c r="D121" s="52"/>
      <c r="E121" s="52"/>
      <c r="F121" s="52"/>
      <c r="G121" s="52"/>
      <c r="H121" s="52">
        <v>3.7800000000000002</v>
      </c>
      <c r="I121" s="52">
        <v>3.86</v>
      </c>
      <c r="J121" s="52">
        <v>3.8000000000000003</v>
      </c>
      <c r="K121" s="52">
        <v>3.97</v>
      </c>
      <c r="L121" s="52">
        <v>3.85</v>
      </c>
      <c r="M121" s="105">
        <v>41228</v>
      </c>
      <c r="N121" s="106">
        <f>[1]Dataserier!D119</f>
        <v>528.99720000000002</v>
      </c>
      <c r="O121" s="74">
        <f>[1]Dataserier!M119</f>
        <v>-65.53</v>
      </c>
      <c r="P121" s="74">
        <f>[1]Dataserier!Q119</f>
        <v>-82.406000000000006</v>
      </c>
      <c r="Q121" s="74">
        <f>[1]Dataserier!Y119</f>
        <v>-107.34</v>
      </c>
      <c r="R121" s="74">
        <f>[1]Dataserier!AC119</f>
        <v>-361.27</v>
      </c>
      <c r="S121" s="107">
        <f t="shared" si="3"/>
        <v>-616.54600000000005</v>
      </c>
      <c r="T121" s="74">
        <v>851.12599999999998</v>
      </c>
      <c r="U121" s="74">
        <v>491.89680212687171</v>
      </c>
      <c r="V121" s="74">
        <v>-359.22919787312833</v>
      </c>
      <c r="W121" s="74"/>
      <c r="X121" s="74"/>
      <c r="Y121" s="74"/>
      <c r="Z121" s="74"/>
      <c r="AA121" s="74"/>
      <c r="AB121" s="74"/>
      <c r="AC121" s="99">
        <f t="shared" si="4"/>
        <v>41228</v>
      </c>
      <c r="AD121" s="96">
        <v>65.53</v>
      </c>
      <c r="AE121" s="96">
        <v>78.124072999999953</v>
      </c>
      <c r="AF121" s="96">
        <v>12.594072999999952</v>
      </c>
      <c r="AG121" s="96">
        <v>82.406000000000006</v>
      </c>
      <c r="AH121" s="96">
        <v>7.0381278268716763</v>
      </c>
      <c r="AI121" s="96">
        <v>-75.367872173128333</v>
      </c>
      <c r="AJ121" s="96">
        <v>234.58</v>
      </c>
      <c r="AK121" s="96">
        <v>158.80520000000007</v>
      </c>
      <c r="AL121" s="96">
        <v>-75.774799999999942</v>
      </c>
      <c r="AM121" s="96">
        <v>107.34</v>
      </c>
      <c r="AN121" s="96">
        <v>119.42763000000001</v>
      </c>
      <c r="AO121" s="96">
        <v>12.087630000000004</v>
      </c>
      <c r="AP121" s="96">
        <v>361.27</v>
      </c>
      <c r="AQ121" s="96">
        <v>128.50177129999997</v>
      </c>
      <c r="AR121" s="96">
        <v>-232.76822870000001</v>
      </c>
      <c r="AS121" s="96"/>
      <c r="AT121" s="98">
        <f t="shared" si="5"/>
        <v>851.12599999999998</v>
      </c>
      <c r="AU121" s="98">
        <f t="shared" si="5"/>
        <v>491.89680212687171</v>
      </c>
      <c r="AV121" s="98">
        <f t="shared" si="5"/>
        <v>-359.22919787312833</v>
      </c>
    </row>
    <row r="122" spans="1:48" x14ac:dyDescent="0.25">
      <c r="A122" s="52"/>
      <c r="B122" s="52"/>
      <c r="C122" s="52"/>
      <c r="D122" s="52"/>
      <c r="E122" s="52"/>
      <c r="F122" s="52"/>
      <c r="G122" s="52"/>
      <c r="H122" s="52">
        <v>3.58</v>
      </c>
      <c r="I122" s="52">
        <v>3.64</v>
      </c>
      <c r="J122" s="52">
        <v>3.62</v>
      </c>
      <c r="K122" s="52">
        <v>3.77</v>
      </c>
      <c r="L122" s="52">
        <v>3.64</v>
      </c>
      <c r="M122" s="105">
        <v>41258</v>
      </c>
      <c r="N122" s="106">
        <f>[1]Dataserier!D120</f>
        <v>466.50030000000004</v>
      </c>
      <c r="O122" s="74">
        <f>[1]Dataserier!M120</f>
        <v>-65.02</v>
      </c>
      <c r="P122" s="74">
        <f>[1]Dataserier!Q120</f>
        <v>-78.619</v>
      </c>
      <c r="Q122" s="74">
        <f>[1]Dataserier!Y120</f>
        <v>-97.220000000000013</v>
      </c>
      <c r="R122" s="74">
        <f>[1]Dataserier!AC120</f>
        <v>-332.55000000000007</v>
      </c>
      <c r="S122" s="107">
        <f t="shared" si="3"/>
        <v>-573.40900000000011</v>
      </c>
      <c r="T122" s="74">
        <v>806.4190000000001</v>
      </c>
      <c r="U122" s="74">
        <v>494.59474251316152</v>
      </c>
      <c r="V122" s="74">
        <v>-311.82425748683852</v>
      </c>
      <c r="W122" s="74"/>
      <c r="X122" s="74"/>
      <c r="Y122" s="74"/>
      <c r="Z122" s="74"/>
      <c r="AA122" s="74"/>
      <c r="AB122" s="74"/>
      <c r="AC122" s="99">
        <f t="shared" si="4"/>
        <v>41258</v>
      </c>
      <c r="AD122" s="96">
        <v>65.02</v>
      </c>
      <c r="AE122" s="96">
        <v>78.167191999999972</v>
      </c>
      <c r="AF122" s="96">
        <v>13.147191999999976</v>
      </c>
      <c r="AG122" s="96">
        <v>78.619</v>
      </c>
      <c r="AH122" s="96">
        <v>10.787895553161523</v>
      </c>
      <c r="AI122" s="96">
        <v>-67.831104446838481</v>
      </c>
      <c r="AJ122" s="96">
        <v>233.01</v>
      </c>
      <c r="AK122" s="96">
        <v>155.84150000000008</v>
      </c>
      <c r="AL122" s="96">
        <v>-77.168499999999909</v>
      </c>
      <c r="AM122" s="96">
        <v>97.220000000000013</v>
      </c>
      <c r="AN122" s="96">
        <v>120.03402999999999</v>
      </c>
      <c r="AO122" s="96">
        <v>22.814029999999974</v>
      </c>
      <c r="AP122" s="96">
        <v>332.55000000000007</v>
      </c>
      <c r="AQ122" s="96">
        <v>129.76412495999995</v>
      </c>
      <c r="AR122" s="96">
        <v>-202.78587504000012</v>
      </c>
      <c r="AS122" s="96"/>
      <c r="AT122" s="98">
        <f t="shared" si="5"/>
        <v>806.4190000000001</v>
      </c>
      <c r="AU122" s="98">
        <f t="shared" si="5"/>
        <v>494.59474251316152</v>
      </c>
      <c r="AV122" s="98">
        <f t="shared" si="5"/>
        <v>-311.82425748683852</v>
      </c>
    </row>
    <row r="123" spans="1:48" x14ac:dyDescent="0.25">
      <c r="A123" s="52"/>
      <c r="B123" s="52"/>
      <c r="C123" s="52"/>
      <c r="D123" s="52"/>
      <c r="E123" s="52"/>
      <c r="F123" s="52"/>
      <c r="G123" s="52"/>
      <c r="H123" s="52">
        <v>3.56</v>
      </c>
      <c r="I123" s="52">
        <v>3.56</v>
      </c>
      <c r="J123" s="52">
        <v>3.52</v>
      </c>
      <c r="K123" s="52">
        <v>3.69</v>
      </c>
      <c r="L123" s="52">
        <v>3.59</v>
      </c>
      <c r="M123" s="105">
        <v>41289</v>
      </c>
      <c r="N123" s="106">
        <f>[1]Dataserier!D121</f>
        <v>428.59940000000006</v>
      </c>
      <c r="O123" s="74">
        <f>[1]Dataserier!M121</f>
        <v>-61.89</v>
      </c>
      <c r="P123" s="74">
        <f>[1]Dataserier!Q121</f>
        <v>-70.227000000000004</v>
      </c>
      <c r="Q123" s="74">
        <f>[1]Dataserier!Y121</f>
        <v>-85.89</v>
      </c>
      <c r="R123" s="74">
        <f>[1]Dataserier!AC121</f>
        <v>-304.63000000000005</v>
      </c>
      <c r="S123" s="107">
        <f t="shared" si="3"/>
        <v>-522.63700000000006</v>
      </c>
      <c r="T123" s="74">
        <v>757.62700000000007</v>
      </c>
      <c r="U123" s="74">
        <v>506.04283881897823</v>
      </c>
      <c r="V123" s="74">
        <v>-251.58416118102184</v>
      </c>
      <c r="W123" s="74"/>
      <c r="X123" s="74"/>
      <c r="Y123" s="74"/>
      <c r="Z123" s="74"/>
      <c r="AA123" s="74"/>
      <c r="AB123" s="74"/>
      <c r="AC123" s="99">
        <f t="shared" si="4"/>
        <v>41289</v>
      </c>
      <c r="AD123" s="96">
        <v>61.89</v>
      </c>
      <c r="AE123" s="96">
        <v>78.184205999999961</v>
      </c>
      <c r="AF123" s="96">
        <v>16.29420599999996</v>
      </c>
      <c r="AG123" s="96">
        <v>70.227000000000004</v>
      </c>
      <c r="AH123" s="96">
        <v>16.212716198978232</v>
      </c>
      <c r="AI123" s="96">
        <v>-54.014283801021776</v>
      </c>
      <c r="AJ123" s="96">
        <v>234.99</v>
      </c>
      <c r="AK123" s="96">
        <v>160.49100000000007</v>
      </c>
      <c r="AL123" s="96">
        <v>-74.498999999999938</v>
      </c>
      <c r="AM123" s="96">
        <v>85.89</v>
      </c>
      <c r="AN123" s="96">
        <v>120.39802999999999</v>
      </c>
      <c r="AO123" s="96">
        <v>34.508029999999991</v>
      </c>
      <c r="AP123" s="96">
        <v>304.63000000000005</v>
      </c>
      <c r="AQ123" s="96">
        <v>130.75688661999999</v>
      </c>
      <c r="AR123" s="96">
        <v>-173.87311338000006</v>
      </c>
      <c r="AS123" s="96"/>
      <c r="AT123" s="98">
        <f t="shared" si="5"/>
        <v>757.62700000000007</v>
      </c>
      <c r="AU123" s="98">
        <f t="shared" si="5"/>
        <v>506.04283881897823</v>
      </c>
      <c r="AV123" s="98">
        <f t="shared" si="5"/>
        <v>-251.58416118102184</v>
      </c>
    </row>
    <row r="124" spans="1:48" x14ac:dyDescent="0.25">
      <c r="A124" s="52"/>
      <c r="B124" s="52"/>
      <c r="C124" s="52"/>
      <c r="D124" s="52"/>
      <c r="E124" s="52"/>
      <c r="F124" s="52"/>
      <c r="G124" s="52"/>
      <c r="H124" s="52">
        <v>3.54</v>
      </c>
      <c r="I124" s="52">
        <v>3.5500000000000003</v>
      </c>
      <c r="J124" s="52">
        <v>3.5100000000000002</v>
      </c>
      <c r="K124" s="52">
        <v>3.69</v>
      </c>
      <c r="L124" s="52">
        <v>3.58</v>
      </c>
      <c r="M124" s="105">
        <v>41320</v>
      </c>
      <c r="N124" s="106">
        <f>[1]Dataserier!D122</f>
        <v>422.20150000000001</v>
      </c>
      <c r="O124" s="74">
        <f>[1]Dataserier!M122</f>
        <v>-62.35</v>
      </c>
      <c r="P124" s="74">
        <f>[1]Dataserier!Q122</f>
        <v>-67.283000000000001</v>
      </c>
      <c r="Q124" s="74">
        <f>[1]Dataserier!Y122</f>
        <v>-77.010000000000005</v>
      </c>
      <c r="R124" s="74">
        <f>[1]Dataserier!AC122</f>
        <v>-292.35000000000002</v>
      </c>
      <c r="S124" s="107">
        <f t="shared" si="3"/>
        <v>-498.99300000000005</v>
      </c>
      <c r="T124" s="74">
        <v>734.64300000000003</v>
      </c>
      <c r="U124" s="74">
        <v>517.72246931853999</v>
      </c>
      <c r="V124" s="74">
        <v>-216.92053068146004</v>
      </c>
      <c r="W124" s="74"/>
      <c r="X124" s="74"/>
      <c r="Y124" s="74"/>
      <c r="Z124" s="74"/>
      <c r="AA124" s="74"/>
      <c r="AB124" s="74"/>
      <c r="AC124" s="99">
        <f t="shared" si="4"/>
        <v>41320</v>
      </c>
      <c r="AD124" s="96">
        <v>62.35</v>
      </c>
      <c r="AE124" s="96">
        <v>78.457920999999942</v>
      </c>
      <c r="AF124" s="96">
        <v>16.107920999999941</v>
      </c>
      <c r="AG124" s="96">
        <v>67.283000000000001</v>
      </c>
      <c r="AH124" s="96">
        <v>23.551883038539994</v>
      </c>
      <c r="AI124" s="96">
        <v>-43.731116961460003</v>
      </c>
      <c r="AJ124" s="96">
        <v>235.65</v>
      </c>
      <c r="AK124" s="96">
        <v>162.47280000000006</v>
      </c>
      <c r="AL124" s="96">
        <v>-73.177199999999942</v>
      </c>
      <c r="AM124" s="96">
        <v>77.010000000000005</v>
      </c>
      <c r="AN124" s="96">
        <v>121.13152999999998</v>
      </c>
      <c r="AO124" s="96">
        <v>44.121529999999979</v>
      </c>
      <c r="AP124" s="96">
        <v>292.35000000000002</v>
      </c>
      <c r="AQ124" s="96">
        <v>132.10833528000001</v>
      </c>
      <c r="AR124" s="96">
        <v>-160.24166472000002</v>
      </c>
      <c r="AS124" s="96"/>
      <c r="AT124" s="98">
        <f t="shared" si="5"/>
        <v>734.64300000000003</v>
      </c>
      <c r="AU124" s="98">
        <f t="shared" si="5"/>
        <v>517.72246931853999</v>
      </c>
      <c r="AV124" s="98">
        <f t="shared" si="5"/>
        <v>-216.92053068146004</v>
      </c>
    </row>
    <row r="125" spans="1:48" x14ac:dyDescent="0.25">
      <c r="A125" s="52"/>
      <c r="B125" s="52"/>
      <c r="C125" s="52"/>
      <c r="D125" s="52"/>
      <c r="E125" s="52"/>
      <c r="F125" s="52"/>
      <c r="G125" s="52"/>
      <c r="H125" s="52">
        <v>3.7</v>
      </c>
      <c r="I125" s="52">
        <v>3.7</v>
      </c>
      <c r="J125" s="52">
        <v>3.66</v>
      </c>
      <c r="K125" s="52">
        <v>3.92</v>
      </c>
      <c r="L125" s="52">
        <v>3.74</v>
      </c>
      <c r="M125" s="105">
        <v>41348</v>
      </c>
      <c r="N125" s="106">
        <f>[1]Dataserier!D123</f>
        <v>396.00380000000001</v>
      </c>
      <c r="O125" s="74">
        <f>[1]Dataserier!M123</f>
        <v>-62.03</v>
      </c>
      <c r="P125" s="74">
        <f>[1]Dataserier!Q123</f>
        <v>-59.42</v>
      </c>
      <c r="Q125" s="74">
        <f>[1]Dataserier!Y123</f>
        <v>-70.28</v>
      </c>
      <c r="R125" s="74">
        <f>[1]Dataserier!AC123</f>
        <v>-292.11</v>
      </c>
      <c r="S125" s="107">
        <f t="shared" si="3"/>
        <v>-483.84000000000003</v>
      </c>
      <c r="T125" s="74">
        <v>719.96</v>
      </c>
      <c r="U125" s="74">
        <v>531.9315994860649</v>
      </c>
      <c r="V125" s="74">
        <v>-188.02840051393514</v>
      </c>
      <c r="W125" s="74"/>
      <c r="X125" s="74"/>
      <c r="Y125" s="74"/>
      <c r="Z125" s="74"/>
      <c r="AA125" s="74"/>
      <c r="AB125" s="74"/>
      <c r="AC125" s="99">
        <f t="shared" si="4"/>
        <v>41348</v>
      </c>
      <c r="AD125" s="96">
        <v>62.03</v>
      </c>
      <c r="AE125" s="96">
        <v>78.204741999999953</v>
      </c>
      <c r="AF125" s="96">
        <v>16.174741999999952</v>
      </c>
      <c r="AG125" s="96">
        <v>59.42</v>
      </c>
      <c r="AH125" s="96">
        <v>33.044689346064885</v>
      </c>
      <c r="AI125" s="96">
        <v>-26.375310653935117</v>
      </c>
      <c r="AJ125" s="96">
        <v>236.12</v>
      </c>
      <c r="AK125" s="96">
        <v>164.22780000000006</v>
      </c>
      <c r="AL125" s="96">
        <v>-71.892199999999946</v>
      </c>
      <c r="AM125" s="96">
        <v>70.28</v>
      </c>
      <c r="AN125" s="96">
        <v>122.42862999999998</v>
      </c>
      <c r="AO125" s="96">
        <v>52.148629999999983</v>
      </c>
      <c r="AP125" s="96">
        <v>292.11</v>
      </c>
      <c r="AQ125" s="96">
        <v>134.02573813999999</v>
      </c>
      <c r="AR125" s="96">
        <v>-158.08426186000003</v>
      </c>
      <c r="AS125" s="96"/>
      <c r="AT125" s="98">
        <f t="shared" si="5"/>
        <v>719.96</v>
      </c>
      <c r="AU125" s="98">
        <f t="shared" si="5"/>
        <v>531.9315994860649</v>
      </c>
      <c r="AV125" s="98">
        <f t="shared" si="5"/>
        <v>-188.02840051393514</v>
      </c>
    </row>
    <row r="126" spans="1:48" x14ac:dyDescent="0.25">
      <c r="A126" s="52"/>
      <c r="B126" s="52"/>
      <c r="C126" s="52"/>
      <c r="D126" s="52"/>
      <c r="E126" s="52"/>
      <c r="F126" s="52"/>
      <c r="G126" s="52"/>
      <c r="H126" s="52">
        <v>3.48</v>
      </c>
      <c r="I126" s="52">
        <v>3.5</v>
      </c>
      <c r="J126" s="52">
        <v>3.46</v>
      </c>
      <c r="K126" s="52">
        <v>3.7600000000000002</v>
      </c>
      <c r="L126" s="52">
        <v>3.5300000000000002</v>
      </c>
      <c r="M126" s="105">
        <v>41379</v>
      </c>
      <c r="N126" s="106">
        <f>[1]Dataserier!D124</f>
        <v>414.90410000000003</v>
      </c>
      <c r="O126" s="74">
        <f>[1]Dataserier!M124</f>
        <v>-65.27000000000001</v>
      </c>
      <c r="P126" s="74">
        <f>[1]Dataserier!Q124</f>
        <v>-67.213999999999999</v>
      </c>
      <c r="Q126" s="74">
        <f>[1]Dataserier!Y124</f>
        <v>-72.41</v>
      </c>
      <c r="R126" s="74">
        <f>[1]Dataserier!AC124</f>
        <v>-284.34000000000003</v>
      </c>
      <c r="S126" s="107">
        <f t="shared" si="3"/>
        <v>-489.23400000000004</v>
      </c>
      <c r="T126" s="74">
        <v>726.29399999999998</v>
      </c>
      <c r="U126" s="74">
        <v>546.06245279577115</v>
      </c>
      <c r="V126" s="74">
        <v>-180.23154720422895</v>
      </c>
      <c r="W126" s="74"/>
      <c r="X126" s="74"/>
      <c r="Y126" s="74"/>
      <c r="Z126" s="74"/>
      <c r="AA126" s="74"/>
      <c r="AB126" s="74"/>
      <c r="AC126" s="99">
        <f t="shared" si="4"/>
        <v>41379</v>
      </c>
      <c r="AD126" s="96">
        <v>65.27000000000001</v>
      </c>
      <c r="AE126" s="96">
        <v>78.042249999999939</v>
      </c>
      <c r="AF126" s="96">
        <v>12.772249999999929</v>
      </c>
      <c r="AG126" s="96">
        <v>67.213999999999999</v>
      </c>
      <c r="AH126" s="96">
        <v>44.930428395771074</v>
      </c>
      <c r="AI126" s="96">
        <v>-22.283571604228925</v>
      </c>
      <c r="AJ126" s="96">
        <v>237.06</v>
      </c>
      <c r="AK126" s="96">
        <v>163.64710000000005</v>
      </c>
      <c r="AL126" s="96">
        <v>-73.412899999999951</v>
      </c>
      <c r="AM126" s="96">
        <v>72.41</v>
      </c>
      <c r="AN126" s="96">
        <v>123.61533000000001</v>
      </c>
      <c r="AO126" s="96">
        <v>51.205330000000018</v>
      </c>
      <c r="AP126" s="96">
        <v>284.34000000000003</v>
      </c>
      <c r="AQ126" s="96">
        <v>135.82734440000002</v>
      </c>
      <c r="AR126" s="96">
        <v>-148.51265560000002</v>
      </c>
      <c r="AS126" s="96"/>
      <c r="AT126" s="98">
        <f t="shared" si="5"/>
        <v>726.29399999999998</v>
      </c>
      <c r="AU126" s="98">
        <f t="shared" si="5"/>
        <v>546.06245279577115</v>
      </c>
      <c r="AV126" s="98">
        <f t="shared" si="5"/>
        <v>-180.23154720422895</v>
      </c>
    </row>
    <row r="127" spans="1:48" x14ac:dyDescent="0.25">
      <c r="A127" s="52"/>
      <c r="B127" s="52"/>
      <c r="C127" s="52"/>
      <c r="D127" s="52"/>
      <c r="E127" s="52"/>
      <c r="F127" s="52"/>
      <c r="G127" s="52"/>
      <c r="H127" s="52">
        <v>3.3000000000000003</v>
      </c>
      <c r="I127" s="52">
        <v>3.35</v>
      </c>
      <c r="J127" s="52">
        <v>3.2800000000000002</v>
      </c>
      <c r="K127" s="52">
        <v>3.6</v>
      </c>
      <c r="L127" s="52">
        <v>3.36</v>
      </c>
      <c r="M127" s="105">
        <v>41409</v>
      </c>
      <c r="N127" s="106">
        <f>[1]Dataserier!D125</f>
        <v>393.30690000000004</v>
      </c>
      <c r="O127" s="74">
        <f>[1]Dataserier!M125</f>
        <v>-61.99</v>
      </c>
      <c r="P127" s="74">
        <f>[1]Dataserier!Q125</f>
        <v>-67.213999999999999</v>
      </c>
      <c r="Q127" s="74">
        <f>[1]Dataserier!Y125</f>
        <v>-64.319999999999993</v>
      </c>
      <c r="R127" s="74">
        <f>[1]Dataserier!AC125</f>
        <v>-280.12</v>
      </c>
      <c r="S127" s="107">
        <f t="shared" si="3"/>
        <v>-473.64400000000001</v>
      </c>
      <c r="T127" s="74">
        <v>712.44399999999996</v>
      </c>
      <c r="U127" s="74">
        <v>560.97138812187677</v>
      </c>
      <c r="V127" s="74">
        <v>-151.4726118781233</v>
      </c>
      <c r="W127" s="74"/>
      <c r="X127" s="74"/>
      <c r="Y127" s="74"/>
      <c r="Z127" s="74"/>
      <c r="AA127" s="74"/>
      <c r="AB127" s="74"/>
      <c r="AC127" s="99">
        <f t="shared" si="4"/>
        <v>41409</v>
      </c>
      <c r="AD127" s="96">
        <v>61.99</v>
      </c>
      <c r="AE127" s="96">
        <v>78.481604999999973</v>
      </c>
      <c r="AF127" s="96">
        <v>16.491604999999971</v>
      </c>
      <c r="AG127" s="96">
        <v>67.213999999999999</v>
      </c>
      <c r="AH127" s="96">
        <v>59.448393461876634</v>
      </c>
      <c r="AI127" s="96">
        <v>-7.7656065381233645</v>
      </c>
      <c r="AJ127" s="96">
        <v>238.8</v>
      </c>
      <c r="AK127" s="96">
        <v>163.05910000000006</v>
      </c>
      <c r="AL127" s="96">
        <v>-75.740899999999954</v>
      </c>
      <c r="AM127" s="96">
        <v>64.319999999999993</v>
      </c>
      <c r="AN127" s="96">
        <v>123.57983</v>
      </c>
      <c r="AO127" s="96">
        <v>59.259830000000008</v>
      </c>
      <c r="AP127" s="96">
        <v>280.12</v>
      </c>
      <c r="AQ127" s="96">
        <v>136.40245966000003</v>
      </c>
      <c r="AR127" s="96">
        <v>-143.71754033999997</v>
      </c>
      <c r="AS127" s="96"/>
      <c r="AT127" s="98">
        <f t="shared" si="5"/>
        <v>712.44399999999996</v>
      </c>
      <c r="AU127" s="98">
        <f t="shared" si="5"/>
        <v>560.97138812187677</v>
      </c>
      <c r="AV127" s="98">
        <f t="shared" si="5"/>
        <v>-151.4726118781233</v>
      </c>
    </row>
    <row r="128" spans="1:48" x14ac:dyDescent="0.25">
      <c r="A128" s="52"/>
      <c r="B128" s="52"/>
      <c r="C128" s="52"/>
      <c r="D128" s="52"/>
      <c r="E128" s="52"/>
      <c r="F128" s="52"/>
      <c r="G128" s="52"/>
      <c r="H128" s="52">
        <v>3.13</v>
      </c>
      <c r="I128" s="52">
        <v>3.19</v>
      </c>
      <c r="J128" s="52">
        <v>3.13</v>
      </c>
      <c r="K128" s="52">
        <v>3.44</v>
      </c>
      <c r="L128" s="52">
        <v>3.18</v>
      </c>
      <c r="M128" s="105">
        <v>41440</v>
      </c>
      <c r="N128" s="106">
        <f>[1]Dataserier!D126</f>
        <v>378.40820000000002</v>
      </c>
      <c r="O128" s="74">
        <f>[1]Dataserier!M126</f>
        <v>-61.79</v>
      </c>
      <c r="P128" s="74">
        <f>[1]Dataserier!Q126</f>
        <v>-56.363</v>
      </c>
      <c r="Q128" s="74">
        <f>[1]Dataserier!Y126</f>
        <v>-58.180000000000007</v>
      </c>
      <c r="R128" s="74">
        <f>[1]Dataserier!AC126</f>
        <v>-277.82</v>
      </c>
      <c r="S128" s="107">
        <f t="shared" si="3"/>
        <v>-454.15300000000002</v>
      </c>
      <c r="T128" s="74">
        <v>694.07299999999998</v>
      </c>
      <c r="U128" s="74">
        <v>574.37691253859975</v>
      </c>
      <c r="V128" s="74">
        <v>-119.69608746140031</v>
      </c>
      <c r="W128" s="74"/>
      <c r="X128" s="74"/>
      <c r="Y128" s="74"/>
      <c r="Z128" s="74"/>
      <c r="AA128" s="74"/>
      <c r="AB128" s="74"/>
      <c r="AC128" s="99">
        <f t="shared" si="4"/>
        <v>41440</v>
      </c>
      <c r="AD128" s="96">
        <v>61.79</v>
      </c>
      <c r="AE128" s="96">
        <v>78.308855999999963</v>
      </c>
      <c r="AF128" s="96">
        <v>16.518855999999964</v>
      </c>
      <c r="AG128" s="96">
        <v>56.363</v>
      </c>
      <c r="AH128" s="96">
        <v>76.837877818599708</v>
      </c>
      <c r="AI128" s="96">
        <v>20.474877818599708</v>
      </c>
      <c r="AJ128" s="96">
        <v>239.92000000000002</v>
      </c>
      <c r="AK128" s="96">
        <v>159.96710000000004</v>
      </c>
      <c r="AL128" s="96">
        <v>-79.952899999999971</v>
      </c>
      <c r="AM128" s="96">
        <v>58.180000000000007</v>
      </c>
      <c r="AN128" s="96">
        <v>122.91673000000002</v>
      </c>
      <c r="AO128" s="96">
        <v>64.736730000000009</v>
      </c>
      <c r="AP128" s="96">
        <v>277.82</v>
      </c>
      <c r="AQ128" s="96">
        <v>136.34634871999998</v>
      </c>
      <c r="AR128" s="96">
        <v>-141.47365128000001</v>
      </c>
      <c r="AS128" s="96"/>
      <c r="AT128" s="98">
        <f t="shared" si="5"/>
        <v>694.07299999999998</v>
      </c>
      <c r="AU128" s="98">
        <f t="shared" si="5"/>
        <v>574.37691253859975</v>
      </c>
      <c r="AV128" s="98">
        <f t="shared" si="5"/>
        <v>-119.69608746140031</v>
      </c>
    </row>
    <row r="129" spans="1:28" x14ac:dyDescent="0.25">
      <c r="A129" s="52"/>
      <c r="B129" s="52"/>
      <c r="C129" s="52"/>
      <c r="D129" s="52"/>
      <c r="E129" s="52"/>
      <c r="F129" s="52"/>
      <c r="G129" s="52"/>
      <c r="H129" s="52">
        <v>3.2</v>
      </c>
      <c r="I129" s="52">
        <v>3.35</v>
      </c>
      <c r="J129" s="52">
        <v>3.18</v>
      </c>
      <c r="K129" s="52">
        <v>3.46</v>
      </c>
      <c r="L129" s="52">
        <v>3.22</v>
      </c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</row>
    <row r="130" spans="1:28" x14ac:dyDescent="0.25">
      <c r="A130" s="52"/>
      <c r="B130" s="52"/>
      <c r="C130" s="52"/>
      <c r="D130" s="52"/>
      <c r="E130" s="52"/>
      <c r="F130" s="52"/>
      <c r="G130" s="52"/>
      <c r="H130" s="52">
        <v>3.23</v>
      </c>
      <c r="I130" s="52">
        <v>3.39</v>
      </c>
      <c r="J130" s="52">
        <v>3.22</v>
      </c>
      <c r="K130" s="52">
        <v>3.47</v>
      </c>
      <c r="L130" s="52">
        <v>3.23</v>
      </c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</row>
    <row r="131" spans="1:28" x14ac:dyDescent="0.25">
      <c r="A131" s="52"/>
      <c r="B131" s="52"/>
      <c r="C131" s="52"/>
      <c r="D131" s="52"/>
      <c r="E131" s="52"/>
      <c r="F131" s="52"/>
      <c r="G131" s="52"/>
      <c r="H131" s="52">
        <v>3.0700000000000003</v>
      </c>
      <c r="I131" s="52">
        <v>3.23</v>
      </c>
      <c r="J131" s="52">
        <v>3.04</v>
      </c>
      <c r="K131" s="52">
        <v>3.3000000000000003</v>
      </c>
      <c r="L131" s="52">
        <v>3.09</v>
      </c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</row>
    <row r="132" spans="1:28" x14ac:dyDescent="0.25">
      <c r="A132" s="52"/>
      <c r="B132" s="52"/>
      <c r="C132" s="52"/>
      <c r="D132" s="52"/>
      <c r="E132" s="52"/>
      <c r="F132" s="52"/>
      <c r="G132" s="52"/>
      <c r="H132" s="52">
        <v>3.24</v>
      </c>
      <c r="I132" s="52">
        <v>3.39</v>
      </c>
      <c r="J132" s="52">
        <v>3.19</v>
      </c>
      <c r="K132" s="52">
        <v>3.45</v>
      </c>
      <c r="L132" s="52">
        <v>3.2800000000000002</v>
      </c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</row>
    <row r="133" spans="1:28" x14ac:dyDescent="0.25">
      <c r="A133" s="52"/>
      <c r="B133" s="52"/>
      <c r="C133" s="52"/>
      <c r="D133" s="52"/>
      <c r="E133" s="52"/>
      <c r="F133" s="52"/>
      <c r="G133" s="52"/>
      <c r="H133" s="52">
        <v>3.45</v>
      </c>
      <c r="I133" s="52">
        <v>3.58</v>
      </c>
      <c r="J133" s="52">
        <v>3.4</v>
      </c>
      <c r="K133" s="52">
        <v>3.67</v>
      </c>
      <c r="L133" s="52">
        <v>3.48</v>
      </c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</row>
    <row r="134" spans="1:28" x14ac:dyDescent="0.25">
      <c r="A134" s="52"/>
      <c r="B134" s="52"/>
      <c r="C134" s="52"/>
      <c r="D134" s="52"/>
      <c r="E134" s="52"/>
      <c r="F134" s="52"/>
      <c r="G134" s="52"/>
      <c r="H134" s="52">
        <v>3.34</v>
      </c>
      <c r="I134" s="52">
        <v>3.46</v>
      </c>
      <c r="J134" s="52">
        <v>3.36</v>
      </c>
      <c r="K134" s="52">
        <v>3.5700000000000003</v>
      </c>
      <c r="L134" s="52">
        <v>3.37</v>
      </c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</row>
    <row r="135" spans="1:28" x14ac:dyDescent="0.25">
      <c r="A135" s="52"/>
      <c r="B135" s="52"/>
      <c r="C135" s="52"/>
      <c r="D135" s="52"/>
      <c r="E135" s="52"/>
      <c r="F135" s="52"/>
      <c r="G135" s="52"/>
      <c r="H135" s="52">
        <v>3.3200000000000003</v>
      </c>
      <c r="I135" s="52">
        <v>3.45</v>
      </c>
      <c r="J135" s="52">
        <v>3.3200000000000003</v>
      </c>
      <c r="K135" s="52">
        <v>3.6</v>
      </c>
      <c r="L135" s="52">
        <v>3.33</v>
      </c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</row>
    <row r="136" spans="1:28" x14ac:dyDescent="0.25">
      <c r="A136" s="52"/>
      <c r="B136" s="52"/>
      <c r="C136" s="52"/>
      <c r="D136" s="52"/>
      <c r="E136" s="52"/>
      <c r="F136" s="52"/>
      <c r="G136" s="52"/>
      <c r="H136" s="52">
        <v>3.47</v>
      </c>
      <c r="I136" s="52">
        <v>3.6</v>
      </c>
      <c r="J136" s="52">
        <v>3.47</v>
      </c>
      <c r="K136" s="52">
        <v>3.77</v>
      </c>
      <c r="L136" s="52">
        <v>3.48</v>
      </c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</row>
    <row r="137" spans="1:28" x14ac:dyDescent="0.25">
      <c r="A137" s="52"/>
      <c r="B137" s="52"/>
      <c r="C137" s="52"/>
      <c r="D137" s="52"/>
      <c r="E137" s="52"/>
      <c r="F137" s="52"/>
      <c r="G137" s="52"/>
      <c r="H137" s="52">
        <v>3.64</v>
      </c>
      <c r="I137" s="52">
        <v>3.77</v>
      </c>
      <c r="J137" s="52">
        <v>3.65</v>
      </c>
      <c r="K137" s="52">
        <v>3.95</v>
      </c>
      <c r="L137" s="52">
        <v>3.66</v>
      </c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</row>
    <row r="138" spans="1:28" x14ac:dyDescent="0.25">
      <c r="A138" s="52"/>
      <c r="B138" s="52"/>
      <c r="C138" s="52"/>
      <c r="D138" s="52"/>
      <c r="E138" s="52"/>
      <c r="F138" s="52"/>
      <c r="G138" s="52"/>
      <c r="H138" s="52">
        <v>3.89</v>
      </c>
      <c r="I138" s="52">
        <v>4.03</v>
      </c>
      <c r="J138" s="52">
        <v>3.9</v>
      </c>
      <c r="K138" s="52">
        <v>4.2300000000000004</v>
      </c>
      <c r="L138" s="52">
        <v>3.92</v>
      </c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</row>
    <row r="139" spans="1:28" x14ac:dyDescent="0.25">
      <c r="A139" s="52"/>
      <c r="B139" s="52"/>
      <c r="C139" s="52"/>
      <c r="D139" s="52"/>
      <c r="E139" s="52"/>
      <c r="F139" s="52"/>
      <c r="G139" s="52"/>
      <c r="H139" s="52">
        <v>3.96</v>
      </c>
      <c r="I139" s="52">
        <v>4.07</v>
      </c>
      <c r="J139" s="52">
        <v>3.96</v>
      </c>
      <c r="K139" s="52">
        <v>4.3</v>
      </c>
      <c r="L139" s="52">
        <v>3.99</v>
      </c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</row>
    <row r="140" spans="1:28" x14ac:dyDescent="0.25">
      <c r="A140" s="52"/>
      <c r="B140" s="52"/>
      <c r="C140" s="52"/>
      <c r="D140" s="52"/>
      <c r="E140" s="52"/>
      <c r="F140" s="52"/>
      <c r="G140" s="52"/>
      <c r="H140" s="52">
        <v>3.96</v>
      </c>
      <c r="I140" s="52">
        <v>4.0999999999999996</v>
      </c>
      <c r="J140" s="52">
        <v>3.98</v>
      </c>
      <c r="K140" s="52">
        <v>4.3100000000000005</v>
      </c>
      <c r="L140" s="52">
        <v>3.99</v>
      </c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</row>
    <row r="141" spans="1:28" x14ac:dyDescent="0.25">
      <c r="A141" s="52"/>
      <c r="B141" s="52"/>
      <c r="C141" s="52"/>
      <c r="D141" s="52"/>
      <c r="E141" s="52"/>
      <c r="F141" s="52"/>
      <c r="G141" s="52"/>
      <c r="H141" s="52">
        <v>4.01</v>
      </c>
      <c r="I141" s="52">
        <v>4.1399999999999997</v>
      </c>
      <c r="J141" s="52">
        <v>4</v>
      </c>
      <c r="K141" s="52">
        <v>4.33</v>
      </c>
      <c r="L141" s="52">
        <v>4.0200000000000005</v>
      </c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</row>
    <row r="142" spans="1:28" x14ac:dyDescent="0.25">
      <c r="A142" s="52"/>
      <c r="B142" s="52"/>
      <c r="C142" s="52"/>
      <c r="D142" s="52"/>
      <c r="E142" s="52"/>
      <c r="F142" s="52"/>
      <c r="G142" s="52"/>
      <c r="H142" s="52">
        <v>3.88</v>
      </c>
      <c r="I142" s="52">
        <v>4.0600000000000005</v>
      </c>
      <c r="J142" s="52">
        <v>3.88</v>
      </c>
      <c r="K142" s="52">
        <v>4.1900000000000004</v>
      </c>
      <c r="L142" s="52">
        <v>3.89</v>
      </c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</row>
    <row r="143" spans="1:28" x14ac:dyDescent="0.25">
      <c r="A143" s="52"/>
      <c r="B143" s="52"/>
      <c r="C143" s="52"/>
      <c r="D143" s="52"/>
      <c r="E143" s="52"/>
      <c r="F143" s="52"/>
      <c r="G143" s="52"/>
      <c r="H143" s="52">
        <v>3.75</v>
      </c>
      <c r="I143" s="52">
        <v>3.93</v>
      </c>
      <c r="J143" s="52">
        <v>3.7600000000000002</v>
      </c>
      <c r="K143" s="52">
        <v>4.0600000000000005</v>
      </c>
      <c r="L143" s="52">
        <v>3.7600000000000002</v>
      </c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</row>
    <row r="144" spans="1:28" x14ac:dyDescent="0.25">
      <c r="A144" s="52"/>
      <c r="B144" s="52"/>
      <c r="C144" s="52"/>
      <c r="D144" s="52"/>
      <c r="E144" s="52"/>
      <c r="F144" s="52"/>
      <c r="G144" s="52"/>
      <c r="H144" s="52">
        <v>3.79</v>
      </c>
      <c r="I144" s="52">
        <v>3.98</v>
      </c>
      <c r="J144" s="52">
        <v>3.7800000000000002</v>
      </c>
      <c r="K144" s="52">
        <v>4.08</v>
      </c>
      <c r="L144" s="52">
        <v>3.81</v>
      </c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</row>
    <row r="145" spans="1:28" x14ac:dyDescent="0.25">
      <c r="A145" s="52"/>
      <c r="B145" s="52"/>
      <c r="C145" s="52"/>
      <c r="D145" s="52"/>
      <c r="E145" s="52"/>
      <c r="F145" s="52"/>
      <c r="G145" s="52"/>
      <c r="H145" s="52">
        <v>3.71</v>
      </c>
      <c r="I145" s="52">
        <v>3.89</v>
      </c>
      <c r="J145" s="52">
        <v>3.72</v>
      </c>
      <c r="K145" s="52">
        <v>3.98</v>
      </c>
      <c r="L145" s="52">
        <v>3.75</v>
      </c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</row>
    <row r="146" spans="1:28" x14ac:dyDescent="0.25">
      <c r="A146" s="52"/>
      <c r="B146" s="52"/>
      <c r="C146" s="52"/>
      <c r="D146" s="52"/>
      <c r="E146" s="52"/>
      <c r="F146" s="52"/>
      <c r="G146" s="52"/>
      <c r="H146" s="52">
        <v>3.77</v>
      </c>
      <c r="I146" s="52">
        <v>3.96</v>
      </c>
      <c r="J146" s="52">
        <v>3.7600000000000002</v>
      </c>
      <c r="K146" s="52">
        <v>4.04</v>
      </c>
      <c r="L146" s="52">
        <v>3.8200000000000003</v>
      </c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</row>
    <row r="147" spans="1:28" x14ac:dyDescent="0.25">
      <c r="A147" s="52"/>
      <c r="B147" s="52"/>
      <c r="C147" s="52"/>
      <c r="D147" s="52"/>
      <c r="E147" s="52"/>
      <c r="F147" s="52"/>
      <c r="G147" s="52"/>
      <c r="H147" s="52">
        <v>4.0200000000000005</v>
      </c>
      <c r="I147" s="52">
        <v>4.18</v>
      </c>
      <c r="J147" s="52">
        <v>4.04</v>
      </c>
      <c r="K147" s="52">
        <v>4.28</v>
      </c>
      <c r="L147" s="52">
        <v>4.07</v>
      </c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</row>
    <row r="148" spans="1:28" x14ac:dyDescent="0.25">
      <c r="A148" s="52"/>
      <c r="B148" s="52"/>
      <c r="C148" s="52"/>
      <c r="D148" s="52"/>
      <c r="E148" s="52"/>
      <c r="F148" s="52"/>
      <c r="G148" s="52"/>
      <c r="H148" s="52">
        <v>4.05</v>
      </c>
      <c r="I148" s="52">
        <v>4.1900000000000004</v>
      </c>
      <c r="J148" s="52">
        <v>4.07</v>
      </c>
      <c r="K148" s="52">
        <v>4.3</v>
      </c>
      <c r="L148" s="52">
        <v>4.0999999999999996</v>
      </c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</row>
    <row r="149" spans="1:28" x14ac:dyDescent="0.25">
      <c r="A149" s="52"/>
      <c r="B149" s="52"/>
      <c r="C149" s="52"/>
      <c r="D149" s="52"/>
      <c r="E149" s="52"/>
      <c r="F149" s="52"/>
      <c r="G149" s="52"/>
      <c r="H149" s="52">
        <v>3.94</v>
      </c>
      <c r="I149" s="52">
        <v>4.0999999999999996</v>
      </c>
      <c r="J149" s="52">
        <v>3.97</v>
      </c>
      <c r="K149" s="52">
        <v>4.2</v>
      </c>
      <c r="L149" s="52">
        <v>4.01</v>
      </c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</row>
    <row r="150" spans="1:28" x14ac:dyDescent="0.25">
      <c r="A150" s="52"/>
      <c r="B150" s="52"/>
      <c r="C150" s="52"/>
      <c r="D150" s="52"/>
      <c r="E150" s="52"/>
      <c r="F150" s="52"/>
      <c r="G150" s="52"/>
      <c r="H150" s="52">
        <v>4.1500000000000004</v>
      </c>
      <c r="I150" s="52">
        <v>4.3</v>
      </c>
      <c r="J150" s="52">
        <v>4.1900000000000004</v>
      </c>
      <c r="K150" s="52">
        <v>4.4000000000000004</v>
      </c>
      <c r="L150" s="52">
        <v>4.21</v>
      </c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</row>
    <row r="151" spans="1:28" x14ac:dyDescent="0.25">
      <c r="A151" s="52"/>
      <c r="B151" s="52"/>
      <c r="C151" s="52"/>
      <c r="D151" s="52"/>
      <c r="E151" s="52"/>
      <c r="F151" s="52"/>
      <c r="G151" s="52"/>
      <c r="H151" s="52">
        <v>4.28</v>
      </c>
      <c r="I151" s="52">
        <v>4.4400000000000004</v>
      </c>
      <c r="J151" s="52">
        <v>4.32</v>
      </c>
      <c r="K151" s="52">
        <v>4.51</v>
      </c>
      <c r="L151" s="52">
        <v>4.34</v>
      </c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</row>
    <row r="152" spans="1:28" x14ac:dyDescent="0.25">
      <c r="A152" s="52"/>
      <c r="B152" s="52"/>
      <c r="C152" s="52"/>
      <c r="D152" s="52"/>
      <c r="E152" s="52"/>
      <c r="F152" s="52"/>
      <c r="G152" s="52"/>
      <c r="H152" s="52">
        <v>4.5600000000000005</v>
      </c>
      <c r="I152" s="52">
        <v>4.74</v>
      </c>
      <c r="J152" s="52">
        <v>4.62</v>
      </c>
      <c r="K152" s="52">
        <v>4.8</v>
      </c>
      <c r="L152" s="52">
        <v>4.62</v>
      </c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</row>
    <row r="153" spans="1:28" x14ac:dyDescent="0.25">
      <c r="A153" s="52"/>
      <c r="B153" s="52"/>
      <c r="C153" s="52"/>
      <c r="D153" s="52"/>
      <c r="E153" s="52"/>
      <c r="F153" s="52"/>
      <c r="G153" s="52"/>
      <c r="H153" s="52">
        <v>4.5</v>
      </c>
      <c r="I153" s="52">
        <v>4.7300000000000004</v>
      </c>
      <c r="J153" s="52">
        <v>4.59</v>
      </c>
      <c r="K153" s="52">
        <v>4.79</v>
      </c>
      <c r="L153" s="52">
        <v>4.6000000000000005</v>
      </c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</row>
    <row r="154" spans="1:28" x14ac:dyDescent="0.25">
      <c r="A154" s="52"/>
      <c r="B154" s="52"/>
      <c r="C154" s="52"/>
      <c r="D154" s="52"/>
      <c r="E154" s="52"/>
      <c r="F154" s="52"/>
      <c r="G154" s="52"/>
      <c r="H154" s="52">
        <v>4.3</v>
      </c>
      <c r="I154" s="52">
        <v>4.5600000000000005</v>
      </c>
      <c r="J154" s="52">
        <v>4.4000000000000004</v>
      </c>
      <c r="K154" s="52">
        <v>4.62</v>
      </c>
      <c r="L154" s="52">
        <v>4.4000000000000004</v>
      </c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</row>
    <row r="155" spans="1:28" x14ac:dyDescent="0.25">
      <c r="A155" s="52"/>
      <c r="B155" s="52"/>
      <c r="C155" s="52"/>
      <c r="D155" s="52"/>
      <c r="E155" s="52"/>
      <c r="F155" s="52"/>
      <c r="G155" s="52"/>
      <c r="H155" s="52">
        <v>4.22</v>
      </c>
      <c r="I155" s="52">
        <v>4.5</v>
      </c>
      <c r="J155" s="52">
        <v>4.32</v>
      </c>
      <c r="K155" s="52">
        <v>4.5600000000000005</v>
      </c>
      <c r="L155" s="52">
        <v>4.3600000000000003</v>
      </c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</row>
    <row r="156" spans="1:28" x14ac:dyDescent="0.25">
      <c r="A156" s="52"/>
      <c r="B156" s="52"/>
      <c r="C156" s="52"/>
      <c r="D156" s="52"/>
      <c r="E156" s="52"/>
      <c r="F156" s="52"/>
      <c r="G156" s="52"/>
      <c r="H156" s="52">
        <v>4.28</v>
      </c>
      <c r="I156" s="52">
        <v>4.5200000000000005</v>
      </c>
      <c r="J156" s="52">
        <v>4.3899999999999997</v>
      </c>
      <c r="K156" s="52">
        <v>4.58</v>
      </c>
      <c r="L156" s="52">
        <v>4.38</v>
      </c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</row>
    <row r="157" spans="1:28" x14ac:dyDescent="0.25">
      <c r="A157" s="52"/>
      <c r="B157" s="52"/>
      <c r="C157" s="52"/>
      <c r="D157" s="52"/>
      <c r="E157" s="52"/>
      <c r="F157" s="52"/>
      <c r="G157" s="52"/>
      <c r="H157" s="52">
        <v>4.09</v>
      </c>
      <c r="I157" s="52">
        <v>4.3600000000000003</v>
      </c>
      <c r="J157" s="52">
        <v>4.3100000000000005</v>
      </c>
      <c r="K157" s="52">
        <v>4.43</v>
      </c>
      <c r="L157" s="52">
        <v>4.25</v>
      </c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</row>
    <row r="158" spans="1:28" x14ac:dyDescent="0.25">
      <c r="A158" s="52"/>
      <c r="B158" s="52"/>
      <c r="C158" s="52"/>
      <c r="D158" s="52"/>
      <c r="E158" s="52"/>
      <c r="F158" s="52"/>
      <c r="G158" s="52"/>
      <c r="H158" s="52">
        <v>4.21</v>
      </c>
      <c r="I158" s="52">
        <v>4.47</v>
      </c>
      <c r="J158" s="52">
        <v>4.45</v>
      </c>
      <c r="K158" s="52">
        <v>4.53</v>
      </c>
      <c r="L158" s="52">
        <v>4.3500000000000005</v>
      </c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</row>
    <row r="159" spans="1:28" x14ac:dyDescent="0.25">
      <c r="A159" s="52"/>
      <c r="B159" s="52"/>
      <c r="C159" s="52"/>
      <c r="D159" s="52"/>
      <c r="E159" s="52"/>
      <c r="F159" s="52"/>
      <c r="G159" s="52"/>
      <c r="H159" s="52">
        <v>4.03</v>
      </c>
      <c r="I159" s="52">
        <v>4.3100000000000005</v>
      </c>
      <c r="J159" s="52">
        <v>4.25</v>
      </c>
      <c r="K159" s="52">
        <v>4.4000000000000004</v>
      </c>
      <c r="L159" s="52">
        <v>4.18</v>
      </c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</row>
    <row r="160" spans="1:28" x14ac:dyDescent="0.25">
      <c r="A160" s="52"/>
      <c r="B160" s="52"/>
      <c r="C160" s="52"/>
      <c r="D160" s="52"/>
      <c r="E160" s="52"/>
      <c r="F160" s="52"/>
      <c r="G160" s="52"/>
      <c r="H160" s="52">
        <v>3.95</v>
      </c>
      <c r="I160" s="52">
        <v>4.2700000000000005</v>
      </c>
      <c r="J160" s="52">
        <v>4.21</v>
      </c>
      <c r="K160" s="52">
        <v>4.3600000000000003</v>
      </c>
      <c r="L160" s="52">
        <v>4.1500000000000004</v>
      </c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</row>
    <row r="161" spans="1:28" x14ac:dyDescent="0.25">
      <c r="A161" s="52"/>
      <c r="B161" s="52"/>
      <c r="C161" s="52"/>
      <c r="D161" s="52"/>
      <c r="E161" s="52"/>
      <c r="F161" s="52"/>
      <c r="G161" s="52"/>
      <c r="H161" s="52">
        <v>3.8000000000000003</v>
      </c>
      <c r="I161" s="52">
        <v>4.3600000000000003</v>
      </c>
      <c r="J161" s="52">
        <v>4.17</v>
      </c>
      <c r="K161" s="52">
        <v>4.42</v>
      </c>
      <c r="L161" s="52">
        <v>4.12</v>
      </c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</row>
    <row r="162" spans="1:28" x14ac:dyDescent="0.25">
      <c r="A162" s="52"/>
      <c r="B162" s="52"/>
      <c r="C162" s="52"/>
      <c r="D162" s="52"/>
      <c r="E162" s="52"/>
      <c r="F162" s="52"/>
      <c r="G162" s="52"/>
      <c r="H162" s="52">
        <v>4.04</v>
      </c>
      <c r="I162" s="52">
        <v>4.5200000000000005</v>
      </c>
      <c r="J162" s="52">
        <v>4.4400000000000004</v>
      </c>
      <c r="K162" s="52">
        <v>4.54</v>
      </c>
      <c r="L162" s="52">
        <v>4.32</v>
      </c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</row>
    <row r="163" spans="1:28" x14ac:dyDescent="0.25">
      <c r="A163" s="52"/>
      <c r="B163" s="52"/>
      <c r="C163" s="52"/>
      <c r="D163" s="52"/>
      <c r="E163" s="52"/>
      <c r="F163" s="52"/>
      <c r="G163" s="52"/>
      <c r="H163" s="52">
        <v>4.2</v>
      </c>
      <c r="I163" s="52">
        <v>4.6000000000000005</v>
      </c>
      <c r="J163" s="52">
        <v>4.58</v>
      </c>
      <c r="K163" s="52">
        <v>4.74</v>
      </c>
      <c r="L163" s="52">
        <v>4.43</v>
      </c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</row>
    <row r="164" spans="1:28" x14ac:dyDescent="0.25">
      <c r="A164" s="52"/>
      <c r="B164" s="52"/>
      <c r="C164" s="52"/>
      <c r="D164" s="52"/>
      <c r="E164" s="52"/>
      <c r="F164" s="52"/>
      <c r="G164" s="52"/>
      <c r="H164" s="52">
        <v>4.5200000000000005</v>
      </c>
      <c r="I164" s="52">
        <v>4.96</v>
      </c>
      <c r="J164" s="52">
        <v>4.91</v>
      </c>
      <c r="K164" s="52">
        <v>5.17</v>
      </c>
      <c r="L164" s="52">
        <v>4.79</v>
      </c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</row>
    <row r="165" spans="1:28" x14ac:dyDescent="0.25">
      <c r="A165" s="52"/>
      <c r="B165" s="52"/>
      <c r="C165" s="52"/>
      <c r="D165" s="52"/>
      <c r="E165" s="52"/>
      <c r="F165" s="52"/>
      <c r="G165" s="52"/>
      <c r="H165" s="52">
        <v>4.49</v>
      </c>
      <c r="I165" s="52">
        <v>4.95</v>
      </c>
      <c r="J165" s="52">
        <v>4.92</v>
      </c>
      <c r="K165" s="52">
        <v>5.15</v>
      </c>
      <c r="L165" s="52">
        <v>4.8</v>
      </c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</row>
    <row r="166" spans="1:28" x14ac:dyDescent="0.25">
      <c r="A166" s="52"/>
      <c r="B166" s="52"/>
      <c r="C166" s="52"/>
      <c r="D166" s="52"/>
      <c r="E166" s="52"/>
      <c r="F166" s="52"/>
      <c r="G166" s="52"/>
      <c r="H166" s="52">
        <v>4.2</v>
      </c>
      <c r="I166" s="52">
        <v>4.6900000000000004</v>
      </c>
      <c r="J166" s="52">
        <v>4.59</v>
      </c>
      <c r="K166" s="52">
        <v>4.87</v>
      </c>
      <c r="L166" s="52">
        <v>4.5600000000000005</v>
      </c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</row>
    <row r="167" spans="1:28" x14ac:dyDescent="0.25">
      <c r="A167" s="52"/>
      <c r="B167" s="52"/>
      <c r="C167" s="52"/>
      <c r="D167" s="52"/>
      <c r="E167" s="52"/>
      <c r="F167" s="52"/>
      <c r="G167" s="52"/>
      <c r="H167" s="52">
        <v>4.09</v>
      </c>
      <c r="I167" s="52">
        <v>4.66</v>
      </c>
      <c r="J167" s="52">
        <v>4.5600000000000005</v>
      </c>
      <c r="K167" s="52">
        <v>4.88</v>
      </c>
      <c r="L167" s="52">
        <v>4.57</v>
      </c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</row>
    <row r="168" spans="1:28" x14ac:dyDescent="0.25">
      <c r="A168" s="52"/>
      <c r="B168" s="52"/>
      <c r="C168" s="52"/>
      <c r="D168" s="52"/>
      <c r="E168" s="52"/>
      <c r="F168" s="52"/>
      <c r="G168" s="52"/>
      <c r="H168" s="52">
        <v>3.88</v>
      </c>
      <c r="I168" s="52">
        <v>4.5600000000000005</v>
      </c>
      <c r="J168" s="52">
        <v>4.55</v>
      </c>
      <c r="K168" s="52">
        <v>4.93</v>
      </c>
      <c r="L168" s="52">
        <v>4.46</v>
      </c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</row>
    <row r="169" spans="1:28" x14ac:dyDescent="0.25">
      <c r="A169" s="52"/>
      <c r="B169" s="52"/>
      <c r="C169" s="52"/>
      <c r="D169" s="52"/>
      <c r="E169" s="52"/>
      <c r="F169" s="52"/>
      <c r="G169" s="52"/>
      <c r="H169" s="52">
        <v>3.56</v>
      </c>
      <c r="I169" s="52">
        <v>4.3500000000000005</v>
      </c>
      <c r="J169" s="52">
        <v>4.5600000000000005</v>
      </c>
      <c r="K169" s="52">
        <v>5.09</v>
      </c>
      <c r="L169" s="52">
        <v>4.1500000000000004</v>
      </c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</row>
    <row r="170" spans="1:28" x14ac:dyDescent="0.25">
      <c r="A170" s="52"/>
      <c r="B170" s="52"/>
      <c r="C170" s="52"/>
      <c r="D170" s="52"/>
      <c r="E170" s="52"/>
      <c r="F170" s="52"/>
      <c r="G170" s="52"/>
      <c r="H170" s="52">
        <v>3.0500000000000003</v>
      </c>
      <c r="I170" s="52">
        <v>4</v>
      </c>
      <c r="J170" s="52">
        <v>4.57</v>
      </c>
      <c r="K170" s="52">
        <v>5.08</v>
      </c>
      <c r="L170" s="52">
        <v>3.86</v>
      </c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</row>
    <row r="171" spans="1:28" x14ac:dyDescent="0.25">
      <c r="A171" s="52"/>
      <c r="B171" s="52"/>
      <c r="C171" s="52"/>
      <c r="D171" s="52"/>
      <c r="E171" s="52"/>
      <c r="F171" s="52"/>
      <c r="G171" s="52"/>
      <c r="H171" s="52">
        <v>3.0700000000000003</v>
      </c>
      <c r="I171" s="52">
        <v>4.32</v>
      </c>
      <c r="J171" s="52">
        <v>5.2</v>
      </c>
      <c r="K171" s="52">
        <v>5.6000000000000005</v>
      </c>
      <c r="L171" s="52">
        <v>4.1500000000000004</v>
      </c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</row>
    <row r="172" spans="1:28" x14ac:dyDescent="0.25">
      <c r="A172" s="52"/>
      <c r="B172" s="52"/>
      <c r="C172" s="52"/>
      <c r="D172" s="52"/>
      <c r="E172" s="52"/>
      <c r="F172" s="52"/>
      <c r="G172" s="52"/>
      <c r="H172" s="52">
        <v>3.13</v>
      </c>
      <c r="I172" s="52">
        <v>4.5200000000000005</v>
      </c>
      <c r="J172" s="52">
        <v>5.65</v>
      </c>
      <c r="K172" s="52">
        <v>5.7</v>
      </c>
      <c r="L172" s="52">
        <v>4.2300000000000004</v>
      </c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</row>
    <row r="173" spans="1:28" x14ac:dyDescent="0.25">
      <c r="A173" s="52"/>
      <c r="B173" s="52"/>
      <c r="C173" s="52"/>
      <c r="D173" s="52"/>
      <c r="E173" s="52"/>
      <c r="F173" s="52"/>
      <c r="G173" s="52"/>
      <c r="H173" s="52">
        <v>3.02</v>
      </c>
      <c r="I173" s="52">
        <v>4.68</v>
      </c>
      <c r="J173" s="52">
        <v>5.76</v>
      </c>
      <c r="K173" s="52">
        <v>5.87</v>
      </c>
      <c r="L173" s="52">
        <v>4.0600000000000005</v>
      </c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</row>
    <row r="174" spans="1:28" x14ac:dyDescent="0.25">
      <c r="A174" s="52"/>
      <c r="B174" s="52"/>
      <c r="C174" s="52"/>
      <c r="D174" s="52"/>
      <c r="E174" s="52"/>
      <c r="F174" s="52"/>
      <c r="G174" s="52"/>
      <c r="H174" s="52">
        <v>3.13</v>
      </c>
      <c r="I174" s="52">
        <v>4.53</v>
      </c>
      <c r="J174" s="52">
        <v>5.34</v>
      </c>
      <c r="K174" s="52">
        <v>5.5</v>
      </c>
      <c r="L174" s="52">
        <v>4.01</v>
      </c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</row>
    <row r="175" spans="1:28" x14ac:dyDescent="0.25">
      <c r="A175" s="52"/>
      <c r="B175" s="52"/>
      <c r="C175" s="52"/>
      <c r="D175" s="52"/>
      <c r="E175" s="52"/>
      <c r="F175" s="52"/>
      <c r="G175" s="52"/>
      <c r="H175" s="52">
        <v>3.37</v>
      </c>
      <c r="I175" s="52">
        <v>4.29</v>
      </c>
      <c r="J175" s="52">
        <v>5.2700000000000005</v>
      </c>
      <c r="K175" s="52">
        <v>5.22</v>
      </c>
      <c r="L175" s="52">
        <v>4.0600000000000005</v>
      </c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</row>
    <row r="176" spans="1:28" x14ac:dyDescent="0.25">
      <c r="A176" s="52"/>
      <c r="B176" s="52"/>
      <c r="C176" s="52"/>
      <c r="D176" s="52"/>
      <c r="E176" s="52"/>
      <c r="F176" s="52"/>
      <c r="G176" s="52"/>
      <c r="H176" s="52">
        <v>3.47</v>
      </c>
      <c r="I176" s="52">
        <v>4.5</v>
      </c>
      <c r="J176" s="52">
        <v>5.73</v>
      </c>
      <c r="K176" s="52">
        <v>5.33</v>
      </c>
      <c r="L176" s="52">
        <v>4.25</v>
      </c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</row>
    <row r="177" spans="1:28" x14ac:dyDescent="0.25">
      <c r="A177" s="52"/>
      <c r="B177" s="52"/>
      <c r="C177" s="52"/>
      <c r="D177" s="52"/>
      <c r="E177" s="52"/>
      <c r="F177" s="52"/>
      <c r="G177" s="52"/>
      <c r="H177" s="52">
        <v>3.34</v>
      </c>
      <c r="I177" s="52">
        <v>4.25</v>
      </c>
      <c r="J177" s="52">
        <v>5.45</v>
      </c>
      <c r="K177" s="52">
        <v>4.8899999999999997</v>
      </c>
      <c r="L177" s="52">
        <v>4.01</v>
      </c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</row>
    <row r="178" spans="1:28" x14ac:dyDescent="0.25">
      <c r="A178" s="52"/>
      <c r="B178" s="52"/>
      <c r="C178" s="52"/>
      <c r="D178" s="52"/>
      <c r="E178" s="52"/>
      <c r="F178" s="52"/>
      <c r="G178" s="52"/>
      <c r="H178" s="52">
        <v>3.31</v>
      </c>
      <c r="I178" s="52">
        <v>3.95</v>
      </c>
      <c r="J178" s="52">
        <v>4.92</v>
      </c>
      <c r="K178" s="52">
        <v>4.5200000000000005</v>
      </c>
      <c r="L178" s="52">
        <v>3.79</v>
      </c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</row>
    <row r="179" spans="1:28" x14ac:dyDescent="0.25">
      <c r="A179" s="52"/>
      <c r="B179" s="52"/>
      <c r="C179" s="52"/>
      <c r="D179" s="52"/>
      <c r="E179" s="52"/>
      <c r="F179" s="52"/>
      <c r="G179" s="52"/>
      <c r="H179" s="52">
        <v>3.2600000000000002</v>
      </c>
      <c r="I179" s="52">
        <v>3.94</v>
      </c>
      <c r="J179" s="52">
        <v>4.91</v>
      </c>
      <c r="K179" s="52">
        <v>4.5600000000000005</v>
      </c>
      <c r="L179" s="52">
        <v>3.81</v>
      </c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</row>
    <row r="180" spans="1:28" x14ac:dyDescent="0.25">
      <c r="A180" s="52"/>
      <c r="B180" s="52"/>
      <c r="C180" s="52"/>
      <c r="D180" s="52"/>
      <c r="E180" s="52"/>
      <c r="F180" s="52"/>
      <c r="G180" s="52"/>
      <c r="H180" s="52">
        <v>3.21</v>
      </c>
      <c r="I180" s="52">
        <v>3.85</v>
      </c>
      <c r="J180" s="52">
        <v>4.7700000000000005</v>
      </c>
      <c r="K180" s="52">
        <v>4.57</v>
      </c>
      <c r="L180" s="52">
        <v>3.7800000000000002</v>
      </c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</row>
    <row r="181" spans="1:28" x14ac:dyDescent="0.25">
      <c r="A181" s="52"/>
      <c r="B181" s="52"/>
      <c r="C181" s="52"/>
      <c r="D181" s="52"/>
      <c r="E181" s="52"/>
      <c r="F181" s="52"/>
      <c r="G181" s="52"/>
      <c r="H181" s="52">
        <v>3.22</v>
      </c>
      <c r="I181" s="52">
        <v>3.8000000000000003</v>
      </c>
      <c r="J181" s="52">
        <v>4.82</v>
      </c>
      <c r="K181" s="52">
        <v>4.84</v>
      </c>
      <c r="L181" s="52">
        <v>3.79</v>
      </c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</row>
    <row r="182" spans="1:28" x14ac:dyDescent="0.25">
      <c r="A182" s="52"/>
      <c r="B182" s="52"/>
      <c r="C182" s="52"/>
      <c r="D182" s="52"/>
      <c r="E182" s="52"/>
      <c r="F182" s="52"/>
      <c r="G182" s="52"/>
      <c r="H182" s="52">
        <v>3.14</v>
      </c>
      <c r="I182" s="52">
        <v>3.91</v>
      </c>
      <c r="J182" s="52">
        <v>4.88</v>
      </c>
      <c r="K182" s="52">
        <v>5.49</v>
      </c>
      <c r="L182" s="52">
        <v>3.81</v>
      </c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</row>
    <row r="183" spans="1:28" x14ac:dyDescent="0.25">
      <c r="A183" s="52"/>
      <c r="B183" s="52"/>
      <c r="C183" s="52"/>
      <c r="D183" s="52"/>
      <c r="E183" s="52"/>
      <c r="F183" s="52"/>
      <c r="G183" s="52"/>
      <c r="H183" s="52">
        <v>3.2600000000000002</v>
      </c>
      <c r="I183" s="52">
        <v>4.17</v>
      </c>
      <c r="J183" s="52">
        <v>4.83</v>
      </c>
      <c r="K183" s="52">
        <v>6.0200000000000005</v>
      </c>
      <c r="L183" s="52">
        <v>3.99</v>
      </c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</row>
    <row r="184" spans="1:28" x14ac:dyDescent="0.25">
      <c r="A184" s="52"/>
      <c r="B184" s="52"/>
      <c r="C184" s="52"/>
      <c r="D184" s="52"/>
      <c r="E184" s="52"/>
      <c r="F184" s="52"/>
      <c r="G184" s="52"/>
      <c r="H184" s="52">
        <v>3.17</v>
      </c>
      <c r="I184" s="52">
        <v>4.5600000000000005</v>
      </c>
      <c r="J184" s="52">
        <v>4.7300000000000004</v>
      </c>
      <c r="K184" s="52">
        <v>6.46</v>
      </c>
      <c r="L184" s="52">
        <v>3.98</v>
      </c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</row>
    <row r="185" spans="1:28" x14ac:dyDescent="0.25">
      <c r="A185" s="52"/>
      <c r="B185" s="52"/>
      <c r="C185" s="52"/>
      <c r="D185" s="52"/>
      <c r="E185" s="52"/>
      <c r="F185" s="52"/>
      <c r="G185" s="52"/>
      <c r="H185" s="52">
        <v>3.1</v>
      </c>
      <c r="I185" s="52">
        <v>4.3100000000000005</v>
      </c>
      <c r="J185" s="52">
        <v>4.53</v>
      </c>
      <c r="K185" s="52">
        <v>6.24</v>
      </c>
      <c r="L185" s="52">
        <v>3.83</v>
      </c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</row>
    <row r="186" spans="1:28" x14ac:dyDescent="0.25">
      <c r="A186" s="52"/>
      <c r="B186" s="52"/>
      <c r="C186" s="52"/>
      <c r="D186" s="52"/>
      <c r="E186" s="52"/>
      <c r="F186" s="52"/>
      <c r="G186" s="52"/>
      <c r="H186" s="52">
        <v>3.06</v>
      </c>
      <c r="I186" s="52">
        <v>4.78</v>
      </c>
      <c r="J186" s="52">
        <v>4.76</v>
      </c>
      <c r="K186" s="52">
        <v>7.83</v>
      </c>
      <c r="L186" s="52">
        <v>3.9</v>
      </c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</row>
    <row r="187" spans="1:28" x14ac:dyDescent="0.25">
      <c r="A187" s="52"/>
      <c r="B187" s="52"/>
      <c r="C187" s="52"/>
      <c r="D187" s="52"/>
      <c r="E187" s="52"/>
      <c r="F187" s="52"/>
      <c r="G187" s="52"/>
      <c r="H187" s="52">
        <v>2.73</v>
      </c>
      <c r="I187" s="52">
        <v>5.0200000000000005</v>
      </c>
      <c r="J187" s="52">
        <v>4.8600000000000003</v>
      </c>
      <c r="K187" s="52">
        <v>7.97</v>
      </c>
      <c r="L187" s="52">
        <v>4.08</v>
      </c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</row>
    <row r="188" spans="1:28" x14ac:dyDescent="0.25">
      <c r="A188" s="52"/>
      <c r="B188" s="52"/>
      <c r="C188" s="52"/>
      <c r="D188" s="52"/>
      <c r="E188" s="52"/>
      <c r="F188" s="52"/>
      <c r="G188" s="52"/>
      <c r="H188" s="52">
        <v>2.54</v>
      </c>
      <c r="I188" s="52">
        <v>5.54</v>
      </c>
      <c r="J188" s="52">
        <v>5.3100000000000005</v>
      </c>
      <c r="K188" s="52">
        <v>9.1</v>
      </c>
      <c r="L188" s="52">
        <v>4.5600000000000005</v>
      </c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</row>
    <row r="189" spans="1:28" x14ac:dyDescent="0.25">
      <c r="A189" s="52"/>
      <c r="B189" s="52"/>
      <c r="C189" s="52"/>
      <c r="D189" s="52"/>
      <c r="E189" s="52"/>
      <c r="F189" s="52"/>
      <c r="G189" s="52"/>
      <c r="H189" s="52">
        <v>2.62</v>
      </c>
      <c r="I189" s="52">
        <v>5.49</v>
      </c>
      <c r="J189" s="52">
        <v>5.32</v>
      </c>
      <c r="K189" s="52">
        <v>10.34</v>
      </c>
      <c r="L189" s="52">
        <v>4.43</v>
      </c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</row>
    <row r="190" spans="1:28" x14ac:dyDescent="0.25">
      <c r="A190" s="52"/>
      <c r="B190" s="52"/>
      <c r="C190" s="52"/>
      <c r="D190" s="52"/>
      <c r="E190" s="52"/>
      <c r="F190" s="52"/>
      <c r="G190" s="52"/>
      <c r="H190" s="52">
        <v>2.35</v>
      </c>
      <c r="I190" s="52">
        <v>5.3100000000000005</v>
      </c>
      <c r="J190" s="52">
        <v>5.3</v>
      </c>
      <c r="K190" s="52">
        <v>10.700000000000001</v>
      </c>
      <c r="L190" s="52">
        <v>4.04</v>
      </c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</row>
    <row r="191" spans="1:28" x14ac:dyDescent="0.25">
      <c r="A191" s="52"/>
      <c r="B191" s="52"/>
      <c r="C191" s="52"/>
      <c r="D191" s="52"/>
      <c r="E191" s="52"/>
      <c r="F191" s="52"/>
      <c r="G191" s="52"/>
      <c r="H191" s="52">
        <v>2.3000000000000003</v>
      </c>
      <c r="I191" s="52">
        <v>6.08</v>
      </c>
      <c r="J191" s="52">
        <v>6.1400000000000006</v>
      </c>
      <c r="K191" s="52">
        <v>11.34</v>
      </c>
      <c r="L191" s="52">
        <v>4.09</v>
      </c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</row>
    <row r="192" spans="1:28" x14ac:dyDescent="0.25">
      <c r="A192" s="52"/>
      <c r="B192" s="52"/>
      <c r="C192" s="52"/>
      <c r="D192" s="52"/>
      <c r="E192" s="52"/>
      <c r="F192" s="52"/>
      <c r="G192" s="52"/>
      <c r="H192" s="52">
        <v>2.35</v>
      </c>
      <c r="I192" s="52">
        <v>6.05</v>
      </c>
      <c r="J192" s="52">
        <v>6.42</v>
      </c>
      <c r="K192" s="52">
        <v>9.57</v>
      </c>
      <c r="L192" s="52">
        <v>4.04</v>
      </c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</row>
    <row r="193" spans="1:28" x14ac:dyDescent="0.25">
      <c r="A193" s="52"/>
      <c r="B193" s="52"/>
      <c r="C193" s="52"/>
      <c r="D193" s="52"/>
      <c r="E193" s="52"/>
      <c r="F193" s="52"/>
      <c r="G193" s="52"/>
      <c r="H193" s="52">
        <v>2.5300000000000002</v>
      </c>
      <c r="I193" s="52">
        <v>6.91</v>
      </c>
      <c r="J193" s="52">
        <v>8.2200000000000006</v>
      </c>
      <c r="K193" s="52">
        <v>11.52</v>
      </c>
      <c r="L193" s="52">
        <v>4.6900000000000004</v>
      </c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</row>
    <row r="194" spans="1:28" x14ac:dyDescent="0.25">
      <c r="A194" s="52"/>
      <c r="B194" s="52"/>
      <c r="C194" s="52"/>
      <c r="D194" s="52"/>
      <c r="E194" s="52"/>
      <c r="F194" s="52"/>
      <c r="G194" s="52"/>
      <c r="H194" s="52">
        <v>2.91</v>
      </c>
      <c r="I194" s="52">
        <v>6.53</v>
      </c>
      <c r="J194" s="52">
        <v>8.4499999999999993</v>
      </c>
      <c r="K194" s="52">
        <v>12.01</v>
      </c>
      <c r="L194" s="52">
        <v>5.38</v>
      </c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</row>
    <row r="195" spans="1:28" x14ac:dyDescent="0.25">
      <c r="A195" s="52"/>
      <c r="B195" s="52"/>
      <c r="C195" s="52"/>
      <c r="D195" s="52"/>
      <c r="E195" s="52"/>
      <c r="F195" s="52"/>
      <c r="G195" s="52"/>
      <c r="H195" s="52">
        <v>3.02</v>
      </c>
      <c r="I195" s="52">
        <v>6.95</v>
      </c>
      <c r="J195" s="52">
        <v>8.75</v>
      </c>
      <c r="K195" s="52">
        <v>11.73</v>
      </c>
      <c r="L195" s="52">
        <v>5.38</v>
      </c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</row>
    <row r="196" spans="1:28" x14ac:dyDescent="0.25">
      <c r="A196" s="52"/>
      <c r="B196" s="52"/>
      <c r="C196" s="52"/>
      <c r="D196" s="52"/>
      <c r="E196" s="52"/>
      <c r="F196" s="52"/>
      <c r="G196" s="52"/>
      <c r="H196" s="52">
        <v>3.2</v>
      </c>
      <c r="I196" s="52">
        <v>7.34</v>
      </c>
      <c r="J196" s="52">
        <v>9.1</v>
      </c>
      <c r="K196" s="52">
        <v>11.4</v>
      </c>
      <c r="L196" s="52">
        <v>5.26</v>
      </c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</row>
    <row r="197" spans="1:28" x14ac:dyDescent="0.25">
      <c r="A197" s="52"/>
      <c r="B197" s="52"/>
      <c r="C197" s="52"/>
      <c r="D197" s="52"/>
      <c r="E197" s="52"/>
      <c r="F197" s="52"/>
      <c r="G197" s="52"/>
      <c r="H197" s="52">
        <v>3.21</v>
      </c>
      <c r="I197" s="52">
        <v>7.8</v>
      </c>
      <c r="J197" s="52">
        <v>9.67</v>
      </c>
      <c r="K197" s="52">
        <v>12.44</v>
      </c>
      <c r="L197" s="52">
        <v>5.25</v>
      </c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</row>
    <row r="198" spans="1:28" x14ac:dyDescent="0.25">
      <c r="A198" s="52"/>
      <c r="B198" s="52"/>
      <c r="C198" s="52"/>
      <c r="D198" s="52"/>
      <c r="E198" s="52"/>
      <c r="F198" s="52"/>
      <c r="G198" s="52"/>
      <c r="H198" s="52">
        <v>3.34</v>
      </c>
      <c r="I198" s="52">
        <v>9.19</v>
      </c>
      <c r="J198" s="52">
        <v>9.7900000000000009</v>
      </c>
      <c r="K198" s="52">
        <v>13.86</v>
      </c>
      <c r="L198" s="52">
        <v>5.33</v>
      </c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</row>
    <row r="199" spans="1:28" x14ac:dyDescent="0.25">
      <c r="A199" s="52"/>
      <c r="B199" s="52"/>
      <c r="C199" s="52"/>
      <c r="D199" s="52"/>
      <c r="E199" s="52"/>
      <c r="F199" s="52"/>
      <c r="G199" s="52"/>
      <c r="H199" s="52">
        <v>3.06</v>
      </c>
      <c r="I199" s="52">
        <v>9.6300000000000008</v>
      </c>
      <c r="J199" s="52">
        <v>10.64</v>
      </c>
      <c r="K199" s="52">
        <v>15.94</v>
      </c>
      <c r="L199" s="52">
        <v>5.32</v>
      </c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</row>
    <row r="200" spans="1:28" x14ac:dyDescent="0.25">
      <c r="A200" s="52"/>
      <c r="B200" s="52"/>
      <c r="C200" s="52"/>
      <c r="D200" s="52"/>
      <c r="E200" s="52"/>
      <c r="F200" s="52"/>
      <c r="G200" s="52"/>
      <c r="H200" s="52">
        <v>2.89</v>
      </c>
      <c r="I200" s="52">
        <v>10.870000000000001</v>
      </c>
      <c r="J200" s="52">
        <v>11.43</v>
      </c>
      <c r="K200" s="52">
        <v>16.690000000000001</v>
      </c>
      <c r="L200" s="52">
        <v>5.48</v>
      </c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</row>
    <row r="201" spans="1:28" x14ac:dyDescent="0.25">
      <c r="A201" s="52"/>
      <c r="B201" s="52"/>
      <c r="C201" s="52"/>
      <c r="D201" s="52"/>
      <c r="E201" s="52"/>
      <c r="F201" s="52"/>
      <c r="G201" s="52"/>
      <c r="H201" s="52">
        <v>2.74</v>
      </c>
      <c r="I201" s="52">
        <v>12.15</v>
      </c>
      <c r="J201" s="52">
        <v>12.450000000000001</v>
      </c>
      <c r="K201" s="52">
        <v>16.149999999999999</v>
      </c>
      <c r="L201" s="52">
        <v>5.83</v>
      </c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</row>
    <row r="202" spans="1:28" x14ac:dyDescent="0.25">
      <c r="A202" s="52"/>
      <c r="B202" s="52"/>
      <c r="C202" s="52"/>
      <c r="D202" s="52"/>
      <c r="E202" s="52"/>
      <c r="F202" s="52"/>
      <c r="G202" s="52"/>
      <c r="H202" s="52">
        <v>2.21</v>
      </c>
      <c r="I202" s="52">
        <v>10.93</v>
      </c>
      <c r="J202" s="52">
        <v>9.57</v>
      </c>
      <c r="K202" s="52">
        <v>15.9</v>
      </c>
      <c r="L202" s="52">
        <v>5.25</v>
      </c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</row>
    <row r="203" spans="1:28" x14ac:dyDescent="0.25">
      <c r="A203" s="52"/>
      <c r="B203" s="52"/>
      <c r="C203" s="52"/>
      <c r="D203" s="52"/>
      <c r="E203" s="52"/>
      <c r="F203" s="52"/>
      <c r="G203" s="52"/>
      <c r="H203" s="52">
        <v>1.83</v>
      </c>
      <c r="I203" s="52">
        <v>11.34</v>
      </c>
      <c r="J203" s="52">
        <v>8.51</v>
      </c>
      <c r="K203" s="52">
        <v>17.78</v>
      </c>
      <c r="L203" s="52">
        <v>5.2</v>
      </c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</row>
    <row r="204" spans="1:28" x14ac:dyDescent="0.25">
      <c r="A204" s="52"/>
      <c r="B204" s="52"/>
      <c r="C204" s="52"/>
      <c r="D204" s="52"/>
      <c r="E204" s="52"/>
      <c r="F204" s="52"/>
      <c r="G204" s="52"/>
      <c r="H204" s="52">
        <v>2</v>
      </c>
      <c r="I204" s="52">
        <v>11.72</v>
      </c>
      <c r="J204" s="52">
        <v>8.1</v>
      </c>
      <c r="K204" s="52">
        <v>18.04</v>
      </c>
      <c r="L204" s="52">
        <v>5.26</v>
      </c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</row>
    <row r="205" spans="1:28" x14ac:dyDescent="0.25">
      <c r="A205" s="52"/>
      <c r="B205" s="52"/>
      <c r="C205" s="52"/>
      <c r="D205" s="52"/>
      <c r="E205" s="52"/>
      <c r="F205" s="52"/>
      <c r="G205" s="52"/>
      <c r="H205" s="52">
        <v>1.87</v>
      </c>
      <c r="I205" s="52">
        <v>11.89</v>
      </c>
      <c r="J205" s="52">
        <v>8.51</v>
      </c>
      <c r="K205" s="52">
        <v>17.920000000000002</v>
      </c>
      <c r="L205" s="52">
        <v>6.2</v>
      </c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</row>
    <row r="206" spans="1:28" x14ac:dyDescent="0.25">
      <c r="A206" s="52"/>
      <c r="B206" s="52"/>
      <c r="C206" s="52"/>
      <c r="D206" s="52"/>
      <c r="E206" s="52"/>
      <c r="F206" s="52"/>
      <c r="G206" s="52"/>
      <c r="H206" s="52">
        <v>1.93</v>
      </c>
      <c r="I206" s="52">
        <v>13.08</v>
      </c>
      <c r="J206" s="52">
        <v>8.7000000000000011</v>
      </c>
      <c r="K206" s="52">
        <v>21.14</v>
      </c>
      <c r="L206" s="52">
        <v>5.53</v>
      </c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</row>
    <row r="207" spans="1:28" x14ac:dyDescent="0.25">
      <c r="A207" s="52"/>
      <c r="B207" s="52"/>
      <c r="C207" s="52"/>
      <c r="D207" s="52"/>
      <c r="E207" s="52"/>
      <c r="F207" s="52"/>
      <c r="G207" s="52"/>
      <c r="H207" s="52">
        <v>1.82</v>
      </c>
      <c r="I207" s="52">
        <v>13.85</v>
      </c>
      <c r="J207" s="52">
        <v>7.71</v>
      </c>
      <c r="K207" s="52">
        <v>25.91</v>
      </c>
      <c r="L207" s="52">
        <v>5.41</v>
      </c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</row>
    <row r="208" spans="1:28" x14ac:dyDescent="0.25">
      <c r="A208" s="52"/>
      <c r="B208" s="52"/>
      <c r="C208" s="52"/>
      <c r="D208" s="52"/>
      <c r="E208" s="52"/>
      <c r="F208" s="52"/>
      <c r="G208" s="52"/>
      <c r="H208" s="52">
        <v>1.85</v>
      </c>
      <c r="I208" s="52">
        <v>12.81</v>
      </c>
      <c r="J208" s="52">
        <v>7.0200000000000005</v>
      </c>
      <c r="K208" s="52">
        <v>29.240000000000002</v>
      </c>
      <c r="L208" s="52">
        <v>5.1100000000000003</v>
      </c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</row>
    <row r="209" spans="1:28" x14ac:dyDescent="0.25">
      <c r="A209" s="52"/>
      <c r="B209" s="52"/>
      <c r="C209" s="52"/>
      <c r="D209" s="52"/>
      <c r="E209" s="52"/>
      <c r="F209" s="52"/>
      <c r="G209" s="52"/>
      <c r="H209" s="52">
        <v>1.83</v>
      </c>
      <c r="I209" s="52">
        <v>13.01</v>
      </c>
      <c r="J209" s="52">
        <v>6.9</v>
      </c>
      <c r="K209" s="52">
        <v>19.07</v>
      </c>
      <c r="L209" s="52">
        <v>5.17</v>
      </c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</row>
    <row r="210" spans="1:28" x14ac:dyDescent="0.25">
      <c r="A210" s="52"/>
      <c r="B210" s="52"/>
      <c r="C210" s="52"/>
      <c r="D210" s="52"/>
      <c r="E210" s="52"/>
      <c r="F210" s="52"/>
      <c r="G210" s="52"/>
      <c r="H210" s="52">
        <v>1.62</v>
      </c>
      <c r="I210" s="52">
        <v>12.01</v>
      </c>
      <c r="J210" s="52">
        <v>6.88</v>
      </c>
      <c r="K210" s="52">
        <v>21.48</v>
      </c>
      <c r="L210" s="52">
        <v>5.79</v>
      </c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</row>
    <row r="211" spans="1:28" x14ac:dyDescent="0.25">
      <c r="A211" s="52"/>
      <c r="B211" s="52"/>
      <c r="C211" s="52"/>
      <c r="D211" s="52"/>
      <c r="E211" s="52"/>
      <c r="F211" s="52"/>
      <c r="G211" s="52"/>
      <c r="H211" s="52">
        <v>1.34</v>
      </c>
      <c r="I211" s="52">
        <v>11.59</v>
      </c>
      <c r="J211" s="52">
        <v>7.12</v>
      </c>
      <c r="K211" s="52">
        <v>26.900000000000002</v>
      </c>
      <c r="L211" s="52">
        <v>6.13</v>
      </c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</row>
    <row r="212" spans="1:28" x14ac:dyDescent="0.25">
      <c r="A212" s="52"/>
      <c r="B212" s="52"/>
      <c r="C212" s="52"/>
      <c r="D212" s="52"/>
      <c r="E212" s="52"/>
      <c r="F212" s="52"/>
      <c r="G212" s="52"/>
      <c r="H212" s="52">
        <v>1.3</v>
      </c>
      <c r="I212" s="52">
        <v>10.56</v>
      </c>
      <c r="J212" s="52">
        <v>7.09</v>
      </c>
      <c r="K212" s="52">
        <v>27.82</v>
      </c>
      <c r="L212" s="52">
        <v>6.59</v>
      </c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</row>
    <row r="213" spans="1:28" x14ac:dyDescent="0.25">
      <c r="A213" s="52"/>
      <c r="B213" s="52"/>
      <c r="C213" s="52"/>
      <c r="D213" s="52"/>
      <c r="E213" s="52"/>
      <c r="F213" s="52"/>
      <c r="G213" s="52"/>
      <c r="H213" s="52">
        <v>1.24</v>
      </c>
      <c r="I213" s="52">
        <v>10.49</v>
      </c>
      <c r="J213" s="52">
        <v>6.12</v>
      </c>
      <c r="K213" s="52">
        <v>25.82</v>
      </c>
      <c r="L213" s="52">
        <v>6.79</v>
      </c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</row>
    <row r="214" spans="1:28" x14ac:dyDescent="0.25">
      <c r="A214" s="52"/>
      <c r="B214" s="52"/>
      <c r="C214" s="52"/>
      <c r="D214" s="52"/>
      <c r="E214" s="52"/>
      <c r="F214" s="52"/>
      <c r="G214" s="52"/>
      <c r="H214" s="52">
        <v>1.34</v>
      </c>
      <c r="I214" s="52">
        <v>9.89</v>
      </c>
      <c r="J214" s="52">
        <v>5.91</v>
      </c>
      <c r="K214" s="52">
        <v>24.34</v>
      </c>
      <c r="L214" s="52">
        <v>6.58</v>
      </c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</row>
    <row r="215" spans="1:28" x14ac:dyDescent="0.25">
      <c r="A215" s="52"/>
      <c r="B215" s="52"/>
      <c r="C215" s="52"/>
      <c r="D215" s="52"/>
      <c r="E215" s="52"/>
      <c r="F215" s="52"/>
      <c r="G215" s="52"/>
      <c r="H215" s="52">
        <v>1.49</v>
      </c>
      <c r="I215" s="52">
        <v>8.620000000000001</v>
      </c>
      <c r="J215" s="52">
        <v>5.28</v>
      </c>
      <c r="K215" s="52">
        <v>20.91</v>
      </c>
      <c r="L215" s="52">
        <v>5.91</v>
      </c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</row>
    <row r="216" spans="1:28" x14ac:dyDescent="0.25">
      <c r="A216" s="52"/>
      <c r="B216" s="52"/>
      <c r="C216" s="52"/>
      <c r="D216" s="52"/>
      <c r="E216" s="52"/>
      <c r="F216" s="52"/>
      <c r="G216" s="52"/>
      <c r="H216" s="52">
        <v>1.47</v>
      </c>
      <c r="I216" s="52">
        <v>8.17</v>
      </c>
      <c r="J216" s="52">
        <v>4.7700000000000005</v>
      </c>
      <c r="K216" s="52">
        <v>17.96</v>
      </c>
      <c r="L216" s="52">
        <v>5.64</v>
      </c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</row>
    <row r="217" spans="1:28" x14ac:dyDescent="0.25">
      <c r="A217" s="52"/>
      <c r="B217" s="52"/>
      <c r="C217" s="52"/>
      <c r="D217" s="52"/>
      <c r="E217" s="52"/>
      <c r="F217" s="52"/>
      <c r="G217" s="52"/>
      <c r="H217" s="52">
        <v>1.34</v>
      </c>
      <c r="I217" s="52">
        <v>8.32</v>
      </c>
      <c r="J217" s="52">
        <v>4.59</v>
      </c>
      <c r="K217" s="52">
        <v>17.2</v>
      </c>
      <c r="L217" s="52">
        <v>5.69</v>
      </c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</row>
    <row r="218" spans="1:28" x14ac:dyDescent="0.25">
      <c r="A218" s="52"/>
      <c r="B218" s="52"/>
      <c r="C218" s="52"/>
      <c r="D218" s="52"/>
      <c r="E218" s="52"/>
      <c r="F218" s="52"/>
      <c r="G218" s="52"/>
      <c r="H218" s="52">
        <v>1.3</v>
      </c>
      <c r="I218" s="52">
        <v>7.25</v>
      </c>
      <c r="J218" s="52">
        <v>4.67</v>
      </c>
      <c r="K218" s="52">
        <v>13.33</v>
      </c>
      <c r="L218" s="52">
        <v>5.34</v>
      </c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</row>
    <row r="219" spans="1:28" x14ac:dyDescent="0.2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</row>
    <row r="220" spans="1:28" x14ac:dyDescent="0.2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</row>
    <row r="221" spans="1:28" x14ac:dyDescent="0.2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</row>
    <row r="222" spans="1:28" x14ac:dyDescent="0.2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</row>
    <row r="223" spans="1:28" x14ac:dyDescent="0.2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</row>
    <row r="224" spans="1:28" x14ac:dyDescent="0.2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</row>
    <row r="225" spans="1:28" x14ac:dyDescent="0.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</row>
    <row r="226" spans="1:28" x14ac:dyDescent="0.2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</row>
    <row r="227" spans="1:28" x14ac:dyDescent="0.2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</row>
    <row r="228" spans="1:28" x14ac:dyDescent="0.2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</row>
    <row r="229" spans="1:28" x14ac:dyDescent="0.2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</row>
    <row r="230" spans="1:28" x14ac:dyDescent="0.2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</row>
    <row r="231" spans="1:28" x14ac:dyDescent="0.2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</row>
    <row r="232" spans="1:28" x14ac:dyDescent="0.2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</row>
    <row r="233" spans="1:28" x14ac:dyDescent="0.2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</row>
    <row r="234" spans="1:28" x14ac:dyDescent="0.2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</row>
    <row r="235" spans="1:28" x14ac:dyDescent="0.2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</row>
    <row r="236" spans="1:28" x14ac:dyDescent="0.2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</row>
    <row r="237" spans="1:28" x14ac:dyDescent="0.2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</row>
    <row r="238" spans="1:28" x14ac:dyDescent="0.2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</row>
    <row r="239" spans="1:28" x14ac:dyDescent="0.2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</row>
    <row r="240" spans="1:28" x14ac:dyDescent="0.2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</row>
    <row r="241" spans="1:28" x14ac:dyDescent="0.2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</row>
    <row r="242" spans="1:28" x14ac:dyDescent="0.2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</row>
    <row r="243" spans="1:28" x14ac:dyDescent="0.2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</row>
    <row r="244" spans="1:28" x14ac:dyDescent="0.2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M113"/>
  <sheetViews>
    <sheetView topLeftCell="BU105" workbookViewId="0">
      <selection activeCell="BV123" sqref="BV123"/>
    </sheetView>
  </sheetViews>
  <sheetFormatPr baseColWidth="10" defaultColWidth="12.5703125" defaultRowHeight="15.75" x14ac:dyDescent="0.25"/>
  <cols>
    <col min="1" max="1" width="18.5703125" style="2" customWidth="1"/>
    <col min="2" max="8" width="8.140625" style="2" customWidth="1"/>
    <col min="9" max="9" width="8.140625" customWidth="1"/>
    <col min="10" max="45" width="8.140625" style="2" customWidth="1"/>
    <col min="46" max="47" width="12.5703125" style="2"/>
    <col min="48" max="77" width="12.5703125" style="3"/>
    <col min="78" max="260" width="12.5703125" style="2"/>
    <col min="261" max="261" width="18.5703125" style="2" customWidth="1"/>
    <col min="262" max="305" width="8.140625" style="2" customWidth="1"/>
    <col min="306" max="516" width="12.5703125" style="2"/>
    <col min="517" max="517" width="18.5703125" style="2" customWidth="1"/>
    <col min="518" max="561" width="8.140625" style="2" customWidth="1"/>
    <col min="562" max="772" width="12.5703125" style="2"/>
    <col min="773" max="773" width="18.5703125" style="2" customWidth="1"/>
    <col min="774" max="817" width="8.140625" style="2" customWidth="1"/>
    <col min="818" max="1028" width="12.5703125" style="2"/>
    <col min="1029" max="1029" width="18.5703125" style="2" customWidth="1"/>
    <col min="1030" max="1073" width="8.140625" style="2" customWidth="1"/>
    <col min="1074" max="1284" width="12.5703125" style="2"/>
    <col min="1285" max="1285" width="18.5703125" style="2" customWidth="1"/>
    <col min="1286" max="1329" width="8.140625" style="2" customWidth="1"/>
    <col min="1330" max="1540" width="12.5703125" style="2"/>
    <col min="1541" max="1541" width="18.5703125" style="2" customWidth="1"/>
    <col min="1542" max="1585" width="8.140625" style="2" customWidth="1"/>
    <col min="1586" max="1796" width="12.5703125" style="2"/>
    <col min="1797" max="1797" width="18.5703125" style="2" customWidth="1"/>
    <col min="1798" max="1841" width="8.140625" style="2" customWidth="1"/>
    <col min="1842" max="2052" width="12.5703125" style="2"/>
    <col min="2053" max="2053" width="18.5703125" style="2" customWidth="1"/>
    <col min="2054" max="2097" width="8.140625" style="2" customWidth="1"/>
    <col min="2098" max="2308" width="12.5703125" style="2"/>
    <col min="2309" max="2309" width="18.5703125" style="2" customWidth="1"/>
    <col min="2310" max="2353" width="8.140625" style="2" customWidth="1"/>
    <col min="2354" max="2564" width="12.5703125" style="2"/>
    <col min="2565" max="2565" width="18.5703125" style="2" customWidth="1"/>
    <col min="2566" max="2609" width="8.140625" style="2" customWidth="1"/>
    <col min="2610" max="2820" width="12.5703125" style="2"/>
    <col min="2821" max="2821" width="18.5703125" style="2" customWidth="1"/>
    <col min="2822" max="2865" width="8.140625" style="2" customWidth="1"/>
    <col min="2866" max="3076" width="12.5703125" style="2"/>
    <col min="3077" max="3077" width="18.5703125" style="2" customWidth="1"/>
    <col min="3078" max="3121" width="8.140625" style="2" customWidth="1"/>
    <col min="3122" max="3332" width="12.5703125" style="2"/>
    <col min="3333" max="3333" width="18.5703125" style="2" customWidth="1"/>
    <col min="3334" max="3377" width="8.140625" style="2" customWidth="1"/>
    <col min="3378" max="3588" width="12.5703125" style="2"/>
    <col min="3589" max="3589" width="18.5703125" style="2" customWidth="1"/>
    <col min="3590" max="3633" width="8.140625" style="2" customWidth="1"/>
    <col min="3634" max="3844" width="12.5703125" style="2"/>
    <col min="3845" max="3845" width="18.5703125" style="2" customWidth="1"/>
    <col min="3846" max="3889" width="8.140625" style="2" customWidth="1"/>
    <col min="3890" max="4100" width="12.5703125" style="2"/>
    <col min="4101" max="4101" width="18.5703125" style="2" customWidth="1"/>
    <col min="4102" max="4145" width="8.140625" style="2" customWidth="1"/>
    <col min="4146" max="4356" width="12.5703125" style="2"/>
    <col min="4357" max="4357" width="18.5703125" style="2" customWidth="1"/>
    <col min="4358" max="4401" width="8.140625" style="2" customWidth="1"/>
    <col min="4402" max="4612" width="12.5703125" style="2"/>
    <col min="4613" max="4613" width="18.5703125" style="2" customWidth="1"/>
    <col min="4614" max="4657" width="8.140625" style="2" customWidth="1"/>
    <col min="4658" max="4868" width="12.5703125" style="2"/>
    <col min="4869" max="4869" width="18.5703125" style="2" customWidth="1"/>
    <col min="4870" max="4913" width="8.140625" style="2" customWidth="1"/>
    <col min="4914" max="5124" width="12.5703125" style="2"/>
    <col min="5125" max="5125" width="18.5703125" style="2" customWidth="1"/>
    <col min="5126" max="5169" width="8.140625" style="2" customWidth="1"/>
    <col min="5170" max="5380" width="12.5703125" style="2"/>
    <col min="5381" max="5381" width="18.5703125" style="2" customWidth="1"/>
    <col min="5382" max="5425" width="8.140625" style="2" customWidth="1"/>
    <col min="5426" max="5636" width="12.5703125" style="2"/>
    <col min="5637" max="5637" width="18.5703125" style="2" customWidth="1"/>
    <col min="5638" max="5681" width="8.140625" style="2" customWidth="1"/>
    <col min="5682" max="5892" width="12.5703125" style="2"/>
    <col min="5893" max="5893" width="18.5703125" style="2" customWidth="1"/>
    <col min="5894" max="5937" width="8.140625" style="2" customWidth="1"/>
    <col min="5938" max="6148" width="12.5703125" style="2"/>
    <col min="6149" max="6149" width="18.5703125" style="2" customWidth="1"/>
    <col min="6150" max="6193" width="8.140625" style="2" customWidth="1"/>
    <col min="6194" max="6404" width="12.5703125" style="2"/>
    <col min="6405" max="6405" width="18.5703125" style="2" customWidth="1"/>
    <col min="6406" max="6449" width="8.140625" style="2" customWidth="1"/>
    <col min="6450" max="6660" width="12.5703125" style="2"/>
    <col min="6661" max="6661" width="18.5703125" style="2" customWidth="1"/>
    <col min="6662" max="6705" width="8.140625" style="2" customWidth="1"/>
    <col min="6706" max="6916" width="12.5703125" style="2"/>
    <col min="6917" max="6917" width="18.5703125" style="2" customWidth="1"/>
    <col min="6918" max="6961" width="8.140625" style="2" customWidth="1"/>
    <col min="6962" max="7172" width="12.5703125" style="2"/>
    <col min="7173" max="7173" width="18.5703125" style="2" customWidth="1"/>
    <col min="7174" max="7217" width="8.140625" style="2" customWidth="1"/>
    <col min="7218" max="7428" width="12.5703125" style="2"/>
    <col min="7429" max="7429" width="18.5703125" style="2" customWidth="1"/>
    <col min="7430" max="7473" width="8.140625" style="2" customWidth="1"/>
    <col min="7474" max="7684" width="12.5703125" style="2"/>
    <col min="7685" max="7685" width="18.5703125" style="2" customWidth="1"/>
    <col min="7686" max="7729" width="8.140625" style="2" customWidth="1"/>
    <col min="7730" max="7940" width="12.5703125" style="2"/>
    <col min="7941" max="7941" width="18.5703125" style="2" customWidth="1"/>
    <col min="7942" max="7985" width="8.140625" style="2" customWidth="1"/>
    <col min="7986" max="8196" width="12.5703125" style="2"/>
    <col min="8197" max="8197" width="18.5703125" style="2" customWidth="1"/>
    <col min="8198" max="8241" width="8.140625" style="2" customWidth="1"/>
    <col min="8242" max="8452" width="12.5703125" style="2"/>
    <col min="8453" max="8453" width="18.5703125" style="2" customWidth="1"/>
    <col min="8454" max="8497" width="8.140625" style="2" customWidth="1"/>
    <col min="8498" max="8708" width="12.5703125" style="2"/>
    <col min="8709" max="8709" width="18.5703125" style="2" customWidth="1"/>
    <col min="8710" max="8753" width="8.140625" style="2" customWidth="1"/>
    <col min="8754" max="8964" width="12.5703125" style="2"/>
    <col min="8965" max="8965" width="18.5703125" style="2" customWidth="1"/>
    <col min="8966" max="9009" width="8.140625" style="2" customWidth="1"/>
    <col min="9010" max="9220" width="12.5703125" style="2"/>
    <col min="9221" max="9221" width="18.5703125" style="2" customWidth="1"/>
    <col min="9222" max="9265" width="8.140625" style="2" customWidth="1"/>
    <col min="9266" max="9476" width="12.5703125" style="2"/>
    <col min="9477" max="9477" width="18.5703125" style="2" customWidth="1"/>
    <col min="9478" max="9521" width="8.140625" style="2" customWidth="1"/>
    <col min="9522" max="9732" width="12.5703125" style="2"/>
    <col min="9733" max="9733" width="18.5703125" style="2" customWidth="1"/>
    <col min="9734" max="9777" width="8.140625" style="2" customWidth="1"/>
    <col min="9778" max="9988" width="12.5703125" style="2"/>
    <col min="9989" max="9989" width="18.5703125" style="2" customWidth="1"/>
    <col min="9990" max="10033" width="8.140625" style="2" customWidth="1"/>
    <col min="10034" max="10244" width="12.5703125" style="2"/>
    <col min="10245" max="10245" width="18.5703125" style="2" customWidth="1"/>
    <col min="10246" max="10289" width="8.140625" style="2" customWidth="1"/>
    <col min="10290" max="10500" width="12.5703125" style="2"/>
    <col min="10501" max="10501" width="18.5703125" style="2" customWidth="1"/>
    <col min="10502" max="10545" width="8.140625" style="2" customWidth="1"/>
    <col min="10546" max="10756" width="12.5703125" style="2"/>
    <col min="10757" max="10757" width="18.5703125" style="2" customWidth="1"/>
    <col min="10758" max="10801" width="8.140625" style="2" customWidth="1"/>
    <col min="10802" max="11012" width="12.5703125" style="2"/>
    <col min="11013" max="11013" width="18.5703125" style="2" customWidth="1"/>
    <col min="11014" max="11057" width="8.140625" style="2" customWidth="1"/>
    <col min="11058" max="11268" width="12.5703125" style="2"/>
    <col min="11269" max="11269" width="18.5703125" style="2" customWidth="1"/>
    <col min="11270" max="11313" width="8.140625" style="2" customWidth="1"/>
    <col min="11314" max="11524" width="12.5703125" style="2"/>
    <col min="11525" max="11525" width="18.5703125" style="2" customWidth="1"/>
    <col min="11526" max="11569" width="8.140625" style="2" customWidth="1"/>
    <col min="11570" max="11780" width="12.5703125" style="2"/>
    <col min="11781" max="11781" width="18.5703125" style="2" customWidth="1"/>
    <col min="11782" max="11825" width="8.140625" style="2" customWidth="1"/>
    <col min="11826" max="12036" width="12.5703125" style="2"/>
    <col min="12037" max="12037" width="18.5703125" style="2" customWidth="1"/>
    <col min="12038" max="12081" width="8.140625" style="2" customWidth="1"/>
    <col min="12082" max="12292" width="12.5703125" style="2"/>
    <col min="12293" max="12293" width="18.5703125" style="2" customWidth="1"/>
    <col min="12294" max="12337" width="8.140625" style="2" customWidth="1"/>
    <col min="12338" max="12548" width="12.5703125" style="2"/>
    <col min="12549" max="12549" width="18.5703125" style="2" customWidth="1"/>
    <col min="12550" max="12593" width="8.140625" style="2" customWidth="1"/>
    <col min="12594" max="12804" width="12.5703125" style="2"/>
    <col min="12805" max="12805" width="18.5703125" style="2" customWidth="1"/>
    <col min="12806" max="12849" width="8.140625" style="2" customWidth="1"/>
    <col min="12850" max="13060" width="12.5703125" style="2"/>
    <col min="13061" max="13061" width="18.5703125" style="2" customWidth="1"/>
    <col min="13062" max="13105" width="8.140625" style="2" customWidth="1"/>
    <col min="13106" max="13316" width="12.5703125" style="2"/>
    <col min="13317" max="13317" width="18.5703125" style="2" customWidth="1"/>
    <col min="13318" max="13361" width="8.140625" style="2" customWidth="1"/>
    <col min="13362" max="13572" width="12.5703125" style="2"/>
    <col min="13573" max="13573" width="18.5703125" style="2" customWidth="1"/>
    <col min="13574" max="13617" width="8.140625" style="2" customWidth="1"/>
    <col min="13618" max="13828" width="12.5703125" style="2"/>
    <col min="13829" max="13829" width="18.5703125" style="2" customWidth="1"/>
    <col min="13830" max="13873" width="8.140625" style="2" customWidth="1"/>
    <col min="13874" max="14084" width="12.5703125" style="2"/>
    <col min="14085" max="14085" width="18.5703125" style="2" customWidth="1"/>
    <col min="14086" max="14129" width="8.140625" style="2" customWidth="1"/>
    <col min="14130" max="14340" width="12.5703125" style="2"/>
    <col min="14341" max="14341" width="18.5703125" style="2" customWidth="1"/>
    <col min="14342" max="14385" width="8.140625" style="2" customWidth="1"/>
    <col min="14386" max="14596" width="12.5703125" style="2"/>
    <col min="14597" max="14597" width="18.5703125" style="2" customWidth="1"/>
    <col min="14598" max="14641" width="8.140625" style="2" customWidth="1"/>
    <col min="14642" max="14852" width="12.5703125" style="2"/>
    <col min="14853" max="14853" width="18.5703125" style="2" customWidth="1"/>
    <col min="14854" max="14897" width="8.140625" style="2" customWidth="1"/>
    <col min="14898" max="15108" width="12.5703125" style="2"/>
    <col min="15109" max="15109" width="18.5703125" style="2" customWidth="1"/>
    <col min="15110" max="15153" width="8.140625" style="2" customWidth="1"/>
    <col min="15154" max="15364" width="12.5703125" style="2"/>
    <col min="15365" max="15365" width="18.5703125" style="2" customWidth="1"/>
    <col min="15366" max="15409" width="8.140625" style="2" customWidth="1"/>
    <col min="15410" max="15620" width="12.5703125" style="2"/>
    <col min="15621" max="15621" width="18.5703125" style="2" customWidth="1"/>
    <col min="15622" max="15665" width="8.140625" style="2" customWidth="1"/>
    <col min="15666" max="15876" width="12.5703125" style="2"/>
    <col min="15877" max="15877" width="18.5703125" style="2" customWidth="1"/>
    <col min="15878" max="15921" width="8.140625" style="2" customWidth="1"/>
    <col min="15922" max="16132" width="12.5703125" style="2"/>
    <col min="16133" max="16133" width="18.5703125" style="2" customWidth="1"/>
    <col min="16134" max="16177" width="8.140625" style="2" customWidth="1"/>
    <col min="16178" max="16384" width="12.5703125" style="2"/>
  </cols>
  <sheetData>
    <row r="1" spans="1:77" ht="18" customHeight="1" x14ac:dyDescent="0.25">
      <c r="A1" s="1" t="s">
        <v>0</v>
      </c>
      <c r="BT1" s="3" t="s">
        <v>80</v>
      </c>
      <c r="BU1" s="3">
        <v>1</v>
      </c>
    </row>
    <row r="2" spans="1:77" ht="14.25" customHeight="1" x14ac:dyDescent="0.25">
      <c r="A2" s="1" t="s">
        <v>1</v>
      </c>
      <c r="BT2" s="3" t="s">
        <v>79</v>
      </c>
      <c r="BU2" s="3">
        <v>2</v>
      </c>
    </row>
    <row r="3" spans="1:77" ht="14.25" customHeight="1" x14ac:dyDescent="0.25">
      <c r="A3" s="1"/>
      <c r="I3" s="2"/>
      <c r="BT3" s="3" t="s">
        <v>81</v>
      </c>
      <c r="BU3" s="3">
        <v>3</v>
      </c>
    </row>
    <row r="4" spans="1:77" ht="19.5" customHeight="1" x14ac:dyDescent="0.25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5" t="s">
        <v>22</v>
      </c>
      <c r="W4" s="5" t="s">
        <v>23</v>
      </c>
      <c r="X4" s="5" t="s">
        <v>24</v>
      </c>
      <c r="Y4" s="5" t="s">
        <v>25</v>
      </c>
      <c r="Z4" s="5" t="s">
        <v>26</v>
      </c>
      <c r="AA4" s="5" t="s">
        <v>27</v>
      </c>
      <c r="AB4" s="5" t="s">
        <v>28</v>
      </c>
      <c r="AC4" s="5" t="s">
        <v>29</v>
      </c>
      <c r="AD4" s="5" t="s">
        <v>30</v>
      </c>
      <c r="AE4" s="5" t="s">
        <v>31</v>
      </c>
      <c r="AF4" s="5" t="s">
        <v>32</v>
      </c>
      <c r="AG4" s="5" t="s">
        <v>33</v>
      </c>
      <c r="AH4" s="5" t="s">
        <v>34</v>
      </c>
      <c r="AI4" s="5" t="s">
        <v>35</v>
      </c>
      <c r="AJ4" s="5" t="s">
        <v>36</v>
      </c>
      <c r="AK4" s="5" t="s">
        <v>37</v>
      </c>
      <c r="AL4" s="5" t="s">
        <v>38</v>
      </c>
      <c r="AM4" s="5" t="s">
        <v>39</v>
      </c>
      <c r="AN4" s="6">
        <v>2009</v>
      </c>
      <c r="AO4" s="6">
        <v>2010</v>
      </c>
      <c r="AP4" s="6">
        <v>2011</v>
      </c>
      <c r="AQ4" s="6">
        <v>2012</v>
      </c>
      <c r="AR4" s="7">
        <v>2013</v>
      </c>
      <c r="AS4" s="7">
        <v>2014</v>
      </c>
      <c r="AV4" s="8">
        <v>1995</v>
      </c>
      <c r="AW4" s="8">
        <f>AV4+1</f>
        <v>1996</v>
      </c>
      <c r="AX4" s="8">
        <f t="shared" ref="AX4:BI4" si="0">AW4+1</f>
        <v>1997</v>
      </c>
      <c r="AY4" s="8">
        <f t="shared" si="0"/>
        <v>1998</v>
      </c>
      <c r="AZ4" s="8">
        <f t="shared" si="0"/>
        <v>1999</v>
      </c>
      <c r="BA4" s="8">
        <f t="shared" si="0"/>
        <v>2000</v>
      </c>
      <c r="BB4" s="8">
        <f t="shared" si="0"/>
        <v>2001</v>
      </c>
      <c r="BC4" s="8">
        <f t="shared" si="0"/>
        <v>2002</v>
      </c>
      <c r="BD4" s="8">
        <f t="shared" si="0"/>
        <v>2003</v>
      </c>
      <c r="BE4" s="8">
        <f t="shared" si="0"/>
        <v>2004</v>
      </c>
      <c r="BF4" s="8">
        <f t="shared" si="0"/>
        <v>2005</v>
      </c>
      <c r="BG4" s="8">
        <f t="shared" si="0"/>
        <v>2006</v>
      </c>
      <c r="BH4" s="8">
        <f t="shared" si="0"/>
        <v>2007</v>
      </c>
      <c r="BI4" s="8">
        <f t="shared" si="0"/>
        <v>2008</v>
      </c>
      <c r="BJ4" s="8">
        <v>2009</v>
      </c>
      <c r="BK4" s="8">
        <v>2010</v>
      </c>
      <c r="BL4" s="8">
        <v>2011</v>
      </c>
      <c r="BM4" s="8">
        <v>2012</v>
      </c>
      <c r="BN4" s="8">
        <v>2013</v>
      </c>
      <c r="BT4" s="3" t="s">
        <v>82</v>
      </c>
      <c r="BU4" s="3">
        <v>5</v>
      </c>
    </row>
    <row r="5" spans="1:77" s="11" customFormat="1" ht="15.75" customHeight="1" x14ac:dyDescent="0.25">
      <c r="A5" s="9" t="s">
        <v>40</v>
      </c>
      <c r="B5" s="10">
        <v>6.2070158559759614</v>
      </c>
      <c r="C5" s="10">
        <v>7.5982286886822292</v>
      </c>
      <c r="D5" s="10">
        <v>8.0480017086919542</v>
      </c>
      <c r="E5" s="10">
        <v>9.5016433014649451</v>
      </c>
      <c r="F5" s="10">
        <v>6.4569434326960939</v>
      </c>
      <c r="G5" s="10">
        <v>5.6256634326719679</v>
      </c>
      <c r="H5" s="10">
        <v>5.6820479995321369</v>
      </c>
      <c r="I5" s="10">
        <v>5.9724427988707696</v>
      </c>
      <c r="J5" s="10">
        <v>3.4774603952118621</v>
      </c>
      <c r="K5" s="10">
        <v>4.9974111030325341</v>
      </c>
      <c r="L5" s="10">
        <v>6.5613032885000662</v>
      </c>
      <c r="M5" s="10">
        <v>5.332981869502218</v>
      </c>
      <c r="N5" s="10">
        <v>3.6566723936735772</v>
      </c>
      <c r="O5" s="10">
        <v>4.6335713014193702</v>
      </c>
      <c r="P5" s="10">
        <v>3.0828987385764779</v>
      </c>
      <c r="Q5" s="10">
        <v>2.705304551727195</v>
      </c>
      <c r="R5" s="10">
        <v>2.1116569837001049</v>
      </c>
      <c r="S5" s="10">
        <v>1.578799453983448</v>
      </c>
      <c r="T5" s="10">
        <v>2.993065012614005</v>
      </c>
      <c r="U5" s="10">
        <v>3.103207030030863</v>
      </c>
      <c r="V5" s="10">
        <v>3.501137003142651</v>
      </c>
      <c r="W5" s="10">
        <v>3.4273651158114542</v>
      </c>
      <c r="X5" s="10">
        <v>2.8723763583787369</v>
      </c>
      <c r="Y5" s="10">
        <v>2.4989251883279269</v>
      </c>
      <c r="Z5" s="10">
        <v>1.7366478630678199</v>
      </c>
      <c r="AA5" s="10">
        <v>0.56703964295881104</v>
      </c>
      <c r="AB5" s="10">
        <v>0.186112278895401</v>
      </c>
      <c r="AC5" s="10">
        <v>0.206503557558535</v>
      </c>
      <c r="AD5" s="10">
        <v>0.27939927301294798</v>
      </c>
      <c r="AE5" s="10">
        <v>1.053060215693957</v>
      </c>
      <c r="AF5" s="10">
        <v>1.635483250135694</v>
      </c>
      <c r="AG5" s="10">
        <v>1.389598223665822</v>
      </c>
      <c r="AH5" s="10">
        <v>1.1672925052153671</v>
      </c>
      <c r="AI5" s="10">
        <v>1.6922377039607861</v>
      </c>
      <c r="AJ5" s="10">
        <v>1.963094096255857</v>
      </c>
      <c r="AK5" s="10">
        <v>1.860169144534418</v>
      </c>
      <c r="AL5" s="10">
        <v>1.9636089532855121</v>
      </c>
      <c r="AM5" s="10">
        <v>1.7876878690918701</v>
      </c>
      <c r="AN5" s="10">
        <v>1.4791441797321609</v>
      </c>
      <c r="AO5" s="10">
        <v>1.7956665095191671</v>
      </c>
      <c r="AP5" s="10">
        <v>2.1531527906224919</v>
      </c>
      <c r="AQ5" s="10">
        <v>2.170655621334161</v>
      </c>
      <c r="AR5" s="10">
        <v>1.4919302957291161</v>
      </c>
      <c r="AS5" s="10">
        <v>1.2995236836811139</v>
      </c>
      <c r="AV5" s="12">
        <f>100*(1+Z5/100)</f>
        <v>101.73664786306782</v>
      </c>
      <c r="AW5" s="12">
        <f t="shared" ref="AW5:AW43" si="1">AV5*(1+AA5/100)</f>
        <v>102.31353498786882</v>
      </c>
      <c r="AX5" s="12">
        <f t="shared" ref="AX5:AX43" si="2">AW5*(1+AB5/100)</f>
        <v>102.50395303945318</v>
      </c>
      <c r="AY5" s="12">
        <f t="shared" ref="AY5:AY43" si="3">AX5*(1+AC5/100)</f>
        <v>102.71562734911778</v>
      </c>
      <c r="AZ5" s="12">
        <f t="shared" ref="AZ5:AZ43" si="4">AY5*(1+AD5/100)</f>
        <v>103.00261406520191</v>
      </c>
      <c r="BA5" s="12">
        <f t="shared" ref="BA5:BA43" si="5">AZ5*(1+AE5/100)</f>
        <v>104.08729361504734</v>
      </c>
      <c r="BB5" s="12">
        <f t="shared" ref="BB5:BB43" si="6">BA5*(1+AF5/100)</f>
        <v>105.789623867641</v>
      </c>
      <c r="BC5" s="12">
        <f t="shared" ref="BC5:BC43" si="7">BB5*(1+AG5/100)</f>
        <v>107.25967460172849</v>
      </c>
      <c r="BD5" s="12">
        <f t="shared" ref="BD5:BD43" si="8">BC5*(1+AH5/100)</f>
        <v>108.51170874447286</v>
      </c>
      <c r="BE5" s="12">
        <f t="shared" ref="BE5:BE43" si="9">BD5*(1+AI5/100)</f>
        <v>110.34798479305894</v>
      </c>
      <c r="BF5" s="12">
        <f t="shared" ref="BF5:BF43" si="10">BE5*(1+AJ5/100)</f>
        <v>112.51421956786879</v>
      </c>
      <c r="BG5" s="12">
        <f t="shared" ref="BG5:BG43" si="11">BF5*(1+AK5/100)</f>
        <v>114.60717436348399</v>
      </c>
      <c r="BH5" s="12">
        <f t="shared" ref="BH5:BH43" si="12">BG5*(1+AL5/100)</f>
        <v>116.8576111003929</v>
      </c>
      <c r="BI5" s="12">
        <f t="shared" ref="BI5:BI43" si="13">BH5*(1+AM5/100)</f>
        <v>118.94666043814517</v>
      </c>
      <c r="BJ5" s="12">
        <f t="shared" ref="BJ5:BJ43" si="14">BI5*(1+AN5/100)</f>
        <v>120.70605304300177</v>
      </c>
      <c r="BK5" s="12">
        <f t="shared" ref="BK5:BK43" si="15">BJ5*(1+AO5/100)</f>
        <v>122.87353121245739</v>
      </c>
      <c r="BL5" s="12">
        <f t="shared" ref="BL5:BL43" si="16">BK5*(1+AP5/100)</f>
        <v>125.51918607869482</v>
      </c>
      <c r="BM5" s="12">
        <f t="shared" ref="BM5:BM43" si="17">BL5*(1+AQ5/100)</f>
        <v>128.2437753471649</v>
      </c>
      <c r="BN5" s="12">
        <f t="shared" ref="BN5:BN43" si="18">BM5*(1+AR5/100)</f>
        <v>130.15708308395605</v>
      </c>
      <c r="BO5" s="12"/>
      <c r="BP5" s="12"/>
      <c r="BQ5" s="12"/>
      <c r="BR5" s="12"/>
      <c r="BS5" s="12"/>
      <c r="BT5" s="3" t="s">
        <v>83</v>
      </c>
      <c r="BU5" s="3">
        <v>6</v>
      </c>
      <c r="BV5" s="12"/>
      <c r="BW5" s="12"/>
      <c r="BX5" s="12"/>
      <c r="BY5" s="12"/>
    </row>
    <row r="6" spans="1:77" s="11" customFormat="1" ht="15.75" customHeight="1" x14ac:dyDescent="0.25">
      <c r="A6" s="9" t="s">
        <v>41</v>
      </c>
      <c r="B6" s="10">
        <v>5.5946239742529444</v>
      </c>
      <c r="C6" s="10">
        <v>6.3581811314898484</v>
      </c>
      <c r="D6" s="10">
        <v>7.0680347474350702</v>
      </c>
      <c r="E6" s="10">
        <v>12.56192598800239</v>
      </c>
      <c r="F6" s="10">
        <v>12.15872193190437</v>
      </c>
      <c r="G6" s="10">
        <v>7.5752590200482528</v>
      </c>
      <c r="H6" s="10">
        <v>7.4780802374074584</v>
      </c>
      <c r="I6" s="10">
        <v>4.4232333869626004</v>
      </c>
      <c r="J6" s="10">
        <v>4.505257338006353</v>
      </c>
      <c r="K6" s="10">
        <v>4.091269061755809</v>
      </c>
      <c r="L6" s="10">
        <v>5.1391970563069664</v>
      </c>
      <c r="M6" s="10">
        <v>7.5704167771189379</v>
      </c>
      <c r="N6" s="10">
        <v>5.612849385779195</v>
      </c>
      <c r="O6" s="10">
        <v>5.4387174637529956</v>
      </c>
      <c r="P6" s="10">
        <v>4.6277429841047324</v>
      </c>
      <c r="Q6" s="10">
        <v>2.7967803979278338</v>
      </c>
      <c r="R6" s="10">
        <v>1.6841107330263669</v>
      </c>
      <c r="S6" s="10">
        <v>2.1689901591448462</v>
      </c>
      <c r="T6" s="10">
        <v>4.7974578268793033</v>
      </c>
      <c r="U6" s="10">
        <v>2.8124032043122642</v>
      </c>
      <c r="V6" s="10">
        <v>2.8766245557678709</v>
      </c>
      <c r="W6" s="10">
        <v>3.4245245481249631</v>
      </c>
      <c r="X6" s="10">
        <v>3.99323184171767</v>
      </c>
      <c r="Y6" s="10">
        <v>2.0943050739857809</v>
      </c>
      <c r="Z6" s="10">
        <v>1.2207694391567441</v>
      </c>
      <c r="AA6" s="10">
        <v>0.37274582996165201</v>
      </c>
      <c r="AB6" s="10">
        <v>0.87058989100961004</v>
      </c>
      <c r="AC6" s="10">
        <v>1.870385713069656</v>
      </c>
      <c r="AD6" s="10">
        <v>0.31367531424022499</v>
      </c>
      <c r="AE6" s="10">
        <v>1.979096097350985</v>
      </c>
      <c r="AF6" s="10">
        <v>2.0504000691854212</v>
      </c>
      <c r="AG6" s="10">
        <v>2.0068639816128941</v>
      </c>
      <c r="AH6" s="10">
        <v>1.98330191071121</v>
      </c>
      <c r="AI6" s="10">
        <v>2.1351129227728638</v>
      </c>
      <c r="AJ6" s="10">
        <v>2.3769147438165379</v>
      </c>
      <c r="AK6" s="10">
        <v>2.3444346189491978</v>
      </c>
      <c r="AL6" s="10">
        <v>2.3759239736810929</v>
      </c>
      <c r="AM6" s="10">
        <v>2.1375359514297809</v>
      </c>
      <c r="AN6" s="10">
        <v>1.1943740207757789</v>
      </c>
      <c r="AO6" s="10">
        <v>2.0335093223298628</v>
      </c>
      <c r="AP6" s="10">
        <v>2.029743097715508</v>
      </c>
      <c r="AQ6" s="10">
        <v>1.959428019035836</v>
      </c>
      <c r="AR6" s="10">
        <v>1.922371757332475</v>
      </c>
      <c r="AS6" s="10">
        <v>1.568318243155886</v>
      </c>
      <c r="AV6" s="12">
        <f t="shared" ref="AV6:AV43" si="19">100*(1+Z6/100)</f>
        <v>101.22076943915674</v>
      </c>
      <c r="AW6" s="12">
        <f t="shared" si="1"/>
        <v>101.5980656362963</v>
      </c>
      <c r="AX6" s="12">
        <f t="shared" si="2"/>
        <v>102.4825681251872</v>
      </c>
      <c r="AY6" s="12">
        <f t="shared" si="3"/>
        <v>104.39938743778758</v>
      </c>
      <c r="AZ6" s="12">
        <f t="shared" si="4"/>
        <v>104.72686254439793</v>
      </c>
      <c r="BA6" s="12">
        <f t="shared" si="5"/>
        <v>106.79950779389225</v>
      </c>
      <c r="BB6" s="12">
        <f t="shared" si="6"/>
        <v>108.98932497558791</v>
      </c>
      <c r="BC6" s="12">
        <f t="shared" si="7"/>
        <v>111.176592482326</v>
      </c>
      <c r="BD6" s="12">
        <f t="shared" si="8"/>
        <v>113.38155996529159</v>
      </c>
      <c r="BE6" s="12">
        <f t="shared" si="9"/>
        <v>115.80238430415199</v>
      </c>
      <c r="BF6" s="12">
        <f t="shared" si="10"/>
        <v>118.55490825036846</v>
      </c>
      <c r="BG6" s="12">
        <f t="shared" si="11"/>
        <v>121.33435056185355</v>
      </c>
      <c r="BH6" s="12">
        <f t="shared" si="12"/>
        <v>124.21716248516289</v>
      </c>
      <c r="BI6" s="12">
        <f t="shared" si="13"/>
        <v>126.87234899112919</v>
      </c>
      <c r="BJ6" s="12">
        <f t="shared" si="14"/>
        <v>128.3876793670272</v>
      </c>
      <c r="BK6" s="12">
        <f t="shared" si="15"/>
        <v>130.99845479567867</v>
      </c>
      <c r="BL6" s="12">
        <f t="shared" si="16"/>
        <v>133.65738689000793</v>
      </c>
      <c r="BM6" s="12">
        <f t="shared" si="17"/>
        <v>136.27630717824186</v>
      </c>
      <c r="BN6" s="12">
        <f t="shared" si="18"/>
        <v>138.89604441937203</v>
      </c>
      <c r="BO6" s="12"/>
      <c r="BP6" s="12"/>
      <c r="BQ6" s="12"/>
      <c r="BR6" s="12"/>
      <c r="BS6" s="12"/>
      <c r="BT6" s="3" t="s">
        <v>55</v>
      </c>
      <c r="BU6" s="3">
        <v>10</v>
      </c>
      <c r="BV6" s="12"/>
      <c r="BW6" s="12"/>
      <c r="BX6" s="12"/>
      <c r="BY6" s="12"/>
    </row>
    <row r="7" spans="1:77" s="11" customFormat="1" ht="15.75" customHeight="1" x14ac:dyDescent="0.25">
      <c r="A7" s="9" t="s">
        <v>42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>
        <v>10.26684641575058</v>
      </c>
      <c r="AB7" s="10">
        <v>7.9199476518657441</v>
      </c>
      <c r="AC7" s="10">
        <v>9.632216741923628</v>
      </c>
      <c r="AD7" s="10">
        <v>2.5240291685005412</v>
      </c>
      <c r="AE7" s="10">
        <v>1.3739665611059331</v>
      </c>
      <c r="AF7" s="10">
        <v>4.6373541312118016</v>
      </c>
      <c r="AG7" s="10">
        <v>2.653166299465326</v>
      </c>
      <c r="AH7" s="10">
        <v>0.89836268137388797</v>
      </c>
      <c r="AI7" s="10">
        <v>4.0322755196716242</v>
      </c>
      <c r="AJ7" s="10">
        <v>-0.34377832692046301</v>
      </c>
      <c r="AK7" s="10">
        <v>0.53145521736435197</v>
      </c>
      <c r="AL7" s="10">
        <v>3.317923162147518</v>
      </c>
      <c r="AM7" s="10">
        <v>1.924398812492512</v>
      </c>
      <c r="AN7" s="10">
        <v>2.2890793550401911</v>
      </c>
      <c r="AO7" s="10">
        <v>-1.581320990206714</v>
      </c>
      <c r="AP7" s="10">
        <v>-0.94104655756469502</v>
      </c>
      <c r="AQ7" s="10">
        <v>1.4367986928176759</v>
      </c>
      <c r="AR7" s="10">
        <v>0.85899822541262205</v>
      </c>
      <c r="AS7" s="10">
        <v>1.4358224368245409</v>
      </c>
      <c r="AV7" s="12">
        <f t="shared" si="19"/>
        <v>100</v>
      </c>
      <c r="AW7" s="12">
        <f t="shared" si="1"/>
        <v>110.26684641575058</v>
      </c>
      <c r="AX7" s="12">
        <f t="shared" si="2"/>
        <v>118.99992292924122</v>
      </c>
      <c r="AY7" s="12">
        <f t="shared" si="3"/>
        <v>130.46225342850781</v>
      </c>
      <c r="AZ7" s="12">
        <f t="shared" si="4"/>
        <v>133.75515875892646</v>
      </c>
      <c r="BA7" s="12">
        <f t="shared" si="5"/>
        <v>135.59290991402827</v>
      </c>
      <c r="BB7" s="12">
        <f t="shared" si="6"/>
        <v>141.88083332355674</v>
      </c>
      <c r="BC7" s="12">
        <f t="shared" si="7"/>
        <v>145.64516777869792</v>
      </c>
      <c r="BD7" s="12">
        <f t="shared" si="8"/>
        <v>146.95358961324612</v>
      </c>
      <c r="BE7" s="12">
        <f t="shared" si="9"/>
        <v>152.87916323249974</v>
      </c>
      <c r="BF7" s="12">
        <f t="shared" si="10"/>
        <v>152.35359780292904</v>
      </c>
      <c r="BG7" s="12">
        <f t="shared" si="11"/>
        <v>153.163288947295</v>
      </c>
      <c r="BH7" s="12">
        <f t="shared" si="12"/>
        <v>158.24512918718423</v>
      </c>
      <c r="BI7" s="12">
        <f t="shared" si="13"/>
        <v>161.29039657408964</v>
      </c>
      <c r="BJ7" s="12">
        <f t="shared" si="14"/>
        <v>164.98246174372957</v>
      </c>
      <c r="BK7" s="12">
        <f t="shared" si="15"/>
        <v>162.3735594460162</v>
      </c>
      <c r="BL7" s="12">
        <f t="shared" si="16"/>
        <v>160.84554865445421</v>
      </c>
      <c r="BM7" s="12">
        <f t="shared" si="17"/>
        <v>163.15657539497681</v>
      </c>
      <c r="BN7" s="12">
        <f t="shared" si="18"/>
        <v>164.55808748226366</v>
      </c>
      <c r="BO7" s="12"/>
      <c r="BP7" s="12"/>
      <c r="BQ7" s="12"/>
      <c r="BR7" s="12"/>
      <c r="BS7" s="12"/>
      <c r="BT7" s="3" t="s">
        <v>84</v>
      </c>
      <c r="BU7" s="3">
        <v>13</v>
      </c>
      <c r="BV7" s="12"/>
      <c r="BW7" s="12"/>
      <c r="BX7" s="12"/>
      <c r="BY7" s="12"/>
    </row>
    <row r="8" spans="1:77" s="11" customFormat="1" ht="15.75" customHeight="1" x14ac:dyDescent="0.25">
      <c r="A8" s="9" t="s">
        <v>43</v>
      </c>
      <c r="B8" s="10">
        <v>7.2857986720618051</v>
      </c>
      <c r="C8" s="10">
        <v>9.5986003646396654</v>
      </c>
      <c r="D8" s="10">
        <v>11.27133447921269</v>
      </c>
      <c r="E8" s="10">
        <v>13.05462015453838</v>
      </c>
      <c r="F8" s="10">
        <v>13.32403424760531</v>
      </c>
      <c r="G8" s="10">
        <v>9.3827754068514189</v>
      </c>
      <c r="H8" s="10">
        <v>8.9280196567466987</v>
      </c>
      <c r="I8" s="10">
        <v>9.0143569479837371</v>
      </c>
      <c r="J8" s="10">
        <v>7.0439684839107786</v>
      </c>
      <c r="K8" s="10">
        <v>8.5047110225821889</v>
      </c>
      <c r="L8" s="10">
        <v>10.446432406564639</v>
      </c>
      <c r="M8" s="10">
        <v>10.099381874689509</v>
      </c>
      <c r="N8" s="10">
        <v>7.4025464245783601</v>
      </c>
      <c r="O8" s="10">
        <v>5.9834220084803214</v>
      </c>
      <c r="P8" s="10">
        <v>4.303415497996621</v>
      </c>
      <c r="Q8" s="10">
        <v>2.6659102582412331</v>
      </c>
      <c r="R8" s="10">
        <v>4.7957388259111564</v>
      </c>
      <c r="S8" s="10">
        <v>3.932904414341976</v>
      </c>
      <c r="T8" s="10">
        <v>4.953076320230676</v>
      </c>
      <c r="U8" s="10">
        <v>2.8338651631715228</v>
      </c>
      <c r="V8" s="10">
        <v>2.6752560698128258</v>
      </c>
      <c r="W8" s="10">
        <v>1.677737262037815</v>
      </c>
      <c r="X8" s="10">
        <v>0.66543059130719195</v>
      </c>
      <c r="Y8" s="10">
        <v>1.5335494533559539</v>
      </c>
      <c r="Z8" s="10">
        <v>1.256466519920507</v>
      </c>
      <c r="AA8" s="10">
        <v>2.0072221017257701</v>
      </c>
      <c r="AB8" s="10">
        <v>1.988406335803838</v>
      </c>
      <c r="AC8" s="10">
        <v>1.187583864828579</v>
      </c>
      <c r="AD8" s="10">
        <v>1.6811045937449089</v>
      </c>
      <c r="AE8" s="10">
        <v>2.9986449315148049</v>
      </c>
      <c r="AF8" s="10">
        <v>2.4961322074688259</v>
      </c>
      <c r="AG8" s="10">
        <v>2.3031942016426892</v>
      </c>
      <c r="AH8" s="10">
        <v>1.646143606260897</v>
      </c>
      <c r="AI8" s="10">
        <v>2.3256609586775219</v>
      </c>
      <c r="AJ8" s="10">
        <v>2.8779533299292841</v>
      </c>
      <c r="AK8" s="10">
        <v>2.1245945197343912</v>
      </c>
      <c r="AL8" s="10">
        <v>2.2787776492520839</v>
      </c>
      <c r="AM8" s="10">
        <v>4.231709250091864</v>
      </c>
      <c r="AN8" s="10">
        <v>0.66374650192946305</v>
      </c>
      <c r="AO8" s="10">
        <v>4.1434804050770824</v>
      </c>
      <c r="AP8" s="10">
        <v>0.61509376030832696</v>
      </c>
      <c r="AQ8" s="10">
        <v>2.0827988320453632</v>
      </c>
      <c r="AR8" s="10">
        <v>0.96982732157462304</v>
      </c>
      <c r="AS8" s="10">
        <v>1.0164661199891569</v>
      </c>
      <c r="AV8" s="12">
        <f t="shared" si="19"/>
        <v>101.25646651992051</v>
      </c>
      <c r="AW8" s="12">
        <f t="shared" si="1"/>
        <v>103.28890869533491</v>
      </c>
      <c r="AX8" s="12">
        <f t="shared" si="2"/>
        <v>105.34271190001559</v>
      </c>
      <c r="AY8" s="12">
        <f t="shared" si="3"/>
        <v>106.59374494931302</v>
      </c>
      <c r="AZ8" s="12">
        <f t="shared" si="4"/>
        <v>108.38569729230065</v>
      </c>
      <c r="BA8" s="12">
        <f t="shared" si="5"/>
        <v>111.6357995106432</v>
      </c>
      <c r="BB8" s="12">
        <f t="shared" si="6"/>
        <v>114.42237665729368</v>
      </c>
      <c r="BC8" s="12">
        <f t="shared" si="7"/>
        <v>117.05774620184623</v>
      </c>
      <c r="BD8" s="12">
        <f t="shared" si="8"/>
        <v>118.98468480658103</v>
      </c>
      <c r="BE8" s="12">
        <f t="shared" si="9"/>
        <v>121.75186516793319</v>
      </c>
      <c r="BF8" s="12">
        <f t="shared" si="10"/>
        <v>125.25582702578474</v>
      </c>
      <c r="BG8" s="12">
        <f t="shared" si="11"/>
        <v>127.91700546242255</v>
      </c>
      <c r="BH8" s="12">
        <f t="shared" si="12"/>
        <v>130.8319495924928</v>
      </c>
      <c r="BI8" s="12">
        <f t="shared" si="13"/>
        <v>136.36837730547384</v>
      </c>
      <c r="BJ8" s="12">
        <f t="shared" si="14"/>
        <v>137.27351763957691</v>
      </c>
      <c r="BK8" s="12">
        <f t="shared" si="15"/>
        <v>142.96141894433282</v>
      </c>
      <c r="BL8" s="12">
        <f t="shared" si="16"/>
        <v>143.84076571190766</v>
      </c>
      <c r="BM8" s="12">
        <f t="shared" si="17"/>
        <v>146.83667950016039</v>
      </c>
      <c r="BN8" s="12">
        <f t="shared" si="18"/>
        <v>148.2607417360459</v>
      </c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</row>
    <row r="9" spans="1:77" s="11" customFormat="1" ht="15.75" customHeight="1" x14ac:dyDescent="0.25">
      <c r="A9" s="9" t="s">
        <v>44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>
        <v>24.13619033359813</v>
      </c>
      <c r="AB9" s="10">
        <v>10.23794812565284</v>
      </c>
      <c r="AC9" s="10">
        <v>5.1502902570691456</v>
      </c>
      <c r="AD9" s="10">
        <v>6.7714638680225434</v>
      </c>
      <c r="AE9" s="10">
        <v>4.7929859817517304</v>
      </c>
      <c r="AF9" s="10">
        <v>6.4779335861410603</v>
      </c>
      <c r="AG9" s="10">
        <v>4.6864351053945263</v>
      </c>
      <c r="AH9" s="10">
        <v>4.0420794429277596</v>
      </c>
      <c r="AI9" s="10">
        <v>4.4580857956007858</v>
      </c>
      <c r="AJ9" s="10">
        <v>6.0608444157063346</v>
      </c>
      <c r="AK9" s="10">
        <v>8.7725494881208519</v>
      </c>
      <c r="AL9" s="10">
        <v>11.63933594374571</v>
      </c>
      <c r="AM9" s="10">
        <v>5.4067078688551762</v>
      </c>
      <c r="AN9" s="10">
        <v>-1.353029678724049</v>
      </c>
      <c r="AO9" s="10">
        <v>0.72228695150866595</v>
      </c>
      <c r="AP9" s="10">
        <v>2.8524889646039502</v>
      </c>
      <c r="AQ9" s="10">
        <v>3.2339985970636138</v>
      </c>
      <c r="AR9" s="10">
        <v>3.5401783076928872</v>
      </c>
      <c r="AS9" s="10">
        <v>2.8201638609184569</v>
      </c>
      <c r="AV9" s="12">
        <f t="shared" si="19"/>
        <v>100</v>
      </c>
      <c r="AW9" s="12">
        <f t="shared" si="1"/>
        <v>124.13619033359812</v>
      </c>
      <c r="AX9" s="12">
        <f t="shared" si="2"/>
        <v>136.84518910511358</v>
      </c>
      <c r="AY9" s="12">
        <f t="shared" si="3"/>
        <v>143.89311354686208</v>
      </c>
      <c r="AZ9" s="12">
        <f t="shared" si="4"/>
        <v>153.63678373926049</v>
      </c>
      <c r="BA9" s="12">
        <f t="shared" si="5"/>
        <v>161.00057324669746</v>
      </c>
      <c r="BB9" s="12">
        <f t="shared" si="6"/>
        <v>171.4300834549249</v>
      </c>
      <c r="BC9" s="12">
        <f t="shared" si="7"/>
        <v>179.46404306716363</v>
      </c>
      <c r="BD9" s="12">
        <f t="shared" si="8"/>
        <v>186.71812225942847</v>
      </c>
      <c r="BE9" s="12">
        <f t="shared" si="9"/>
        <v>195.04217634568855</v>
      </c>
      <c r="BF9" s="12">
        <f t="shared" si="10"/>
        <v>206.86337919900831</v>
      </c>
      <c r="BG9" s="12">
        <f t="shared" si="11"/>
        <v>225.0105715120404</v>
      </c>
      <c r="BH9" s="12">
        <f t="shared" si="12"/>
        <v>251.20030783926896</v>
      </c>
      <c r="BI9" s="12">
        <f t="shared" si="13"/>
        <v>264.78197464980315</v>
      </c>
      <c r="BJ9" s="12">
        <f t="shared" si="14"/>
        <v>261.19939594887973</v>
      </c>
      <c r="BK9" s="12">
        <f t="shared" si="15"/>
        <v>263.08600510323794</v>
      </c>
      <c r="BL9" s="12">
        <f t="shared" si="16"/>
        <v>270.59050436622516</v>
      </c>
      <c r="BM9" s="12">
        <f t="shared" si="17"/>
        <v>279.34139748121623</v>
      </c>
      <c r="BN9" s="12">
        <f t="shared" si="18"/>
        <v>289.2305810392524</v>
      </c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</row>
    <row r="10" spans="1:77" s="45" customFormat="1" ht="15.75" customHeight="1" x14ac:dyDescent="0.25">
      <c r="A10" s="43" t="s">
        <v>45</v>
      </c>
      <c r="B10" s="44">
        <v>7.6467562753173457</v>
      </c>
      <c r="C10" s="44">
        <v>8.4114548192803831</v>
      </c>
      <c r="D10" s="44">
        <v>14.19208178732705</v>
      </c>
      <c r="E10" s="44">
        <v>22.427428838408598</v>
      </c>
      <c r="F10" s="44">
        <v>13.35589668251753</v>
      </c>
      <c r="G10" s="44">
        <v>12.94792637236235</v>
      </c>
      <c r="H10" s="44">
        <v>9.7074628029490739</v>
      </c>
      <c r="I10" s="44">
        <v>7.9826948897536942</v>
      </c>
      <c r="J10" s="44">
        <v>8.4894068858590632</v>
      </c>
      <c r="K10" s="44">
        <v>9.8216294662800241</v>
      </c>
      <c r="L10" s="44">
        <v>11.62507228040324</v>
      </c>
      <c r="M10" s="44">
        <v>9.0204699949340661</v>
      </c>
      <c r="N10" s="44">
        <v>8.3013315455671801</v>
      </c>
      <c r="O10" s="44">
        <v>8.4833921039275229</v>
      </c>
      <c r="P10" s="44">
        <v>5.4115000255919199</v>
      </c>
      <c r="Q10" s="44">
        <v>4.7898958478379328</v>
      </c>
      <c r="R10" s="44">
        <v>4.8679121878860254</v>
      </c>
      <c r="S10" s="44">
        <v>7.8931103925886648</v>
      </c>
      <c r="T10" s="44">
        <v>6.0075931499073976</v>
      </c>
      <c r="U10" s="44">
        <v>5.1939123085152916</v>
      </c>
      <c r="V10" s="44">
        <v>1.5181449344444879</v>
      </c>
      <c r="W10" s="44">
        <v>0.94090180563499703</v>
      </c>
      <c r="X10" s="44">
        <v>1.9487002104497499</v>
      </c>
      <c r="Y10" s="44">
        <v>1.6370170768349901</v>
      </c>
      <c r="Z10" s="44">
        <v>4.5167805389823013</v>
      </c>
      <c r="AA10" s="44">
        <v>-0.36927526515268</v>
      </c>
      <c r="AB10" s="44">
        <v>1.9856237218443651</v>
      </c>
      <c r="AC10" s="44">
        <v>3.4137520635807879</v>
      </c>
      <c r="AD10" s="44">
        <v>0.93072736728327898</v>
      </c>
      <c r="AE10" s="44">
        <v>2.6064627521498411</v>
      </c>
      <c r="AF10" s="44">
        <v>3.0148966617846269</v>
      </c>
      <c r="AG10" s="44">
        <v>1.275358463456544</v>
      </c>
      <c r="AH10" s="44">
        <v>-0.68424864080290904</v>
      </c>
      <c r="AI10" s="44">
        <v>0.48093943950135998</v>
      </c>
      <c r="AJ10" s="44">
        <v>0.456195996397457</v>
      </c>
      <c r="AK10" s="44">
        <v>0.83814500852947804</v>
      </c>
      <c r="AL10" s="44">
        <v>2.9890896002019001</v>
      </c>
      <c r="AM10" s="44">
        <v>2.9343403218798469</v>
      </c>
      <c r="AN10" s="44">
        <v>1.4900936237970619</v>
      </c>
      <c r="AO10" s="44">
        <v>0.42648814758567999</v>
      </c>
      <c r="AP10" s="44">
        <v>3.1179580463793539</v>
      </c>
      <c r="AQ10" s="44">
        <v>2.8435785254463002</v>
      </c>
      <c r="AR10" s="44">
        <v>2.904497006576134</v>
      </c>
      <c r="AS10" s="44">
        <v>2.0394003895335859</v>
      </c>
      <c r="AV10" s="46">
        <f t="shared" si="19"/>
        <v>104.5167805389823</v>
      </c>
      <c r="AW10" s="46">
        <f t="shared" si="1"/>
        <v>104.13082592051794</v>
      </c>
      <c r="AX10" s="46">
        <f t="shared" si="2"/>
        <v>106.1984723017482</v>
      </c>
      <c r="AY10" s="46">
        <f t="shared" si="3"/>
        <v>109.8238248414404</v>
      </c>
      <c r="AZ10" s="46">
        <f t="shared" si="4"/>
        <v>110.84598523503693</v>
      </c>
      <c r="BA10" s="46">
        <f t="shared" si="5"/>
        <v>113.73514455244168</v>
      </c>
      <c r="BB10" s="46">
        <f t="shared" si="6"/>
        <v>117.16414162882917</v>
      </c>
      <c r="BC10" s="46">
        <f t="shared" si="7"/>
        <v>118.65840442522865</v>
      </c>
      <c r="BD10" s="46">
        <f t="shared" si="8"/>
        <v>117.84648590575061</v>
      </c>
      <c r="BE10" s="46">
        <f t="shared" si="9"/>
        <v>118.41325613453778</v>
      </c>
      <c r="BF10" s="46">
        <f t="shared" si="10"/>
        <v>118.9534526682274</v>
      </c>
      <c r="BG10" s="46">
        <f t="shared" si="11"/>
        <v>119.95045509423963</v>
      </c>
      <c r="BH10" s="46">
        <f t="shared" si="12"/>
        <v>123.53588167285639</v>
      </c>
      <c r="BI10" s="46">
        <f t="shared" si="13"/>
        <v>127.1608448607728</v>
      </c>
      <c r="BJ10" s="46">
        <f t="shared" si="14"/>
        <v>129.05566050200966</v>
      </c>
      <c r="BK10" s="46">
        <f t="shared" si="15"/>
        <v>129.60606759783914</v>
      </c>
      <c r="BL10" s="46">
        <f t="shared" si="16"/>
        <v>133.64713041110184</v>
      </c>
      <c r="BM10" s="46">
        <f t="shared" si="17"/>
        <v>137.44749151134715</v>
      </c>
      <c r="BN10" s="46">
        <f t="shared" si="18"/>
        <v>141.43964978790822</v>
      </c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</row>
    <row r="11" spans="1:77" s="15" customFormat="1" ht="15.75" customHeight="1" x14ac:dyDescent="0.25">
      <c r="A11" s="13" t="s">
        <v>46</v>
      </c>
      <c r="B11" s="14">
        <v>5.8930547745160489</v>
      </c>
      <c r="C11" s="14">
        <v>6.8015581200239206</v>
      </c>
      <c r="D11" s="14">
        <v>7.784206014795525</v>
      </c>
      <c r="E11" s="14">
        <v>11.32401840387891</v>
      </c>
      <c r="F11" s="14">
        <v>13.650859102623579</v>
      </c>
      <c r="G11" s="14">
        <v>10.87403731076548</v>
      </c>
      <c r="H11" s="14">
        <v>8.7936691164689265</v>
      </c>
      <c r="I11" s="14">
        <v>9.2172546148372003</v>
      </c>
      <c r="J11" s="14">
        <v>10.293805249354641</v>
      </c>
      <c r="K11" s="14">
        <v>11.4883329044007</v>
      </c>
      <c r="L11" s="14">
        <v>11.619294512115919</v>
      </c>
      <c r="M11" s="14">
        <v>12.110051980397669</v>
      </c>
      <c r="N11" s="14">
        <v>9.6967917508920198</v>
      </c>
      <c r="O11" s="14">
        <v>7.0935857323902063</v>
      </c>
      <c r="P11" s="14">
        <v>5.3969208882990172</v>
      </c>
      <c r="Q11" s="14">
        <v>5.1944743095584833</v>
      </c>
      <c r="R11" s="14">
        <v>2.5614914895361269</v>
      </c>
      <c r="S11" s="14">
        <v>3.2599278898851169</v>
      </c>
      <c r="T11" s="14">
        <v>3.3838990790276751</v>
      </c>
      <c r="U11" s="14">
        <v>2.7620471054189859</v>
      </c>
      <c r="V11" s="14">
        <v>2.6628153988997649</v>
      </c>
      <c r="W11" s="14">
        <v>1.9342578445398</v>
      </c>
      <c r="X11" s="14">
        <v>1.7470703100168179</v>
      </c>
      <c r="Y11" s="14">
        <v>1.136530426181426</v>
      </c>
      <c r="Z11" s="14">
        <v>1.2149137742452081</v>
      </c>
      <c r="AA11" s="14">
        <v>1.4225793939796729</v>
      </c>
      <c r="AB11" s="14">
        <v>0.90536424295879503</v>
      </c>
      <c r="AC11" s="14">
        <v>1.0406142640795759</v>
      </c>
      <c r="AD11" s="14">
        <v>0.187297832465605</v>
      </c>
      <c r="AE11" s="14">
        <v>1.587336691408137</v>
      </c>
      <c r="AF11" s="14">
        <v>2.012165383206566</v>
      </c>
      <c r="AG11" s="14">
        <v>2.2058293463389722</v>
      </c>
      <c r="AH11" s="14">
        <v>1.98642226922725</v>
      </c>
      <c r="AI11" s="14">
        <v>1.6732968747912751</v>
      </c>
      <c r="AJ11" s="14">
        <v>1.917322257945919</v>
      </c>
      <c r="AK11" s="14">
        <v>2.1496845536572269</v>
      </c>
      <c r="AL11" s="14">
        <v>2.585379415282052</v>
      </c>
      <c r="AM11" s="14">
        <v>2.547256500187745</v>
      </c>
      <c r="AN11" s="14">
        <v>0.71491750983632096</v>
      </c>
      <c r="AO11" s="14">
        <v>1.054244483999045</v>
      </c>
      <c r="AP11" s="14">
        <v>1.347018912935338</v>
      </c>
      <c r="AQ11" s="14">
        <v>1.3381255385654489</v>
      </c>
      <c r="AR11" s="14">
        <v>1.2980794660100601</v>
      </c>
      <c r="AS11" s="14">
        <v>0.75093249181972199</v>
      </c>
      <c r="AV11" s="16">
        <f t="shared" si="19"/>
        <v>101.2149137742452</v>
      </c>
      <c r="AW11" s="16">
        <f t="shared" si="1"/>
        <v>102.6547762812319</v>
      </c>
      <c r="AX11" s="16">
        <f t="shared" si="2"/>
        <v>103.58417591937152</v>
      </c>
      <c r="AY11" s="16">
        <f t="shared" si="3"/>
        <v>104.66208762931778</v>
      </c>
      <c r="AZ11" s="16">
        <f t="shared" si="4"/>
        <v>104.85811745086075</v>
      </c>
      <c r="BA11" s="16">
        <f t="shared" si="5"/>
        <v>106.5225688230781</v>
      </c>
      <c r="BB11" s="16">
        <f t="shared" si="6"/>
        <v>108.66597907823846</v>
      </c>
      <c r="BC11" s="16">
        <f t="shared" si="7"/>
        <v>111.06296513423281</v>
      </c>
      <c r="BD11" s="16">
        <f t="shared" si="8"/>
        <v>113.26914460652331</v>
      </c>
      <c r="BE11" s="16">
        <f t="shared" si="9"/>
        <v>115.16447366332707</v>
      </c>
      <c r="BF11" s="16">
        <f t="shared" si="10"/>
        <v>117.3725477501203</v>
      </c>
      <c r="BG11" s="16">
        <f t="shared" si="11"/>
        <v>119.89568727933859</v>
      </c>
      <c r="BH11" s="16">
        <f t="shared" si="12"/>
        <v>122.99544569806955</v>
      </c>
      <c r="BI11" s="16">
        <f t="shared" si="13"/>
        <v>126.12845518354851</v>
      </c>
      <c r="BJ11" s="16">
        <f t="shared" si="14"/>
        <v>127.03016959454176</v>
      </c>
      <c r="BK11" s="16">
        <f t="shared" si="15"/>
        <v>128.36937815050686</v>
      </c>
      <c r="BL11" s="16">
        <f t="shared" si="16"/>
        <v>130.09853795261168</v>
      </c>
      <c r="BM11" s="16">
        <f t="shared" si="17"/>
        <v>131.83941971425583</v>
      </c>
      <c r="BN11" s="16">
        <f t="shared" si="18"/>
        <v>133.55080014967339</v>
      </c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</row>
    <row r="12" spans="1:77" s="41" customFormat="1" ht="15.75" customHeight="1" x14ac:dyDescent="0.25">
      <c r="A12" s="39" t="s">
        <v>47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>
        <v>5.4008388280150532</v>
      </c>
      <c r="X12" s="40">
        <v>3.9768299789008532</v>
      </c>
      <c r="Y12" s="40">
        <v>2.5016862547542211</v>
      </c>
      <c r="Z12" s="40">
        <v>2.004448292977568</v>
      </c>
      <c r="AA12" s="40">
        <v>0.63341009295667705</v>
      </c>
      <c r="AB12" s="40">
        <v>0.27039832194073499</v>
      </c>
      <c r="AC12" s="40">
        <v>0.58465236768425699</v>
      </c>
      <c r="AD12" s="40">
        <v>0.18955274329952601</v>
      </c>
      <c r="AE12" s="40">
        <v>-0.67307128208531397</v>
      </c>
      <c r="AF12" s="40">
        <v>1.1260943937748009</v>
      </c>
      <c r="AG12" s="40">
        <v>1.433648309129421</v>
      </c>
      <c r="AH12" s="40">
        <v>1.094498801546306</v>
      </c>
      <c r="AI12" s="40">
        <v>1.0720259533098631</v>
      </c>
      <c r="AJ12" s="40">
        <v>0.62791917810016695</v>
      </c>
      <c r="AK12" s="40">
        <v>0.30795732121573499</v>
      </c>
      <c r="AL12" s="40">
        <v>1.626505664558797</v>
      </c>
      <c r="AM12" s="40">
        <v>0.776112413038899</v>
      </c>
      <c r="AN12" s="40">
        <v>1.171134981398203</v>
      </c>
      <c r="AO12" s="40">
        <v>0.92826057343986501</v>
      </c>
      <c r="AP12" s="40">
        <v>0.81326482110499798</v>
      </c>
      <c r="AQ12" s="40">
        <v>1.3019499744288949</v>
      </c>
      <c r="AR12" s="40">
        <v>1.2324682206876989</v>
      </c>
      <c r="AS12" s="40">
        <v>1.715181011672384</v>
      </c>
      <c r="AV12" s="42">
        <f t="shared" si="19"/>
        <v>102.00444829297757</v>
      </c>
      <c r="AW12" s="42">
        <f t="shared" si="1"/>
        <v>102.65055476373007</v>
      </c>
      <c r="AX12" s="42">
        <f t="shared" si="2"/>
        <v>102.92812014127405</v>
      </c>
      <c r="AY12" s="42">
        <f t="shared" si="3"/>
        <v>103.52989183269291</v>
      </c>
      <c r="AZ12" s="42">
        <f t="shared" si="4"/>
        <v>103.72613558279681</v>
      </c>
      <c r="BA12" s="42">
        <f t="shared" si="5"/>
        <v>103.02798475217213</v>
      </c>
      <c r="BB12" s="42">
        <f t="shared" si="6"/>
        <v>104.1881771124855</v>
      </c>
      <c r="BC12" s="42">
        <f t="shared" si="7"/>
        <v>105.68186915197143</v>
      </c>
      <c r="BD12" s="42">
        <f t="shared" si="8"/>
        <v>106.8385559432915</v>
      </c>
      <c r="BE12" s="42">
        <f t="shared" si="9"/>
        <v>107.98389299114505</v>
      </c>
      <c r="BF12" s="42">
        <f t="shared" si="10"/>
        <v>108.66194456449561</v>
      </c>
      <c r="BG12" s="42">
        <f t="shared" si="11"/>
        <v>108.99657697815736</v>
      </c>
      <c r="BH12" s="42">
        <f t="shared" si="12"/>
        <v>110.76941247688228</v>
      </c>
      <c r="BI12" s="42">
        <f t="shared" si="13"/>
        <v>111.62910763696563</v>
      </c>
      <c r="BJ12" s="42">
        <f t="shared" si="14"/>
        <v>112.93643516592479</v>
      </c>
      <c r="BK12" s="42">
        <f t="shared" si="15"/>
        <v>113.98477956661854</v>
      </c>
      <c r="BL12" s="42">
        <f t="shared" si="16"/>
        <v>114.91177768024792</v>
      </c>
      <c r="BM12" s="42">
        <f t="shared" si="17"/>
        <v>116.4078715403717</v>
      </c>
      <c r="BN12" s="42">
        <f t="shared" si="18"/>
        <v>117.84256156348575</v>
      </c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</row>
    <row r="13" spans="1:77" s="17" customFormat="1" ht="15.75" customHeight="1" x14ac:dyDescent="0.25">
      <c r="A13" s="13" t="s">
        <v>48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>
        <v>7.341229561252427</v>
      </c>
      <c r="AB13" s="14">
        <v>6.7761836267655529</v>
      </c>
      <c r="AC13" s="14">
        <v>5.1973080843020547</v>
      </c>
      <c r="AD13" s="14">
        <v>3.0286005309242641</v>
      </c>
      <c r="AE13" s="14">
        <v>3.396848408885611</v>
      </c>
      <c r="AF13" s="14">
        <v>3.1196401376673681</v>
      </c>
      <c r="AG13" s="14">
        <v>3.39937683540803</v>
      </c>
      <c r="AH13" s="14">
        <v>3.9219694092224482</v>
      </c>
      <c r="AI13" s="14">
        <v>2.9470244858000871</v>
      </c>
      <c r="AJ13" s="14">
        <v>1.900806228896412</v>
      </c>
      <c r="AK13" s="14">
        <v>2.4205929769517409</v>
      </c>
      <c r="AL13" s="14">
        <v>3.315422578662286</v>
      </c>
      <c r="AM13" s="14">
        <v>4.7225652717356237</v>
      </c>
      <c r="AN13" s="14">
        <v>2.2993961925685151</v>
      </c>
      <c r="AO13" s="14">
        <v>1.1350330255673451</v>
      </c>
      <c r="AP13" s="14">
        <v>1.048082309340415</v>
      </c>
      <c r="AQ13" s="14">
        <v>-0.79828442739285899</v>
      </c>
      <c r="AR13" s="14">
        <v>-0.38418238606326999</v>
      </c>
      <c r="AS13" s="14">
        <v>-2.0526800215867058</v>
      </c>
      <c r="AV13" s="16">
        <f t="shared" si="19"/>
        <v>100</v>
      </c>
      <c r="AW13" s="16">
        <f t="shared" si="1"/>
        <v>107.34122956125243</v>
      </c>
      <c r="AX13" s="16">
        <f t="shared" si="2"/>
        <v>114.61486838355084</v>
      </c>
      <c r="AY13" s="16">
        <f t="shared" si="3"/>
        <v>120.57175620386128</v>
      </c>
      <c r="AZ13" s="16">
        <f t="shared" si="4"/>
        <v>124.22339305239613</v>
      </c>
      <c r="BA13" s="16">
        <f t="shared" si="5"/>
        <v>128.44307340276018</v>
      </c>
      <c r="BB13" s="16">
        <f t="shared" si="6"/>
        <v>132.45003507468624</v>
      </c>
      <c r="BC13" s="16">
        <f t="shared" si="7"/>
        <v>136.95251088550495</v>
      </c>
      <c r="BD13" s="16">
        <f t="shared" si="8"/>
        <v>142.32374646759649</v>
      </c>
      <c r="BE13" s="16">
        <f t="shared" si="9"/>
        <v>146.51806212510459</v>
      </c>
      <c r="BF13" s="16">
        <f t="shared" si="10"/>
        <v>149.3030865764369</v>
      </c>
      <c r="BG13" s="16">
        <f t="shared" si="11"/>
        <v>152.91710660447831</v>
      </c>
      <c r="BH13" s="16">
        <f t="shared" si="12"/>
        <v>157.98695488348025</v>
      </c>
      <c r="BI13" s="16">
        <f t="shared" si="13"/>
        <v>165.44799194868011</v>
      </c>
      <c r="BJ13" s="16">
        <f t="shared" si="14"/>
        <v>169.25229677622912</v>
      </c>
      <c r="BK13" s="16">
        <f t="shared" si="15"/>
        <v>171.17336624117058</v>
      </c>
      <c r="BL13" s="16">
        <f t="shared" si="16"/>
        <v>172.96740401104677</v>
      </c>
      <c r="BM13" s="16">
        <f t="shared" si="17"/>
        <v>171.58663216036089</v>
      </c>
      <c r="BN13" s="16">
        <f t="shared" si="18"/>
        <v>170.92742654276162</v>
      </c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</row>
    <row r="14" spans="1:77" ht="15.75" customHeight="1" x14ac:dyDescent="0.25">
      <c r="A14" s="9" t="s">
        <v>49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>
        <v>21.509179652608189</v>
      </c>
      <c r="X14" s="10">
        <v>21.278455101789788</v>
      </c>
      <c r="Y14" s="10">
        <v>19.491060519904281</v>
      </c>
      <c r="Z14" s="10">
        <v>26.732788956955989</v>
      </c>
      <c r="AA14" s="10">
        <v>21.947916594856199</v>
      </c>
      <c r="AB14" s="10">
        <v>20.45124504111153</v>
      </c>
      <c r="AC14" s="10">
        <v>13.60750029989573</v>
      </c>
      <c r="AD14" s="10">
        <v>7.761195302908086</v>
      </c>
      <c r="AE14" s="10">
        <v>9.7263754967039429</v>
      </c>
      <c r="AF14" s="10">
        <v>11.514212169859331</v>
      </c>
      <c r="AG14" s="10">
        <v>8.4545311428235728</v>
      </c>
      <c r="AH14" s="10">
        <v>5.3174944129204871</v>
      </c>
      <c r="AI14" s="10">
        <v>4.8941911888903178</v>
      </c>
      <c r="AJ14" s="10">
        <v>2.4564461044559232</v>
      </c>
      <c r="AK14" s="10">
        <v>3.910800120285729</v>
      </c>
      <c r="AL14" s="10">
        <v>5.4706973089099886</v>
      </c>
      <c r="AM14" s="10">
        <v>4.9305310590471052</v>
      </c>
      <c r="AN14" s="10">
        <v>3.7699789196306459</v>
      </c>
      <c r="AO14" s="10">
        <v>2.428242074149956</v>
      </c>
      <c r="AP14" s="10">
        <v>3.1229284781213011</v>
      </c>
      <c r="AQ14" s="10">
        <v>3.1143150605882131</v>
      </c>
      <c r="AR14" s="10">
        <v>3.6156005839253158</v>
      </c>
      <c r="AS14" s="10">
        <v>3.3790123760827129</v>
      </c>
      <c r="AV14" s="12">
        <f t="shared" si="19"/>
        <v>126.73278895695599</v>
      </c>
      <c r="AW14" s="12">
        <f t="shared" si="1"/>
        <v>154.54799577556381</v>
      </c>
      <c r="AX14" s="12">
        <f t="shared" si="2"/>
        <v>186.15498509775105</v>
      </c>
      <c r="AY14" s="12">
        <f t="shared" si="3"/>
        <v>211.48602525319836</v>
      </c>
      <c r="AZ14" s="12">
        <f t="shared" si="4"/>
        <v>227.89986871145661</v>
      </c>
      <c r="BA14" s="12">
        <f t="shared" si="5"/>
        <v>250.06626569882818</v>
      </c>
      <c r="BB14" s="12">
        <f t="shared" si="6"/>
        <v>278.85942609663539</v>
      </c>
      <c r="BC14" s="12">
        <f t="shared" si="7"/>
        <v>302.43568312067453</v>
      </c>
      <c r="BD14" s="12">
        <f t="shared" si="8"/>
        <v>318.5176836732943</v>
      </c>
      <c r="BE14" s="12">
        <f t="shared" si="9"/>
        <v>334.10654808269021</v>
      </c>
      <c r="BF14" s="12">
        <f t="shared" si="10"/>
        <v>342.3136953677996</v>
      </c>
      <c r="BG14" s="12">
        <f t="shared" si="11"/>
        <v>355.70089977799802</v>
      </c>
      <c r="BH14" s="12">
        <f t="shared" si="12"/>
        <v>375.16021932992157</v>
      </c>
      <c r="BI14" s="12">
        <f t="shared" si="13"/>
        <v>393.65761046517258</v>
      </c>
      <c r="BJ14" s="12">
        <f t="shared" si="14"/>
        <v>408.49841939523134</v>
      </c>
      <c r="BK14" s="12">
        <f t="shared" si="15"/>
        <v>418.41774988722386</v>
      </c>
      <c r="BL14" s="12">
        <f t="shared" si="16"/>
        <v>431.48463695596632</v>
      </c>
      <c r="BM14" s="12">
        <f t="shared" si="17"/>
        <v>444.92242798881034</v>
      </c>
      <c r="BN14" s="12">
        <f t="shared" si="18"/>
        <v>461.00904589318844</v>
      </c>
    </row>
    <row r="15" spans="1:77" s="17" customFormat="1" ht="15.75" customHeight="1" x14ac:dyDescent="0.25">
      <c r="A15" s="13" t="s">
        <v>50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>
        <v>1.8013963306088949</v>
      </c>
      <c r="W15" s="14">
        <v>2.8122194577244959</v>
      </c>
      <c r="X15" s="14">
        <v>5.175752615803364</v>
      </c>
      <c r="Y15" s="14">
        <v>1.694531718246739</v>
      </c>
      <c r="Z15" s="14">
        <v>3.0339961997125848</v>
      </c>
      <c r="AA15" s="14">
        <v>3.8587606646900002E-2</v>
      </c>
      <c r="AB15" s="14">
        <v>3.6646540363863389</v>
      </c>
      <c r="AC15" s="14">
        <v>6.150750653540471</v>
      </c>
      <c r="AD15" s="14">
        <v>3.78616195917667</v>
      </c>
      <c r="AE15" s="14">
        <v>5.3225187707221622</v>
      </c>
      <c r="AF15" s="14">
        <v>5.6177187887830113</v>
      </c>
      <c r="AG15" s="14">
        <v>5.3033785875056694</v>
      </c>
      <c r="AH15" s="14">
        <v>3.5989540164948379</v>
      </c>
      <c r="AI15" s="14">
        <v>2.170253420536183</v>
      </c>
      <c r="AJ15" s="14">
        <v>2.5015732512018158</v>
      </c>
      <c r="AK15" s="14">
        <v>3.4300423870217371</v>
      </c>
      <c r="AL15" s="14">
        <v>0.69720387830856101</v>
      </c>
      <c r="AM15" s="14">
        <v>-3.1447278757194002</v>
      </c>
      <c r="AN15" s="14">
        <v>-4.6147460616178924</v>
      </c>
      <c r="AO15" s="14">
        <v>-2.199027335025594</v>
      </c>
      <c r="AP15" s="14">
        <v>0.17149864888692501</v>
      </c>
      <c r="AQ15" s="14">
        <v>1.9363467019760441</v>
      </c>
      <c r="AR15" s="14">
        <v>1.2582956769026541</v>
      </c>
      <c r="AS15" s="14">
        <v>1.1569950595982981</v>
      </c>
      <c r="AV15" s="16">
        <f t="shared" si="19"/>
        <v>103.03399619971259</v>
      </c>
      <c r="AW15" s="16">
        <f t="shared" si="1"/>
        <v>103.07375455287871</v>
      </c>
      <c r="AX15" s="16">
        <f t="shared" si="2"/>
        <v>106.85105105955573</v>
      </c>
      <c r="AY15" s="16">
        <f t="shared" si="3"/>
        <v>113.42319278091621</v>
      </c>
      <c r="AZ15" s="16">
        <f t="shared" si="4"/>
        <v>117.71757855887088</v>
      </c>
      <c r="BA15" s="16">
        <f t="shared" si="5"/>
        <v>123.98311877410639</v>
      </c>
      <c r="BB15" s="16">
        <f t="shared" si="6"/>
        <v>130.94814173239851</v>
      </c>
      <c r="BC15" s="16">
        <f t="shared" si="7"/>
        <v>137.89281744177111</v>
      </c>
      <c r="BD15" s="16">
        <f t="shared" si="8"/>
        <v>142.85551653354963</v>
      </c>
      <c r="BE15" s="16">
        <f t="shared" si="9"/>
        <v>145.95584326754363</v>
      </c>
      <c r="BF15" s="16">
        <f t="shared" si="10"/>
        <v>149.60703560129053</v>
      </c>
      <c r="BG15" s="16">
        <f t="shared" si="11"/>
        <v>154.7386203363815</v>
      </c>
      <c r="BH15" s="16">
        <f t="shared" si="12"/>
        <v>155.81746399860791</v>
      </c>
      <c r="BI15" s="16">
        <f t="shared" si="13"/>
        <v>150.91742877300464</v>
      </c>
      <c r="BJ15" s="16">
        <f t="shared" si="14"/>
        <v>143.95297267240741</v>
      </c>
      <c r="BK15" s="16">
        <f t="shared" si="15"/>
        <v>140.78740745375924</v>
      </c>
      <c r="BL15" s="16">
        <f t="shared" si="16"/>
        <v>141.02885595534536</v>
      </c>
      <c r="BM15" s="16">
        <f t="shared" si="17"/>
        <v>143.75966355647125</v>
      </c>
      <c r="BN15" s="16">
        <f t="shared" si="18"/>
        <v>145.56858518813212</v>
      </c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</row>
    <row r="16" spans="1:77" s="17" customFormat="1" ht="15.75" customHeight="1" x14ac:dyDescent="0.25">
      <c r="A16" s="13" t="s">
        <v>51</v>
      </c>
      <c r="B16" s="14">
        <v>6.9288759999712068</v>
      </c>
      <c r="C16" s="14">
        <v>6.0029282444230558</v>
      </c>
      <c r="D16" s="14">
        <v>13.00033004142551</v>
      </c>
      <c r="E16" s="14">
        <v>20.142727524009899</v>
      </c>
      <c r="F16" s="14">
        <v>16.468442923166538</v>
      </c>
      <c r="G16" s="14">
        <v>17.874941240191969</v>
      </c>
      <c r="H16" s="14">
        <v>18.692927403325111</v>
      </c>
      <c r="I16" s="14">
        <v>13.50276387681866</v>
      </c>
      <c r="J16" s="14">
        <v>15.950248848846551</v>
      </c>
      <c r="K16" s="14">
        <v>21.35435531982241</v>
      </c>
      <c r="L16" s="14">
        <v>18.639833613176929</v>
      </c>
      <c r="M16" s="14">
        <v>17.54587749858441</v>
      </c>
      <c r="N16" s="14">
        <v>15.09515297843747</v>
      </c>
      <c r="O16" s="14">
        <v>10.76137728750666</v>
      </c>
      <c r="P16" s="14">
        <v>9.1735336719843463</v>
      </c>
      <c r="Q16" s="14">
        <v>7.4856296869925787</v>
      </c>
      <c r="R16" s="14">
        <v>6.0108905810942304</v>
      </c>
      <c r="S16" s="14">
        <v>6.6494409747995586</v>
      </c>
      <c r="T16" s="14">
        <v>6.1967625582317831</v>
      </c>
      <c r="U16" s="14">
        <v>8.3939651148279957</v>
      </c>
      <c r="V16" s="14">
        <v>7.5679187565985684</v>
      </c>
      <c r="W16" s="14">
        <v>4.3691637468275424</v>
      </c>
      <c r="X16" s="14">
        <v>3.8855539164693198</v>
      </c>
      <c r="Y16" s="14">
        <v>3.5413884955406871</v>
      </c>
      <c r="Z16" s="14">
        <v>4.9241946906134482</v>
      </c>
      <c r="AA16" s="14">
        <v>4.7974936054417494</v>
      </c>
      <c r="AB16" s="14">
        <v>2.5627588943013309</v>
      </c>
      <c r="AC16" s="14">
        <v>2.6616815858175209</v>
      </c>
      <c r="AD16" s="14">
        <v>1.7942404832515859</v>
      </c>
      <c r="AE16" s="14">
        <v>1.94320078201069</v>
      </c>
      <c r="AF16" s="14">
        <v>2.8775523260520459</v>
      </c>
      <c r="AG16" s="14">
        <v>3.208126363389785</v>
      </c>
      <c r="AH16" s="14">
        <v>3.117942777955252</v>
      </c>
      <c r="AI16" s="14">
        <v>2.3928645523857872</v>
      </c>
      <c r="AJ16" s="14">
        <v>1.8158534866157261</v>
      </c>
      <c r="AK16" s="14">
        <v>1.7057901095800081</v>
      </c>
      <c r="AL16" s="14">
        <v>2.3743107717781649</v>
      </c>
      <c r="AM16" s="14">
        <v>2.533765614001005</v>
      </c>
      <c r="AN16" s="14">
        <v>2.0896762520252969</v>
      </c>
      <c r="AO16" s="14">
        <v>0.388536035303577</v>
      </c>
      <c r="AP16" s="14">
        <v>1.335678104776461</v>
      </c>
      <c r="AQ16" s="14">
        <v>1.6096791786389011</v>
      </c>
      <c r="AR16" s="14">
        <v>1.4537988852125761</v>
      </c>
      <c r="AS16" s="14">
        <v>0.931852543972012</v>
      </c>
      <c r="AV16" s="16">
        <f t="shared" si="19"/>
        <v>104.92419469061345</v>
      </c>
      <c r="AW16" s="16">
        <f t="shared" si="1"/>
        <v>109.95792622145687</v>
      </c>
      <c r="AX16" s="16">
        <f t="shared" si="2"/>
        <v>112.77588275568655</v>
      </c>
      <c r="AY16" s="16">
        <f t="shared" si="3"/>
        <v>115.77761766023782</v>
      </c>
      <c r="AZ16" s="16">
        <f t="shared" si="4"/>
        <v>117.85494654684204</v>
      </c>
      <c r="BA16" s="16">
        <f t="shared" si="5"/>
        <v>120.14510478977856</v>
      </c>
      <c r="BB16" s="16">
        <f t="shared" si="6"/>
        <v>123.6023430472945</v>
      </c>
      <c r="BC16" s="16">
        <f t="shared" si="7"/>
        <v>127.56766240036224</v>
      </c>
      <c r="BD16" s="16">
        <f t="shared" si="8"/>
        <v>131.54514911718067</v>
      </c>
      <c r="BE16" s="16">
        <f t="shared" si="9"/>
        <v>134.69284636078871</v>
      </c>
      <c r="BF16" s="16">
        <f t="shared" si="10"/>
        <v>137.13867110765304</v>
      </c>
      <c r="BG16" s="16">
        <f t="shared" si="11"/>
        <v>139.47796899581684</v>
      </c>
      <c r="BH16" s="16">
        <f t="shared" si="12"/>
        <v>142.78960943794192</v>
      </c>
      <c r="BI16" s="16">
        <f t="shared" si="13"/>
        <v>146.40756346224683</v>
      </c>
      <c r="BJ16" s="16">
        <f t="shared" si="14"/>
        <v>149.46700754708627</v>
      </c>
      <c r="BK16" s="16">
        <f t="shared" si="15"/>
        <v>150.0477407322966</v>
      </c>
      <c r="BL16" s="16">
        <f t="shared" si="16"/>
        <v>152.05189555196964</v>
      </c>
      <c r="BM16" s="16">
        <f t="shared" si="17"/>
        <v>154.49944325539545</v>
      </c>
      <c r="BN16" s="16">
        <f t="shared" si="18"/>
        <v>156.74555443910202</v>
      </c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</row>
    <row r="17" spans="1:77" ht="15.75" customHeight="1" x14ac:dyDescent="0.25">
      <c r="A17" s="9" t="s">
        <v>52</v>
      </c>
      <c r="B17" s="10">
        <v>-0.81419108126150597</v>
      </c>
      <c r="C17" s="10">
        <v>5.788806976163352</v>
      </c>
      <c r="D17" s="10">
        <v>12.20225046515146</v>
      </c>
      <c r="E17" s="10">
        <v>16.980707243225691</v>
      </c>
      <c r="F17" s="10">
        <v>-0.85530093895755899</v>
      </c>
      <c r="G17" s="10">
        <v>12.21568412404535</v>
      </c>
      <c r="H17" s="10">
        <v>1.17220520706447</v>
      </c>
      <c r="I17" s="10">
        <v>5.1299847308081903</v>
      </c>
      <c r="J17" s="10">
        <v>6.3544256409597599</v>
      </c>
      <c r="K17" s="10">
        <v>7.921358676058543</v>
      </c>
      <c r="L17" s="10">
        <v>7.182008515989402</v>
      </c>
      <c r="M17" s="10">
        <v>10.81138066099903</v>
      </c>
      <c r="N17" s="10">
        <v>6.8186950992049864</v>
      </c>
      <c r="O17" s="10">
        <v>4.4074858245551898</v>
      </c>
      <c r="P17" s="10">
        <v>3.0924847506825559</v>
      </c>
      <c r="Q17" s="10">
        <v>-8.3773089157224007E-2</v>
      </c>
      <c r="R17" s="10">
        <v>6.3027221619372006E-2</v>
      </c>
      <c r="S17" s="10">
        <v>2.776437246187502</v>
      </c>
      <c r="T17" s="10">
        <v>4.0209839263248393</v>
      </c>
      <c r="U17" s="10">
        <v>2.513387101991249</v>
      </c>
      <c r="V17" s="10">
        <v>1.8228397236600411</v>
      </c>
      <c r="W17" s="10">
        <v>3.7290751792065762</v>
      </c>
      <c r="X17" s="10">
        <v>5.9727702551093387</v>
      </c>
      <c r="Y17" s="10">
        <v>3.5423722215320201</v>
      </c>
      <c r="Z17" s="10">
        <v>2.3320702940109239</v>
      </c>
      <c r="AA17" s="10">
        <v>3.0676135896732459</v>
      </c>
      <c r="AB17" s="10">
        <v>-1.9261005587569049</v>
      </c>
      <c r="AC17" s="10">
        <v>-0.328720493003332</v>
      </c>
      <c r="AD17" s="10">
        <v>5.3158082782479799</v>
      </c>
      <c r="AE17" s="10">
        <v>2.0206965752876278</v>
      </c>
      <c r="AF17" s="10">
        <v>4.4565976245625E-2</v>
      </c>
      <c r="AG17" s="10">
        <v>2.0782301369871798</v>
      </c>
      <c r="AH17" s="10">
        <v>5.8323199192982456</v>
      </c>
      <c r="AI17" s="10">
        <v>1.831591730325743</v>
      </c>
      <c r="AJ17" s="10">
        <v>4.7923376345979873</v>
      </c>
      <c r="AK17" s="10">
        <v>6.7593911664597606</v>
      </c>
      <c r="AL17" s="10">
        <v>3.7766577155179388</v>
      </c>
      <c r="AM17" s="10">
        <v>0.46066489380847098</v>
      </c>
      <c r="AN17" s="10">
        <v>0.51099532082723398</v>
      </c>
      <c r="AO17" s="10">
        <v>7.6069102478810491</v>
      </c>
      <c r="AP17" s="10">
        <v>5.0826981420382777</v>
      </c>
      <c r="AQ17" s="10">
        <v>3.8423768315236422</v>
      </c>
      <c r="AR17" s="10">
        <v>2.2045105503832652</v>
      </c>
      <c r="AS17" s="10">
        <v>0.68642787554451501</v>
      </c>
      <c r="AV17" s="12">
        <f t="shared" si="19"/>
        <v>102.33207029401092</v>
      </c>
      <c r="AW17" s="12">
        <f t="shared" si="1"/>
        <v>105.47122278894398</v>
      </c>
      <c r="AX17" s="12">
        <f t="shared" si="2"/>
        <v>103.43974097747838</v>
      </c>
      <c r="AY17" s="12">
        <f t="shared" si="3"/>
        <v>103.09971335097585</v>
      </c>
      <c r="AZ17" s="12">
        <f t="shared" si="4"/>
        <v>108.58029644813696</v>
      </c>
      <c r="BA17" s="12">
        <f t="shared" si="5"/>
        <v>110.77437477990162</v>
      </c>
      <c r="BB17" s="12">
        <f t="shared" si="6"/>
        <v>110.82374246145227</v>
      </c>
      <c r="BC17" s="12">
        <f t="shared" si="7"/>
        <v>113.12691487622322</v>
      </c>
      <c r="BD17" s="12">
        <f t="shared" si="8"/>
        <v>119.72483846663677</v>
      </c>
      <c r="BE17" s="12">
        <f t="shared" si="9"/>
        <v>121.91770870713754</v>
      </c>
      <c r="BF17" s="12">
        <f t="shared" si="10"/>
        <v>127.76041694474924</v>
      </c>
      <c r="BG17" s="12">
        <f t="shared" si="11"/>
        <v>136.39624328194478</v>
      </c>
      <c r="BH17" s="12">
        <f t="shared" si="12"/>
        <v>141.54746252752895</v>
      </c>
      <c r="BI17" s="12">
        <f t="shared" si="13"/>
        <v>142.19952199546998</v>
      </c>
      <c r="BJ17" s="12">
        <f t="shared" si="14"/>
        <v>142.92615489910551</v>
      </c>
      <c r="BK17" s="12">
        <f t="shared" si="15"/>
        <v>153.79841922302791</v>
      </c>
      <c r="BL17" s="12">
        <f t="shared" si="16"/>
        <v>161.61552861936099</v>
      </c>
      <c r="BM17" s="12">
        <f t="shared" si="17"/>
        <v>167.82540624717578</v>
      </c>
      <c r="BN17" s="12">
        <f t="shared" si="18"/>
        <v>171.52513503411834</v>
      </c>
    </row>
    <row r="18" spans="1:77" s="49" customFormat="1" ht="15.75" customHeight="1" x14ac:dyDescent="0.25">
      <c r="A18" s="47" t="s">
        <v>53</v>
      </c>
      <c r="B18" s="48">
        <v>8.1010161430759666</v>
      </c>
      <c r="C18" s="48">
        <v>9.3695386288455307</v>
      </c>
      <c r="D18" s="48">
        <v>9.0075319029525591</v>
      </c>
      <c r="E18" s="48">
        <v>9.1565767194120351</v>
      </c>
      <c r="F18" s="48">
        <v>10.201494795692479</v>
      </c>
      <c r="G18" s="48">
        <v>8.9583450056568878</v>
      </c>
      <c r="H18" s="48">
        <v>6.6707619941708041</v>
      </c>
      <c r="I18" s="48">
        <v>5.3006472552565853</v>
      </c>
      <c r="J18" s="48">
        <v>4.0997744194958496</v>
      </c>
      <c r="K18" s="48">
        <v>5.5008226152510664</v>
      </c>
      <c r="L18" s="48">
        <v>5.3993922123712901</v>
      </c>
      <c r="M18" s="48">
        <v>5.3999267633739967</v>
      </c>
      <c r="N18" s="48">
        <v>2.1000728797928581</v>
      </c>
      <c r="O18" s="48">
        <v>1.3999239023104959</v>
      </c>
      <c r="P18" s="48">
        <v>1.800268147609785</v>
      </c>
      <c r="Q18" s="48">
        <v>9.9816825255994002E-2</v>
      </c>
      <c r="R18" s="48">
        <v>-0.70001896956906096</v>
      </c>
      <c r="S18" s="48">
        <v>1.3251259439707179</v>
      </c>
      <c r="T18" s="48">
        <v>1.3530201884722539</v>
      </c>
      <c r="U18" s="48">
        <v>1.546379346509186</v>
      </c>
      <c r="V18" s="48">
        <v>3.122618372244812</v>
      </c>
      <c r="W18" s="48">
        <v>2.505183585487436</v>
      </c>
      <c r="X18" s="48">
        <v>1.593134802082963</v>
      </c>
      <c r="Y18" s="48">
        <v>2.0707473244609091</v>
      </c>
      <c r="Z18" s="48">
        <v>2.061551392356753</v>
      </c>
      <c r="AA18" s="48">
        <v>1.298585762214111</v>
      </c>
      <c r="AB18" s="48">
        <v>2.6443513897806081</v>
      </c>
      <c r="AC18" s="48">
        <v>1.9357131243859631</v>
      </c>
      <c r="AD18" s="48">
        <v>1.7769482494468749</v>
      </c>
      <c r="AE18" s="48">
        <v>4.1054752255626603</v>
      </c>
      <c r="AF18" s="48">
        <v>5.0752117790388684</v>
      </c>
      <c r="AG18" s="48">
        <v>3.8200687727761862</v>
      </c>
      <c r="AH18" s="48">
        <v>2.184246833878523</v>
      </c>
      <c r="AI18" s="48">
        <v>0.74759033985043499</v>
      </c>
      <c r="AJ18" s="48">
        <v>2.4310265614185149</v>
      </c>
      <c r="AK18" s="48">
        <v>1.756468887641627</v>
      </c>
      <c r="AL18" s="48">
        <v>1.845737409869219</v>
      </c>
      <c r="AM18" s="48">
        <v>2.113284403090443</v>
      </c>
      <c r="AN18" s="48">
        <v>9.7244155975407004E-2</v>
      </c>
      <c r="AO18" s="48">
        <v>1.0539463023817139</v>
      </c>
      <c r="AP18" s="48">
        <v>1.2427887943511571</v>
      </c>
      <c r="AQ18" s="48">
        <v>0.74786732041174397</v>
      </c>
      <c r="AR18" s="48">
        <v>1.8608543411633209</v>
      </c>
      <c r="AS18" s="48">
        <v>1.538627195965514</v>
      </c>
      <c r="AV18" s="50">
        <f t="shared" si="19"/>
        <v>102.06155139235675</v>
      </c>
      <c r="AW18" s="50">
        <f t="shared" si="1"/>
        <v>103.38690816743274</v>
      </c>
      <c r="AX18" s="50">
        <f t="shared" si="2"/>
        <v>106.12082131040944</v>
      </c>
      <c r="AY18" s="50">
        <f t="shared" si="3"/>
        <v>108.17501597622122</v>
      </c>
      <c r="AZ18" s="50">
        <f t="shared" si="4"/>
        <v>110.09723002894955</v>
      </c>
      <c r="BA18" s="50">
        <f t="shared" si="5"/>
        <v>114.61724453181881</v>
      </c>
      <c r="BB18" s="50">
        <f t="shared" si="6"/>
        <v>120.43431242710746</v>
      </c>
      <c r="BC18" s="50">
        <f t="shared" si="7"/>
        <v>125.0349859878431</v>
      </c>
      <c r="BD18" s="50">
        <f t="shared" si="8"/>
        <v>127.76605871052301</v>
      </c>
      <c r="BE18" s="50">
        <f t="shared" si="9"/>
        <v>128.72122542305053</v>
      </c>
      <c r="BF18" s="50">
        <f t="shared" si="10"/>
        <v>131.85047260326829</v>
      </c>
      <c r="BG18" s="50">
        <f t="shared" si="11"/>
        <v>134.16638513275313</v>
      </c>
      <c r="BH18" s="50">
        <f t="shared" si="12"/>
        <v>136.64274429461759</v>
      </c>
      <c r="BI18" s="50">
        <f t="shared" si="13"/>
        <v>139.5303940977505</v>
      </c>
      <c r="BJ18" s="50">
        <f t="shared" si="14"/>
        <v>139.66607925182001</v>
      </c>
      <c r="BK18" s="50">
        <f t="shared" si="15"/>
        <v>141.13808472977607</v>
      </c>
      <c r="BL18" s="50">
        <f t="shared" si="16"/>
        <v>142.89213303135958</v>
      </c>
      <c r="BM18" s="50">
        <f t="shared" si="17"/>
        <v>143.96077659774039</v>
      </c>
      <c r="BN18" s="50">
        <f t="shared" si="18"/>
        <v>146.63967695863187</v>
      </c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</row>
    <row r="19" spans="1:77" ht="15.75" customHeight="1" x14ac:dyDescent="0.25">
      <c r="A19" s="9" t="s">
        <v>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>
        <v>55.255994867131292</v>
      </c>
      <c r="W19" s="10">
        <v>38.625467032833072</v>
      </c>
      <c r="X19" s="10">
        <v>30.64279631190627</v>
      </c>
      <c r="Y19" s="10">
        <v>37.234034847509328</v>
      </c>
      <c r="Z19" s="10">
        <v>27.97830992059918</v>
      </c>
      <c r="AA19" s="10">
        <v>17.45532519735697</v>
      </c>
      <c r="AB19" s="10">
        <v>13.87932580704274</v>
      </c>
      <c r="AC19" s="10">
        <v>11.094261685015439</v>
      </c>
      <c r="AD19" s="10">
        <v>6.3253972792032931</v>
      </c>
      <c r="AE19" s="10">
        <v>7.2944426582783422</v>
      </c>
      <c r="AF19" s="10">
        <v>3.5962201871735382</v>
      </c>
      <c r="AG19" s="10">
        <v>2.208812913530922</v>
      </c>
      <c r="AH19" s="10">
        <v>0.31777822927519001</v>
      </c>
      <c r="AI19" s="10">
        <v>3.9439026761242779</v>
      </c>
      <c r="AJ19" s="10">
        <v>2.770292539701336</v>
      </c>
      <c r="AK19" s="10">
        <v>1.5401378916217729</v>
      </c>
      <c r="AL19" s="10">
        <v>3.9979392466985342</v>
      </c>
      <c r="AM19" s="10">
        <v>3.149300120681819</v>
      </c>
      <c r="AN19" s="10">
        <v>3.558363810399912</v>
      </c>
      <c r="AO19" s="10">
        <v>1.4885106900991869</v>
      </c>
      <c r="AP19" s="10">
        <v>3.218175922346056</v>
      </c>
      <c r="AQ19" s="10">
        <v>2.4792212726930218</v>
      </c>
      <c r="AR19" s="10">
        <v>0.50164715528324699</v>
      </c>
      <c r="AS19" s="10">
        <v>1.0266178071073331</v>
      </c>
      <c r="AV19" s="12">
        <f t="shared" si="19"/>
        <v>127.97830992059917</v>
      </c>
      <c r="AW19" s="12">
        <f t="shared" si="1"/>
        <v>150.31734009932111</v>
      </c>
      <c r="AX19" s="12">
        <f t="shared" si="2"/>
        <v>171.18037347618639</v>
      </c>
      <c r="AY19" s="12">
        <f t="shared" si="3"/>
        <v>190.17157206302127</v>
      </c>
      <c r="AZ19" s="12">
        <f t="shared" si="4"/>
        <v>202.20067950811375</v>
      </c>
      <c r="BA19" s="12">
        <f t="shared" si="5"/>
        <v>216.95009212948227</v>
      </c>
      <c r="BB19" s="12">
        <f t="shared" si="6"/>
        <v>224.75209513873429</v>
      </c>
      <c r="BC19" s="12">
        <f t="shared" si="7"/>
        <v>229.71644843958995</v>
      </c>
      <c r="BD19" s="12">
        <f t="shared" si="8"/>
        <v>230.44643730179513</v>
      </c>
      <c r="BE19" s="12">
        <f t="shared" si="9"/>
        <v>239.53502050957368</v>
      </c>
      <c r="BF19" s="12">
        <f t="shared" si="10"/>
        <v>246.17084131272247</v>
      </c>
      <c r="BG19" s="12">
        <f t="shared" si="11"/>
        <v>249.96221171790381</v>
      </c>
      <c r="BH19" s="12">
        <f t="shared" si="12"/>
        <v>259.95554908208959</v>
      </c>
      <c r="BI19" s="12">
        <f t="shared" si="13"/>
        <v>268.14232950305092</v>
      </c>
      <c r="BJ19" s="12">
        <f t="shared" si="14"/>
        <v>277.68380911645079</v>
      </c>
      <c r="BK19" s="12">
        <f t="shared" si="15"/>
        <v>281.81716229982379</v>
      </c>
      <c r="BL19" s="12">
        <f t="shared" si="16"/>
        <v>290.88653436199564</v>
      </c>
      <c r="BM19" s="12">
        <f t="shared" si="17"/>
        <v>298.09825520129772</v>
      </c>
      <c r="BN19" s="12">
        <f t="shared" si="18"/>
        <v>299.59365661846402</v>
      </c>
    </row>
    <row r="20" spans="1:77" s="17" customFormat="1" ht="15.75" customHeight="1" x14ac:dyDescent="0.25">
      <c r="A20" s="13" t="s">
        <v>55</v>
      </c>
      <c r="B20" s="14">
        <v>5.0167311599827791</v>
      </c>
      <c r="C20" s="14">
        <v>7.804567764417647</v>
      </c>
      <c r="D20" s="14">
        <v>9.4663056139951518</v>
      </c>
      <c r="E20" s="14">
        <v>18.86520595011174</v>
      </c>
      <c r="F20" s="14">
        <v>16.230407325397671</v>
      </c>
      <c r="G20" s="14">
        <v>16.27413758063177</v>
      </c>
      <c r="H20" s="14">
        <v>26.400047684636</v>
      </c>
      <c r="I20" s="14">
        <v>22.348254443991799</v>
      </c>
      <c r="J20" s="14">
        <v>19.437419540705861</v>
      </c>
      <c r="K20" s="14">
        <v>20.903042247295328</v>
      </c>
      <c r="L20" s="14">
        <v>17.608912645430959</v>
      </c>
      <c r="M20" s="14">
        <v>20.690331458264801</v>
      </c>
      <c r="N20" s="14">
        <v>24.605261205468331</v>
      </c>
      <c r="O20" s="14">
        <v>24.675724049125549</v>
      </c>
      <c r="P20" s="14">
        <v>21.73455674695855</v>
      </c>
      <c r="Q20" s="14">
        <v>20.45113314640572</v>
      </c>
      <c r="R20" s="14">
        <v>10.09678176430908</v>
      </c>
      <c r="S20" s="14">
        <v>11.16539184256602</v>
      </c>
      <c r="T20" s="14">
        <v>10.51380481848514</v>
      </c>
      <c r="U20" s="14">
        <v>13.14465047465279</v>
      </c>
      <c r="V20" s="14">
        <v>10.086186545115931</v>
      </c>
      <c r="W20" s="14">
        <v>11.446031661582399</v>
      </c>
      <c r="X20" s="14">
        <v>7.3764300222637136</v>
      </c>
      <c r="Y20" s="14">
        <v>7.2776269083427492</v>
      </c>
      <c r="Z20" s="14">
        <v>3.4286176515753608</v>
      </c>
      <c r="AA20" s="14">
        <v>2.3447152853222959</v>
      </c>
      <c r="AB20" s="14">
        <v>3.9265179410839179</v>
      </c>
      <c r="AC20" s="14">
        <v>3.792739782369714</v>
      </c>
      <c r="AD20" s="14">
        <v>3.298529319583432</v>
      </c>
      <c r="AE20" s="14">
        <v>3.2513894521483122</v>
      </c>
      <c r="AF20" s="14">
        <v>3.573880737831181</v>
      </c>
      <c r="AG20" s="14">
        <v>3.7400688808813638</v>
      </c>
      <c r="AH20" s="14">
        <v>3.0050576410588281</v>
      </c>
      <c r="AI20" s="14">
        <v>2.472141585363707</v>
      </c>
      <c r="AJ20" s="14">
        <v>2.5247030974345108</v>
      </c>
      <c r="AK20" s="14">
        <v>2.7810566887515709</v>
      </c>
      <c r="AL20" s="14">
        <v>2.8294633432972782</v>
      </c>
      <c r="AM20" s="14">
        <v>1.581999163513403</v>
      </c>
      <c r="AN20" s="14">
        <v>0.91171113267609605</v>
      </c>
      <c r="AO20" s="14">
        <v>0.62100981769641606</v>
      </c>
      <c r="AP20" s="14">
        <v>0.52349669346218897</v>
      </c>
      <c r="AQ20" s="14">
        <v>-0.14134709703602599</v>
      </c>
      <c r="AR20" s="14">
        <v>-0.43749577666921702</v>
      </c>
      <c r="AS20" s="14">
        <v>-1.5364767778636001E-2</v>
      </c>
      <c r="AV20" s="16">
        <f t="shared" si="19"/>
        <v>103.42861765157537</v>
      </c>
      <c r="AW20" s="16">
        <f t="shared" si="1"/>
        <v>105.85372425904941</v>
      </c>
      <c r="AX20" s="16">
        <f t="shared" si="2"/>
        <v>110.01008973338649</v>
      </c>
      <c r="AY20" s="16">
        <f t="shared" si="3"/>
        <v>114.18248617132527</v>
      </c>
      <c r="AZ20" s="16">
        <f t="shared" si="4"/>
        <v>117.94882895551572</v>
      </c>
      <c r="BA20" s="16">
        <f t="shared" si="5"/>
        <v>121.78380473910781</v>
      </c>
      <c r="BB20" s="16">
        <f t="shared" si="6"/>
        <v>126.13621267847672</v>
      </c>
      <c r="BC20" s="16">
        <f t="shared" si="7"/>
        <v>130.85379391638676</v>
      </c>
      <c r="BD20" s="16">
        <f t="shared" si="8"/>
        <v>134.78602584908651</v>
      </c>
      <c r="BE20" s="16">
        <f t="shared" si="9"/>
        <v>138.11812724536085</v>
      </c>
      <c r="BF20" s="16">
        <f t="shared" si="10"/>
        <v>141.60519988204302</v>
      </c>
      <c r="BG20" s="16">
        <f t="shared" si="11"/>
        <v>145.54332076498261</v>
      </c>
      <c r="BH20" s="16">
        <f t="shared" si="12"/>
        <v>149.66141567464538</v>
      </c>
      <c r="BI20" s="16">
        <f t="shared" si="13"/>
        <v>152.0290580187206</v>
      </c>
      <c r="BJ20" s="16">
        <f t="shared" si="14"/>
        <v>153.41512386557989</v>
      </c>
      <c r="BK20" s="16">
        <f t="shared" si="15"/>
        <v>154.36784684661626</v>
      </c>
      <c r="BL20" s="16">
        <f t="shared" si="16"/>
        <v>155.17595742062707</v>
      </c>
      <c r="BM20" s="16">
        <f t="shared" si="17"/>
        <v>154.95662070951516</v>
      </c>
      <c r="BN20" s="16">
        <f t="shared" si="18"/>
        <v>154.2786920382417</v>
      </c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</row>
    <row r="21" spans="1:77" ht="15.75" customHeight="1" x14ac:dyDescent="0.25">
      <c r="A21" s="9" t="s">
        <v>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>
        <v>13.44848713332987</v>
      </c>
      <c r="Z21" s="10">
        <v>9.8910721100797794</v>
      </c>
      <c r="AA21" s="10">
        <v>4.1985068369950529</v>
      </c>
      <c r="AB21" s="10">
        <v>4.8554538968284433</v>
      </c>
      <c r="AC21" s="10">
        <v>5.0732570930455356</v>
      </c>
      <c r="AD21" s="10">
        <v>7.3616093425652007</v>
      </c>
      <c r="AE21" s="10">
        <v>9.4171481383631175</v>
      </c>
      <c r="AF21" s="10">
        <v>5.0167143919943591</v>
      </c>
      <c r="AG21" s="10">
        <v>3.87409235037528</v>
      </c>
      <c r="AH21" s="10">
        <v>5.3100006251149754</v>
      </c>
      <c r="AI21" s="10">
        <v>5.848569408034221</v>
      </c>
      <c r="AJ21" s="10">
        <v>2.381840624167531</v>
      </c>
      <c r="AK21" s="10">
        <v>2.941946311243449</v>
      </c>
      <c r="AL21" s="10">
        <v>1.112846519764221</v>
      </c>
      <c r="AM21" s="10">
        <v>2.860790533277124</v>
      </c>
      <c r="AN21" s="10">
        <v>-1.1786157539691591</v>
      </c>
      <c r="AO21" s="10">
        <v>0.49331151046472199</v>
      </c>
      <c r="AP21" s="10">
        <v>1.6378450495999619</v>
      </c>
      <c r="AQ21" s="10">
        <v>1.3532218074081119</v>
      </c>
      <c r="AR21" s="10">
        <v>1.548147742158879</v>
      </c>
      <c r="AS21" s="10">
        <v>2.1391105684301248</v>
      </c>
      <c r="AV21" s="12">
        <f t="shared" si="19"/>
        <v>109.89107211007978</v>
      </c>
      <c r="AW21" s="12">
        <f t="shared" si="1"/>
        <v>114.50485628586864</v>
      </c>
      <c r="AX21" s="12">
        <f t="shared" si="2"/>
        <v>120.06458679245866</v>
      </c>
      <c r="AY21" s="12">
        <f t="shared" si="3"/>
        <v>126.15577195814288</v>
      </c>
      <c r="AZ21" s="12">
        <f t="shared" si="4"/>
        <v>135.44286705279876</v>
      </c>
      <c r="BA21" s="12">
        <f t="shared" si="5"/>
        <v>148.19772248600702</v>
      </c>
      <c r="BB21" s="12">
        <f t="shared" si="6"/>
        <v>155.6323789585704</v>
      </c>
      <c r="BC21" s="12">
        <f t="shared" si="7"/>
        <v>161.66172104651145</v>
      </c>
      <c r="BD21" s="12">
        <f t="shared" si="8"/>
        <v>170.24595944465284</v>
      </c>
      <c r="BE21" s="12">
        <f t="shared" si="9"/>
        <v>180.20291254714715</v>
      </c>
      <c r="BF21" s="12">
        <f t="shared" si="10"/>
        <v>184.4950587241282</v>
      </c>
      <c r="BG21" s="12">
        <f t="shared" si="11"/>
        <v>189.92280429868913</v>
      </c>
      <c r="BH21" s="12">
        <f t="shared" si="12"/>
        <v>192.03635361656569</v>
      </c>
      <c r="BI21" s="12">
        <f t="shared" si="13"/>
        <v>197.53011144127899</v>
      </c>
      <c r="BJ21" s="12">
        <f t="shared" si="14"/>
        <v>195.20199042899924</v>
      </c>
      <c r="BK21" s="12">
        <f t="shared" si="15"/>
        <v>196.16494431644173</v>
      </c>
      <c r="BL21" s="12">
        <f t="shared" si="16"/>
        <v>199.37782214597911</v>
      </c>
      <c r="BM21" s="12">
        <f t="shared" si="17"/>
        <v>202.07584631439386</v>
      </c>
      <c r="BN21" s="12">
        <f t="shared" si="18"/>
        <v>205.2042789665586</v>
      </c>
    </row>
    <row r="22" spans="1:77" ht="15.75" customHeight="1" x14ac:dyDescent="0.25">
      <c r="A22" s="9" t="s">
        <v>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>
        <v>11.28914487932968</v>
      </c>
      <c r="AB22" s="10">
        <v>8.5242764575421681</v>
      </c>
      <c r="AC22" s="10">
        <v>7.0319033588656774</v>
      </c>
      <c r="AD22" s="10">
        <v>6.5682860032741264</v>
      </c>
      <c r="AE22" s="10">
        <v>5.2233796550406284</v>
      </c>
      <c r="AF22" s="10">
        <v>8.651556032997366</v>
      </c>
      <c r="AG22" s="10">
        <v>7.5847537133092446</v>
      </c>
      <c r="AH22" s="10">
        <v>5.5327897412122962</v>
      </c>
      <c r="AI22" s="10">
        <v>3.2708163200929401</v>
      </c>
      <c r="AJ22" s="10">
        <v>1.660058941528697</v>
      </c>
      <c r="AK22" s="10">
        <v>2.1136443988789559</v>
      </c>
      <c r="AL22" s="10">
        <v>4.1795337217474859</v>
      </c>
      <c r="AM22" s="10">
        <v>4.1393146471478293</v>
      </c>
      <c r="AN22" s="10">
        <v>3.5887855410809522</v>
      </c>
      <c r="AO22" s="10">
        <v>-1.0828101354575019</v>
      </c>
      <c r="AP22" s="10">
        <v>0.98053788018399601</v>
      </c>
      <c r="AQ22" s="10">
        <v>0.39557148049222901</v>
      </c>
      <c r="AR22" s="10">
        <v>0.43612201631460001</v>
      </c>
      <c r="AS22" s="10">
        <v>0.25880642815592197</v>
      </c>
      <c r="AV22" s="12">
        <f t="shared" si="19"/>
        <v>100</v>
      </c>
      <c r="AW22" s="12">
        <f t="shared" si="1"/>
        <v>111.28914487932968</v>
      </c>
      <c r="AX22" s="12">
        <f t="shared" si="2"/>
        <v>120.77573925607838</v>
      </c>
      <c r="AY22" s="12">
        <f t="shared" si="3"/>
        <v>129.26857252152141</v>
      </c>
      <c r="AZ22" s="12">
        <f t="shared" si="4"/>
        <v>137.75930207708475</v>
      </c>
      <c r="BA22" s="12">
        <f t="shared" si="5"/>
        <v>144.95499343470516</v>
      </c>
      <c r="BB22" s="12">
        <f t="shared" si="6"/>
        <v>157.49585591433632</v>
      </c>
      <c r="BC22" s="12">
        <f t="shared" si="7"/>
        <v>169.44152869410712</v>
      </c>
      <c r="BD22" s="12">
        <f t="shared" si="8"/>
        <v>178.81637221104796</v>
      </c>
      <c r="BE22" s="12">
        <f t="shared" si="9"/>
        <v>184.66512729632507</v>
      </c>
      <c r="BF22" s="12">
        <f t="shared" si="10"/>
        <v>187.73067725389305</v>
      </c>
      <c r="BG22" s="12">
        <f t="shared" si="11"/>
        <v>191.69863619864748</v>
      </c>
      <c r="BH22" s="12">
        <f t="shared" si="12"/>
        <v>199.71074534269999</v>
      </c>
      <c r="BI22" s="12">
        <f t="shared" si="13"/>
        <v>207.97740147659849</v>
      </c>
      <c r="BJ22" s="12">
        <f t="shared" si="14"/>
        <v>215.44126438950653</v>
      </c>
      <c r="BK22" s="12">
        <f t="shared" si="15"/>
        <v>213.10844454273916</v>
      </c>
      <c r="BL22" s="12">
        <f t="shared" si="16"/>
        <v>215.19805356735162</v>
      </c>
      <c r="BM22" s="12">
        <f t="shared" si="17"/>
        <v>216.04931569383845</v>
      </c>
      <c r="BN22" s="12">
        <f t="shared" si="18"/>
        <v>216.9915543256763</v>
      </c>
    </row>
    <row r="23" spans="1:77" s="17" customFormat="1" ht="15.75" customHeight="1" x14ac:dyDescent="0.25">
      <c r="A23" s="13" t="s">
        <v>58</v>
      </c>
      <c r="B23" s="14">
        <v>7.8063159104571067</v>
      </c>
      <c r="C23" s="14">
        <v>8.5167803424687207</v>
      </c>
      <c r="D23" s="14">
        <v>11.899817823805961</v>
      </c>
      <c r="E23" s="14">
        <v>15.951428825486349</v>
      </c>
      <c r="F23" s="14">
        <v>16.771541423821429</v>
      </c>
      <c r="G23" s="14">
        <v>16.488532284096081</v>
      </c>
      <c r="H23" s="14">
        <v>23.367216337616028</v>
      </c>
      <c r="I23" s="14">
        <v>20.650262043360868</v>
      </c>
      <c r="J23" s="14">
        <v>16.929591681523188</v>
      </c>
      <c r="K23" s="14">
        <v>13.42851429134218</v>
      </c>
      <c r="L23" s="14">
        <v>12.35106725282011</v>
      </c>
      <c r="M23" s="14">
        <v>13.5879006440986</v>
      </c>
      <c r="N23" s="14">
        <v>11.884348581996139</v>
      </c>
      <c r="O23" s="14">
        <v>10.862959370998061</v>
      </c>
      <c r="P23" s="14">
        <v>8.5941640445761571</v>
      </c>
      <c r="Q23" s="14">
        <v>10.87997788650585</v>
      </c>
      <c r="R23" s="14">
        <v>5.943984395373203</v>
      </c>
      <c r="S23" s="14">
        <v>5.935048986594893</v>
      </c>
      <c r="T23" s="14">
        <v>6.8985087846121989</v>
      </c>
      <c r="U23" s="14">
        <v>7.3211840289450381</v>
      </c>
      <c r="V23" s="14">
        <v>6.9392924635754083</v>
      </c>
      <c r="W23" s="14">
        <v>6.7098150259753613</v>
      </c>
      <c r="X23" s="14">
        <v>4.5361243579161492</v>
      </c>
      <c r="Y23" s="14">
        <v>3.881623234958997</v>
      </c>
      <c r="Z23" s="14">
        <v>4.9323720682887151</v>
      </c>
      <c r="AA23" s="14">
        <v>3.458697298682933</v>
      </c>
      <c r="AB23" s="14">
        <v>2.383920296771747</v>
      </c>
      <c r="AC23" s="14">
        <v>2.4800904463383899</v>
      </c>
      <c r="AD23" s="14">
        <v>2.6269941233827638</v>
      </c>
      <c r="AE23" s="14">
        <v>3.4528597977411701</v>
      </c>
      <c r="AF23" s="14">
        <v>4.1922077492873244</v>
      </c>
      <c r="AG23" s="14">
        <v>4.3530894890045913</v>
      </c>
      <c r="AH23" s="14">
        <v>4.1626096232824104</v>
      </c>
      <c r="AI23" s="14">
        <v>4.0426421106903199</v>
      </c>
      <c r="AJ23" s="14">
        <v>4.3439444436846442</v>
      </c>
      <c r="AK23" s="14">
        <v>4.1404823586088657</v>
      </c>
      <c r="AL23" s="14">
        <v>3.2676809162870861</v>
      </c>
      <c r="AM23" s="14">
        <v>2.3750379529032579</v>
      </c>
      <c r="AN23" s="14">
        <v>9.6174827487516004E-2</v>
      </c>
      <c r="AO23" s="14">
        <v>0.399731367179257</v>
      </c>
      <c r="AP23" s="14">
        <v>0.95787718073330197</v>
      </c>
      <c r="AQ23" s="14">
        <v>0.28007778807688199</v>
      </c>
      <c r="AR23" s="14">
        <v>0.69092987645640302</v>
      </c>
      <c r="AS23" s="14">
        <v>0.41190089624847398</v>
      </c>
      <c r="AV23" s="16">
        <f t="shared" si="19"/>
        <v>104.93237206828871</v>
      </c>
      <c r="AW23" s="16">
        <f t="shared" si="1"/>
        <v>108.56166518645854</v>
      </c>
      <c r="AX23" s="16">
        <f t="shared" si="2"/>
        <v>111.14968875735191</v>
      </c>
      <c r="AY23" s="16">
        <f t="shared" si="3"/>
        <v>113.90630156935785</v>
      </c>
      <c r="AZ23" s="16">
        <f t="shared" si="4"/>
        <v>116.89861341774753</v>
      </c>
      <c r="BA23" s="16">
        <f t="shared" si="5"/>
        <v>120.9349586445658</v>
      </c>
      <c r="BB23" s="16">
        <f t="shared" si="6"/>
        <v>126.0048033524607</v>
      </c>
      <c r="BC23" s="16">
        <f t="shared" si="7"/>
        <v>131.48990520283758</v>
      </c>
      <c r="BD23" s="16">
        <f t="shared" si="8"/>
        <v>136.96331665045582</v>
      </c>
      <c r="BE23" s="16">
        <f t="shared" si="9"/>
        <v>142.50025336556527</v>
      </c>
      <c r="BF23" s="16">
        <f t="shared" si="10"/>
        <v>148.69038520387528</v>
      </c>
      <c r="BG23" s="16">
        <f t="shared" si="11"/>
        <v>154.84688437218929</v>
      </c>
      <c r="BH23" s="16">
        <f t="shared" si="12"/>
        <v>159.90678646228446</v>
      </c>
      <c r="BI23" s="16">
        <f t="shared" si="13"/>
        <v>163.7046333300317</v>
      </c>
      <c r="BJ23" s="16">
        <f t="shared" si="14"/>
        <v>163.86207597872593</v>
      </c>
      <c r="BK23" s="16">
        <f t="shared" si="15"/>
        <v>164.51708409532401</v>
      </c>
      <c r="BL23" s="16">
        <f t="shared" si="16"/>
        <v>166.09295570228093</v>
      </c>
      <c r="BM23" s="16">
        <f t="shared" si="17"/>
        <v>166.5581451787634</v>
      </c>
      <c r="BN23" s="16">
        <f t="shared" si="18"/>
        <v>167.70894516547511</v>
      </c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</row>
    <row r="24" spans="1:77" s="11" customFormat="1" ht="15.75" customHeight="1" x14ac:dyDescent="0.25">
      <c r="A24" s="9" t="s">
        <v>59</v>
      </c>
      <c r="B24" s="10">
        <v>7.1103571202263414</v>
      </c>
      <c r="C24" s="10">
        <v>6.9730144914789571</v>
      </c>
      <c r="D24" s="10">
        <v>7.033760152712774</v>
      </c>
      <c r="E24" s="10">
        <v>9.4582943918882556</v>
      </c>
      <c r="F24" s="10">
        <v>14.51235286773276</v>
      </c>
      <c r="G24" s="10">
        <v>11.91895668724816</v>
      </c>
      <c r="H24" s="10">
        <v>10.529560858648111</v>
      </c>
      <c r="I24" s="10">
        <v>9.5492488863181855</v>
      </c>
      <c r="J24" s="10">
        <v>7.9429274405397932</v>
      </c>
      <c r="K24" s="10">
        <v>11.7167323073978</v>
      </c>
      <c r="L24" s="10">
        <v>9.4815395567209073</v>
      </c>
      <c r="M24" s="10">
        <v>8.1095289160689976</v>
      </c>
      <c r="N24" s="10">
        <v>10.19058618221975</v>
      </c>
      <c r="O24" s="10">
        <v>7.5579499486732926</v>
      </c>
      <c r="P24" s="10">
        <v>6.5615185980635093</v>
      </c>
      <c r="Q24" s="10">
        <v>6.5319489167876776</v>
      </c>
      <c r="R24" s="10">
        <v>4.8619331966981214</v>
      </c>
      <c r="S24" s="10">
        <v>6.345028696683741</v>
      </c>
      <c r="T24" s="10">
        <v>7.952307160401717</v>
      </c>
      <c r="U24" s="10">
        <v>8.7157201126389694</v>
      </c>
      <c r="V24" s="10">
        <v>8.9774455145167131</v>
      </c>
      <c r="W24" s="10">
        <v>0.97771173630771802</v>
      </c>
      <c r="X24" s="10">
        <v>3.2441296326690021</v>
      </c>
      <c r="Y24" s="10">
        <v>2.7596616582371341</v>
      </c>
      <c r="Z24" s="10">
        <v>3.5010716445787571</v>
      </c>
      <c r="AA24" s="10">
        <v>0.80588697603305404</v>
      </c>
      <c r="AB24" s="10">
        <v>1.3156727473864209</v>
      </c>
      <c r="AC24" s="10">
        <v>0.62428285095117397</v>
      </c>
      <c r="AD24" s="10">
        <v>1.151152410659573</v>
      </c>
      <c r="AE24" s="10">
        <v>1.2847715739451759</v>
      </c>
      <c r="AF24" s="10">
        <v>2.2155885712298979</v>
      </c>
      <c r="AG24" s="10">
        <v>1.516385626499539</v>
      </c>
      <c r="AH24" s="10">
        <v>1.6268025094799301</v>
      </c>
      <c r="AI24" s="10">
        <v>0.819107583116785</v>
      </c>
      <c r="AJ24" s="10">
        <v>0.89101545659870895</v>
      </c>
      <c r="AK24" s="10">
        <v>1.692312477828684</v>
      </c>
      <c r="AL24" s="10">
        <v>2.6388127499549219</v>
      </c>
      <c r="AM24" s="10">
        <v>3.2933574886437218</v>
      </c>
      <c r="AN24" s="10">
        <v>2.0020187947313861</v>
      </c>
      <c r="AO24" s="10">
        <v>1.129044315496275</v>
      </c>
      <c r="AP24" s="10">
        <v>1.0580096314176219</v>
      </c>
      <c r="AQ24" s="10">
        <v>0.38238947343143298</v>
      </c>
      <c r="AR24" s="10">
        <v>0.320427108865173</v>
      </c>
      <c r="AS24" s="10">
        <v>1.4215851713790251</v>
      </c>
      <c r="AV24" s="12">
        <f t="shared" si="19"/>
        <v>103.50107164457876</v>
      </c>
      <c r="AW24" s="12">
        <f t="shared" si="1"/>
        <v>104.33517330101706</v>
      </c>
      <c r="AX24" s="12">
        <f t="shared" si="2"/>
        <v>105.70788274207693</v>
      </c>
      <c r="AY24" s="12">
        <f t="shared" si="3"/>
        <v>106.3677989261393</v>
      </c>
      <c r="AZ24" s="12">
        <f t="shared" si="4"/>
        <v>107.59225440764308</v>
      </c>
      <c r="BA24" s="12">
        <f t="shared" si="5"/>
        <v>108.97456910803926</v>
      </c>
      <c r="BB24" s="12">
        <f t="shared" si="6"/>
        <v>111.38899720674401</v>
      </c>
      <c r="BC24" s="12">
        <f t="shared" si="7"/>
        <v>113.07808394988905</v>
      </c>
      <c r="BD24" s="12">
        <f t="shared" si="8"/>
        <v>114.91764105725767</v>
      </c>
      <c r="BE24" s="12">
        <f t="shared" si="9"/>
        <v>115.85894016949659</v>
      </c>
      <c r="BF24" s="12">
        <f t="shared" si="10"/>
        <v>116.89126123425825</v>
      </c>
      <c r="BG24" s="12">
        <f t="shared" si="11"/>
        <v>118.86942663361692</v>
      </c>
      <c r="BH24" s="12">
        <f t="shared" si="12"/>
        <v>122.00616821942312</v>
      </c>
      <c r="BI24" s="12">
        <f t="shared" si="13"/>
        <v>126.02426749708475</v>
      </c>
      <c r="BJ24" s="12">
        <f t="shared" si="14"/>
        <v>128.54729701829893</v>
      </c>
      <c r="BK24" s="12">
        <f t="shared" si="15"/>
        <v>129.99865296800814</v>
      </c>
      <c r="BL24" s="12">
        <f t="shared" si="16"/>
        <v>131.37405123712284</v>
      </c>
      <c r="BM24" s="12">
        <f t="shared" si="17"/>
        <v>131.87641177987402</v>
      </c>
      <c r="BN24" s="12">
        <f t="shared" si="18"/>
        <v>132.29897955341539</v>
      </c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</row>
    <row r="25" spans="1:77" ht="15.75" customHeight="1" x14ac:dyDescent="0.25">
      <c r="A25" s="9" t="s">
        <v>60</v>
      </c>
      <c r="B25" s="10">
        <v>8.9841727589900842</v>
      </c>
      <c r="C25" s="10">
        <v>7.8842956980127674</v>
      </c>
      <c r="D25" s="10">
        <v>7.3390393602531754</v>
      </c>
      <c r="E25" s="10">
        <v>14.663993587315961</v>
      </c>
      <c r="F25" s="10">
        <v>26.978526087820281</v>
      </c>
      <c r="G25" s="10">
        <v>15.42045286496281</v>
      </c>
      <c r="H25" s="10">
        <v>13.663938018662281</v>
      </c>
      <c r="I25" s="10">
        <v>11.56138504585693</v>
      </c>
      <c r="J25" s="10">
        <v>14.337447629264521</v>
      </c>
      <c r="K25" s="10">
        <v>19.422006540705919</v>
      </c>
      <c r="L25" s="10">
        <v>11.37438708028664</v>
      </c>
      <c r="M25" s="10">
        <v>7.2651061090889923</v>
      </c>
      <c r="N25" s="10">
        <v>5.2716706135487179</v>
      </c>
      <c r="O25" s="10">
        <v>4.2823821587491873</v>
      </c>
      <c r="P25" s="10">
        <v>5.5322705218123547</v>
      </c>
      <c r="Q25" s="10">
        <v>3.134352965164422</v>
      </c>
      <c r="R25" s="10">
        <v>4.9849128601394233</v>
      </c>
      <c r="S25" s="10">
        <v>5.9238697038580979</v>
      </c>
      <c r="T25" s="10">
        <v>7.1517166083619363</v>
      </c>
      <c r="U25" s="10">
        <v>6.7572548349802419</v>
      </c>
      <c r="V25" s="10">
        <v>7.0116019990270617</v>
      </c>
      <c r="W25" s="10">
        <v>3.1531006936577071</v>
      </c>
      <c r="X25" s="10">
        <v>2.110681246209678</v>
      </c>
      <c r="Y25" s="10">
        <v>1.3741016174548371</v>
      </c>
      <c r="Z25" s="10">
        <v>2.6289301990906511</v>
      </c>
      <c r="AA25" s="10">
        <v>3.0645458359876749</v>
      </c>
      <c r="AB25" s="10">
        <v>2.053646777835771</v>
      </c>
      <c r="AC25" s="10">
        <v>2.0477632802096362</v>
      </c>
      <c r="AD25" s="10">
        <v>2.0641598815923872</v>
      </c>
      <c r="AE25" s="10">
        <v>0.666539901849306</v>
      </c>
      <c r="AF25" s="10">
        <v>1.6346964991712509</v>
      </c>
      <c r="AG25" s="10">
        <v>2.2925550700772401</v>
      </c>
      <c r="AH25" s="10">
        <v>2.4546527371973381</v>
      </c>
      <c r="AI25" s="10">
        <v>2.5846515627123039</v>
      </c>
      <c r="AJ25" s="10">
        <v>2.3955353351376329</v>
      </c>
      <c r="AK25" s="10">
        <v>2.9031118014548158</v>
      </c>
      <c r="AL25" s="10">
        <v>2.2099797300083162</v>
      </c>
      <c r="AM25" s="10">
        <v>3.0376161992363482</v>
      </c>
      <c r="AN25" s="10">
        <v>1.3153995576471229</v>
      </c>
      <c r="AO25" s="10">
        <v>2.766614789427702</v>
      </c>
      <c r="AP25" s="10">
        <v>2.3432387627277289</v>
      </c>
      <c r="AQ25" s="10">
        <v>1.414748788674802</v>
      </c>
      <c r="AR25" s="10">
        <v>1.8644627463794139</v>
      </c>
      <c r="AS25" s="10">
        <v>1.939566852993946</v>
      </c>
      <c r="AV25" s="12">
        <f t="shared" si="19"/>
        <v>102.62893019909065</v>
      </c>
      <c r="AW25" s="12">
        <f t="shared" si="1"/>
        <v>105.77404080602558</v>
      </c>
      <c r="AX25" s="12">
        <f t="shared" si="2"/>
        <v>107.94626598682522</v>
      </c>
      <c r="AY25" s="12">
        <f t="shared" si="3"/>
        <v>110.15674998406085</v>
      </c>
      <c r="AZ25" s="12">
        <f t="shared" si="4"/>
        <v>112.43056142409786</v>
      </c>
      <c r="BA25" s="12">
        <f t="shared" si="5"/>
        <v>113.17995597786266</v>
      </c>
      <c r="BB25" s="12">
        <f t="shared" si="6"/>
        <v>115.03010475599635</v>
      </c>
      <c r="BC25" s="12">
        <f t="shared" si="7"/>
        <v>117.66723325469511</v>
      </c>
      <c r="BD25" s="12">
        <f t="shared" si="8"/>
        <v>120.55555521656585</v>
      </c>
      <c r="BE25" s="12">
        <f t="shared" si="9"/>
        <v>123.67149625840732</v>
      </c>
      <c r="BF25" s="12">
        <f t="shared" si="10"/>
        <v>126.63409065077087</v>
      </c>
      <c r="BG25" s="12">
        <f t="shared" si="11"/>
        <v>130.31041988111838</v>
      </c>
      <c r="BH25" s="12">
        <f t="shared" si="12"/>
        <v>133.19025374657983</v>
      </c>
      <c r="BI25" s="12">
        <f t="shared" si="13"/>
        <v>137.23606247018992</v>
      </c>
      <c r="BJ25" s="12">
        <f t="shared" si="14"/>
        <v>139.04126502885512</v>
      </c>
      <c r="BK25" s="12">
        <f t="shared" si="15"/>
        <v>142.8880012305508</v>
      </c>
      <c r="BL25" s="12">
        <f t="shared" si="16"/>
        <v>146.23620826267194</v>
      </c>
      <c r="BM25" s="12">
        <f t="shared" si="17"/>
        <v>148.30508324767206</v>
      </c>
      <c r="BN25" s="12">
        <f t="shared" si="18"/>
        <v>151.07017627581189</v>
      </c>
    </row>
    <row r="26" spans="1:77" ht="5.25" customHeight="1" x14ac:dyDescent="0.25">
      <c r="A26" s="19"/>
      <c r="B26" s="20"/>
      <c r="C26" s="20"/>
      <c r="D26" s="20"/>
      <c r="E26" s="20"/>
      <c r="F26" s="20"/>
      <c r="G26" s="2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3"/>
      <c r="AS26" s="24"/>
      <c r="AV26" s="12" t="s">
        <v>61</v>
      </c>
      <c r="AW26" s="12" t="e">
        <f t="shared" si="1"/>
        <v>#VALUE!</v>
      </c>
      <c r="AX26" s="12" t="e">
        <f t="shared" si="2"/>
        <v>#VALUE!</v>
      </c>
      <c r="AY26" s="12" t="e">
        <f t="shared" si="3"/>
        <v>#VALUE!</v>
      </c>
      <c r="AZ26" s="12" t="e">
        <f t="shared" si="4"/>
        <v>#VALUE!</v>
      </c>
      <c r="BA26" s="12" t="e">
        <f t="shared" si="5"/>
        <v>#VALUE!</v>
      </c>
      <c r="BB26" s="12" t="e">
        <f t="shared" si="6"/>
        <v>#VALUE!</v>
      </c>
      <c r="BC26" s="12" t="e">
        <f t="shared" si="7"/>
        <v>#VALUE!</v>
      </c>
      <c r="BD26" s="12" t="e">
        <f t="shared" si="8"/>
        <v>#VALUE!</v>
      </c>
      <c r="BE26" s="12" t="e">
        <f t="shared" si="9"/>
        <v>#VALUE!</v>
      </c>
      <c r="BF26" s="12" t="e">
        <f t="shared" si="10"/>
        <v>#VALUE!</v>
      </c>
      <c r="BG26" s="12" t="e">
        <f t="shared" si="11"/>
        <v>#VALUE!</v>
      </c>
      <c r="BH26" s="12" t="e">
        <f t="shared" si="12"/>
        <v>#VALUE!</v>
      </c>
      <c r="BI26" s="12" t="e">
        <f t="shared" si="13"/>
        <v>#VALUE!</v>
      </c>
      <c r="BJ26" s="12" t="e">
        <f t="shared" si="14"/>
        <v>#VALUE!</v>
      </c>
      <c r="BK26" s="12" t="e">
        <f t="shared" si="15"/>
        <v>#VALUE!</v>
      </c>
      <c r="BL26" s="12" t="e">
        <f t="shared" si="16"/>
        <v>#VALUE!</v>
      </c>
      <c r="BM26" s="12" t="e">
        <f t="shared" si="17"/>
        <v>#VALUE!</v>
      </c>
      <c r="BN26" s="12" t="e">
        <f t="shared" si="18"/>
        <v>#VALUE!</v>
      </c>
    </row>
    <row r="27" spans="1:77" ht="15.75" customHeight="1" x14ac:dyDescent="0.25">
      <c r="A27" s="25" t="s">
        <v>62</v>
      </c>
      <c r="B27" s="10">
        <v>12.55326075601333</v>
      </c>
      <c r="C27" s="10">
        <v>18.334481026452369</v>
      </c>
      <c r="D27" s="10">
        <v>31.456386992548978</v>
      </c>
      <c r="E27" s="10">
        <v>37.691872715507579</v>
      </c>
      <c r="F27" s="10">
        <v>41.867290637611482</v>
      </c>
      <c r="G27" s="10">
        <v>32.736844335385818</v>
      </c>
      <c r="H27" s="10">
        <v>32.70596213993695</v>
      </c>
      <c r="I27" s="10">
        <v>46.24878315678211</v>
      </c>
      <c r="J27" s="10">
        <v>40.897385065509482</v>
      </c>
      <c r="K27" s="10">
        <v>52.475792524730032</v>
      </c>
      <c r="L27" s="10">
        <v>49.185408279009749</v>
      </c>
      <c r="M27" s="10">
        <v>53.646383252207663</v>
      </c>
      <c r="N27" s="10">
        <v>77.305067369364338</v>
      </c>
      <c r="O27" s="10">
        <v>26.880760560071181</v>
      </c>
      <c r="P27" s="10">
        <v>32.084544399628143</v>
      </c>
      <c r="Q27" s="10">
        <v>24.586224878817159</v>
      </c>
      <c r="R27" s="10">
        <v>19.946488791284509</v>
      </c>
      <c r="S27" s="10">
        <v>23.1352931666944</v>
      </c>
      <c r="T27" s="10">
        <v>22.868413026932568</v>
      </c>
      <c r="U27" s="10">
        <v>15.17155219927391</v>
      </c>
      <c r="V27" s="10">
        <v>8.3653421873124856</v>
      </c>
      <c r="W27" s="10">
        <v>3.4492895054802459</v>
      </c>
      <c r="X27" s="10">
        <v>1.8318475032074399</v>
      </c>
      <c r="Y27" s="10">
        <v>2.6033769762395349</v>
      </c>
      <c r="Z27" s="10">
        <v>2.9975697119085432</v>
      </c>
      <c r="AA27" s="10">
        <v>2.4743809817383111</v>
      </c>
      <c r="AB27" s="10">
        <v>2.9055571347776921</v>
      </c>
      <c r="AC27" s="10">
        <v>5.1464794284198367</v>
      </c>
      <c r="AD27" s="10">
        <v>3.2563812806515098</v>
      </c>
      <c r="AE27" s="10">
        <v>3.637595894112589</v>
      </c>
      <c r="AF27" s="10">
        <v>8.6316520508227903</v>
      </c>
      <c r="AG27" s="10">
        <v>5.6257208073486886</v>
      </c>
      <c r="AH27" s="10">
        <v>0.61759231979237095</v>
      </c>
      <c r="AI27" s="10">
        <v>2.5029899636200388</v>
      </c>
      <c r="AJ27" s="10">
        <v>2.8424969131973121</v>
      </c>
      <c r="AK27" s="10">
        <v>8.8040560558915857</v>
      </c>
      <c r="AL27" s="10">
        <v>5.6508673923749484</v>
      </c>
      <c r="AM27" s="10">
        <v>11.802194416644671</v>
      </c>
      <c r="AN27" s="10">
        <v>8.2939577117950201</v>
      </c>
      <c r="AO27" s="10">
        <v>6.9189990069371774</v>
      </c>
      <c r="AP27" s="10">
        <v>3.271762261908262</v>
      </c>
      <c r="AQ27" s="10">
        <v>2.9828209305185149</v>
      </c>
      <c r="AR27" s="10">
        <v>3.9348880889005899</v>
      </c>
      <c r="AS27" s="10">
        <v>3.577527366939659</v>
      </c>
      <c r="AV27" s="12">
        <f t="shared" si="19"/>
        <v>102.99756971190854</v>
      </c>
      <c r="AW27" s="12">
        <f t="shared" si="1"/>
        <v>105.54612198851267</v>
      </c>
      <c r="AX27" s="12">
        <f t="shared" si="2"/>
        <v>108.61282486643107</v>
      </c>
      <c r="AY27" s="12">
        <f t="shared" si="3"/>
        <v>114.2025615548076</v>
      </c>
      <c r="AZ27" s="12">
        <f t="shared" si="4"/>
        <v>117.92143239130287</v>
      </c>
      <c r="BA27" s="12">
        <f t="shared" si="5"/>
        <v>122.21093757424765</v>
      </c>
      <c r="BB27" s="12">
        <f t="shared" si="6"/>
        <v>132.75976047370497</v>
      </c>
      <c r="BC27" s="12">
        <f t="shared" si="7"/>
        <v>140.22845394246048</v>
      </c>
      <c r="BD27" s="12">
        <f t="shared" si="8"/>
        <v>141.0944941041727</v>
      </c>
      <c r="BE27" s="12">
        <f t="shared" si="9"/>
        <v>144.6260751308206</v>
      </c>
      <c r="BF27" s="12">
        <f t="shared" si="10"/>
        <v>148.7370668520926</v>
      </c>
      <c r="BG27" s="12">
        <f t="shared" si="11"/>
        <v>161.83196159363976</v>
      </c>
      <c r="BH27" s="12">
        <f t="shared" si="12"/>
        <v>170.97687114177549</v>
      </c>
      <c r="BI27" s="12">
        <f t="shared" si="13"/>
        <v>191.15589388142388</v>
      </c>
      <c r="BJ27" s="12">
        <f t="shared" si="14"/>
        <v>207.01028288355295</v>
      </c>
      <c r="BK27" s="12">
        <f t="shared" si="15"/>
        <v>221.3333223005238</v>
      </c>
      <c r="BL27" s="12">
        <f t="shared" si="16"/>
        <v>228.57482241258012</v>
      </c>
      <c r="BM27" s="12">
        <f t="shared" si="17"/>
        <v>235.39280005739809</v>
      </c>
      <c r="BN27" s="12">
        <f t="shared" si="18"/>
        <v>244.65524330898623</v>
      </c>
    </row>
    <row r="28" spans="1:77" ht="5.25" customHeight="1" x14ac:dyDescent="0.25">
      <c r="A28" s="26"/>
      <c r="B28" s="27"/>
      <c r="C28" s="27"/>
      <c r="D28" s="27"/>
      <c r="E28" s="27"/>
      <c r="F28" s="27"/>
      <c r="G28" s="28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8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8"/>
      <c r="AN28" s="29"/>
      <c r="AO28" s="27"/>
      <c r="AP28" s="27"/>
      <c r="AQ28" s="28"/>
      <c r="AR28" s="23"/>
      <c r="AS28" s="24"/>
      <c r="AV28" s="12">
        <f t="shared" si="19"/>
        <v>100</v>
      </c>
      <c r="AW28" s="12">
        <f t="shared" si="1"/>
        <v>100</v>
      </c>
      <c r="AX28" s="12">
        <f t="shared" si="2"/>
        <v>100</v>
      </c>
      <c r="AY28" s="12">
        <f t="shared" si="3"/>
        <v>100</v>
      </c>
      <c r="AZ28" s="12">
        <f t="shared" si="4"/>
        <v>100</v>
      </c>
      <c r="BA28" s="12">
        <f t="shared" si="5"/>
        <v>100</v>
      </c>
      <c r="BB28" s="12">
        <f t="shared" si="6"/>
        <v>100</v>
      </c>
      <c r="BC28" s="12">
        <f t="shared" si="7"/>
        <v>100</v>
      </c>
      <c r="BD28" s="12">
        <f t="shared" si="8"/>
        <v>100</v>
      </c>
      <c r="BE28" s="12">
        <f t="shared" si="9"/>
        <v>100</v>
      </c>
      <c r="BF28" s="12">
        <f t="shared" si="10"/>
        <v>100</v>
      </c>
      <c r="BG28" s="12">
        <f t="shared" si="11"/>
        <v>100</v>
      </c>
      <c r="BH28" s="12">
        <f t="shared" si="12"/>
        <v>100</v>
      </c>
      <c r="BI28" s="12">
        <f t="shared" si="13"/>
        <v>100</v>
      </c>
      <c r="BJ28" s="12">
        <f t="shared" si="14"/>
        <v>100</v>
      </c>
      <c r="BK28" s="12">
        <f t="shared" si="15"/>
        <v>100</v>
      </c>
      <c r="BL28" s="12">
        <f t="shared" si="16"/>
        <v>100</v>
      </c>
      <c r="BM28" s="12">
        <f t="shared" si="17"/>
        <v>100</v>
      </c>
      <c r="BN28" s="12">
        <f t="shared" si="18"/>
        <v>100</v>
      </c>
    </row>
    <row r="29" spans="1:77" ht="16.5" customHeight="1" x14ac:dyDescent="0.25">
      <c r="A29" s="9" t="s">
        <v>63</v>
      </c>
      <c r="B29" s="10">
        <v>6.3179426461824404</v>
      </c>
      <c r="C29" s="10">
        <v>5.4292804245091633</v>
      </c>
      <c r="D29" s="10">
        <v>8.6365509301473686</v>
      </c>
      <c r="E29" s="10">
        <v>11.23692890508636</v>
      </c>
      <c r="F29" s="10">
        <v>8.8546545524377471</v>
      </c>
      <c r="G29" s="10">
        <v>7.758852908919998</v>
      </c>
      <c r="H29" s="10">
        <v>8.1160888745089643</v>
      </c>
      <c r="I29" s="10">
        <v>6.1240710764516324</v>
      </c>
      <c r="J29" s="10">
        <v>5.7083934875555187</v>
      </c>
      <c r="K29" s="10">
        <v>13.162467306659179</v>
      </c>
      <c r="L29" s="10">
        <v>12.91079237038597</v>
      </c>
      <c r="M29" s="10">
        <v>10.49246156495491</v>
      </c>
      <c r="N29" s="10">
        <v>6.9590871354213046</v>
      </c>
      <c r="O29" s="10">
        <v>6.1845056898897974</v>
      </c>
      <c r="P29" s="10">
        <v>5.1540175978424632</v>
      </c>
      <c r="Q29" s="10">
        <v>-0.66916148735547398</v>
      </c>
      <c r="R29" s="10">
        <v>7.1961925157669304</v>
      </c>
      <c r="S29" s="10">
        <v>4.869935764067912</v>
      </c>
      <c r="T29" s="10">
        <v>5.6476383103954984</v>
      </c>
      <c r="U29" s="10">
        <v>3.823342939179653</v>
      </c>
      <c r="V29" s="10">
        <v>2.1829724776335939</v>
      </c>
      <c r="W29" s="10">
        <v>-0.71494684172934697</v>
      </c>
      <c r="X29" s="10">
        <v>2.2896957315098998</v>
      </c>
      <c r="Y29" s="10">
        <v>-0.208621991228197</v>
      </c>
      <c r="Z29" s="10">
        <v>3.04062903736253</v>
      </c>
      <c r="AA29" s="10">
        <v>4.1791728858653787</v>
      </c>
      <c r="AB29" s="10">
        <v>2.7998010914684008</v>
      </c>
      <c r="AC29" s="10">
        <v>-0.76921302445155404</v>
      </c>
      <c r="AD29" s="10">
        <v>6.6151155342440759</v>
      </c>
      <c r="AE29" s="10">
        <v>15.651164384127551</v>
      </c>
      <c r="AF29" s="10">
        <v>1.7321269164268129</v>
      </c>
      <c r="AG29" s="10">
        <v>-1.773398005384452</v>
      </c>
      <c r="AH29" s="10">
        <v>2.899407058260639</v>
      </c>
      <c r="AI29" s="10">
        <v>5.8928689108218357</v>
      </c>
      <c r="AJ29" s="10">
        <v>8.9376332463293693</v>
      </c>
      <c r="AK29" s="10">
        <v>8.8258422647217181</v>
      </c>
      <c r="AL29" s="10">
        <v>3.0280235097044361</v>
      </c>
      <c r="AM29" s="10">
        <v>10.91457080742753</v>
      </c>
      <c r="AN29" s="10">
        <v>-5.3903476211926034</v>
      </c>
      <c r="AO29" s="10">
        <v>6.289262832682696</v>
      </c>
      <c r="AP29" s="10">
        <v>6.784228766560596</v>
      </c>
      <c r="AQ29" s="10">
        <v>2.75939817397719</v>
      </c>
      <c r="AR29" s="10">
        <v>1.70650503893286</v>
      </c>
      <c r="AS29" s="10">
        <v>2.7569139411292469</v>
      </c>
      <c r="AV29" s="12">
        <f t="shared" si="19"/>
        <v>103.04062903736254</v>
      </c>
      <c r="AW29" s="12">
        <f t="shared" si="1"/>
        <v>107.34687506751712</v>
      </c>
      <c r="AX29" s="12">
        <f t="shared" si="2"/>
        <v>110.35237404731468</v>
      </c>
      <c r="AY29" s="12">
        <f t="shared" si="3"/>
        <v>109.50352921335124</v>
      </c>
      <c r="AZ29" s="12">
        <f t="shared" si="4"/>
        <v>116.74731418488913</v>
      </c>
      <c r="BA29" s="12">
        <f t="shared" si="5"/>
        <v>135.01962824201999</v>
      </c>
      <c r="BB29" s="12">
        <f t="shared" si="6"/>
        <v>137.35833956525943</v>
      </c>
      <c r="BC29" s="12">
        <f t="shared" si="7"/>
        <v>134.92242951117993</v>
      </c>
      <c r="BD29" s="12">
        <f t="shared" si="8"/>
        <v>138.83437995560382</v>
      </c>
      <c r="BE29" s="12">
        <f t="shared" si="9"/>
        <v>147.01570796953987</v>
      </c>
      <c r="BF29" s="12">
        <f t="shared" si="10"/>
        <v>160.15543276235198</v>
      </c>
      <c r="BG29" s="12">
        <f t="shared" si="11"/>
        <v>174.29049863633961</v>
      </c>
      <c r="BH29" s="12">
        <f t="shared" si="12"/>
        <v>179.56805591022905</v>
      </c>
      <c r="BI29" s="12">
        <f t="shared" si="13"/>
        <v>199.16713852007206</v>
      </c>
      <c r="BJ29" s="12">
        <f t="shared" si="14"/>
        <v>188.43133740665797</v>
      </c>
      <c r="BK29" s="12">
        <f t="shared" si="15"/>
        <v>200.28227947530183</v>
      </c>
      <c r="BL29" s="12">
        <f t="shared" si="16"/>
        <v>213.86988749378855</v>
      </c>
      <c r="BM29" s="12">
        <f t="shared" si="17"/>
        <v>219.77140926397922</v>
      </c>
      <c r="BN29" s="12">
        <f t="shared" si="18"/>
        <v>223.52181943720279</v>
      </c>
    </row>
    <row r="30" spans="1:77" s="11" customFormat="1" ht="16.5" customHeight="1" x14ac:dyDescent="0.25">
      <c r="A30" s="9" t="s">
        <v>64</v>
      </c>
      <c r="B30" s="10">
        <v>9.1511233573548623</v>
      </c>
      <c r="C30" s="10">
        <v>9.8019591525054359</v>
      </c>
      <c r="D30" s="10">
        <v>8.1404254844997794</v>
      </c>
      <c r="E30" s="10">
        <v>6.9326189360246824</v>
      </c>
      <c r="F30" s="10">
        <v>7.1329413333876444</v>
      </c>
      <c r="G30" s="10">
        <v>2.7298542212836669</v>
      </c>
      <c r="H30" s="10">
        <v>0.25801188119494201</v>
      </c>
      <c r="I30" s="10">
        <v>3.6127650343923619</v>
      </c>
      <c r="J30" s="10">
        <v>1.9883688644673829</v>
      </c>
      <c r="K30" s="10">
        <v>2.7066825607979128</v>
      </c>
      <c r="L30" s="10">
        <v>5.6611073526142466</v>
      </c>
      <c r="M30" s="10">
        <v>7.3480409951489856</v>
      </c>
      <c r="N30" s="10">
        <v>2.3668841264865792</v>
      </c>
      <c r="O30" s="10">
        <v>3.7596379382929479</v>
      </c>
      <c r="P30" s="10">
        <v>2.270730600172111</v>
      </c>
      <c r="Q30" s="10">
        <v>3.034593940873354</v>
      </c>
      <c r="R30" s="10">
        <v>2.1934824247090261</v>
      </c>
      <c r="S30" s="10">
        <v>2.7902384464888912</v>
      </c>
      <c r="T30" s="10">
        <v>3.4584604065888591</v>
      </c>
      <c r="U30" s="10">
        <v>4.603621272268299</v>
      </c>
      <c r="V30" s="10">
        <v>5.4091048316749823</v>
      </c>
      <c r="W30" s="10">
        <v>2.124635008357556</v>
      </c>
      <c r="X30" s="10">
        <v>2.3220240224300688</v>
      </c>
      <c r="Y30" s="10">
        <v>1.184387094405648</v>
      </c>
      <c r="Z30" s="10">
        <v>0.73775772142081797</v>
      </c>
      <c r="AA30" s="10">
        <v>0.18641869925368801</v>
      </c>
      <c r="AB30" s="10">
        <v>0.40628225253003197</v>
      </c>
      <c r="AC30" s="10">
        <v>-0.39284122769692698</v>
      </c>
      <c r="AD30" s="10">
        <v>0.225283393652043</v>
      </c>
      <c r="AE30" s="10">
        <v>1.501216961568508</v>
      </c>
      <c r="AF30" s="10">
        <v>1.2477972809897819</v>
      </c>
      <c r="AG30" s="10">
        <v>0.61264792488811004</v>
      </c>
      <c r="AH30" s="10">
        <v>0.82623738587175299</v>
      </c>
      <c r="AI30" s="10">
        <v>0.837902231394549</v>
      </c>
      <c r="AJ30" s="10">
        <v>0.25095172567208801</v>
      </c>
      <c r="AK30" s="10">
        <v>2.207896818467292</v>
      </c>
      <c r="AL30" s="10">
        <v>2.507139723301743</v>
      </c>
      <c r="AM30" s="10">
        <v>2.7778333313462689</v>
      </c>
      <c r="AN30" s="10">
        <v>-0.44579995223980001</v>
      </c>
      <c r="AO30" s="10">
        <v>0.54693292089140799</v>
      </c>
      <c r="AP30" s="10">
        <v>0.23968957972986299</v>
      </c>
      <c r="AQ30" s="10">
        <v>7.7314815974438997E-2</v>
      </c>
      <c r="AR30" s="10">
        <v>3.6073727763530003E-2</v>
      </c>
      <c r="AS30" s="10">
        <v>1.1453525381901699</v>
      </c>
      <c r="AV30" s="12">
        <f t="shared" si="19"/>
        <v>100.73775772142082</v>
      </c>
      <c r="AW30" s="12">
        <f t="shared" si="1"/>
        <v>100.92555173902242</v>
      </c>
      <c r="AX30" s="12">
        <f t="shared" si="2"/>
        <v>101.33559434400608</v>
      </c>
      <c r="AY30" s="12">
        <f t="shared" si="3"/>
        <v>100.93750635109112</v>
      </c>
      <c r="AZ30" s="12">
        <f t="shared" si="4"/>
        <v>101.16490179086659</v>
      </c>
      <c r="BA30" s="12">
        <f t="shared" si="5"/>
        <v>102.6836064557052</v>
      </c>
      <c r="BB30" s="12">
        <f t="shared" si="6"/>
        <v>103.96488970508175</v>
      </c>
      <c r="BC30" s="12">
        <f t="shared" si="7"/>
        <v>104.60182844447215</v>
      </c>
      <c r="BD30" s="12">
        <f t="shared" si="8"/>
        <v>105.46608785738582</v>
      </c>
      <c r="BE30" s="12">
        <f t="shared" si="9"/>
        <v>106.34979056090739</v>
      </c>
      <c r="BF30" s="12">
        <f t="shared" si="10"/>
        <v>106.61667719556864</v>
      </c>
      <c r="BG30" s="12">
        <f t="shared" si="11"/>
        <v>108.97066341932515</v>
      </c>
      <c r="BH30" s="12">
        <f t="shared" si="12"/>
        <v>111.7027102086565</v>
      </c>
      <c r="BI30" s="12">
        <f t="shared" si="13"/>
        <v>114.80562532484969</v>
      </c>
      <c r="BJ30" s="12">
        <f t="shared" si="14"/>
        <v>114.29382190198289</v>
      </c>
      <c r="BK30" s="12">
        <f t="shared" si="15"/>
        <v>114.91893244050983</v>
      </c>
      <c r="BL30" s="12">
        <f t="shared" si="16"/>
        <v>115.19438114670653</v>
      </c>
      <c r="BM30" s="12">
        <f t="shared" si="17"/>
        <v>115.283443470503</v>
      </c>
      <c r="BN30" s="12">
        <f t="shared" si="18"/>
        <v>115.32503050605698</v>
      </c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</row>
    <row r="31" spans="1:77" ht="16.5" customHeight="1" x14ac:dyDescent="0.25">
      <c r="A31" s="9" t="s">
        <v>65</v>
      </c>
      <c r="B31" s="10">
        <v>17.257625424391289</v>
      </c>
      <c r="C31" s="10">
        <v>11.33974638638491</v>
      </c>
      <c r="D31" s="10">
        <v>21.60721326400774</v>
      </c>
      <c r="E31" s="10">
        <v>28.577368371585269</v>
      </c>
      <c r="F31" s="10">
        <v>20.940179535312289</v>
      </c>
      <c r="G31" s="10">
        <v>15.10758552543507</v>
      </c>
      <c r="H31" s="10">
        <v>23.67700814182021</v>
      </c>
      <c r="I31" s="10">
        <v>46.698023617321446</v>
      </c>
      <c r="J31" s="10">
        <v>75.791434489541146</v>
      </c>
      <c r="K31" s="10">
        <v>88.079509223455446</v>
      </c>
      <c r="L31" s="10">
        <v>44.048099587487869</v>
      </c>
      <c r="M31" s="10">
        <v>28.22488485791261</v>
      </c>
      <c r="N31" s="10">
        <v>26.264901433973709</v>
      </c>
      <c r="O31" s="10">
        <v>48.234348620191973</v>
      </c>
      <c r="P31" s="10">
        <v>53.052630194556102</v>
      </c>
      <c r="Q31" s="10">
        <v>36.003885030571723</v>
      </c>
      <c r="R31" s="10">
        <v>33.614596996808856</v>
      </c>
      <c r="S31" s="10">
        <v>69.349736403747741</v>
      </c>
      <c r="T31" s="10">
        <v>75.472447199159177</v>
      </c>
      <c r="U31" s="10">
        <v>58.260011850712232</v>
      </c>
      <c r="V31" s="10">
        <v>58.838895811461441</v>
      </c>
      <c r="W31" s="10">
        <v>63.720750832974929</v>
      </c>
      <c r="X31" s="10">
        <v>67.770443036131439</v>
      </c>
      <c r="Y31" s="10">
        <v>106.45461976410959</v>
      </c>
      <c r="Z31" s="10">
        <v>87.199763582363829</v>
      </c>
      <c r="AA31" s="10">
        <v>77.843507616486946</v>
      </c>
      <c r="AB31" s="10">
        <v>81.537319719215091</v>
      </c>
      <c r="AC31" s="10">
        <v>75.67919884069731</v>
      </c>
      <c r="AD31" s="10">
        <v>54.179005097797592</v>
      </c>
      <c r="AE31" s="10">
        <v>49.225874043813668</v>
      </c>
      <c r="AF31" s="10">
        <v>52.850550814583563</v>
      </c>
      <c r="AG31" s="10">
        <v>37.424837710621233</v>
      </c>
      <c r="AH31" s="10">
        <v>23.270314242150331</v>
      </c>
      <c r="AI31" s="10">
        <v>12.39987476219506</v>
      </c>
      <c r="AJ31" s="10">
        <v>7.0842917039742224</v>
      </c>
      <c r="AK31" s="10">
        <v>9.3308678946137924</v>
      </c>
      <c r="AL31" s="10">
        <v>6.2209317123995254</v>
      </c>
      <c r="AM31" s="10">
        <v>11.994416674368599</v>
      </c>
      <c r="AN31" s="10">
        <v>5.2943409321652091</v>
      </c>
      <c r="AO31" s="10">
        <v>5.6757397054646894</v>
      </c>
      <c r="AP31" s="10">
        <v>8.5775989426093879</v>
      </c>
      <c r="AQ31" s="10">
        <v>6.786811261590131</v>
      </c>
      <c r="AR31" s="10">
        <v>5.6564434759099669</v>
      </c>
      <c r="AS31" s="10">
        <v>4.7602422280804912</v>
      </c>
      <c r="AV31" s="12">
        <f t="shared" si="19"/>
        <v>187.19976358236383</v>
      </c>
      <c r="AW31" s="12">
        <f t="shared" si="1"/>
        <v>332.92262580464677</v>
      </c>
      <c r="AX31" s="12">
        <f t="shared" si="2"/>
        <v>604.37881162458768</v>
      </c>
      <c r="AY31" s="12">
        <f t="shared" si="3"/>
        <v>1061.7678542250028</v>
      </c>
      <c r="AZ31" s="12">
        <f t="shared" si="4"/>
        <v>1637.0231140923431</v>
      </c>
      <c r="BA31" s="12">
        <f t="shared" si="5"/>
        <v>2442.8620503035559</v>
      </c>
      <c r="BB31" s="12">
        <f t="shared" si="6"/>
        <v>3733.9280995294143</v>
      </c>
      <c r="BC31" s="12">
        <f t="shared" si="7"/>
        <v>5131.3446310095815</v>
      </c>
      <c r="BD31" s="12">
        <f t="shared" si="8"/>
        <v>6325.4246514932211</v>
      </c>
      <c r="BE31" s="12">
        <f t="shared" si="9"/>
        <v>7109.7693864553939</v>
      </c>
      <c r="BF31" s="12">
        <f t="shared" si="10"/>
        <v>7613.4461892717527</v>
      </c>
      <c r="BG31" s="12">
        <f t="shared" si="11"/>
        <v>8323.8467954202079</v>
      </c>
      <c r="BH31" s="12">
        <f t="shared" si="12"/>
        <v>8841.6676204080559</v>
      </c>
      <c r="BI31" s="12">
        <f t="shared" si="13"/>
        <v>9902.1740757625284</v>
      </c>
      <c r="BJ31" s="12">
        <f t="shared" si="14"/>
        <v>10426.428931029875</v>
      </c>
      <c r="BK31" s="12">
        <f t="shared" si="15"/>
        <v>11018.205897730395</v>
      </c>
      <c r="BL31" s="12">
        <f t="shared" si="16"/>
        <v>11963.303410308643</v>
      </c>
      <c r="BM31" s="12">
        <f t="shared" si="17"/>
        <v>12775.230233417666</v>
      </c>
      <c r="BN31" s="12">
        <f t="shared" si="18"/>
        <v>13497.853910488297</v>
      </c>
    </row>
    <row r="32" spans="1:77" ht="5.25" customHeight="1" x14ac:dyDescent="0.25">
      <c r="A32" s="19"/>
      <c r="B32" s="27"/>
      <c r="C32" s="27"/>
      <c r="D32" s="27"/>
      <c r="E32" s="27"/>
      <c r="F32" s="27"/>
      <c r="G32" s="28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8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8"/>
      <c r="AN32" s="29"/>
      <c r="AO32" s="27"/>
      <c r="AP32" s="27"/>
      <c r="AQ32" s="28"/>
      <c r="AR32" s="23"/>
      <c r="AS32" s="24"/>
      <c r="AV32" s="12">
        <f t="shared" si="19"/>
        <v>100</v>
      </c>
      <c r="AW32" s="12">
        <f t="shared" si="1"/>
        <v>100</v>
      </c>
      <c r="AX32" s="12">
        <f t="shared" si="2"/>
        <v>100</v>
      </c>
      <c r="AY32" s="12">
        <f t="shared" si="3"/>
        <v>100</v>
      </c>
      <c r="AZ32" s="12">
        <f t="shared" si="4"/>
        <v>100</v>
      </c>
      <c r="BA32" s="12">
        <f t="shared" si="5"/>
        <v>100</v>
      </c>
      <c r="BB32" s="12">
        <f t="shared" si="6"/>
        <v>100</v>
      </c>
      <c r="BC32" s="12">
        <f t="shared" si="7"/>
        <v>100</v>
      </c>
      <c r="BD32" s="12">
        <f t="shared" si="8"/>
        <v>100</v>
      </c>
      <c r="BE32" s="12">
        <f t="shared" si="9"/>
        <v>100</v>
      </c>
      <c r="BF32" s="12">
        <f t="shared" si="10"/>
        <v>100</v>
      </c>
      <c r="BG32" s="12">
        <f t="shared" si="11"/>
        <v>100</v>
      </c>
      <c r="BH32" s="12">
        <f t="shared" si="12"/>
        <v>100</v>
      </c>
      <c r="BI32" s="12">
        <f t="shared" si="13"/>
        <v>100</v>
      </c>
      <c r="BJ32" s="12">
        <f t="shared" si="14"/>
        <v>100</v>
      </c>
      <c r="BK32" s="12">
        <f t="shared" si="15"/>
        <v>100</v>
      </c>
      <c r="BL32" s="12">
        <f t="shared" si="16"/>
        <v>100</v>
      </c>
      <c r="BM32" s="12">
        <f t="shared" si="17"/>
        <v>100</v>
      </c>
      <c r="BN32" s="12">
        <f t="shared" si="18"/>
        <v>100</v>
      </c>
    </row>
    <row r="33" spans="1:77" s="11" customFormat="1" ht="15" customHeight="1" x14ac:dyDescent="0.25">
      <c r="A33" s="9" t="s">
        <v>66</v>
      </c>
      <c r="B33" s="10">
        <v>6.456487216194251</v>
      </c>
      <c r="C33" s="10">
        <v>7.0971620853952144</v>
      </c>
      <c r="D33" s="10">
        <v>13.11795085185274</v>
      </c>
      <c r="E33" s="10">
        <v>17.538961841408021</v>
      </c>
      <c r="F33" s="10">
        <v>14.18737092753417</v>
      </c>
      <c r="G33" s="10">
        <v>12.929943029743001</v>
      </c>
      <c r="H33" s="10">
        <v>9.7093266813016434</v>
      </c>
      <c r="I33" s="10">
        <v>8.1939498760685616</v>
      </c>
      <c r="J33" s="10">
        <v>9.6838929355818273</v>
      </c>
      <c r="K33" s="10">
        <v>9.743070231232597</v>
      </c>
      <c r="L33" s="10">
        <v>10.065404770831581</v>
      </c>
      <c r="M33" s="10">
        <v>11.9729731952186</v>
      </c>
      <c r="N33" s="10">
        <v>8.5686314157474399</v>
      </c>
      <c r="O33" s="10">
        <v>6.1650079930909651</v>
      </c>
      <c r="P33" s="10">
        <v>5.3108063791500024</v>
      </c>
      <c r="Q33" s="10">
        <v>6.0660268052789901</v>
      </c>
      <c r="R33" s="10">
        <v>7.2605898608866237</v>
      </c>
      <c r="S33" s="10">
        <v>8.659788572435545</v>
      </c>
      <c r="T33" s="10">
        <v>7.6348647569797627</v>
      </c>
      <c r="U33" s="10">
        <v>4.8597380860331718</v>
      </c>
      <c r="V33" s="10">
        <v>1.9408790403254941</v>
      </c>
      <c r="W33" s="10">
        <v>0.72153774653738201</v>
      </c>
      <c r="X33" s="10">
        <v>1.409546731593081</v>
      </c>
      <c r="Y33" s="10">
        <v>1.2364173643151899</v>
      </c>
      <c r="Z33" s="10">
        <v>2.419962872271531</v>
      </c>
      <c r="AA33" s="10">
        <v>2.1006600893105349</v>
      </c>
      <c r="AB33" s="10">
        <v>1.4435361938605731</v>
      </c>
      <c r="AC33" s="10">
        <v>0.17503391705207</v>
      </c>
      <c r="AD33" s="10">
        <v>1.2646219221071899</v>
      </c>
      <c r="AE33" s="10">
        <v>4.5926762516941064</v>
      </c>
      <c r="AF33" s="10">
        <v>3.3869930624518259</v>
      </c>
      <c r="AG33" s="10">
        <v>3.080353525407276</v>
      </c>
      <c r="AH33" s="10">
        <v>2.491857970639999</v>
      </c>
      <c r="AI33" s="10">
        <v>3.720254793409183</v>
      </c>
      <c r="AJ33" s="10">
        <v>4.4680401647364532</v>
      </c>
      <c r="AK33" s="10">
        <v>5.0152106559839602</v>
      </c>
      <c r="AL33" s="10">
        <v>3.9959522735819379</v>
      </c>
      <c r="AM33" s="10">
        <v>6.6344857878744889</v>
      </c>
      <c r="AN33" s="10">
        <v>2.9442365756394001E-2</v>
      </c>
      <c r="AO33" s="10">
        <v>5.6812907717265881</v>
      </c>
      <c r="AP33" s="10">
        <v>3.9338722319842918</v>
      </c>
      <c r="AQ33" s="10">
        <v>-0.60088670188646098</v>
      </c>
      <c r="AR33" s="10">
        <v>1.766392918751114</v>
      </c>
      <c r="AS33" s="10">
        <v>2.415405240229052</v>
      </c>
      <c r="AV33" s="12">
        <f t="shared" si="19"/>
        <v>102.41996287227153</v>
      </c>
      <c r="AW33" s="12">
        <f t="shared" si="1"/>
        <v>104.571458155816</v>
      </c>
      <c r="AX33" s="12">
        <f t="shared" si="2"/>
        <v>106.08098500274298</v>
      </c>
      <c r="AY33" s="12">
        <f t="shared" si="3"/>
        <v>106.26666270604069</v>
      </c>
      <c r="AZ33" s="12">
        <f t="shared" si="4"/>
        <v>107.61053421851298</v>
      </c>
      <c r="BA33" s="12">
        <f t="shared" si="5"/>
        <v>112.55273766788778</v>
      </c>
      <c r="BB33" s="12">
        <f t="shared" si="6"/>
        <v>116.36489108429875</v>
      </c>
      <c r="BC33" s="12">
        <f t="shared" si="7"/>
        <v>119.94934110915028</v>
      </c>
      <c r="BD33" s="12">
        <f t="shared" si="8"/>
        <v>122.9383083263088</v>
      </c>
      <c r="BE33" s="12">
        <f t="shared" si="9"/>
        <v>127.51192663475446</v>
      </c>
      <c r="BF33" s="12">
        <f t="shared" si="10"/>
        <v>133.20921073162458</v>
      </c>
      <c r="BG33" s="12">
        <f t="shared" si="11"/>
        <v>139.88993326298913</v>
      </c>
      <c r="BH33" s="12">
        <f t="shared" si="12"/>
        <v>145.4798682317238</v>
      </c>
      <c r="BI33" s="12">
        <f t="shared" si="13"/>
        <v>155.13170941377604</v>
      </c>
      <c r="BJ33" s="12">
        <f t="shared" si="14"/>
        <v>155.1773838590658</v>
      </c>
      <c r="BK33" s="12">
        <f t="shared" si="15"/>
        <v>163.99346224805765</v>
      </c>
      <c r="BL33" s="12">
        <f t="shared" si="16"/>
        <v>170.44475552170363</v>
      </c>
      <c r="BM33" s="12">
        <f t="shared" si="17"/>
        <v>169.42057565171083</v>
      </c>
      <c r="BN33" s="12">
        <f t="shared" si="18"/>
        <v>172.41320870293004</v>
      </c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</row>
    <row r="34" spans="1:77" s="11" customFormat="1" ht="15" customHeight="1" x14ac:dyDescent="0.25">
      <c r="A34" s="9" t="s">
        <v>67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>
        <v>17.100000000000009</v>
      </c>
      <c r="AB34" s="10">
        <v>7.6230159638176032</v>
      </c>
      <c r="AC34" s="10">
        <v>4.216312878981654</v>
      </c>
      <c r="AD34" s="10">
        <v>8.4777032349418135</v>
      </c>
      <c r="AE34" s="10">
        <v>6.2052836011509571</v>
      </c>
      <c r="AF34" s="10">
        <v>8.9886300304836233</v>
      </c>
      <c r="AG34" s="10">
        <v>10.568517006832341</v>
      </c>
      <c r="AH34" s="10">
        <v>13.711680662547151</v>
      </c>
      <c r="AI34" s="10">
        <v>8.0362349902486372</v>
      </c>
      <c r="AJ34" s="10">
        <v>7.2117243564713274</v>
      </c>
      <c r="AK34" s="10">
        <v>6.1739503215352274</v>
      </c>
      <c r="AL34" s="10">
        <v>5.8816472455614166</v>
      </c>
      <c r="AM34" s="10">
        <v>8.3294721462112697</v>
      </c>
      <c r="AN34" s="10">
        <v>7.1714293066233123</v>
      </c>
      <c r="AO34" s="10">
        <v>8.2143806999893663</v>
      </c>
      <c r="AP34" s="10">
        <v>6.9654793592270892</v>
      </c>
      <c r="AQ34" s="10">
        <v>5.346902102641149</v>
      </c>
      <c r="AR34" s="10">
        <v>6.481571551063479</v>
      </c>
      <c r="AS34" s="10">
        <v>5.9981239036886134</v>
      </c>
      <c r="AV34" s="12">
        <f t="shared" si="19"/>
        <v>100</v>
      </c>
      <c r="AW34" s="12">
        <f t="shared" si="1"/>
        <v>117.10000000000001</v>
      </c>
      <c r="AX34" s="12">
        <f t="shared" si="2"/>
        <v>126.02655169363042</v>
      </c>
      <c r="AY34" s="12">
        <f t="shared" si="3"/>
        <v>131.34022542362544</v>
      </c>
      <c r="AZ34" s="12">
        <f t="shared" si="4"/>
        <v>142.47485996314401</v>
      </c>
      <c r="BA34" s="12">
        <f t="shared" si="5"/>
        <v>151.31582908419978</v>
      </c>
      <c r="BB34" s="12">
        <f t="shared" si="6"/>
        <v>164.91704913813743</v>
      </c>
      <c r="BC34" s="12">
        <f t="shared" si="7"/>
        <v>182.34633552346753</v>
      </c>
      <c r="BD34" s="12">
        <f t="shared" si="8"/>
        <v>207.34908275030219</v>
      </c>
      <c r="BE34" s="12">
        <f t="shared" si="9"/>
        <v>224.01214229024157</v>
      </c>
      <c r="BF34" s="12">
        <f t="shared" si="10"/>
        <v>240.16728051724013</v>
      </c>
      <c r="BG34" s="12">
        <f t="shared" si="11"/>
        <v>254.99508910495669</v>
      </c>
      <c r="BH34" s="12">
        <f t="shared" si="12"/>
        <v>269.99300073961524</v>
      </c>
      <c r="BI34" s="12">
        <f t="shared" si="13"/>
        <v>292.48199253294149</v>
      </c>
      <c r="BJ34" s="12">
        <f t="shared" si="14"/>
        <v>313.45713186204466</v>
      </c>
      <c r="BK34" s="12">
        <f t="shared" si="15"/>
        <v>339.20569400446067</v>
      </c>
      <c r="BL34" s="12">
        <f t="shared" si="16"/>
        <v>362.83299660566439</v>
      </c>
      <c r="BM34" s="12">
        <f t="shared" si="17"/>
        <v>382.23332173024858</v>
      </c>
      <c r="BN34" s="12">
        <f t="shared" si="18"/>
        <v>407.00804797020129</v>
      </c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</row>
    <row r="35" spans="1:77" s="11" customFormat="1" ht="15" customHeight="1" x14ac:dyDescent="0.25">
      <c r="A35" s="9" t="s">
        <v>68</v>
      </c>
      <c r="B35" s="10">
        <v>3.4270460301630612</v>
      </c>
      <c r="C35" s="10">
        <v>5.982981574913282</v>
      </c>
      <c r="D35" s="10">
        <v>9.4483358176735486</v>
      </c>
      <c r="E35" s="10">
        <v>14.671475497860101</v>
      </c>
      <c r="F35" s="10">
        <v>10.262659942462779</v>
      </c>
      <c r="G35" s="10">
        <v>9.1883333799273039</v>
      </c>
      <c r="H35" s="10">
        <v>6.8197176395359271</v>
      </c>
      <c r="I35" s="10">
        <v>6.5701577043257853</v>
      </c>
      <c r="J35" s="10">
        <v>9.5607095376021078</v>
      </c>
      <c r="K35" s="10">
        <v>10.92802068693117</v>
      </c>
      <c r="L35" s="10">
        <v>10.97301022596087</v>
      </c>
      <c r="M35" s="10">
        <v>8.8036817815491535</v>
      </c>
      <c r="N35" s="10">
        <v>5.7444871594834801</v>
      </c>
      <c r="O35" s="10">
        <v>3.5088356995824022</v>
      </c>
      <c r="P35" s="10">
        <v>3.3058242569349972</v>
      </c>
      <c r="Q35" s="10">
        <v>3.048257895693451</v>
      </c>
      <c r="R35" s="10">
        <v>4.7529941539236287</v>
      </c>
      <c r="S35" s="10">
        <v>4.5090866767801607</v>
      </c>
      <c r="T35" s="10">
        <v>4.6556853968894751</v>
      </c>
      <c r="U35" s="10">
        <v>3.3578346845231088</v>
      </c>
      <c r="V35" s="10">
        <v>3.0655050779579751</v>
      </c>
      <c r="W35" s="10">
        <v>1.4702654690654131</v>
      </c>
      <c r="X35" s="10">
        <v>1.317260043489243</v>
      </c>
      <c r="Y35" s="10">
        <v>1.441615123553142</v>
      </c>
      <c r="Z35" s="10">
        <v>2.23555214270168</v>
      </c>
      <c r="AA35" s="10">
        <v>1.7441864900029189</v>
      </c>
      <c r="AB35" s="10">
        <v>1.116135404744711</v>
      </c>
      <c r="AC35" s="10">
        <v>-0.27268380363953998</v>
      </c>
      <c r="AD35" s="10">
        <v>1.696242444253238</v>
      </c>
      <c r="AE35" s="10">
        <v>4.2890166928544193</v>
      </c>
      <c r="AF35" s="10">
        <v>1.5616403809634689</v>
      </c>
      <c r="AG35" s="10">
        <v>1.20047079726413</v>
      </c>
      <c r="AH35" s="10">
        <v>3.253654403895379</v>
      </c>
      <c r="AI35" s="10">
        <v>3.2169240636895409</v>
      </c>
      <c r="AJ35" s="10">
        <v>3.2919218023087282</v>
      </c>
      <c r="AK35" s="10">
        <v>2.6076734953176972</v>
      </c>
      <c r="AL35" s="10">
        <v>3.2353163383745498</v>
      </c>
      <c r="AM35" s="10">
        <v>3.961085354920058</v>
      </c>
      <c r="AN35" s="10">
        <v>-2.1877286662923212</v>
      </c>
      <c r="AO35" s="10">
        <v>3.1236802246235928</v>
      </c>
      <c r="AP35" s="10">
        <v>3.2182738498538259</v>
      </c>
      <c r="AQ35" s="10">
        <v>1.2704835004134329</v>
      </c>
      <c r="AR35" s="10">
        <v>1.28868162511433</v>
      </c>
      <c r="AS35" s="10">
        <v>1.666468608104932</v>
      </c>
      <c r="AV35" s="12">
        <f t="shared" si="19"/>
        <v>102.23555214270168</v>
      </c>
      <c r="AW35" s="12">
        <f t="shared" si="1"/>
        <v>104.01873083115457</v>
      </c>
      <c r="AX35" s="12">
        <f t="shared" si="2"/>
        <v>105.17972071352719</v>
      </c>
      <c r="AY35" s="12">
        <f t="shared" si="3"/>
        <v>104.8929126504281</v>
      </c>
      <c r="AZ35" s="12">
        <f t="shared" si="4"/>
        <v>106.67215075581814</v>
      </c>
      <c r="BA35" s="12">
        <f t="shared" si="5"/>
        <v>111.247337108362</v>
      </c>
      <c r="BB35" s="12">
        <f t="shared" si="6"/>
        <v>112.98462044739274</v>
      </c>
      <c r="BC35" s="12">
        <f t="shared" si="7"/>
        <v>114.3409678212634</v>
      </c>
      <c r="BD35" s="12">
        <f t="shared" si="8"/>
        <v>118.06122775623653</v>
      </c>
      <c r="BE35" s="12">
        <f t="shared" si="9"/>
        <v>121.85916780181422</v>
      </c>
      <c r="BF35" s="12">
        <f t="shared" si="10"/>
        <v>125.87067631479412</v>
      </c>
      <c r="BG35" s="12">
        <f t="shared" si="11"/>
        <v>129.15297257943215</v>
      </c>
      <c r="BH35" s="12">
        <f t="shared" si="12"/>
        <v>133.33147980279091</v>
      </c>
      <c r="BI35" s="12">
        <f t="shared" si="13"/>
        <v>138.61285352275746</v>
      </c>
      <c r="BJ35" s="12">
        <f t="shared" si="14"/>
        <v>135.5803803910743</v>
      </c>
      <c r="BK35" s="12">
        <f t="shared" si="15"/>
        <v>139.81547792181973</v>
      </c>
      <c r="BL35" s="12">
        <f t="shared" si="16"/>
        <v>144.31512288582582</v>
      </c>
      <c r="BM35" s="12">
        <f t="shared" si="17"/>
        <v>146.1486227106916</v>
      </c>
      <c r="BN35" s="12">
        <f t="shared" si="18"/>
        <v>148.03201315692195</v>
      </c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</row>
    <row r="36" spans="1:77" s="11" customFormat="1" ht="15" customHeight="1" x14ac:dyDescent="0.25">
      <c r="A36" s="9" t="s">
        <v>69</v>
      </c>
      <c r="B36" s="10">
        <v>0.98933232869022902</v>
      </c>
      <c r="C36" s="10">
        <v>0.12936816505118001</v>
      </c>
      <c r="D36" s="10">
        <v>0.15858105912616199</v>
      </c>
      <c r="E36" s="10">
        <v>0.26072944196760001</v>
      </c>
      <c r="F36" s="10">
        <v>-1.126788622000285</v>
      </c>
      <c r="G36" s="10">
        <v>-9.5930073570949001E-2</v>
      </c>
      <c r="H36" s="10">
        <v>1.0666785282516631</v>
      </c>
      <c r="I36" s="10">
        <v>1.342015591691492</v>
      </c>
      <c r="J36" s="10">
        <v>3.6038049562059582</v>
      </c>
      <c r="K36" s="10">
        <v>3.7542703997211611</v>
      </c>
      <c r="L36" s="10">
        <v>1.750656529871675</v>
      </c>
      <c r="M36" s="10">
        <v>-0.21055917980628</v>
      </c>
      <c r="N36" s="10">
        <v>1.043169845181491</v>
      </c>
      <c r="O36" s="10">
        <v>4.9582039829807023</v>
      </c>
      <c r="P36" s="10">
        <v>10.237990761797191</v>
      </c>
      <c r="Q36" s="10">
        <v>4.7031538903164813</v>
      </c>
      <c r="R36" s="10">
        <v>5.1741397439182268</v>
      </c>
      <c r="S36" s="10">
        <v>12.10178209493791</v>
      </c>
      <c r="T36" s="10">
        <v>8.5490731703239611</v>
      </c>
      <c r="U36" s="10">
        <v>5.7987175258656931</v>
      </c>
      <c r="V36" s="10">
        <v>7.5608353595927333</v>
      </c>
      <c r="W36" s="10">
        <v>8.1988100136208395</v>
      </c>
      <c r="X36" s="10">
        <v>14.61347328946521</v>
      </c>
      <c r="Y36" s="10">
        <v>21.020688744336979</v>
      </c>
      <c r="Z36" s="10">
        <v>14.050031964731049</v>
      </c>
      <c r="AA36" s="10">
        <v>6.4764702426197696</v>
      </c>
      <c r="AB36" s="10">
        <v>1.5945938529974719</v>
      </c>
      <c r="AC36" s="10">
        <v>-0.85104408607933302</v>
      </c>
      <c r="AD36" s="10">
        <v>-1.2895954201705859</v>
      </c>
      <c r="AE36" s="10">
        <v>1.9961118177385331</v>
      </c>
      <c r="AF36" s="10">
        <v>2.2821460781257801</v>
      </c>
      <c r="AG36" s="10">
        <v>0.52561405162661101</v>
      </c>
      <c r="AH36" s="10">
        <v>2.5393057644967469</v>
      </c>
      <c r="AI36" s="10">
        <v>6.8137235671609453</v>
      </c>
      <c r="AJ36" s="10">
        <v>3.9273737920521019</v>
      </c>
      <c r="AK36" s="10">
        <v>3.6701150601141208</v>
      </c>
      <c r="AL36" s="10">
        <v>7.4566612559288536</v>
      </c>
      <c r="AM36" s="10">
        <v>7.9635101968456254</v>
      </c>
      <c r="AN36" s="10">
        <v>-0.77063054916558504</v>
      </c>
      <c r="AO36" s="10">
        <v>6.5883807098735536</v>
      </c>
      <c r="AP36" s="10">
        <v>7.8149806072264516</v>
      </c>
      <c r="AQ36" s="10">
        <v>1.8553857625434489</v>
      </c>
      <c r="AR36" s="10">
        <v>2.0026493811477808</v>
      </c>
      <c r="AS36" s="10">
        <v>2.4271229879172962</v>
      </c>
      <c r="AV36" s="12">
        <f t="shared" si="19"/>
        <v>114.05003196473105</v>
      </c>
      <c r="AW36" s="12">
        <f t="shared" si="1"/>
        <v>121.43644834662518</v>
      </c>
      <c r="AX36" s="12">
        <f t="shared" si="2"/>
        <v>123.37286648725892</v>
      </c>
      <c r="AY36" s="12">
        <f t="shared" si="3"/>
        <v>122.32290900319255</v>
      </c>
      <c r="AZ36" s="12">
        <f t="shared" si="4"/>
        <v>120.74543837086794</v>
      </c>
      <c r="BA36" s="12">
        <f t="shared" si="5"/>
        <v>123.15565233556903</v>
      </c>
      <c r="BB36" s="12">
        <f t="shared" si="6"/>
        <v>125.96624422533544</v>
      </c>
      <c r="BC36" s="12">
        <f t="shared" si="7"/>
        <v>126.6283405052901</v>
      </c>
      <c r="BD36" s="12">
        <f t="shared" si="8"/>
        <v>129.84382125522751</v>
      </c>
      <c r="BE36" s="12">
        <f t="shared" si="9"/>
        <v>138.69102030459729</v>
      </c>
      <c r="BF36" s="12">
        <f t="shared" si="10"/>
        <v>144.13793508796971</v>
      </c>
      <c r="BG36" s="12">
        <f t="shared" si="11"/>
        <v>149.42796315097081</v>
      </c>
      <c r="BH36" s="12">
        <f t="shared" si="12"/>
        <v>160.57030018477289</v>
      </c>
      <c r="BI36" s="12">
        <f t="shared" si="13"/>
        <v>173.35733241309291</v>
      </c>
      <c r="BJ36" s="12">
        <f t="shared" si="14"/>
        <v>172.02138785029908</v>
      </c>
      <c r="BK36" s="12">
        <f t="shared" si="15"/>
        <v>183.35481178428495</v>
      </c>
      <c r="BL36" s="12">
        <f t="shared" si="16"/>
        <v>197.68395476764337</v>
      </c>
      <c r="BM36" s="12">
        <f t="shared" si="17"/>
        <v>201.35175471923506</v>
      </c>
      <c r="BN36" s="12">
        <f t="shared" si="18"/>
        <v>205.38412438905002</v>
      </c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</row>
    <row r="37" spans="1:77" s="11" customFormat="1" ht="15" customHeight="1" x14ac:dyDescent="0.25">
      <c r="A37" s="9" t="s">
        <v>70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>
        <v>8.1976791429742679</v>
      </c>
      <c r="AB37" s="10">
        <v>6.5332574082585193</v>
      </c>
      <c r="AC37" s="10">
        <v>8.0662952529590086</v>
      </c>
      <c r="AD37" s="10">
        <v>4.4438656351620587</v>
      </c>
      <c r="AE37" s="10">
        <v>3.5827060702777751</v>
      </c>
      <c r="AF37" s="10">
        <v>3.4155267758644752</v>
      </c>
      <c r="AG37" s="10">
        <v>3.166571907427707</v>
      </c>
      <c r="AH37" s="10">
        <v>3.7599970404669669</v>
      </c>
      <c r="AI37" s="10">
        <v>5.1916677907840381</v>
      </c>
      <c r="AJ37" s="10">
        <v>4.4319789876298374</v>
      </c>
      <c r="AK37" s="10">
        <v>5.9209797986202304</v>
      </c>
      <c r="AL37" s="10">
        <v>5.8376162456599046</v>
      </c>
      <c r="AM37" s="10">
        <v>9.1517399609342132</v>
      </c>
      <c r="AN37" s="10">
        <v>4.3820012986397927</v>
      </c>
      <c r="AO37" s="10">
        <v>9.4937258110622924</v>
      </c>
      <c r="AP37" s="10">
        <v>8.5927831396044763</v>
      </c>
      <c r="AQ37" s="10">
        <v>7.8324278570539594</v>
      </c>
      <c r="AR37" s="10">
        <v>7.1574472410598888</v>
      </c>
      <c r="AS37" s="10">
        <v>6.2517582897465562</v>
      </c>
      <c r="AV37" s="12">
        <f t="shared" si="19"/>
        <v>100</v>
      </c>
      <c r="AW37" s="12">
        <f t="shared" si="1"/>
        <v>108.19767914297427</v>
      </c>
      <c r="AX37" s="12">
        <f t="shared" si="2"/>
        <v>115.26651203114642</v>
      </c>
      <c r="AY37" s="12">
        <f t="shared" si="3"/>
        <v>124.5642492193662</v>
      </c>
      <c r="AZ37" s="12">
        <f t="shared" si="4"/>
        <v>130.09971708412323</v>
      </c>
      <c r="BA37" s="12">
        <f t="shared" si="5"/>
        <v>134.76080754551032</v>
      </c>
      <c r="BB37" s="12">
        <f t="shared" si="6"/>
        <v>139.36359901059842</v>
      </c>
      <c r="BC37" s="12">
        <f t="shared" si="7"/>
        <v>143.77664758604823</v>
      </c>
      <c r="BD37" s="12">
        <f t="shared" si="8"/>
        <v>149.18264528016627</v>
      </c>
      <c r="BE37" s="12">
        <f t="shared" si="9"/>
        <v>156.92771262461628</v>
      </c>
      <c r="BF37" s="12">
        <f t="shared" si="10"/>
        <v>163.88271587390742</v>
      </c>
      <c r="BG37" s="12">
        <f t="shared" si="11"/>
        <v>173.58617837423165</v>
      </c>
      <c r="BH37" s="12">
        <f t="shared" si="12"/>
        <v>183.71947332322597</v>
      </c>
      <c r="BI37" s="12">
        <f t="shared" si="13"/>
        <v>200.53300177936552</v>
      </c>
      <c r="BJ37" s="12">
        <f t="shared" si="14"/>
        <v>209.32036052153867</v>
      </c>
      <c r="BK37" s="12">
        <f t="shared" si="15"/>
        <v>229.19266161618063</v>
      </c>
      <c r="BL37" s="12">
        <f t="shared" si="16"/>
        <v>248.88669000074654</v>
      </c>
      <c r="BM37" s="12">
        <f t="shared" si="17"/>
        <v>268.38056044086454</v>
      </c>
      <c r="BN37" s="12">
        <f t="shared" si="18"/>
        <v>287.58975745968024</v>
      </c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</row>
    <row r="38" spans="1:77" ht="15.75" customHeight="1" x14ac:dyDescent="0.25">
      <c r="A38" s="9" t="s">
        <v>71</v>
      </c>
      <c r="B38" s="10">
        <v>5.403586473988109</v>
      </c>
      <c r="C38" s="10">
        <v>5.6040951557532193</v>
      </c>
      <c r="D38" s="10">
        <v>12.705565446081209</v>
      </c>
      <c r="E38" s="10">
        <v>20.809889915479499</v>
      </c>
      <c r="F38" s="10">
        <v>7.1775336915850474</v>
      </c>
      <c r="G38" s="10">
        <v>8.0079052598004843</v>
      </c>
      <c r="H38" s="10">
        <v>6.7489275274854821</v>
      </c>
      <c r="I38" s="10">
        <v>4.603844078936592</v>
      </c>
      <c r="J38" s="10">
        <v>2.7516938316113131</v>
      </c>
      <c r="K38" s="10">
        <v>5.4379389737365669</v>
      </c>
      <c r="L38" s="10">
        <v>3.196486554281242</v>
      </c>
      <c r="M38" s="10">
        <v>1.5574578585907159</v>
      </c>
      <c r="N38" s="10">
        <v>0.91425396162119199</v>
      </c>
      <c r="O38" s="10">
        <v>1.743512925905266</v>
      </c>
      <c r="P38" s="10">
        <v>1.0052409689320421</v>
      </c>
      <c r="Q38" s="10">
        <v>1.7767391368860961</v>
      </c>
      <c r="R38" s="10">
        <v>-0.106483002460056</v>
      </c>
      <c r="S38" s="10">
        <v>0.33233242558445802</v>
      </c>
      <c r="T38" s="10">
        <v>2.226612629982561</v>
      </c>
      <c r="U38" s="10">
        <v>2.264596898700777</v>
      </c>
      <c r="V38" s="10">
        <v>2.6057565813579759</v>
      </c>
      <c r="W38" s="10">
        <v>1.588174097547324</v>
      </c>
      <c r="X38" s="10">
        <v>0.43740381415846602</v>
      </c>
      <c r="Y38" s="10">
        <v>0.115019085480461</v>
      </c>
      <c r="Z38" s="10">
        <v>-0.72533447400495699</v>
      </c>
      <c r="AA38" s="10">
        <v>-0.55691998909428397</v>
      </c>
      <c r="AB38" s="10">
        <v>0.59508052808641099</v>
      </c>
      <c r="AC38" s="10">
        <v>-5.4467496886922998E-2</v>
      </c>
      <c r="AD38" s="10">
        <v>-1.2737405781294009</v>
      </c>
      <c r="AE38" s="10">
        <v>-1.2475572727963959</v>
      </c>
      <c r="AF38" s="10">
        <v>-1.197848000630775</v>
      </c>
      <c r="AG38" s="10">
        <v>-1.5502718724793469</v>
      </c>
      <c r="AH38" s="10">
        <v>-1.7147963034284339</v>
      </c>
      <c r="AI38" s="10">
        <v>-1.3524463171793231</v>
      </c>
      <c r="AJ38" s="10">
        <v>-1.2511516250726</v>
      </c>
      <c r="AK38" s="10">
        <v>-1.1214514827318169</v>
      </c>
      <c r="AL38" s="10">
        <v>-0.93072103757425595</v>
      </c>
      <c r="AM38" s="10">
        <v>-1.2652014000674949</v>
      </c>
      <c r="AN38" s="10">
        <v>-0.50030452117478796</v>
      </c>
      <c r="AO38" s="10">
        <v>-2.1644961441423249</v>
      </c>
      <c r="AP38" s="10">
        <v>-1.8776312779690389</v>
      </c>
      <c r="AQ38" s="10">
        <v>-0.871832536536432</v>
      </c>
      <c r="AR38" s="10">
        <v>-0.80913233946927599</v>
      </c>
      <c r="AS38" s="10">
        <v>0.93640437626305595</v>
      </c>
      <c r="AV38" s="12">
        <f t="shared" si="19"/>
        <v>99.274665525995047</v>
      </c>
      <c r="AW38" s="12">
        <f t="shared" si="1"/>
        <v>98.721785069574295</v>
      </c>
      <c r="AX38" s="12">
        <f t="shared" si="2"/>
        <v>99.309259189502654</v>
      </c>
      <c r="AY38" s="12">
        <f t="shared" si="3"/>
        <v>99.255167921845185</v>
      </c>
      <c r="AZ38" s="12">
        <f t="shared" si="4"/>
        <v>97.990914572134173</v>
      </c>
      <c r="BA38" s="12">
        <f t="shared" si="5"/>
        <v>96.768421790709809</v>
      </c>
      <c r="BB38" s="12">
        <f t="shared" si="6"/>
        <v>95.609283185047843</v>
      </c>
      <c r="BC38" s="12">
        <f t="shared" si="7"/>
        <v>94.127079360350919</v>
      </c>
      <c r="BD38" s="12">
        <f t="shared" si="8"/>
        <v>92.512991682954478</v>
      </c>
      <c r="BE38" s="12">
        <f t="shared" si="9"/>
        <v>91.261803134025953</v>
      </c>
      <c r="BF38" s="12">
        <f t="shared" si="10"/>
        <v>90.119979601044037</v>
      </c>
      <c r="BG38" s="12">
        <f t="shared" si="11"/>
        <v>89.109327753570511</v>
      </c>
      <c r="BH38" s="12">
        <f t="shared" si="12"/>
        <v>88.27996849372704</v>
      </c>
      <c r="BI38" s="12">
        <f t="shared" si="13"/>
        <v>87.163049096365256</v>
      </c>
      <c r="BJ38" s="12">
        <f t="shared" si="14"/>
        <v>86.726968420942342</v>
      </c>
      <c r="BK38" s="12">
        <f t="shared" si="15"/>
        <v>84.849766533539508</v>
      </c>
      <c r="BL38" s="12">
        <f t="shared" si="16"/>
        <v>83.256600777822058</v>
      </c>
      <c r="BM38" s="12">
        <f t="shared" si="17"/>
        <v>82.530742643426763</v>
      </c>
      <c r="BN38" s="12">
        <f t="shared" si="18"/>
        <v>81.86295971469464</v>
      </c>
    </row>
    <row r="39" spans="1:77" ht="15.75" customHeight="1" x14ac:dyDescent="0.25">
      <c r="A39" s="9" t="s">
        <v>72</v>
      </c>
      <c r="B39" s="10">
        <v>12.05788994477572</v>
      </c>
      <c r="C39" s="10">
        <v>15.93980674764093</v>
      </c>
      <c r="D39" s="10">
        <v>12.95647060506988</v>
      </c>
      <c r="E39" s="10">
        <v>30.433962105947639</v>
      </c>
      <c r="F39" s="10">
        <v>24.42259080198459</v>
      </c>
      <c r="G39" s="10">
        <v>21.224010075384822</v>
      </c>
      <c r="H39" s="10">
        <v>14.82134755395888</v>
      </c>
      <c r="I39" s="10">
        <v>22.234551111371381</v>
      </c>
      <c r="J39" s="10">
        <v>18.536747636951791</v>
      </c>
      <c r="K39" s="10">
        <v>24.381310754628078</v>
      </c>
      <c r="L39" s="10">
        <v>17.37938121359743</v>
      </c>
      <c r="M39" s="10">
        <v>6.1486594147872156</v>
      </c>
      <c r="N39" s="10">
        <v>4.8817429435385362</v>
      </c>
      <c r="O39" s="10">
        <v>4.4552030416404653</v>
      </c>
      <c r="P39" s="10">
        <v>4.2054281256268089</v>
      </c>
      <c r="Q39" s="10">
        <v>4.2267633942224547</v>
      </c>
      <c r="R39" s="10">
        <v>4.7861506061827042</v>
      </c>
      <c r="S39" s="10">
        <v>6.7084903649370586</v>
      </c>
      <c r="T39" s="10">
        <v>5.7375461328345478</v>
      </c>
      <c r="U39" s="10">
        <v>10.39138484463462</v>
      </c>
      <c r="V39" s="10">
        <v>10.218883478237981</v>
      </c>
      <c r="W39" s="10">
        <v>7.8533032008175629</v>
      </c>
      <c r="X39" s="10">
        <v>6.4335478934908652</v>
      </c>
      <c r="Y39" s="10">
        <v>7.6943212728141308</v>
      </c>
      <c r="Z39" s="10">
        <v>7.4564716799398578</v>
      </c>
      <c r="AA39" s="10">
        <v>4.978845436498669</v>
      </c>
      <c r="AB39" s="10">
        <v>3.8519035082721591</v>
      </c>
      <c r="AC39" s="10">
        <v>4.952773415554268</v>
      </c>
      <c r="AD39" s="10">
        <v>-1.0428262215713471</v>
      </c>
      <c r="AE39" s="10">
        <v>0.99290727847747295</v>
      </c>
      <c r="AF39" s="10">
        <v>3.859967971782563</v>
      </c>
      <c r="AG39" s="10">
        <v>3.230324784318106</v>
      </c>
      <c r="AH39" s="10">
        <v>3.5612793274983461</v>
      </c>
      <c r="AI39" s="10">
        <v>3.033588143139943</v>
      </c>
      <c r="AJ39" s="10">
        <v>0.65454721658277903</v>
      </c>
      <c r="AK39" s="10">
        <v>-0.14339831944645301</v>
      </c>
      <c r="AL39" s="10">
        <v>2.0803420032945001</v>
      </c>
      <c r="AM39" s="10">
        <v>2.9104352394252908</v>
      </c>
      <c r="AN39" s="10">
        <v>3.428611912021573</v>
      </c>
      <c r="AO39" s="10">
        <v>3.6141817617153289</v>
      </c>
      <c r="AP39" s="10">
        <v>1.535895244043384</v>
      </c>
      <c r="AQ39" s="10">
        <v>0.95611888102238296</v>
      </c>
      <c r="AR39" s="10">
        <v>0.96259201252797399</v>
      </c>
      <c r="AS39" s="10">
        <v>1.954862596551044</v>
      </c>
      <c r="AV39" s="12">
        <f t="shared" si="19"/>
        <v>107.45647167993985</v>
      </c>
      <c r="AW39" s="12">
        <f t="shared" si="1"/>
        <v>112.80656331639902</v>
      </c>
      <c r="AX39" s="12">
        <f t="shared" si="2"/>
        <v>117.15176328634465</v>
      </c>
      <c r="AY39" s="12">
        <f t="shared" si="3"/>
        <v>122.95402467424378</v>
      </c>
      <c r="AZ39" s="12">
        <f t="shared" si="4"/>
        <v>121.67182786446347</v>
      </c>
      <c r="BA39" s="12">
        <f t="shared" si="5"/>
        <v>122.87991629918631</v>
      </c>
      <c r="BB39" s="12">
        <f t="shared" si="6"/>
        <v>127.62304171208812</v>
      </c>
      <c r="BC39" s="12">
        <f t="shared" si="7"/>
        <v>131.74568045901435</v>
      </c>
      <c r="BD39" s="12">
        <f t="shared" si="8"/>
        <v>136.43751214207325</v>
      </c>
      <c r="BE39" s="12">
        <f t="shared" si="9"/>
        <v>140.57646433321031</v>
      </c>
      <c r="BF39" s="12">
        <f t="shared" si="10"/>
        <v>141.49660366767381</v>
      </c>
      <c r="BG39" s="12">
        <f t="shared" si="11"/>
        <v>141.29369991594055</v>
      </c>
      <c r="BH39" s="12">
        <f t="shared" si="12"/>
        <v>144.23309210330075</v>
      </c>
      <c r="BI39" s="12">
        <f t="shared" si="13"/>
        <v>148.43090284278796</v>
      </c>
      <c r="BJ39" s="12">
        <f t="shared" si="14"/>
        <v>153.52002245877696</v>
      </c>
      <c r="BK39" s="12">
        <f t="shared" si="15"/>
        <v>159.06851511106336</v>
      </c>
      <c r="BL39" s="12">
        <f t="shared" si="16"/>
        <v>161.51164086942461</v>
      </c>
      <c r="BM39" s="12">
        <f t="shared" si="17"/>
        <v>163.05588416282623</v>
      </c>
      <c r="BN39" s="12">
        <f t="shared" si="18"/>
        <v>164.62544707973447</v>
      </c>
    </row>
    <row r="40" spans="1:77" ht="15.75" customHeight="1" x14ac:dyDescent="0.25">
      <c r="A40" s="9" t="s">
        <v>73</v>
      </c>
      <c r="B40" s="10">
        <v>5.8787762762535278</v>
      </c>
      <c r="C40" s="10">
        <v>6.2309900787125949</v>
      </c>
      <c r="D40" s="10">
        <v>12.85112721434993</v>
      </c>
      <c r="E40" s="10">
        <v>22.724659529370371</v>
      </c>
      <c r="F40" s="10">
        <v>15.771553634861091</v>
      </c>
      <c r="G40" s="10">
        <v>19.55996212774718</v>
      </c>
      <c r="H40" s="10">
        <v>30.398039351127281</v>
      </c>
      <c r="I40" s="10">
        <v>16.76343990184921</v>
      </c>
      <c r="J40" s="10">
        <v>20.230032403244032</v>
      </c>
      <c r="K40" s="10">
        <v>28.698666558674411</v>
      </c>
      <c r="L40" s="10">
        <v>26.286522609211939</v>
      </c>
      <c r="M40" s="10">
        <v>62.229473288769</v>
      </c>
      <c r="N40" s="10">
        <v>86.728278349847884</v>
      </c>
      <c r="O40" s="10">
        <v>59.428036949850949</v>
      </c>
      <c r="P40" s="10">
        <v>58.838867109237668</v>
      </c>
      <c r="Q40" s="10">
        <v>69.604290430195704</v>
      </c>
      <c r="R40" s="10">
        <v>143.13580247719571</v>
      </c>
      <c r="S40" s="10">
        <v>99.135650649170856</v>
      </c>
      <c r="T40" s="10">
        <v>26.629224757780271</v>
      </c>
      <c r="U40" s="10">
        <v>28.182691065578449</v>
      </c>
      <c r="V40" s="10">
        <v>23.3917347391269</v>
      </c>
      <c r="W40" s="10">
        <v>14.882662736274259</v>
      </c>
      <c r="X40" s="10">
        <v>9.6594201860586324</v>
      </c>
      <c r="Y40" s="10">
        <v>8.179738035114271</v>
      </c>
      <c r="Z40" s="10">
        <v>32.345785982983102</v>
      </c>
      <c r="AA40" s="10">
        <v>29.691056890987241</v>
      </c>
      <c r="AB40" s="10">
        <v>17.46191283379201</v>
      </c>
      <c r="AC40" s="10">
        <v>14.474331590700039</v>
      </c>
      <c r="AD40" s="10">
        <v>17.355173997355621</v>
      </c>
      <c r="AE40" s="10">
        <v>10.75394976770867</v>
      </c>
      <c r="AF40" s="10">
        <v>5.3846744387510359</v>
      </c>
      <c r="AG40" s="10">
        <v>4.9971114652201276</v>
      </c>
      <c r="AH40" s="10">
        <v>6.9407096190101214</v>
      </c>
      <c r="AI40" s="10">
        <v>9.0619180020581567</v>
      </c>
      <c r="AJ40" s="10">
        <v>4.5508390198771398</v>
      </c>
      <c r="AK40" s="10">
        <v>6.6727320685889824</v>
      </c>
      <c r="AL40" s="10">
        <v>5.6223102378326173</v>
      </c>
      <c r="AM40" s="10">
        <v>6.3586505048395026</v>
      </c>
      <c r="AN40" s="10">
        <v>4.2441989729273821</v>
      </c>
      <c r="AO40" s="10">
        <v>4.010426559023994</v>
      </c>
      <c r="AP40" s="10">
        <v>5.9690762321146229</v>
      </c>
      <c r="AQ40" s="10">
        <v>3.6369431508501249</v>
      </c>
      <c r="AR40" s="10">
        <v>2.579380845582913</v>
      </c>
      <c r="AS40" s="10">
        <v>4.3253610946579544</v>
      </c>
      <c r="AV40" s="12">
        <f t="shared" si="19"/>
        <v>132.3457859829831</v>
      </c>
      <c r="AW40" s="12">
        <f t="shared" si="1"/>
        <v>171.64064859201483</v>
      </c>
      <c r="AX40" s="12">
        <f t="shared" si="2"/>
        <v>201.61238903650772</v>
      </c>
      <c r="AY40" s="12">
        <f t="shared" si="3"/>
        <v>230.79443475358403</v>
      </c>
      <c r="AZ40" s="12">
        <f t="shared" si="4"/>
        <v>270.84921048128194</v>
      </c>
      <c r="BA40" s="12">
        <f t="shared" si="5"/>
        <v>299.97619852267451</v>
      </c>
      <c r="BB40" s="12">
        <f t="shared" si="6"/>
        <v>316.12894020686201</v>
      </c>
      <c r="BC40" s="12">
        <f t="shared" si="7"/>
        <v>331.92625572281798</v>
      </c>
      <c r="BD40" s="12">
        <f t="shared" si="8"/>
        <v>354.96429328179175</v>
      </c>
      <c r="BE40" s="12">
        <f t="shared" si="9"/>
        <v>387.13086647557293</v>
      </c>
      <c r="BF40" s="12">
        <f t="shared" si="10"/>
        <v>404.7485690051318</v>
      </c>
      <c r="BG40" s="12">
        <f t="shared" si="11"/>
        <v>431.75635656629225</v>
      </c>
      <c r="BH40" s="12">
        <f t="shared" si="12"/>
        <v>456.03103840401201</v>
      </c>
      <c r="BI40" s="12">
        <f t="shared" si="13"/>
        <v>485.02845832971354</v>
      </c>
      <c r="BJ40" s="12">
        <f t="shared" si="14"/>
        <v>505.61403117654874</v>
      </c>
      <c r="BK40" s="12">
        <f t="shared" si="15"/>
        <v>525.89131056900487</v>
      </c>
      <c r="BL40" s="12">
        <f t="shared" si="16"/>
        <v>557.2821637949354</v>
      </c>
      <c r="BM40" s="12">
        <f t="shared" si="17"/>
        <v>577.55019928198465</v>
      </c>
      <c r="BN40" s="12">
        <f t="shared" si="18"/>
        <v>592.44741849589013</v>
      </c>
    </row>
    <row r="41" spans="1:77" ht="15" customHeight="1" x14ac:dyDescent="0.25">
      <c r="A41" s="9" t="s">
        <v>74</v>
      </c>
      <c r="B41" s="10">
        <v>12.46353583196243</v>
      </c>
      <c r="C41" s="10">
        <v>11.626404072097101</v>
      </c>
      <c r="D41" s="10">
        <v>10.40637656748342</v>
      </c>
      <c r="E41" s="10">
        <v>-0.66655881000094996</v>
      </c>
      <c r="F41" s="10">
        <v>13.54933733610258</v>
      </c>
      <c r="G41" s="10">
        <v>19.58775351086512</v>
      </c>
      <c r="H41" s="10">
        <v>17.107901853015939</v>
      </c>
      <c r="I41" s="10">
        <v>15.26653615596241</v>
      </c>
      <c r="J41" s="10">
        <v>15.7305053999708</v>
      </c>
      <c r="K41" s="10">
        <v>15.76499495150008</v>
      </c>
      <c r="L41" s="10">
        <v>16.649875165424511</v>
      </c>
      <c r="M41" s="10">
        <v>11.06399610680751</v>
      </c>
      <c r="N41" s="10">
        <v>7.6385456197438639</v>
      </c>
      <c r="O41" s="10">
        <v>6.0568238014166331</v>
      </c>
      <c r="P41" s="10">
        <v>15.371014315404331</v>
      </c>
      <c r="Q41" s="10">
        <v>15.297261988032361</v>
      </c>
      <c r="R41" s="10">
        <v>13.12518527556121</v>
      </c>
      <c r="S41" s="10">
        <v>8.0786715971013621</v>
      </c>
      <c r="T41" s="10">
        <v>5.1698130515760674</v>
      </c>
      <c r="U41" s="10">
        <v>3.2568210443533419</v>
      </c>
      <c r="V41" s="10">
        <v>9.6736034232570003E-2</v>
      </c>
      <c r="W41" s="10">
        <v>1.866129058200916</v>
      </c>
      <c r="X41" s="10">
        <v>2.3901019581817229</v>
      </c>
      <c r="Y41" s="10">
        <v>1.499580374922638</v>
      </c>
      <c r="Z41" s="10">
        <v>2.0434023523009381</v>
      </c>
      <c r="AA41" s="10">
        <v>2.390428224428276</v>
      </c>
      <c r="AB41" s="10">
        <v>0.48008474770084902</v>
      </c>
      <c r="AC41" s="10">
        <v>0.66097176632007304</v>
      </c>
      <c r="AD41" s="10">
        <v>0.381085359478117</v>
      </c>
      <c r="AE41" s="10">
        <v>2.233814969078352</v>
      </c>
      <c r="AF41" s="10">
        <v>4.3307725130397046</v>
      </c>
      <c r="AG41" s="10">
        <v>1.066277350705036</v>
      </c>
      <c r="AH41" s="10">
        <v>1.52726591776875</v>
      </c>
      <c r="AI41" s="10">
        <v>3.5282636070445461</v>
      </c>
      <c r="AJ41" s="10">
        <v>2.3077231508984002</v>
      </c>
      <c r="AK41" s="10">
        <v>2.76263582143832</v>
      </c>
      <c r="AL41" s="10">
        <v>4.2682619782771436</v>
      </c>
      <c r="AM41" s="10">
        <v>3.913071759608822</v>
      </c>
      <c r="AN41" s="10">
        <v>0.27462605373909099</v>
      </c>
      <c r="AO41" s="10">
        <v>4.2105200074122662</v>
      </c>
      <c r="AP41" s="10">
        <v>2.5560512688498132</v>
      </c>
      <c r="AQ41" s="10">
        <v>-0.64041080668513195</v>
      </c>
      <c r="AR41" s="10">
        <v>1.469249466241918</v>
      </c>
      <c r="AS41" s="10">
        <v>1.6142308336276829</v>
      </c>
      <c r="AV41" s="12">
        <f t="shared" si="19"/>
        <v>102.04340235230094</v>
      </c>
      <c r="AW41" s="12">
        <f t="shared" si="1"/>
        <v>104.48267664329725</v>
      </c>
      <c r="AX41" s="12">
        <f t="shared" si="2"/>
        <v>104.98428203785132</v>
      </c>
      <c r="AY41" s="12">
        <f t="shared" si="3"/>
        <v>105.67819850119535</v>
      </c>
      <c r="AZ41" s="12">
        <f t="shared" si="4"/>
        <v>106.08092264384364</v>
      </c>
      <c r="BA41" s="12">
        <f t="shared" si="5"/>
        <v>108.45057417319825</v>
      </c>
      <c r="BB41" s="12">
        <f t="shared" si="6"/>
        <v>113.14732182972486</v>
      </c>
      <c r="BC41" s="12">
        <f t="shared" si="7"/>
        <v>114.35378609532455</v>
      </c>
      <c r="BD41" s="12">
        <f t="shared" si="8"/>
        <v>116.10027249603662</v>
      </c>
      <c r="BE41" s="12">
        <f t="shared" si="9"/>
        <v>120.19659615819383</v>
      </c>
      <c r="BF41" s="12">
        <f t="shared" si="10"/>
        <v>122.97040083432832</v>
      </c>
      <c r="BG41" s="12">
        <f t="shared" si="11"/>
        <v>126.36762517754376</v>
      </c>
      <c r="BH41" s="12">
        <f t="shared" si="12"/>
        <v>131.76132647584862</v>
      </c>
      <c r="BI41" s="12">
        <f t="shared" si="13"/>
        <v>136.91724173226103</v>
      </c>
      <c r="BJ41" s="12">
        <f t="shared" si="14"/>
        <v>137.29325215011875</v>
      </c>
      <c r="BK41" s="12">
        <f t="shared" si="15"/>
        <v>143.07401200072647</v>
      </c>
      <c r="BL41" s="12">
        <f t="shared" si="16"/>
        <v>146.73105709986538</v>
      </c>
      <c r="BM41" s="12">
        <f t="shared" si="17"/>
        <v>145.79137555343451</v>
      </c>
      <c r="BN41" s="12">
        <f t="shared" si="18"/>
        <v>147.9334145605801</v>
      </c>
    </row>
    <row r="42" spans="1:77" ht="15" customHeight="1" x14ac:dyDescent="0.25">
      <c r="A42" s="9" t="s">
        <v>75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>
        <v>45.813210721157503</v>
      </c>
      <c r="AB42" s="10">
        <v>15.079806495851789</v>
      </c>
      <c r="AC42" s="10">
        <v>18.595199843630891</v>
      </c>
      <c r="AD42" s="10">
        <v>72.46573016961851</v>
      </c>
      <c r="AE42" s="10">
        <v>37.640881851638383</v>
      </c>
      <c r="AF42" s="10">
        <v>16.489519347601121</v>
      </c>
      <c r="AG42" s="10">
        <v>15.613927115013331</v>
      </c>
      <c r="AH42" s="10">
        <v>14.00777276572944</v>
      </c>
      <c r="AI42" s="10">
        <v>20.282076480719269</v>
      </c>
      <c r="AJ42" s="10">
        <v>19.30609498358324</v>
      </c>
      <c r="AK42" s="10">
        <v>15.17004653007133</v>
      </c>
      <c r="AL42" s="10">
        <v>13.804420633074811</v>
      </c>
      <c r="AM42" s="10">
        <v>17.95971435241055</v>
      </c>
      <c r="AN42" s="10">
        <v>1.9937228075489699</v>
      </c>
      <c r="AO42" s="10">
        <v>14.18703875886631</v>
      </c>
      <c r="AP42" s="10">
        <v>15.537496407471309</v>
      </c>
      <c r="AQ42" s="10">
        <v>8.4524287049534408</v>
      </c>
      <c r="AR42" s="10">
        <v>6.3153404928841361</v>
      </c>
      <c r="AS42" s="10">
        <v>4.517870459001494</v>
      </c>
      <c r="AV42" s="12">
        <f t="shared" si="19"/>
        <v>100</v>
      </c>
      <c r="AW42" s="12">
        <f t="shared" si="1"/>
        <v>145.8132107211575</v>
      </c>
      <c r="AX42" s="12">
        <f t="shared" si="2"/>
        <v>167.80156074329668</v>
      </c>
      <c r="AY42" s="12">
        <f t="shared" si="3"/>
        <v>199.00459630424439</v>
      </c>
      <c r="AZ42" s="12">
        <f t="shared" si="4"/>
        <v>343.21473008721671</v>
      </c>
      <c r="BA42" s="12">
        <f t="shared" si="5"/>
        <v>472.40378113676553</v>
      </c>
      <c r="BB42" s="12">
        <f t="shared" si="6"/>
        <v>550.30089402611179</v>
      </c>
      <c r="BC42" s="12">
        <f t="shared" si="7"/>
        <v>636.22447453261566</v>
      </c>
      <c r="BD42" s="12">
        <f t="shared" si="8"/>
        <v>725.34535320510065</v>
      </c>
      <c r="BE42" s="12">
        <f t="shared" si="9"/>
        <v>872.46045249150245</v>
      </c>
      <c r="BF42" s="12">
        <f t="shared" si="10"/>
        <v>1040.898496143712</v>
      </c>
      <c r="BG42" s="12">
        <f t="shared" si="11"/>
        <v>1198.8032823395258</v>
      </c>
      <c r="BH42" s="12">
        <f t="shared" si="12"/>
        <v>1364.2911299967814</v>
      </c>
      <c r="BI42" s="12">
        <f t="shared" si="13"/>
        <v>1609.3139198794775</v>
      </c>
      <c r="BJ42" s="12">
        <f t="shared" si="14"/>
        <v>1641.3991785451749</v>
      </c>
      <c r="BK42" s="12">
        <f t="shared" si="15"/>
        <v>1874.2651161930921</v>
      </c>
      <c r="BL42" s="12">
        <f t="shared" si="16"/>
        <v>2165.4789912880819</v>
      </c>
      <c r="BM42" s="12">
        <f t="shared" si="17"/>
        <v>2348.514559147452</v>
      </c>
      <c r="BN42" s="12">
        <f t="shared" si="18"/>
        <v>2496.8312500825705</v>
      </c>
    </row>
    <row r="43" spans="1:77" ht="15" customHeight="1" x14ac:dyDescent="0.25">
      <c r="A43" s="9" t="s">
        <v>76</v>
      </c>
      <c r="B43" s="10">
        <v>4.9993478038811379</v>
      </c>
      <c r="C43" s="10">
        <v>4.3127897345737853</v>
      </c>
      <c r="D43" s="10">
        <v>5.5467073188826488</v>
      </c>
      <c r="E43" s="10">
        <v>9.0792597298086974</v>
      </c>
      <c r="F43" s="10">
        <v>9.4511644056692425</v>
      </c>
      <c r="G43" s="10">
        <v>5.7392868029882314</v>
      </c>
      <c r="H43" s="10">
        <v>6.375465222305543</v>
      </c>
      <c r="I43" s="10">
        <v>7.0161026913719624</v>
      </c>
      <c r="J43" s="10">
        <v>8.3190633649218739</v>
      </c>
      <c r="K43" s="10">
        <v>9.1172435006288133</v>
      </c>
      <c r="L43" s="10">
        <v>9.3718662411402587</v>
      </c>
      <c r="M43" s="10">
        <v>6.1000924525045797</v>
      </c>
      <c r="N43" s="10">
        <v>3.954547356872351</v>
      </c>
      <c r="O43" s="10">
        <v>3.7566940984371739</v>
      </c>
      <c r="P43" s="10">
        <v>3.0269484162998239</v>
      </c>
      <c r="Q43" s="10">
        <v>2.2104671620877698</v>
      </c>
      <c r="R43" s="10">
        <v>2.902757213187845</v>
      </c>
      <c r="S43" s="10">
        <v>3.4349512078329929</v>
      </c>
      <c r="T43" s="10">
        <v>3.7760399617692508</v>
      </c>
      <c r="U43" s="10">
        <v>3.858785163753975</v>
      </c>
      <c r="V43" s="10">
        <v>3.5450215717635509</v>
      </c>
      <c r="W43" s="10">
        <v>2.3709559663759321</v>
      </c>
      <c r="X43" s="10">
        <v>2.2093663673577351</v>
      </c>
      <c r="Y43" s="10">
        <v>2.1071545032876449</v>
      </c>
      <c r="Z43" s="10">
        <v>2.0830881093855562</v>
      </c>
      <c r="AA43" s="10">
        <v>1.904409742102553</v>
      </c>
      <c r="AB43" s="10">
        <v>1.7654512560422391</v>
      </c>
      <c r="AC43" s="10">
        <v>1.1297663896132399</v>
      </c>
      <c r="AD43" s="10">
        <v>1.5581357621355929</v>
      </c>
      <c r="AE43" s="10">
        <v>2.1644389514514639</v>
      </c>
      <c r="AF43" s="10">
        <v>2.2597123506469918</v>
      </c>
      <c r="AG43" s="10">
        <v>1.619130103767197</v>
      </c>
      <c r="AH43" s="10">
        <v>2.1029603983696799</v>
      </c>
      <c r="AI43" s="10">
        <v>2.8155995944889818</v>
      </c>
      <c r="AJ43" s="10">
        <v>3.321241009849607</v>
      </c>
      <c r="AK43" s="10">
        <v>3.2312830020507999</v>
      </c>
      <c r="AL43" s="10">
        <v>2.9014996524370451</v>
      </c>
      <c r="AM43" s="10">
        <v>2.2178853716529949</v>
      </c>
      <c r="AN43" s="10">
        <v>0.87163126231770705</v>
      </c>
      <c r="AO43" s="10">
        <v>1.336229754764684</v>
      </c>
      <c r="AP43" s="10">
        <v>2.1317579089936922</v>
      </c>
      <c r="AQ43" s="10">
        <v>1.7891245669101159</v>
      </c>
      <c r="AR43" s="10">
        <v>1.544436846420072</v>
      </c>
      <c r="AS43" s="10">
        <v>1.867217428117329</v>
      </c>
      <c r="AV43" s="12">
        <f t="shared" si="19"/>
        <v>102.08308810938556</v>
      </c>
      <c r="AW43" s="12">
        <f t="shared" si="1"/>
        <v>104.02716838437983</v>
      </c>
      <c r="AX43" s="12">
        <f t="shared" si="2"/>
        <v>105.86371733524705</v>
      </c>
      <c r="AY43" s="12">
        <f t="shared" si="3"/>
        <v>107.05973003249584</v>
      </c>
      <c r="AZ43" s="12">
        <f t="shared" si="4"/>
        <v>108.72786597297797</v>
      </c>
      <c r="BA43" s="12">
        <f t="shared" si="5"/>
        <v>111.08121425517905</v>
      </c>
      <c r="BB43" s="12">
        <f t="shared" si="6"/>
        <v>113.59133017295197</v>
      </c>
      <c r="BC43" s="12">
        <f t="shared" si="7"/>
        <v>115.43052159505183</v>
      </c>
      <c r="BD43" s="12">
        <f t="shared" si="8"/>
        <v>117.85797975182733</v>
      </c>
      <c r="BE43" s="12">
        <f t="shared" si="9"/>
        <v>121.17638855179268</v>
      </c>
      <c r="BF43" s="12">
        <f t="shared" si="10"/>
        <v>125.20094846262953</v>
      </c>
      <c r="BG43" s="12">
        <f t="shared" si="11"/>
        <v>129.24654542870886</v>
      </c>
      <c r="BH43" s="12">
        <f t="shared" si="12"/>
        <v>132.99663349510973</v>
      </c>
      <c r="BI43" s="12">
        <f t="shared" si="13"/>
        <v>135.94634637418872</v>
      </c>
      <c r="BJ43" s="12">
        <f t="shared" si="14"/>
        <v>137.13129722916486</v>
      </c>
      <c r="BK43" s="12">
        <f t="shared" si="15"/>
        <v>138.96368642583576</v>
      </c>
      <c r="BL43" s="12">
        <f t="shared" si="16"/>
        <v>141.9260558018477</v>
      </c>
      <c r="BM43" s="12">
        <f t="shared" si="17"/>
        <v>144.46528973304513</v>
      </c>
      <c r="BN43" s="12">
        <f t="shared" si="18"/>
        <v>146.69646489796978</v>
      </c>
    </row>
    <row r="44" spans="1:77" ht="20.25" customHeight="1" x14ac:dyDescent="0.25">
      <c r="A44" s="30" t="s">
        <v>77</v>
      </c>
      <c r="B44" s="31"/>
      <c r="C44" s="32"/>
      <c r="D44" s="32"/>
      <c r="E44" s="32"/>
      <c r="F44" s="32"/>
      <c r="G44" s="32"/>
      <c r="H44" s="32"/>
      <c r="I44" s="32"/>
      <c r="J44" s="33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5"/>
      <c r="AL44" s="34"/>
      <c r="AM44" s="34"/>
      <c r="AN44" s="34"/>
      <c r="AO44" s="34"/>
      <c r="AP44" s="34"/>
      <c r="AQ44" s="34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 spans="1:77" ht="31.5" customHeight="1" x14ac:dyDescent="0.25">
      <c r="A45" s="109" t="s">
        <v>78</v>
      </c>
      <c r="B45" s="109"/>
      <c r="C45" s="109"/>
      <c r="D45" s="109"/>
      <c r="E45" s="109"/>
      <c r="F45" s="109"/>
      <c r="G45" s="109"/>
      <c r="H45" s="109"/>
      <c r="I45" s="109"/>
      <c r="J45" s="36"/>
      <c r="K45" s="36"/>
      <c r="L45" s="37"/>
      <c r="M45" s="37"/>
      <c r="N45" s="37"/>
      <c r="O45" s="38"/>
      <c r="P45" s="38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  <row r="46" spans="1:77" ht="14.25" customHeight="1" x14ac:dyDescent="0.25"/>
    <row r="47" spans="1:77" x14ac:dyDescent="0.25">
      <c r="AW47" s="3">
        <v>200</v>
      </c>
      <c r="AX47" s="3">
        <v>201</v>
      </c>
      <c r="AY47" s="3">
        <v>202</v>
      </c>
    </row>
    <row r="48" spans="1:77" x14ac:dyDescent="0.25">
      <c r="AW48" s="3">
        <v>100</v>
      </c>
      <c r="AX48" s="3">
        <v>101</v>
      </c>
      <c r="AY48" s="3">
        <v>103</v>
      </c>
    </row>
    <row r="49" spans="49:51" x14ac:dyDescent="0.25">
      <c r="AW49" s="3">
        <v>201</v>
      </c>
      <c r="AX49" s="3">
        <v>200</v>
      </c>
      <c r="AY49" s="3">
        <v>300</v>
      </c>
    </row>
    <row r="81" spans="48:91" x14ac:dyDescent="0.25">
      <c r="AV81" s="3" t="s">
        <v>80</v>
      </c>
      <c r="AW81" s="3">
        <v>1</v>
      </c>
      <c r="AX81" s="3">
        <v>101.21491377424501</v>
      </c>
      <c r="AY81" s="3">
        <v>102.6547762812319</v>
      </c>
      <c r="AZ81" s="3">
        <v>103.58417591937152</v>
      </c>
      <c r="BA81" s="3">
        <v>104.66208762931778</v>
      </c>
      <c r="BB81" s="3">
        <v>104.85811745086075</v>
      </c>
      <c r="BC81" s="3">
        <v>106.5225688230781</v>
      </c>
      <c r="BD81" s="3">
        <v>108.66597907823846</v>
      </c>
      <c r="BE81" s="3">
        <v>111.06296513423281</v>
      </c>
      <c r="BF81" s="3">
        <v>113.26914460652331</v>
      </c>
      <c r="BG81" s="3">
        <v>115.16447366332707</v>
      </c>
      <c r="BH81" s="3">
        <v>117.3725477501203</v>
      </c>
      <c r="BI81" s="3">
        <v>119.89568727933859</v>
      </c>
      <c r="BJ81" s="3">
        <v>122.99544569806955</v>
      </c>
      <c r="BK81" s="3">
        <v>126.12845518354851</v>
      </c>
      <c r="BL81" s="3">
        <v>127.03016959454176</v>
      </c>
      <c r="BM81" s="3">
        <v>128.36937815050686</v>
      </c>
      <c r="BN81" s="3">
        <v>130.09853795261168</v>
      </c>
      <c r="BO81" s="3">
        <v>131.83941971425583</v>
      </c>
      <c r="BP81" s="3">
        <v>133.55080014967339</v>
      </c>
      <c r="BS81" s="3" t="s">
        <v>80</v>
      </c>
      <c r="BT81" s="3">
        <v>1</v>
      </c>
      <c r="BU81" s="3">
        <f t="shared" ref="BU81:CD87" si="20">AX81</f>
        <v>101.21491377424501</v>
      </c>
      <c r="BV81" s="3">
        <f t="shared" si="20"/>
        <v>102.6547762812319</v>
      </c>
      <c r="BW81" s="3">
        <f t="shared" si="20"/>
        <v>103.58417591937152</v>
      </c>
      <c r="BX81" s="3">
        <f t="shared" si="20"/>
        <v>104.66208762931778</v>
      </c>
      <c r="BY81" s="3">
        <f t="shared" si="20"/>
        <v>104.85811745086075</v>
      </c>
      <c r="BZ81" s="3">
        <f t="shared" si="20"/>
        <v>106.5225688230781</v>
      </c>
      <c r="CA81" s="3">
        <f t="shared" si="20"/>
        <v>108.66597907823846</v>
      </c>
      <c r="CB81" s="3">
        <f t="shared" si="20"/>
        <v>111.06296513423281</v>
      </c>
      <c r="CC81" s="3">
        <f t="shared" si="20"/>
        <v>113.26914460652331</v>
      </c>
      <c r="CD81" s="3">
        <f t="shared" si="20"/>
        <v>115.16447366332707</v>
      </c>
      <c r="CE81" s="3">
        <f t="shared" ref="CE81:CM87" si="21">BH81</f>
        <v>117.3725477501203</v>
      </c>
      <c r="CF81" s="3">
        <f t="shared" si="21"/>
        <v>119.89568727933859</v>
      </c>
      <c r="CG81" s="3">
        <f t="shared" si="21"/>
        <v>122.99544569806955</v>
      </c>
      <c r="CH81" s="3">
        <f t="shared" si="21"/>
        <v>126.12845518354851</v>
      </c>
      <c r="CI81" s="3">
        <f t="shared" si="21"/>
        <v>127.03016959454176</v>
      </c>
      <c r="CJ81" s="3">
        <f t="shared" si="21"/>
        <v>128.36937815050686</v>
      </c>
      <c r="CK81" s="3">
        <f t="shared" si="21"/>
        <v>130.09853795261168</v>
      </c>
      <c r="CL81" s="3">
        <f t="shared" si="21"/>
        <v>131.83941971425583</v>
      </c>
      <c r="CM81" s="3">
        <f t="shared" si="21"/>
        <v>133.55080014967339</v>
      </c>
    </row>
    <row r="82" spans="48:91" x14ac:dyDescent="0.25">
      <c r="AV82" s="3" t="s">
        <v>79</v>
      </c>
      <c r="AW82" s="3">
        <v>2</v>
      </c>
      <c r="AX82" s="3">
        <v>102.00444829297757</v>
      </c>
      <c r="AY82" s="3">
        <v>102.65055476373007</v>
      </c>
      <c r="AZ82" s="3">
        <v>102.92812014127405</v>
      </c>
      <c r="BA82" s="3">
        <v>103.52989183269291</v>
      </c>
      <c r="BB82" s="3">
        <v>103.72613558279681</v>
      </c>
      <c r="BC82" s="3">
        <v>103.02798475217213</v>
      </c>
      <c r="BD82" s="3">
        <v>104.1881771124855</v>
      </c>
      <c r="BE82" s="3">
        <v>105.68186915197143</v>
      </c>
      <c r="BF82" s="3">
        <v>106.8385559432915</v>
      </c>
      <c r="BG82" s="3">
        <v>107.98389299114505</v>
      </c>
      <c r="BH82" s="3">
        <v>108.66194456449561</v>
      </c>
      <c r="BI82" s="3">
        <v>108.99657697815736</v>
      </c>
      <c r="BJ82" s="3">
        <v>110.76941247688228</v>
      </c>
      <c r="BK82" s="3">
        <v>111.62910763696563</v>
      </c>
      <c r="BL82" s="3">
        <v>112.93643516592479</v>
      </c>
      <c r="BM82" s="3">
        <v>113.98477956661854</v>
      </c>
      <c r="BN82" s="3">
        <v>114.91177768024792</v>
      </c>
      <c r="BO82" s="3">
        <v>116.4078715403717</v>
      </c>
      <c r="BP82" s="3">
        <v>117.84256156348575</v>
      </c>
      <c r="BS82" s="3" t="s">
        <v>79</v>
      </c>
      <c r="BT82" s="3">
        <v>2</v>
      </c>
      <c r="BU82" s="3">
        <f t="shared" si="20"/>
        <v>102.00444829297757</v>
      </c>
      <c r="BV82" s="3">
        <f t="shared" si="20"/>
        <v>102.65055476373007</v>
      </c>
      <c r="BW82" s="3">
        <f t="shared" si="20"/>
        <v>102.92812014127405</v>
      </c>
      <c r="BX82" s="3">
        <f t="shared" si="20"/>
        <v>103.52989183269291</v>
      </c>
      <c r="BY82" s="3">
        <f t="shared" si="20"/>
        <v>103.72613558279681</v>
      </c>
      <c r="BZ82" s="3">
        <f t="shared" si="20"/>
        <v>103.02798475217213</v>
      </c>
      <c r="CA82" s="3">
        <f t="shared" si="20"/>
        <v>104.1881771124855</v>
      </c>
      <c r="CB82" s="3">
        <f t="shared" si="20"/>
        <v>105.68186915197143</v>
      </c>
      <c r="CC82" s="3">
        <f t="shared" si="20"/>
        <v>106.8385559432915</v>
      </c>
      <c r="CD82" s="3">
        <f t="shared" si="20"/>
        <v>107.98389299114505</v>
      </c>
      <c r="CE82" s="3">
        <f t="shared" si="21"/>
        <v>108.66194456449561</v>
      </c>
      <c r="CF82" s="3">
        <f t="shared" si="21"/>
        <v>108.99657697815736</v>
      </c>
      <c r="CG82" s="3">
        <f t="shared" si="21"/>
        <v>110.76941247688228</v>
      </c>
      <c r="CH82" s="3">
        <f t="shared" si="21"/>
        <v>111.62910763696563</v>
      </c>
      <c r="CI82" s="3">
        <f t="shared" si="21"/>
        <v>112.93643516592479</v>
      </c>
      <c r="CJ82" s="3">
        <f t="shared" si="21"/>
        <v>113.98477956661854</v>
      </c>
      <c r="CK82" s="3">
        <f t="shared" si="21"/>
        <v>114.91177768024792</v>
      </c>
      <c r="CL82" s="3">
        <f t="shared" si="21"/>
        <v>116.4078715403717</v>
      </c>
      <c r="CM82" s="3">
        <f t="shared" si="21"/>
        <v>117.84256156348575</v>
      </c>
    </row>
    <row r="83" spans="48:91" x14ac:dyDescent="0.25">
      <c r="AV83" s="3" t="s">
        <v>81</v>
      </c>
      <c r="AW83" s="3">
        <v>3</v>
      </c>
      <c r="AX83" s="3">
        <v>100</v>
      </c>
      <c r="AY83" s="3">
        <v>107.34122956125243</v>
      </c>
      <c r="AZ83" s="3">
        <v>114.61486838355084</v>
      </c>
      <c r="BA83" s="3">
        <v>120.57175620386128</v>
      </c>
      <c r="BB83" s="3">
        <v>124.22339305239613</v>
      </c>
      <c r="BC83" s="3">
        <v>128.44307340276018</v>
      </c>
      <c r="BD83" s="3">
        <v>132.45003507468624</v>
      </c>
      <c r="BE83" s="3">
        <v>136.95251088550495</v>
      </c>
      <c r="BF83" s="3">
        <v>142.32374646759649</v>
      </c>
      <c r="BG83" s="3">
        <v>146.51806212510459</v>
      </c>
      <c r="BH83" s="3">
        <v>149.3030865764369</v>
      </c>
      <c r="BI83" s="3">
        <v>152.91710660447831</v>
      </c>
      <c r="BJ83" s="3">
        <v>157.98695488348025</v>
      </c>
      <c r="BK83" s="3">
        <v>165.44799194868011</v>
      </c>
      <c r="BL83" s="3">
        <v>169.25229677622912</v>
      </c>
      <c r="BM83" s="3">
        <v>171.17336624117058</v>
      </c>
      <c r="BN83" s="3">
        <v>172.96740401104677</v>
      </c>
      <c r="BO83" s="3">
        <v>171.58663216036089</v>
      </c>
      <c r="BP83" s="3">
        <v>170.92742654276162</v>
      </c>
      <c r="BS83" s="3" t="s">
        <v>81</v>
      </c>
      <c r="BT83" s="3">
        <v>3</v>
      </c>
      <c r="BU83" s="3">
        <f t="shared" si="20"/>
        <v>100</v>
      </c>
      <c r="BV83" s="3">
        <f t="shared" si="20"/>
        <v>107.34122956125243</v>
      </c>
      <c r="BW83" s="3">
        <f t="shared" si="20"/>
        <v>114.61486838355084</v>
      </c>
      <c r="BX83" s="3">
        <f t="shared" si="20"/>
        <v>120.57175620386128</v>
      </c>
      <c r="BY83" s="3">
        <f t="shared" si="20"/>
        <v>124.22339305239613</v>
      </c>
      <c r="BZ83" s="3">
        <f t="shared" si="20"/>
        <v>128.44307340276018</v>
      </c>
      <c r="CA83" s="3">
        <f t="shared" si="20"/>
        <v>132.45003507468624</v>
      </c>
      <c r="CB83" s="3">
        <f t="shared" si="20"/>
        <v>136.95251088550495</v>
      </c>
      <c r="CC83" s="3">
        <f t="shared" si="20"/>
        <v>142.32374646759649</v>
      </c>
      <c r="CD83" s="3">
        <f t="shared" si="20"/>
        <v>146.51806212510459</v>
      </c>
      <c r="CE83" s="3">
        <f t="shared" si="21"/>
        <v>149.3030865764369</v>
      </c>
      <c r="CF83" s="3">
        <f t="shared" si="21"/>
        <v>152.91710660447831</v>
      </c>
      <c r="CG83" s="3">
        <f t="shared" si="21"/>
        <v>157.98695488348025</v>
      </c>
      <c r="CH83" s="3">
        <f t="shared" si="21"/>
        <v>165.44799194868011</v>
      </c>
      <c r="CI83" s="3">
        <f t="shared" si="21"/>
        <v>169.25229677622912</v>
      </c>
      <c r="CJ83" s="3">
        <f t="shared" si="21"/>
        <v>171.17336624117058</v>
      </c>
      <c r="CK83" s="3">
        <f t="shared" si="21"/>
        <v>172.96740401104677</v>
      </c>
      <c r="CL83" s="3">
        <f t="shared" si="21"/>
        <v>171.58663216036089</v>
      </c>
      <c r="CM83" s="3">
        <f t="shared" si="21"/>
        <v>170.92742654276162</v>
      </c>
    </row>
    <row r="84" spans="48:91" x14ac:dyDescent="0.25">
      <c r="AV84" s="3" t="s">
        <v>82</v>
      </c>
      <c r="AW84" s="3">
        <v>5</v>
      </c>
      <c r="AX84" s="3">
        <v>103.03399619971259</v>
      </c>
      <c r="AY84" s="3">
        <v>103.07375455287871</v>
      </c>
      <c r="AZ84" s="3">
        <v>106.85105105955573</v>
      </c>
      <c r="BA84" s="3">
        <v>113.42319278091621</v>
      </c>
      <c r="BB84" s="3">
        <v>117.71757855887088</v>
      </c>
      <c r="BC84" s="3">
        <v>123.98311877410639</v>
      </c>
      <c r="BD84" s="3">
        <v>130.94814173239851</v>
      </c>
      <c r="BE84" s="3">
        <v>137.89281744177111</v>
      </c>
      <c r="BF84" s="3">
        <v>142.85551653354963</v>
      </c>
      <c r="BG84" s="3">
        <v>145.95584326754363</v>
      </c>
      <c r="BH84" s="3">
        <v>149.60703560129053</v>
      </c>
      <c r="BI84" s="3">
        <v>154.7386203363815</v>
      </c>
      <c r="BJ84" s="3">
        <v>155.81746399860791</v>
      </c>
      <c r="BK84" s="3">
        <v>150.91742877300464</v>
      </c>
      <c r="BL84" s="3">
        <v>143.95297267240741</v>
      </c>
      <c r="BM84" s="3">
        <v>140.78740745375924</v>
      </c>
      <c r="BN84" s="3">
        <v>141.02885595534536</v>
      </c>
      <c r="BO84" s="3">
        <v>143.75966355647125</v>
      </c>
      <c r="BP84" s="3">
        <v>145.56858518813212</v>
      </c>
      <c r="BS84" s="3" t="s">
        <v>82</v>
      </c>
      <c r="BT84" s="3">
        <v>5</v>
      </c>
      <c r="BU84" s="3">
        <f t="shared" si="20"/>
        <v>103.03399619971259</v>
      </c>
      <c r="BV84" s="3">
        <f t="shared" si="20"/>
        <v>103.07375455287871</v>
      </c>
      <c r="BW84" s="3">
        <f t="shared" si="20"/>
        <v>106.85105105955573</v>
      </c>
      <c r="BX84" s="3">
        <f t="shared" si="20"/>
        <v>113.42319278091621</v>
      </c>
      <c r="BY84" s="3">
        <f t="shared" si="20"/>
        <v>117.71757855887088</v>
      </c>
      <c r="BZ84" s="3">
        <f t="shared" si="20"/>
        <v>123.98311877410639</v>
      </c>
      <c r="CA84" s="3">
        <f t="shared" si="20"/>
        <v>130.94814173239851</v>
      </c>
      <c r="CB84" s="3">
        <f t="shared" si="20"/>
        <v>137.89281744177111</v>
      </c>
      <c r="CC84" s="3">
        <f t="shared" si="20"/>
        <v>142.85551653354963</v>
      </c>
      <c r="CD84" s="3">
        <f t="shared" si="20"/>
        <v>145.95584326754363</v>
      </c>
      <c r="CE84" s="3">
        <f t="shared" si="21"/>
        <v>149.60703560129053</v>
      </c>
      <c r="CF84" s="3">
        <f t="shared" si="21"/>
        <v>154.7386203363815</v>
      </c>
      <c r="CG84" s="3">
        <f t="shared" si="21"/>
        <v>155.81746399860791</v>
      </c>
      <c r="CH84" s="3">
        <f t="shared" si="21"/>
        <v>150.91742877300464</v>
      </c>
      <c r="CI84" s="3">
        <f t="shared" si="21"/>
        <v>143.95297267240741</v>
      </c>
      <c r="CJ84" s="3">
        <f t="shared" si="21"/>
        <v>140.78740745375924</v>
      </c>
      <c r="CK84" s="3">
        <f t="shared" si="21"/>
        <v>141.02885595534536</v>
      </c>
      <c r="CL84" s="3">
        <f t="shared" si="21"/>
        <v>143.75966355647125</v>
      </c>
      <c r="CM84" s="3">
        <f t="shared" si="21"/>
        <v>145.56858518813212</v>
      </c>
    </row>
    <row r="85" spans="48:91" x14ac:dyDescent="0.25">
      <c r="AV85" s="3" t="s">
        <v>83</v>
      </c>
      <c r="AW85" s="3">
        <v>6</v>
      </c>
      <c r="AX85" s="3">
        <v>104.92419469061345</v>
      </c>
      <c r="AY85" s="3">
        <v>109.95792622145687</v>
      </c>
      <c r="AZ85" s="3">
        <v>112.77588275568655</v>
      </c>
      <c r="BA85" s="3">
        <v>115.77761766023782</v>
      </c>
      <c r="BB85" s="3">
        <v>117.85494654684204</v>
      </c>
      <c r="BC85" s="3">
        <v>120.14510478977856</v>
      </c>
      <c r="BD85" s="3">
        <v>123.6023430472945</v>
      </c>
      <c r="BE85" s="3">
        <v>127.56766240036224</v>
      </c>
      <c r="BF85" s="3">
        <v>131.54514911718067</v>
      </c>
      <c r="BG85" s="3">
        <v>134.69284636078871</v>
      </c>
      <c r="BH85" s="3">
        <v>137.13867110765304</v>
      </c>
      <c r="BI85" s="3">
        <v>139.47796899581684</v>
      </c>
      <c r="BJ85" s="3">
        <v>142.78960943794192</v>
      </c>
      <c r="BK85" s="3">
        <v>146.40756346224683</v>
      </c>
      <c r="BL85" s="3">
        <v>149.46700754708627</v>
      </c>
      <c r="BM85" s="3">
        <v>150.0477407322966</v>
      </c>
      <c r="BN85" s="3">
        <v>152.05189555196964</v>
      </c>
      <c r="BO85" s="3">
        <v>154.49944325539545</v>
      </c>
      <c r="BP85" s="3">
        <v>156.74555443910202</v>
      </c>
      <c r="BS85" s="3" t="s">
        <v>83</v>
      </c>
      <c r="BT85" s="3">
        <v>6</v>
      </c>
      <c r="BU85" s="3">
        <f t="shared" si="20"/>
        <v>104.92419469061345</v>
      </c>
      <c r="BV85" s="3">
        <f t="shared" si="20"/>
        <v>109.95792622145687</v>
      </c>
      <c r="BW85" s="3">
        <f t="shared" si="20"/>
        <v>112.77588275568655</v>
      </c>
      <c r="BX85" s="3">
        <f t="shared" si="20"/>
        <v>115.77761766023782</v>
      </c>
      <c r="BY85" s="3">
        <f t="shared" si="20"/>
        <v>117.85494654684204</v>
      </c>
      <c r="BZ85" s="3">
        <f t="shared" si="20"/>
        <v>120.14510478977856</v>
      </c>
      <c r="CA85" s="3">
        <f t="shared" si="20"/>
        <v>123.6023430472945</v>
      </c>
      <c r="CB85" s="3">
        <f t="shared" si="20"/>
        <v>127.56766240036224</v>
      </c>
      <c r="CC85" s="3">
        <f t="shared" si="20"/>
        <v>131.54514911718067</v>
      </c>
      <c r="CD85" s="3">
        <f t="shared" si="20"/>
        <v>134.69284636078871</v>
      </c>
      <c r="CE85" s="3">
        <f t="shared" si="21"/>
        <v>137.13867110765304</v>
      </c>
      <c r="CF85" s="3">
        <f t="shared" si="21"/>
        <v>139.47796899581684</v>
      </c>
      <c r="CG85" s="3">
        <f t="shared" si="21"/>
        <v>142.78960943794192</v>
      </c>
      <c r="CH85" s="3">
        <f t="shared" si="21"/>
        <v>146.40756346224683</v>
      </c>
      <c r="CI85" s="3">
        <f t="shared" si="21"/>
        <v>149.46700754708627</v>
      </c>
      <c r="CJ85" s="3">
        <f t="shared" si="21"/>
        <v>150.0477407322966</v>
      </c>
      <c r="CK85" s="3">
        <f t="shared" si="21"/>
        <v>152.05189555196964</v>
      </c>
      <c r="CL85" s="3">
        <f t="shared" si="21"/>
        <v>154.49944325539545</v>
      </c>
      <c r="CM85" s="3">
        <f t="shared" si="21"/>
        <v>156.74555443910202</v>
      </c>
    </row>
    <row r="86" spans="48:91" x14ac:dyDescent="0.25">
      <c r="AV86" s="3" t="s">
        <v>55</v>
      </c>
      <c r="AW86" s="3">
        <v>10</v>
      </c>
      <c r="AX86" s="3">
        <v>103.42861765157537</v>
      </c>
      <c r="AY86" s="3">
        <v>105.85372425904941</v>
      </c>
      <c r="AZ86" s="3">
        <v>110.01008973338649</v>
      </c>
      <c r="BA86" s="3">
        <v>114.18248617132527</v>
      </c>
      <c r="BB86" s="3">
        <v>117.94882895551572</v>
      </c>
      <c r="BC86" s="3">
        <v>121.78380473910781</v>
      </c>
      <c r="BD86" s="3">
        <v>126.13621267847672</v>
      </c>
      <c r="BE86" s="3">
        <v>130.85379391638676</v>
      </c>
      <c r="BF86" s="3">
        <v>134.78602584908651</v>
      </c>
      <c r="BG86" s="3">
        <v>138.11812724536085</v>
      </c>
      <c r="BH86" s="3">
        <v>141.60519988204302</v>
      </c>
      <c r="BI86" s="3">
        <v>145.54332076498261</v>
      </c>
      <c r="BJ86" s="3">
        <v>149.66141567464538</v>
      </c>
      <c r="BK86" s="3">
        <v>152.0290580187206</v>
      </c>
      <c r="BL86" s="3">
        <v>153.41512386557989</v>
      </c>
      <c r="BM86" s="3">
        <v>154.36784684661626</v>
      </c>
      <c r="BN86" s="3">
        <v>155.17595742062707</v>
      </c>
      <c r="BO86" s="3">
        <v>154.95662070951516</v>
      </c>
      <c r="BP86" s="3">
        <v>154.2786920382417</v>
      </c>
      <c r="BS86" s="3" t="s">
        <v>55</v>
      </c>
      <c r="BT86" s="3">
        <v>10</v>
      </c>
      <c r="BU86" s="3">
        <f t="shared" si="20"/>
        <v>103.42861765157537</v>
      </c>
      <c r="BV86" s="3">
        <f t="shared" si="20"/>
        <v>105.85372425904941</v>
      </c>
      <c r="BW86" s="3">
        <f t="shared" si="20"/>
        <v>110.01008973338649</v>
      </c>
      <c r="BX86" s="3">
        <f t="shared" si="20"/>
        <v>114.18248617132527</v>
      </c>
      <c r="BY86" s="3">
        <f t="shared" si="20"/>
        <v>117.94882895551572</v>
      </c>
      <c r="BZ86" s="3">
        <f t="shared" si="20"/>
        <v>121.78380473910781</v>
      </c>
      <c r="CA86" s="3">
        <f t="shared" si="20"/>
        <v>126.13621267847672</v>
      </c>
      <c r="CB86" s="3">
        <f t="shared" si="20"/>
        <v>130.85379391638676</v>
      </c>
      <c r="CC86" s="3">
        <f t="shared" si="20"/>
        <v>134.78602584908651</v>
      </c>
      <c r="CD86" s="3">
        <f t="shared" si="20"/>
        <v>138.11812724536085</v>
      </c>
      <c r="CE86" s="3">
        <f t="shared" si="21"/>
        <v>141.60519988204302</v>
      </c>
      <c r="CF86" s="3">
        <f t="shared" si="21"/>
        <v>145.54332076498261</v>
      </c>
      <c r="CG86" s="3">
        <f t="shared" si="21"/>
        <v>149.66141567464538</v>
      </c>
      <c r="CH86" s="3">
        <f t="shared" si="21"/>
        <v>152.0290580187206</v>
      </c>
      <c r="CI86" s="3">
        <f t="shared" si="21"/>
        <v>153.41512386557989</v>
      </c>
      <c r="CJ86" s="3">
        <f t="shared" si="21"/>
        <v>154.36784684661626</v>
      </c>
      <c r="CK86" s="3">
        <f t="shared" si="21"/>
        <v>155.17595742062707</v>
      </c>
      <c r="CL86" s="3">
        <f t="shared" si="21"/>
        <v>154.95662070951516</v>
      </c>
      <c r="CM86" s="3">
        <f t="shared" si="21"/>
        <v>154.2786920382417</v>
      </c>
    </row>
    <row r="87" spans="48:91" x14ac:dyDescent="0.25">
      <c r="AV87" s="3" t="s">
        <v>84</v>
      </c>
      <c r="AW87" s="3">
        <v>13</v>
      </c>
      <c r="AX87" s="3">
        <v>104.93237206828871</v>
      </c>
      <c r="AY87" s="3">
        <v>108.56166518645854</v>
      </c>
      <c r="AZ87" s="3">
        <v>111.14968875735191</v>
      </c>
      <c r="BA87" s="3">
        <v>113.90630156935785</v>
      </c>
      <c r="BB87" s="3">
        <v>116.89861341774753</v>
      </c>
      <c r="BC87" s="3">
        <v>120.9349586445658</v>
      </c>
      <c r="BD87" s="3">
        <v>126.0048033524607</v>
      </c>
      <c r="BE87" s="3">
        <v>131.48990520283758</v>
      </c>
      <c r="BF87" s="3">
        <v>136.96331665045582</v>
      </c>
      <c r="BG87" s="3">
        <v>142.50025336556527</v>
      </c>
      <c r="BH87" s="3">
        <v>148.69038520387528</v>
      </c>
      <c r="BI87" s="3">
        <v>154.84688437218929</v>
      </c>
      <c r="BJ87" s="3">
        <v>159.90678646228446</v>
      </c>
      <c r="BK87" s="3">
        <v>163.7046333300317</v>
      </c>
      <c r="BL87" s="3">
        <v>163.86207597872593</v>
      </c>
      <c r="BM87" s="3">
        <v>164.51708409532401</v>
      </c>
      <c r="BN87" s="3">
        <v>166.09295570228093</v>
      </c>
      <c r="BO87" s="3">
        <v>166.5581451787634</v>
      </c>
      <c r="BP87" s="3">
        <v>167.70894516547511</v>
      </c>
      <c r="BS87" s="3" t="s">
        <v>84</v>
      </c>
      <c r="BT87" s="3">
        <v>13</v>
      </c>
      <c r="BU87" s="3">
        <f t="shared" si="20"/>
        <v>104.93237206828871</v>
      </c>
      <c r="BV87" s="3">
        <f t="shared" si="20"/>
        <v>108.56166518645854</v>
      </c>
      <c r="BW87" s="3">
        <f t="shared" si="20"/>
        <v>111.14968875735191</v>
      </c>
      <c r="BX87" s="3">
        <f t="shared" si="20"/>
        <v>113.90630156935785</v>
      </c>
      <c r="BY87" s="3">
        <f t="shared" si="20"/>
        <v>116.89861341774753</v>
      </c>
      <c r="BZ87" s="3">
        <f t="shared" si="20"/>
        <v>120.9349586445658</v>
      </c>
      <c r="CA87" s="3">
        <f t="shared" si="20"/>
        <v>126.0048033524607</v>
      </c>
      <c r="CB87" s="3">
        <f t="shared" si="20"/>
        <v>131.48990520283758</v>
      </c>
      <c r="CC87" s="3">
        <f t="shared" si="20"/>
        <v>136.96331665045582</v>
      </c>
      <c r="CD87" s="3">
        <f t="shared" si="20"/>
        <v>142.50025336556527</v>
      </c>
      <c r="CE87" s="3">
        <f t="shared" si="21"/>
        <v>148.69038520387528</v>
      </c>
      <c r="CF87" s="3">
        <f t="shared" si="21"/>
        <v>154.84688437218929</v>
      </c>
      <c r="CG87" s="3">
        <f t="shared" si="21"/>
        <v>159.90678646228446</v>
      </c>
      <c r="CH87" s="3">
        <f t="shared" si="21"/>
        <v>163.7046333300317</v>
      </c>
      <c r="CI87" s="3">
        <f t="shared" si="21"/>
        <v>163.86207597872593</v>
      </c>
      <c r="CJ87" s="3">
        <f t="shared" si="21"/>
        <v>164.51708409532401</v>
      </c>
      <c r="CK87" s="3">
        <f t="shared" si="21"/>
        <v>166.09295570228093</v>
      </c>
      <c r="CL87" s="3">
        <f t="shared" si="21"/>
        <v>166.5581451787634</v>
      </c>
      <c r="CM87" s="3">
        <f t="shared" si="21"/>
        <v>167.70894516547511</v>
      </c>
    </row>
    <row r="88" spans="48:91" x14ac:dyDescent="0.25"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</row>
    <row r="89" spans="48:91" x14ac:dyDescent="0.25"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</row>
    <row r="90" spans="48:91" x14ac:dyDescent="0.25">
      <c r="BS90" s="3" t="s">
        <v>80</v>
      </c>
      <c r="BU90" s="3">
        <f>BU81-BU82+100</f>
        <v>99.210465481267434</v>
      </c>
      <c r="BV90" s="3">
        <f t="shared" ref="BV90:CM90" si="22">BV81-BV82+100</f>
        <v>100.00422151750183</v>
      </c>
      <c r="BW90" s="3">
        <f t="shared" si="22"/>
        <v>100.65605577809747</v>
      </c>
      <c r="BX90" s="3">
        <f t="shared" si="22"/>
        <v>101.13219579662487</v>
      </c>
      <c r="BY90" s="3">
        <f t="shared" si="22"/>
        <v>101.13198186806393</v>
      </c>
      <c r="BZ90" s="3">
        <f t="shared" si="22"/>
        <v>103.49458407090597</v>
      </c>
      <c r="CA90" s="3">
        <f t="shared" si="22"/>
        <v>104.47780196575296</v>
      </c>
      <c r="CB90" s="3">
        <f t="shared" si="22"/>
        <v>105.38109598226139</v>
      </c>
      <c r="CC90" s="3">
        <f t="shared" si="22"/>
        <v>106.43058866323182</v>
      </c>
      <c r="CD90" s="3">
        <f t="shared" si="22"/>
        <v>107.18058067218202</v>
      </c>
      <c r="CE90" s="3">
        <f t="shared" si="22"/>
        <v>108.71060318562469</v>
      </c>
      <c r="CF90" s="3">
        <f t="shared" si="22"/>
        <v>110.89911030118122</v>
      </c>
      <c r="CG90" s="3">
        <f t="shared" si="22"/>
        <v>112.22603322118727</v>
      </c>
      <c r="CH90" s="3">
        <f t="shared" si="22"/>
        <v>114.49934754658288</v>
      </c>
      <c r="CI90" s="3">
        <f t="shared" si="22"/>
        <v>114.09373442861697</v>
      </c>
      <c r="CJ90" s="3">
        <f t="shared" si="22"/>
        <v>114.38459858388832</v>
      </c>
      <c r="CK90" s="3">
        <f t="shared" si="22"/>
        <v>115.18676027236376</v>
      </c>
      <c r="CL90" s="3">
        <f t="shared" si="22"/>
        <v>115.43154817388412</v>
      </c>
      <c r="CM90" s="3">
        <f t="shared" si="22"/>
        <v>115.70823858618765</v>
      </c>
    </row>
    <row r="91" spans="48:91" x14ac:dyDescent="0.25">
      <c r="BS91" s="3" t="s">
        <v>79</v>
      </c>
      <c r="BU91" s="3">
        <f>BU82-BU82+100</f>
        <v>100</v>
      </c>
      <c r="BV91" s="3">
        <f t="shared" ref="BV91:CM91" si="23">BV82-BV82+100</f>
        <v>100</v>
      </c>
      <c r="BW91" s="3">
        <f t="shared" si="23"/>
        <v>100</v>
      </c>
      <c r="BX91" s="3">
        <f t="shared" si="23"/>
        <v>100</v>
      </c>
      <c r="BY91" s="3">
        <f t="shared" si="23"/>
        <v>100</v>
      </c>
      <c r="BZ91" s="3">
        <f t="shared" si="23"/>
        <v>100</v>
      </c>
      <c r="CA91" s="3">
        <f t="shared" si="23"/>
        <v>100</v>
      </c>
      <c r="CB91" s="3">
        <f t="shared" si="23"/>
        <v>100</v>
      </c>
      <c r="CC91" s="3">
        <f t="shared" si="23"/>
        <v>100</v>
      </c>
      <c r="CD91" s="3">
        <f t="shared" si="23"/>
        <v>100</v>
      </c>
      <c r="CE91" s="3">
        <f t="shared" si="23"/>
        <v>100</v>
      </c>
      <c r="CF91" s="3">
        <f t="shared" si="23"/>
        <v>100</v>
      </c>
      <c r="CG91" s="3">
        <f t="shared" si="23"/>
        <v>100</v>
      </c>
      <c r="CH91" s="3">
        <f t="shared" si="23"/>
        <v>100</v>
      </c>
      <c r="CI91" s="3">
        <f t="shared" si="23"/>
        <v>100</v>
      </c>
      <c r="CJ91" s="3">
        <f t="shared" si="23"/>
        <v>100</v>
      </c>
      <c r="CK91" s="3">
        <f t="shared" si="23"/>
        <v>100</v>
      </c>
      <c r="CL91" s="3">
        <f t="shared" si="23"/>
        <v>100</v>
      </c>
      <c r="CM91" s="3">
        <f t="shared" si="23"/>
        <v>100</v>
      </c>
    </row>
    <row r="92" spans="48:91" x14ac:dyDescent="0.25">
      <c r="BS92" s="3" t="s">
        <v>81</v>
      </c>
      <c r="BU92" s="3">
        <f>BU83-BU82+100</f>
        <v>97.995551707022429</v>
      </c>
      <c r="BV92" s="3">
        <f t="shared" ref="BV92:CM92" si="24">BV83-BV82+100</f>
        <v>104.69067479752236</v>
      </c>
      <c r="BW92" s="3">
        <f t="shared" si="24"/>
        <v>111.68674824227679</v>
      </c>
      <c r="BX92" s="3">
        <f t="shared" si="24"/>
        <v>117.04186437116837</v>
      </c>
      <c r="BY92" s="3">
        <f t="shared" si="24"/>
        <v>120.49725746959932</v>
      </c>
      <c r="BZ92" s="3">
        <f t="shared" si="24"/>
        <v>125.41508865058805</v>
      </c>
      <c r="CA92" s="3">
        <f t="shared" si="24"/>
        <v>128.26185796220074</v>
      </c>
      <c r="CB92" s="3">
        <f t="shared" si="24"/>
        <v>131.27064173353352</v>
      </c>
      <c r="CC92" s="3">
        <f t="shared" si="24"/>
        <v>135.48519052430498</v>
      </c>
      <c r="CD92" s="3">
        <f t="shared" si="24"/>
        <v>138.53416913395955</v>
      </c>
      <c r="CE92" s="3">
        <f t="shared" si="24"/>
        <v>140.64114201194127</v>
      </c>
      <c r="CF92" s="3">
        <f t="shared" si="24"/>
        <v>143.92052962632096</v>
      </c>
      <c r="CG92" s="3">
        <f t="shared" si="24"/>
        <v>147.21754240659797</v>
      </c>
      <c r="CH92" s="3">
        <f t="shared" si="24"/>
        <v>153.8188843117145</v>
      </c>
      <c r="CI92" s="3">
        <f t="shared" si="24"/>
        <v>156.31586161030432</v>
      </c>
      <c r="CJ92" s="3">
        <f t="shared" si="24"/>
        <v>157.18858667455203</v>
      </c>
      <c r="CK92" s="3">
        <f t="shared" si="24"/>
        <v>158.05562633079884</v>
      </c>
      <c r="CL92" s="3">
        <f t="shared" si="24"/>
        <v>155.17876061998919</v>
      </c>
      <c r="CM92" s="3">
        <f t="shared" si="24"/>
        <v>153.08486497927589</v>
      </c>
    </row>
    <row r="93" spans="48:91" x14ac:dyDescent="0.25">
      <c r="BS93" s="3" t="s">
        <v>82</v>
      </c>
      <c r="BU93" s="3">
        <f>BU84-BU82+100</f>
        <v>101.02954790673502</v>
      </c>
      <c r="BV93" s="3">
        <f t="shared" ref="BV93:CM93" si="25">BV84-BV82+100</f>
        <v>100.42319978914864</v>
      </c>
      <c r="BW93" s="3">
        <f t="shared" si="25"/>
        <v>103.92293091828168</v>
      </c>
      <c r="BX93" s="3">
        <f t="shared" si="25"/>
        <v>109.8933009482233</v>
      </c>
      <c r="BY93" s="3">
        <f t="shared" si="25"/>
        <v>113.99144297607407</v>
      </c>
      <c r="BZ93" s="3">
        <f t="shared" si="25"/>
        <v>120.95513402193426</v>
      </c>
      <c r="CA93" s="3">
        <f t="shared" si="25"/>
        <v>126.75996461991301</v>
      </c>
      <c r="CB93" s="3">
        <f t="shared" si="25"/>
        <v>132.21094828979969</v>
      </c>
      <c r="CC93" s="3">
        <f t="shared" si="25"/>
        <v>136.01696059025812</v>
      </c>
      <c r="CD93" s="3">
        <f t="shared" si="25"/>
        <v>137.97195027639856</v>
      </c>
      <c r="CE93" s="3">
        <f t="shared" si="25"/>
        <v>140.94509103679491</v>
      </c>
      <c r="CF93" s="3">
        <f t="shared" si="25"/>
        <v>145.74204335822412</v>
      </c>
      <c r="CG93" s="3">
        <f t="shared" si="25"/>
        <v>145.04805152172563</v>
      </c>
      <c r="CH93" s="3">
        <f t="shared" si="25"/>
        <v>139.28832113603903</v>
      </c>
      <c r="CI93" s="3">
        <f t="shared" si="25"/>
        <v>131.01653750648262</v>
      </c>
      <c r="CJ93" s="3">
        <f t="shared" si="25"/>
        <v>126.8026278871407</v>
      </c>
      <c r="CK93" s="3">
        <f t="shared" si="25"/>
        <v>126.11707827509744</v>
      </c>
      <c r="CL93" s="3">
        <f t="shared" si="25"/>
        <v>127.35179201609955</v>
      </c>
      <c r="CM93" s="3">
        <f t="shared" si="25"/>
        <v>127.72602362464637</v>
      </c>
    </row>
    <row r="94" spans="48:91" x14ac:dyDescent="0.25">
      <c r="BS94" s="3" t="s">
        <v>83</v>
      </c>
      <c r="BU94" s="3">
        <f>BU85-BU82+100</f>
        <v>102.91974639763588</v>
      </c>
      <c r="BV94" s="3">
        <f t="shared" ref="BV94:CM94" si="26">BV85-BV82+100</f>
        <v>107.3073714577268</v>
      </c>
      <c r="BW94" s="3">
        <f t="shared" si="26"/>
        <v>109.8477626144125</v>
      </c>
      <c r="BX94" s="3">
        <f t="shared" si="26"/>
        <v>112.24772582754491</v>
      </c>
      <c r="BY94" s="3">
        <f t="shared" si="26"/>
        <v>114.12881096404523</v>
      </c>
      <c r="BZ94" s="3">
        <f t="shared" si="26"/>
        <v>117.11712003760643</v>
      </c>
      <c r="CA94" s="3">
        <f t="shared" si="26"/>
        <v>119.41416593480899</v>
      </c>
      <c r="CB94" s="3">
        <f t="shared" si="26"/>
        <v>121.88579324839081</v>
      </c>
      <c r="CC94" s="3">
        <f t="shared" si="26"/>
        <v>124.70659317388917</v>
      </c>
      <c r="CD94" s="3">
        <f t="shared" si="26"/>
        <v>126.70895336964365</v>
      </c>
      <c r="CE94" s="3">
        <f t="shared" si="26"/>
        <v>128.47672654315744</v>
      </c>
      <c r="CF94" s="3">
        <f t="shared" si="26"/>
        <v>130.48139201765946</v>
      </c>
      <c r="CG94" s="3">
        <f t="shared" si="26"/>
        <v>132.02019696105964</v>
      </c>
      <c r="CH94" s="3">
        <f t="shared" si="26"/>
        <v>134.77845582528118</v>
      </c>
      <c r="CI94" s="3">
        <f t="shared" si="26"/>
        <v>136.53057238116148</v>
      </c>
      <c r="CJ94" s="3">
        <f t="shared" si="26"/>
        <v>136.06296116567808</v>
      </c>
      <c r="CK94" s="3">
        <f t="shared" si="26"/>
        <v>137.14011787172171</v>
      </c>
      <c r="CL94" s="3">
        <f t="shared" si="26"/>
        <v>138.09157171502375</v>
      </c>
      <c r="CM94" s="3">
        <f t="shared" si="26"/>
        <v>138.90299287561629</v>
      </c>
    </row>
    <row r="95" spans="48:91" x14ac:dyDescent="0.25">
      <c r="BS95" s="3" t="s">
        <v>55</v>
      </c>
      <c r="BU95" s="3">
        <f>BU86-BU82+100</f>
        <v>101.42416935859779</v>
      </c>
      <c r="BV95" s="3">
        <f t="shared" ref="BV95:CM95" si="27">BV86-BV82+100</f>
        <v>103.20316949531934</v>
      </c>
      <c r="BW95" s="3">
        <f t="shared" si="27"/>
        <v>107.08196959211244</v>
      </c>
      <c r="BX95" s="3">
        <f t="shared" si="27"/>
        <v>110.65259433863235</v>
      </c>
      <c r="BY95" s="3">
        <f t="shared" si="27"/>
        <v>114.22269337271891</v>
      </c>
      <c r="BZ95" s="3">
        <f t="shared" si="27"/>
        <v>118.75581998693568</v>
      </c>
      <c r="CA95" s="3">
        <f t="shared" si="27"/>
        <v>121.94803556599122</v>
      </c>
      <c r="CB95" s="3">
        <f t="shared" si="27"/>
        <v>125.17192476441534</v>
      </c>
      <c r="CC95" s="3">
        <f t="shared" si="27"/>
        <v>127.94746990579502</v>
      </c>
      <c r="CD95" s="3">
        <f t="shared" si="27"/>
        <v>130.13423425421581</v>
      </c>
      <c r="CE95" s="3">
        <f t="shared" si="27"/>
        <v>132.94325531754743</v>
      </c>
      <c r="CF95" s="3">
        <f t="shared" si="27"/>
        <v>136.54674378682523</v>
      </c>
      <c r="CG95" s="3">
        <f t="shared" si="27"/>
        <v>138.8920031977631</v>
      </c>
      <c r="CH95" s="3">
        <f t="shared" si="27"/>
        <v>140.39995038175499</v>
      </c>
      <c r="CI95" s="3">
        <f t="shared" si="27"/>
        <v>140.47868869965509</v>
      </c>
      <c r="CJ95" s="3">
        <f t="shared" si="27"/>
        <v>140.3830672799977</v>
      </c>
      <c r="CK95" s="3">
        <f t="shared" si="27"/>
        <v>140.26417974037915</v>
      </c>
      <c r="CL95" s="3">
        <f t="shared" si="27"/>
        <v>138.54874916914346</v>
      </c>
      <c r="CM95" s="3">
        <f t="shared" si="27"/>
        <v>136.43613047475594</v>
      </c>
    </row>
    <row r="96" spans="48:91" x14ac:dyDescent="0.25">
      <c r="BS96" s="3" t="s">
        <v>84</v>
      </c>
      <c r="BU96" s="3">
        <f>BU87-BU82+100</f>
        <v>102.92792377531114</v>
      </c>
      <c r="BV96" s="3">
        <f t="shared" ref="BV96:CM96" si="28">BV87-BV82+100</f>
        <v>105.91111042272847</v>
      </c>
      <c r="BW96" s="3">
        <f t="shared" si="28"/>
        <v>108.22156861607786</v>
      </c>
      <c r="BX96" s="3">
        <f t="shared" si="28"/>
        <v>110.37640973666494</v>
      </c>
      <c r="BY96" s="3">
        <f t="shared" si="28"/>
        <v>113.17247783495071</v>
      </c>
      <c r="BZ96" s="3">
        <f t="shared" si="28"/>
        <v>117.90697389239367</v>
      </c>
      <c r="CA96" s="3">
        <f t="shared" si="28"/>
        <v>121.81662623997519</v>
      </c>
      <c r="CB96" s="3">
        <f t="shared" si="28"/>
        <v>125.80803605086615</v>
      </c>
      <c r="CC96" s="3">
        <f t="shared" si="28"/>
        <v>130.12476070716434</v>
      </c>
      <c r="CD96" s="3">
        <f t="shared" si="28"/>
        <v>134.51636037442023</v>
      </c>
      <c r="CE96" s="3">
        <f t="shared" si="28"/>
        <v>140.02844063937965</v>
      </c>
      <c r="CF96" s="3">
        <f t="shared" si="28"/>
        <v>145.85030739403192</v>
      </c>
      <c r="CG96" s="3">
        <f t="shared" si="28"/>
        <v>149.13737398540218</v>
      </c>
      <c r="CH96" s="3">
        <f t="shared" si="28"/>
        <v>152.07552569306608</v>
      </c>
      <c r="CI96" s="3">
        <f t="shared" si="28"/>
        <v>150.92564081280113</v>
      </c>
      <c r="CJ96" s="3">
        <f t="shared" si="28"/>
        <v>150.53230452870548</v>
      </c>
      <c r="CK96" s="3">
        <f t="shared" si="28"/>
        <v>151.18117802203301</v>
      </c>
      <c r="CL96" s="3">
        <f t="shared" si="28"/>
        <v>150.1502736383917</v>
      </c>
      <c r="CM96" s="3">
        <f t="shared" si="28"/>
        <v>149.86638360198936</v>
      </c>
    </row>
    <row r="100" spans="72:85" x14ac:dyDescent="0.25">
      <c r="BT100" s="3" t="s">
        <v>125</v>
      </c>
      <c r="BZ100" s="3"/>
      <c r="CA100" s="3"/>
      <c r="CB100" s="3"/>
      <c r="CC100" s="3"/>
      <c r="CD100" s="3"/>
      <c r="CE100" s="3"/>
      <c r="CF100" s="3"/>
      <c r="CG100" s="3"/>
    </row>
    <row r="101" spans="72:85" x14ac:dyDescent="0.25">
      <c r="BT101" s="3" t="s">
        <v>55</v>
      </c>
      <c r="BU101" s="3" t="s">
        <v>126</v>
      </c>
      <c r="BV101" s="3" t="s">
        <v>130</v>
      </c>
      <c r="BZ101" s="3"/>
      <c r="CA101" s="3"/>
      <c r="CB101" s="3"/>
      <c r="CC101" s="3"/>
      <c r="CD101" s="3"/>
      <c r="CE101" s="3"/>
      <c r="CF101" s="3"/>
      <c r="CG101" s="3"/>
    </row>
    <row r="102" spans="72:85" x14ac:dyDescent="0.25">
      <c r="BT102" s="3" t="s">
        <v>81</v>
      </c>
      <c r="BU102" s="3" t="s">
        <v>126</v>
      </c>
      <c r="BV102" s="3" t="s">
        <v>130</v>
      </c>
      <c r="BZ102" s="3"/>
      <c r="CA102" s="3"/>
      <c r="CB102" s="3"/>
      <c r="CC102" s="3"/>
      <c r="CD102" s="3"/>
      <c r="CE102" s="3"/>
      <c r="CF102" s="3"/>
      <c r="CG102" s="3"/>
    </row>
    <row r="103" spans="72:85" x14ac:dyDescent="0.25">
      <c r="BT103" s="3" t="s">
        <v>84</v>
      </c>
      <c r="BU103" s="3" t="s">
        <v>126</v>
      </c>
      <c r="BV103" s="3" t="s">
        <v>130</v>
      </c>
      <c r="BZ103" s="3"/>
      <c r="CA103" s="3"/>
      <c r="CB103" s="3"/>
      <c r="CC103" s="3"/>
      <c r="CD103" s="3"/>
      <c r="CE103" s="3"/>
      <c r="CF103" s="3"/>
      <c r="CG103" s="3"/>
    </row>
    <row r="104" spans="72:85" x14ac:dyDescent="0.25">
      <c r="BT104" s="3" t="s">
        <v>80</v>
      </c>
      <c r="BU104" s="3" t="s">
        <v>127</v>
      </c>
      <c r="BV104" s="3" t="s">
        <v>130</v>
      </c>
      <c r="BZ104" s="3"/>
      <c r="CA104" s="3"/>
      <c r="CB104" s="3"/>
      <c r="CC104" s="3"/>
      <c r="CD104" s="3"/>
      <c r="CE104" s="3"/>
      <c r="CF104" s="3"/>
      <c r="CG104" s="3"/>
    </row>
    <row r="105" spans="72:85" x14ac:dyDescent="0.25">
      <c r="BT105" s="3" t="s">
        <v>83</v>
      </c>
      <c r="BU105" s="3" t="s">
        <v>129</v>
      </c>
      <c r="BV105" s="3" t="s">
        <v>130</v>
      </c>
      <c r="BZ105" s="3"/>
      <c r="CA105" s="3"/>
      <c r="CB105" s="3"/>
      <c r="CC105" s="3"/>
      <c r="CD105" s="3"/>
      <c r="CE105" s="3"/>
      <c r="CF105" s="3"/>
      <c r="CG105" s="3"/>
    </row>
    <row r="106" spans="72:85" x14ac:dyDescent="0.25">
      <c r="BT106" s="3" t="s">
        <v>82</v>
      </c>
      <c r="BU106" s="3" t="s">
        <v>128</v>
      </c>
      <c r="BV106" s="3" t="s">
        <v>131</v>
      </c>
      <c r="BZ106" s="3"/>
      <c r="CA106" s="3"/>
      <c r="CB106" s="3"/>
      <c r="CC106" s="3"/>
      <c r="CD106" s="3"/>
      <c r="CE106" s="3"/>
      <c r="CF106" s="3"/>
      <c r="CG106" s="3"/>
    </row>
    <row r="107" spans="72:85" x14ac:dyDescent="0.25">
      <c r="BZ107" s="3"/>
      <c r="CA107" s="3"/>
      <c r="CB107" s="3"/>
      <c r="CC107" s="3"/>
      <c r="CD107" s="3"/>
      <c r="CE107" s="3"/>
      <c r="CF107" s="3"/>
      <c r="CG107" s="3"/>
    </row>
    <row r="108" spans="72:85" x14ac:dyDescent="0.25">
      <c r="BZ108" s="3"/>
      <c r="CA108" s="3"/>
      <c r="CB108" s="3"/>
      <c r="CC108" s="3"/>
      <c r="CD108" s="3"/>
      <c r="CE108" s="3"/>
      <c r="CF108" s="3"/>
      <c r="CG108" s="3"/>
    </row>
    <row r="109" spans="72:85" x14ac:dyDescent="0.25">
      <c r="BZ109" s="3"/>
      <c r="CA109" s="3"/>
      <c r="CB109" s="3"/>
      <c r="CC109" s="3"/>
      <c r="CD109" s="3"/>
      <c r="CE109" s="3"/>
      <c r="CF109" s="3"/>
      <c r="CG109" s="3"/>
    </row>
    <row r="110" spans="72:85" x14ac:dyDescent="0.25">
      <c r="BZ110" s="3"/>
      <c r="CA110" s="3"/>
      <c r="CB110" s="3"/>
      <c r="CC110" s="3"/>
      <c r="CD110" s="3"/>
      <c r="CE110" s="3"/>
      <c r="CF110" s="3"/>
      <c r="CG110" s="3"/>
    </row>
    <row r="111" spans="72:85" x14ac:dyDescent="0.25">
      <c r="BZ111" s="3"/>
      <c r="CA111" s="3"/>
      <c r="CB111" s="3"/>
      <c r="CC111" s="3"/>
      <c r="CD111" s="3"/>
      <c r="CE111" s="3"/>
      <c r="CF111" s="3"/>
      <c r="CG111" s="3"/>
    </row>
    <row r="112" spans="72:85" x14ac:dyDescent="0.25">
      <c r="BZ112" s="3"/>
      <c r="CA112" s="3"/>
      <c r="CB112" s="3"/>
      <c r="CC112" s="3"/>
      <c r="CD112" s="3"/>
      <c r="CE112" s="3"/>
      <c r="CF112" s="3"/>
      <c r="CG112" s="3"/>
    </row>
    <row r="113" spans="78:85" x14ac:dyDescent="0.25">
      <c r="BZ113" s="3"/>
      <c r="CA113" s="3"/>
      <c r="CB113" s="3"/>
      <c r="CC113" s="3"/>
      <c r="CD113" s="3"/>
      <c r="CE113" s="3"/>
      <c r="CF113" s="3"/>
      <c r="CG113" s="3"/>
    </row>
  </sheetData>
  <mergeCells count="1">
    <mergeCell ref="A45:I4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55"/>
  <sheetViews>
    <sheetView tabSelected="1" topLeftCell="I1" workbookViewId="0">
      <selection activeCell="X25" sqref="X25"/>
    </sheetView>
  </sheetViews>
  <sheetFormatPr baseColWidth="10" defaultColWidth="9.140625" defaultRowHeight="15" x14ac:dyDescent="0.25"/>
  <cols>
    <col min="1" max="3" width="9.140625" style="52"/>
    <col min="4" max="6" width="3.5703125" style="52" customWidth="1"/>
    <col min="7" max="7" width="6.85546875" style="52" customWidth="1"/>
    <col min="8" max="8" width="9.28515625" style="52" customWidth="1"/>
    <col min="9" max="9" width="9.140625" style="52"/>
    <col min="10" max="10" width="7.7109375" style="52" customWidth="1"/>
    <col min="11" max="12" width="9.140625" style="52" customWidth="1"/>
    <col min="13" max="14" width="9.140625" style="52"/>
    <col min="15" max="15" width="5.85546875" style="52" customWidth="1"/>
    <col min="16" max="17" width="3.5703125" style="52" customWidth="1"/>
    <col min="18" max="18" width="10" style="52" customWidth="1"/>
    <col min="19" max="19" width="9.28515625" style="52" customWidth="1"/>
    <col min="20" max="20" width="9.140625" style="52"/>
    <col min="21" max="21" width="7.7109375" style="52" customWidth="1"/>
    <col min="22" max="22" width="10.28515625" style="52" customWidth="1"/>
    <col min="23" max="16384" width="9.140625" style="52"/>
  </cols>
  <sheetData>
    <row r="1" spans="1:32" x14ac:dyDescent="0.25">
      <c r="A1" s="66" t="s">
        <v>120</v>
      </c>
      <c r="B1" s="55"/>
      <c r="C1" s="55"/>
      <c r="D1" s="55"/>
      <c r="E1" s="55"/>
      <c r="F1" s="55"/>
      <c r="G1" s="87"/>
      <c r="H1" s="81"/>
      <c r="I1" s="55"/>
      <c r="J1" s="55"/>
      <c r="K1" s="56"/>
      <c r="L1" s="66" t="s">
        <v>123</v>
      </c>
      <c r="M1" s="55"/>
      <c r="N1" s="55"/>
      <c r="O1" s="55"/>
      <c r="P1" s="55"/>
      <c r="Q1" s="55"/>
      <c r="R1" s="55"/>
      <c r="S1" s="87"/>
      <c r="T1" s="55"/>
      <c r="U1" s="55"/>
      <c r="V1" s="56"/>
    </row>
    <row r="2" spans="1:32" ht="15.75" thickBot="1" x14ac:dyDescent="0.3">
      <c r="A2" s="57"/>
      <c r="B2" s="54"/>
      <c r="C2" s="54"/>
      <c r="D2" s="54"/>
      <c r="E2" s="54"/>
      <c r="F2" s="54"/>
      <c r="G2" s="54"/>
      <c r="H2" s="54"/>
      <c r="I2" s="54"/>
      <c r="J2" s="54"/>
      <c r="K2" s="58"/>
      <c r="L2" s="57"/>
      <c r="M2" s="54"/>
      <c r="N2" s="54"/>
      <c r="O2" s="54"/>
      <c r="P2" s="54"/>
      <c r="Q2" s="54"/>
      <c r="R2" s="54"/>
      <c r="S2" s="54"/>
      <c r="T2" s="54"/>
      <c r="U2" s="54"/>
      <c r="V2" s="58"/>
      <c r="X2" s="74"/>
      <c r="Y2" s="74"/>
      <c r="Z2" s="74"/>
      <c r="AA2" s="74"/>
      <c r="AB2" s="74"/>
      <c r="AC2" s="74"/>
      <c r="AD2" s="89"/>
      <c r="AE2" s="74"/>
      <c r="AF2" s="74"/>
    </row>
    <row r="3" spans="1:32" ht="21" x14ac:dyDescent="0.35">
      <c r="A3" s="57"/>
      <c r="B3" s="110" t="s">
        <v>100</v>
      </c>
      <c r="C3" s="54"/>
      <c r="D3" s="54"/>
      <c r="E3" s="54"/>
      <c r="F3" s="54"/>
      <c r="G3" s="54"/>
      <c r="H3" s="110" t="s">
        <v>101</v>
      </c>
      <c r="I3" s="54"/>
      <c r="J3" s="54"/>
      <c r="K3" s="76"/>
      <c r="L3" s="57"/>
      <c r="M3" s="110" t="s">
        <v>100</v>
      </c>
      <c r="N3" s="54"/>
      <c r="O3" s="54"/>
      <c r="P3" s="54"/>
      <c r="Q3" s="54"/>
      <c r="R3" s="54"/>
      <c r="S3" s="110" t="s">
        <v>101</v>
      </c>
      <c r="T3" s="54"/>
      <c r="U3" s="54"/>
      <c r="V3" s="76"/>
      <c r="W3" s="54"/>
      <c r="X3" s="86"/>
      <c r="Y3" s="87"/>
      <c r="Z3" s="87"/>
      <c r="AA3" s="87"/>
      <c r="AB3" s="88"/>
      <c r="AC3" s="87"/>
      <c r="AD3" s="91" t="s">
        <v>114</v>
      </c>
      <c r="AE3" s="91" t="s">
        <v>79</v>
      </c>
      <c r="AF3" s="92" t="s">
        <v>81</v>
      </c>
    </row>
    <row r="4" spans="1:32" x14ac:dyDescent="0.25">
      <c r="A4" s="57"/>
      <c r="B4" s="54"/>
      <c r="C4" s="54"/>
      <c r="D4" s="54"/>
      <c r="E4" s="54"/>
      <c r="F4" s="54"/>
      <c r="G4" s="54"/>
      <c r="H4" s="54"/>
      <c r="I4" s="54"/>
      <c r="J4" s="54"/>
      <c r="K4" s="76"/>
      <c r="L4" s="57"/>
      <c r="M4" s="54"/>
      <c r="N4" s="54"/>
      <c r="O4" s="54"/>
      <c r="P4" s="54"/>
      <c r="Q4" s="54"/>
      <c r="R4" s="54"/>
      <c r="S4" s="54"/>
      <c r="T4" s="54"/>
      <c r="U4" s="54"/>
      <c r="V4" s="76"/>
      <c r="W4" s="54"/>
      <c r="X4" s="90" t="s">
        <v>159</v>
      </c>
      <c r="Y4" s="74"/>
      <c r="Z4" s="74"/>
      <c r="AA4" s="74"/>
      <c r="AB4" s="74"/>
      <c r="AC4" s="74"/>
      <c r="AD4" s="74"/>
      <c r="AE4" s="74"/>
      <c r="AF4" s="76"/>
    </row>
    <row r="5" spans="1:32" x14ac:dyDescent="0.25">
      <c r="A5" s="57"/>
      <c r="B5" s="59" t="s">
        <v>85</v>
      </c>
      <c r="C5" s="54"/>
      <c r="D5" s="54"/>
      <c r="E5" s="54"/>
      <c r="F5" s="54"/>
      <c r="G5" s="54"/>
      <c r="H5" s="59" t="s">
        <v>85</v>
      </c>
      <c r="I5" s="54"/>
      <c r="J5" s="54"/>
      <c r="K5" s="76"/>
      <c r="L5" s="57"/>
      <c r="M5" s="59" t="s">
        <v>85</v>
      </c>
      <c r="N5" s="54"/>
      <c r="O5" s="54"/>
      <c r="P5" s="54"/>
      <c r="Q5" s="54"/>
      <c r="R5" s="54"/>
      <c r="S5" s="59" t="s">
        <v>85</v>
      </c>
      <c r="T5" s="54"/>
      <c r="U5" s="54"/>
      <c r="V5" s="76"/>
      <c r="X5" s="75" t="s">
        <v>116</v>
      </c>
      <c r="Y5" s="74"/>
      <c r="Z5" s="74"/>
      <c r="AA5" s="74"/>
      <c r="AB5" s="74"/>
      <c r="AC5" s="74"/>
      <c r="AD5" s="74">
        <v>250</v>
      </c>
      <c r="AE5" s="74"/>
      <c r="AF5" s="76">
        <v>250</v>
      </c>
    </row>
    <row r="6" spans="1:32" x14ac:dyDescent="0.25">
      <c r="A6" s="57"/>
      <c r="B6" s="71" t="s">
        <v>86</v>
      </c>
      <c r="C6" s="72" t="s">
        <v>90</v>
      </c>
      <c r="D6" s="60"/>
      <c r="E6" s="54"/>
      <c r="F6" s="54"/>
      <c r="G6" s="54"/>
      <c r="H6" s="60" t="str">
        <f>B6</f>
        <v>Eiendeler</v>
      </c>
      <c r="I6" s="61" t="str">
        <f>C6</f>
        <v xml:space="preserve">Gjeld&amp;Eg.kap. </v>
      </c>
      <c r="J6" s="60"/>
      <c r="K6" s="76"/>
      <c r="L6" s="57"/>
      <c r="M6" s="71" t="s">
        <v>86</v>
      </c>
      <c r="N6" s="72" t="s">
        <v>90</v>
      </c>
      <c r="O6" s="60"/>
      <c r="P6" s="54"/>
      <c r="Q6" s="54"/>
      <c r="R6" s="54"/>
      <c r="S6" s="60" t="str">
        <f>M6</f>
        <v>Eiendeler</v>
      </c>
      <c r="T6" s="61" t="str">
        <f>N6</f>
        <v xml:space="preserve">Gjeld&amp;Eg.kap. </v>
      </c>
      <c r="U6" s="60"/>
      <c r="V6" s="76"/>
      <c r="X6" s="75" t="s">
        <v>117</v>
      </c>
      <c r="Y6" s="74"/>
      <c r="Z6" s="74"/>
      <c r="AA6" s="74"/>
      <c r="AB6" s="74"/>
      <c r="AC6" s="74"/>
      <c r="AD6" s="74">
        <v>750</v>
      </c>
      <c r="AE6" s="74"/>
      <c r="AF6" s="76">
        <v>750</v>
      </c>
    </row>
    <row r="7" spans="1:32" x14ac:dyDescent="0.25">
      <c r="A7" s="77" t="s">
        <v>91</v>
      </c>
      <c r="B7" s="54">
        <v>-250</v>
      </c>
      <c r="C7" s="79">
        <v>750</v>
      </c>
      <c r="D7" s="78" t="s">
        <v>95</v>
      </c>
      <c r="E7" s="54"/>
      <c r="F7" s="54"/>
      <c r="G7" s="78"/>
      <c r="H7" s="54"/>
      <c r="I7" s="63"/>
      <c r="J7" s="54"/>
      <c r="K7" s="76"/>
      <c r="L7" s="77" t="s">
        <v>102</v>
      </c>
      <c r="M7" s="54">
        <v>-1000</v>
      </c>
      <c r="N7" s="79"/>
      <c r="O7" s="78"/>
      <c r="P7" s="54"/>
      <c r="Q7" s="54"/>
      <c r="R7" s="78" t="s">
        <v>109</v>
      </c>
      <c r="S7" s="54">
        <v>-1000</v>
      </c>
      <c r="T7" s="63"/>
      <c r="U7" s="54"/>
      <c r="V7" s="76"/>
      <c r="X7" s="75" t="s">
        <v>118</v>
      </c>
      <c r="Y7" s="74"/>
      <c r="Z7" s="74"/>
      <c r="AA7" s="74"/>
      <c r="AB7" s="74"/>
      <c r="AC7" s="74"/>
      <c r="AD7" s="74"/>
      <c r="AE7" s="74">
        <v>1000</v>
      </c>
      <c r="AF7" s="76"/>
    </row>
    <row r="8" spans="1:32" x14ac:dyDescent="0.25">
      <c r="A8" s="77" t="s">
        <v>92</v>
      </c>
      <c r="B8" s="54">
        <v>1000</v>
      </c>
      <c r="C8" s="63"/>
      <c r="D8" s="54"/>
      <c r="E8" s="54"/>
      <c r="F8" s="54"/>
      <c r="G8" s="54"/>
      <c r="H8" s="54"/>
      <c r="I8" s="63"/>
      <c r="J8" s="54"/>
      <c r="K8" s="76"/>
      <c r="L8" s="77" t="s">
        <v>103</v>
      </c>
      <c r="M8" s="54">
        <v>1000</v>
      </c>
      <c r="N8" s="63"/>
      <c r="O8" s="54"/>
      <c r="P8" s="54"/>
      <c r="Q8" s="54"/>
      <c r="R8" s="78" t="s">
        <v>110</v>
      </c>
      <c r="S8" s="54">
        <v>1000</v>
      </c>
      <c r="T8" s="63"/>
      <c r="U8" s="54"/>
      <c r="V8" s="76"/>
      <c r="X8" s="75"/>
      <c r="Y8" s="74"/>
      <c r="Z8" s="74"/>
      <c r="AA8" s="74"/>
      <c r="AB8" s="74"/>
      <c r="AC8" s="74"/>
      <c r="AD8" s="74"/>
      <c r="AE8" s="74"/>
      <c r="AF8" s="76"/>
    </row>
    <row r="9" spans="1:32" x14ac:dyDescent="0.25">
      <c r="A9" s="62"/>
      <c r="B9" s="54"/>
      <c r="C9" s="63"/>
      <c r="D9" s="54"/>
      <c r="E9" s="54"/>
      <c r="F9" s="54"/>
      <c r="G9" s="54"/>
      <c r="H9" s="54"/>
      <c r="I9" s="63"/>
      <c r="J9" s="54"/>
      <c r="K9" s="76"/>
      <c r="L9" s="62"/>
      <c r="M9" s="54"/>
      <c r="N9" s="63"/>
      <c r="O9" s="54"/>
      <c r="P9" s="54"/>
      <c r="Q9" s="54"/>
      <c r="R9" s="54"/>
      <c r="S9" s="54"/>
      <c r="T9" s="63"/>
      <c r="U9" s="54"/>
      <c r="V9" s="76"/>
      <c r="X9" s="90" t="s">
        <v>160</v>
      </c>
      <c r="Y9" s="74"/>
      <c r="Z9" s="74"/>
      <c r="AA9" s="74"/>
      <c r="AB9" s="74"/>
      <c r="AC9" s="74"/>
      <c r="AD9" s="74"/>
      <c r="AE9" s="74"/>
      <c r="AF9" s="76"/>
    </row>
    <row r="10" spans="1:32" x14ac:dyDescent="0.25">
      <c r="A10" s="62"/>
      <c r="B10" s="54"/>
      <c r="C10" s="63"/>
      <c r="D10" s="54"/>
      <c r="E10" s="54"/>
      <c r="F10" s="54"/>
      <c r="G10" s="54"/>
      <c r="H10" s="54"/>
      <c r="I10" s="63"/>
      <c r="J10" s="54"/>
      <c r="K10" s="76"/>
      <c r="L10" s="62"/>
      <c r="M10" s="54"/>
      <c r="N10" s="63"/>
      <c r="O10" s="54"/>
      <c r="P10" s="54"/>
      <c r="Q10" s="54"/>
      <c r="R10" s="54"/>
      <c r="S10" s="54"/>
      <c r="T10" s="63"/>
      <c r="U10" s="54"/>
      <c r="V10" s="76"/>
      <c r="X10" s="75" t="s">
        <v>115</v>
      </c>
      <c r="Y10" s="74"/>
      <c r="Z10" s="74"/>
      <c r="AA10" s="74"/>
      <c r="AB10" s="74"/>
      <c r="AC10" s="74"/>
      <c r="AD10" s="74"/>
      <c r="AE10" s="74"/>
      <c r="AF10" s="76">
        <v>1000</v>
      </c>
    </row>
    <row r="11" spans="1:32" ht="15.75" thickBot="1" x14ac:dyDescent="0.3">
      <c r="A11" s="57"/>
      <c r="B11" s="59" t="s">
        <v>87</v>
      </c>
      <c r="C11" s="54"/>
      <c r="D11" s="54"/>
      <c r="E11" s="54"/>
      <c r="F11" s="54"/>
      <c r="G11" s="54"/>
      <c r="H11" s="59" t="s">
        <v>87</v>
      </c>
      <c r="I11" s="54"/>
      <c r="J11" s="54"/>
      <c r="K11" s="76"/>
      <c r="L11" s="57"/>
      <c r="M11" s="59" t="s">
        <v>87</v>
      </c>
      <c r="N11" s="54"/>
      <c r="O11" s="54"/>
      <c r="P11" s="54"/>
      <c r="Q11" s="54"/>
      <c r="R11" s="54"/>
      <c r="S11" s="59" t="s">
        <v>87</v>
      </c>
      <c r="T11" s="54"/>
      <c r="U11" s="54"/>
      <c r="V11" s="76"/>
      <c r="X11" s="93" t="s">
        <v>119</v>
      </c>
      <c r="Y11" s="82"/>
      <c r="Z11" s="82"/>
      <c r="AA11" s="82"/>
      <c r="AB11" s="82"/>
      <c r="AC11" s="82"/>
      <c r="AD11" s="82">
        <v>1000</v>
      </c>
      <c r="AE11" s="82">
        <v>1000</v>
      </c>
      <c r="AF11" s="84"/>
    </row>
    <row r="12" spans="1:32" x14ac:dyDescent="0.25">
      <c r="A12" s="57"/>
      <c r="B12" s="60" t="str">
        <f>B6</f>
        <v>Eiendeler</v>
      </c>
      <c r="C12" s="61" t="str">
        <f>C6</f>
        <v xml:space="preserve">Gjeld&amp;Eg.kap. </v>
      </c>
      <c r="D12" s="60"/>
      <c r="E12" s="54"/>
      <c r="F12" s="54"/>
      <c r="G12" s="54"/>
      <c r="H12" s="60" t="str">
        <f>B12</f>
        <v>Eiendeler</v>
      </c>
      <c r="I12" s="61" t="str">
        <f>C12</f>
        <v xml:space="preserve">Gjeld&amp;Eg.kap. </v>
      </c>
      <c r="J12" s="60"/>
      <c r="K12" s="76"/>
      <c r="L12" s="57"/>
      <c r="M12" s="60" t="str">
        <f>M6</f>
        <v>Eiendeler</v>
      </c>
      <c r="N12" s="61" t="str">
        <f>N6</f>
        <v xml:space="preserve">Gjeld&amp;Eg.kap. </v>
      </c>
      <c r="O12" s="60"/>
      <c r="P12" s="54"/>
      <c r="Q12" s="54"/>
      <c r="R12" s="54"/>
      <c r="S12" s="60" t="str">
        <f>M12</f>
        <v>Eiendeler</v>
      </c>
      <c r="T12" s="61" t="str">
        <f>N12</f>
        <v xml:space="preserve">Gjeld&amp;Eg.kap. </v>
      </c>
      <c r="U12" s="60"/>
      <c r="V12" s="76"/>
      <c r="X12" s="74"/>
      <c r="Y12" s="74"/>
      <c r="Z12" s="74"/>
      <c r="AA12" s="74"/>
      <c r="AB12" s="74"/>
      <c r="AC12" s="74"/>
      <c r="AD12" s="74"/>
      <c r="AE12" s="74"/>
      <c r="AF12" s="74"/>
    </row>
    <row r="13" spans="1:32" ht="15.75" thickBot="1" x14ac:dyDescent="0.3">
      <c r="A13" s="77" t="s">
        <v>93</v>
      </c>
      <c r="B13" s="54">
        <v>1000</v>
      </c>
      <c r="C13" s="63">
        <v>1000</v>
      </c>
      <c r="D13" s="78" t="s">
        <v>92</v>
      </c>
      <c r="E13" s="64"/>
      <c r="F13" s="64"/>
      <c r="G13" s="54"/>
      <c r="H13" s="54"/>
      <c r="I13" s="63"/>
      <c r="J13" s="54"/>
      <c r="K13" s="76"/>
      <c r="L13" s="77" t="s">
        <v>93</v>
      </c>
      <c r="M13" s="54">
        <v>-2000</v>
      </c>
      <c r="N13" s="63">
        <v>-1000</v>
      </c>
      <c r="O13" s="78" t="s">
        <v>104</v>
      </c>
      <c r="P13" s="64"/>
      <c r="Q13" s="64"/>
      <c r="R13" s="78" t="s">
        <v>93</v>
      </c>
      <c r="S13" s="54">
        <v>2000</v>
      </c>
      <c r="T13" s="63">
        <v>1000</v>
      </c>
      <c r="U13" s="78" t="s">
        <v>106</v>
      </c>
      <c r="V13" s="76"/>
      <c r="X13" s="94"/>
      <c r="Y13" s="74"/>
      <c r="Z13" s="74"/>
      <c r="AA13" s="74"/>
      <c r="AB13" s="74"/>
      <c r="AC13" s="74"/>
      <c r="AD13" s="74"/>
      <c r="AE13" s="74"/>
      <c r="AF13" s="74"/>
    </row>
    <row r="14" spans="1:32" x14ac:dyDescent="0.25">
      <c r="A14" s="62"/>
      <c r="B14" s="54"/>
      <c r="C14" s="69"/>
      <c r="D14" s="64"/>
      <c r="E14" s="64"/>
      <c r="F14" s="64"/>
      <c r="G14" s="54"/>
      <c r="H14" s="54"/>
      <c r="I14" s="63"/>
      <c r="J14" s="54"/>
      <c r="K14" s="76"/>
      <c r="L14" s="62"/>
      <c r="M14" s="54"/>
      <c r="N14" s="69">
        <v>-1000</v>
      </c>
      <c r="O14" s="78" t="s">
        <v>105</v>
      </c>
      <c r="P14" s="64"/>
      <c r="Q14" s="64"/>
      <c r="R14" s="54"/>
      <c r="S14" s="54"/>
      <c r="T14" s="63">
        <v>1000</v>
      </c>
      <c r="U14" s="78" t="s">
        <v>107</v>
      </c>
      <c r="V14" s="76"/>
      <c r="X14" s="86"/>
      <c r="Y14" s="87"/>
      <c r="Z14" s="87"/>
      <c r="AA14" s="87"/>
      <c r="AB14" s="88"/>
      <c r="AC14" s="87"/>
      <c r="AD14" s="91" t="s">
        <v>114</v>
      </c>
      <c r="AE14" s="91" t="s">
        <v>79</v>
      </c>
      <c r="AF14" s="92" t="s">
        <v>81</v>
      </c>
    </row>
    <row r="15" spans="1:32" x14ac:dyDescent="0.25">
      <c r="A15" s="57"/>
      <c r="B15" s="74"/>
      <c r="C15" s="53"/>
      <c r="D15" s="74"/>
      <c r="E15" s="74"/>
      <c r="F15" s="74"/>
      <c r="G15" s="74"/>
      <c r="H15" s="74"/>
      <c r="I15" s="53"/>
      <c r="J15" s="74"/>
      <c r="K15" s="76"/>
      <c r="L15" s="57"/>
      <c r="M15" s="74"/>
      <c r="N15" s="53"/>
      <c r="O15" s="74"/>
      <c r="P15" s="74"/>
      <c r="Q15" s="74"/>
      <c r="R15" s="74"/>
      <c r="S15" s="74"/>
      <c r="T15" s="53"/>
      <c r="U15" s="74"/>
      <c r="V15" s="76"/>
      <c r="X15" s="90" t="s">
        <v>159</v>
      </c>
      <c r="Y15" s="74"/>
      <c r="Z15" s="74"/>
      <c r="AA15" s="74"/>
      <c r="AB15" s="74"/>
      <c r="AC15" s="74"/>
      <c r="AD15" s="74"/>
      <c r="AE15" s="74"/>
      <c r="AF15" s="76"/>
    </row>
    <row r="16" spans="1:32" x14ac:dyDescent="0.25">
      <c r="A16" s="57"/>
      <c r="B16" s="59" t="s">
        <v>88</v>
      </c>
      <c r="C16" s="54"/>
      <c r="D16" s="54"/>
      <c r="E16" s="54"/>
      <c r="F16" s="54"/>
      <c r="G16" s="54"/>
      <c r="H16" s="59" t="s">
        <v>88</v>
      </c>
      <c r="I16" s="54"/>
      <c r="J16" s="54"/>
      <c r="K16" s="76"/>
      <c r="L16" s="57"/>
      <c r="M16" s="59" t="s">
        <v>88</v>
      </c>
      <c r="N16" s="54"/>
      <c r="O16" s="54"/>
      <c r="P16" s="54"/>
      <c r="Q16" s="54"/>
      <c r="R16" s="54"/>
      <c r="S16" s="59" t="s">
        <v>88</v>
      </c>
      <c r="T16" s="54"/>
      <c r="U16" s="54"/>
      <c r="V16" s="76"/>
      <c r="X16" s="75" t="s">
        <v>116</v>
      </c>
      <c r="Y16" s="74"/>
      <c r="Z16" s="74"/>
      <c r="AA16" s="74"/>
      <c r="AB16" s="74"/>
      <c r="AC16" s="74"/>
      <c r="AD16" s="74"/>
      <c r="AE16" s="74"/>
      <c r="AF16" s="76"/>
    </row>
    <row r="17" spans="1:32" x14ac:dyDescent="0.25">
      <c r="A17" s="57"/>
      <c r="B17" s="60" t="str">
        <f>B12</f>
        <v>Eiendeler</v>
      </c>
      <c r="C17" s="60" t="str">
        <f>C12</f>
        <v xml:space="preserve">Gjeld&amp;Eg.kap. </v>
      </c>
      <c r="D17" s="60"/>
      <c r="E17" s="54"/>
      <c r="F17" s="54"/>
      <c r="G17" s="54"/>
      <c r="H17" s="60" t="str">
        <f>B17</f>
        <v>Eiendeler</v>
      </c>
      <c r="I17" s="61" t="str">
        <f>C17</f>
        <v xml:space="preserve">Gjeld&amp;Eg.kap. </v>
      </c>
      <c r="J17" s="60"/>
      <c r="K17" s="76"/>
      <c r="L17" s="57"/>
      <c r="M17" s="60" t="str">
        <f>M12</f>
        <v>Eiendeler</v>
      </c>
      <c r="N17" s="60" t="str">
        <f>N12</f>
        <v xml:space="preserve">Gjeld&amp;Eg.kap. </v>
      </c>
      <c r="O17" s="60"/>
      <c r="P17" s="54"/>
      <c r="Q17" s="54"/>
      <c r="R17" s="54"/>
      <c r="S17" s="60" t="str">
        <f>M17</f>
        <v>Eiendeler</v>
      </c>
      <c r="T17" s="61" t="str">
        <f>N17</f>
        <v xml:space="preserve">Gjeld&amp;Eg.kap. </v>
      </c>
      <c r="U17" s="60"/>
      <c r="V17" s="76"/>
      <c r="X17" s="75" t="s">
        <v>117</v>
      </c>
      <c r="Y17" s="74"/>
      <c r="Z17" s="74"/>
      <c r="AA17" s="74"/>
      <c r="AB17" s="74"/>
      <c r="AC17" s="74"/>
      <c r="AD17" s="74">
        <v>2000</v>
      </c>
      <c r="AE17" s="74"/>
      <c r="AF17" s="76">
        <v>2000</v>
      </c>
    </row>
    <row r="18" spans="1:32" x14ac:dyDescent="0.25">
      <c r="A18" s="77" t="s">
        <v>91</v>
      </c>
      <c r="B18" s="54">
        <v>250</v>
      </c>
      <c r="C18" s="67">
        <v>1000</v>
      </c>
      <c r="D18" s="78" t="s">
        <v>93</v>
      </c>
      <c r="E18" s="54"/>
      <c r="F18" s="54"/>
      <c r="G18" s="54"/>
      <c r="H18" s="54"/>
      <c r="I18" s="63"/>
      <c r="J18" s="64"/>
      <c r="K18" s="76"/>
      <c r="L18" s="77"/>
      <c r="M18" s="54"/>
      <c r="N18" s="67">
        <v>-2000</v>
      </c>
      <c r="O18" s="78" t="s">
        <v>93</v>
      </c>
      <c r="P18" s="54"/>
      <c r="Q18" s="54"/>
      <c r="R18" s="78" t="s">
        <v>108</v>
      </c>
      <c r="S18" s="54">
        <v>2000</v>
      </c>
      <c r="T18" s="63">
        <v>2000</v>
      </c>
      <c r="U18" s="78" t="s">
        <v>93</v>
      </c>
      <c r="V18" s="76"/>
      <c r="X18" s="75" t="s">
        <v>118</v>
      </c>
      <c r="Y18" s="74"/>
      <c r="Z18" s="74"/>
      <c r="AA18" s="74"/>
      <c r="AB18" s="74"/>
      <c r="AC18" s="74"/>
      <c r="AD18" s="74"/>
      <c r="AE18" s="74">
        <v>2000</v>
      </c>
      <c r="AF18" s="76"/>
    </row>
    <row r="19" spans="1:32" x14ac:dyDescent="0.25">
      <c r="A19" s="77" t="s">
        <v>94</v>
      </c>
      <c r="B19" s="54">
        <v>750</v>
      </c>
      <c r="C19" s="54"/>
      <c r="D19" s="64"/>
      <c r="E19" s="64"/>
      <c r="F19" s="64"/>
      <c r="G19" s="54"/>
      <c r="H19" s="54"/>
      <c r="I19" s="54"/>
      <c r="J19" s="54"/>
      <c r="K19" s="76"/>
      <c r="L19" s="77"/>
      <c r="M19" s="54"/>
      <c r="N19" s="63">
        <v>2000</v>
      </c>
      <c r="O19" s="78" t="s">
        <v>98</v>
      </c>
      <c r="P19" s="64"/>
      <c r="Q19" s="64"/>
      <c r="R19" s="54"/>
      <c r="S19" s="54"/>
      <c r="T19" s="63"/>
      <c r="U19" s="54"/>
      <c r="V19" s="76"/>
      <c r="X19" s="75"/>
      <c r="Y19" s="74"/>
      <c r="Z19" s="74"/>
      <c r="AA19" s="74"/>
      <c r="AB19" s="74"/>
      <c r="AC19" s="74"/>
      <c r="AD19" s="74"/>
      <c r="AE19" s="74"/>
      <c r="AF19" s="76"/>
    </row>
    <row r="20" spans="1:32" ht="15.75" thickBot="1" x14ac:dyDescent="0.3">
      <c r="A20" s="73"/>
      <c r="B20" s="65"/>
      <c r="C20" s="65"/>
      <c r="D20" s="83"/>
      <c r="E20" s="83"/>
      <c r="F20" s="83"/>
      <c r="G20" s="80" t="s">
        <v>158</v>
      </c>
      <c r="H20" s="65"/>
      <c r="I20" s="65"/>
      <c r="J20" s="65"/>
      <c r="K20" s="84"/>
      <c r="L20" s="73"/>
      <c r="M20" s="65"/>
      <c r="N20" s="65"/>
      <c r="O20" s="80"/>
      <c r="P20" s="83"/>
      <c r="Q20" s="83"/>
      <c r="R20" s="65" t="str">
        <f>G20</f>
        <v>Merk: Tallene viser endring i balansene</v>
      </c>
      <c r="S20" s="82"/>
      <c r="T20" s="65"/>
      <c r="U20" s="65"/>
      <c r="V20" s="84"/>
      <c r="X20" s="90" t="s">
        <v>160</v>
      </c>
      <c r="Y20" s="74"/>
      <c r="Z20" s="74"/>
      <c r="AA20" s="74"/>
      <c r="AB20" s="74"/>
      <c r="AC20" s="74"/>
      <c r="AD20" s="74"/>
      <c r="AE20" s="74"/>
      <c r="AF20" s="76"/>
    </row>
    <row r="21" spans="1:32" x14ac:dyDescent="0.25">
      <c r="A21" s="66" t="s">
        <v>121</v>
      </c>
      <c r="B21" s="55"/>
      <c r="C21" s="55"/>
      <c r="D21" s="55"/>
      <c r="E21" s="55"/>
      <c r="F21" s="55"/>
      <c r="G21" s="55"/>
      <c r="H21" s="81"/>
      <c r="I21" s="55"/>
      <c r="J21" s="55"/>
      <c r="K21" s="56"/>
      <c r="L21" s="66" t="s">
        <v>122</v>
      </c>
      <c r="M21" s="55"/>
      <c r="N21" s="55"/>
      <c r="O21" s="55"/>
      <c r="P21" s="55"/>
      <c r="Q21" s="55"/>
      <c r="R21" s="55"/>
      <c r="S21" s="55"/>
      <c r="T21" s="55"/>
      <c r="U21" s="55"/>
      <c r="V21" s="56"/>
      <c r="X21" s="75" t="s">
        <v>115</v>
      </c>
      <c r="Y21" s="74"/>
      <c r="Z21" s="74"/>
      <c r="AA21" s="74"/>
      <c r="AB21" s="74"/>
      <c r="AC21" s="74"/>
      <c r="AD21" s="74"/>
      <c r="AE21" s="74"/>
      <c r="AF21" s="76">
        <v>2000</v>
      </c>
    </row>
    <row r="22" spans="1:32" ht="15.75" thickBot="1" x14ac:dyDescent="0.3">
      <c r="A22" s="57"/>
      <c r="B22" s="54"/>
      <c r="C22" s="54"/>
      <c r="D22" s="54"/>
      <c r="E22" s="54"/>
      <c r="F22" s="54"/>
      <c r="G22" s="54"/>
      <c r="H22" s="54"/>
      <c r="I22" s="54"/>
      <c r="J22" s="54"/>
      <c r="K22" s="58"/>
      <c r="L22" s="57"/>
      <c r="M22" s="54"/>
      <c r="N22" s="54"/>
      <c r="O22" s="54"/>
      <c r="P22" s="54"/>
      <c r="Q22" s="54"/>
      <c r="R22" s="54"/>
      <c r="S22" s="54"/>
      <c r="T22" s="54"/>
      <c r="U22" s="54"/>
      <c r="V22" s="58"/>
      <c r="X22" s="93" t="s">
        <v>119</v>
      </c>
      <c r="Y22" s="82"/>
      <c r="Z22" s="82"/>
      <c r="AA22" s="82"/>
      <c r="AB22" s="82"/>
      <c r="AC22" s="82"/>
      <c r="AD22" s="82">
        <v>2000</v>
      </c>
      <c r="AE22" s="82">
        <v>2000</v>
      </c>
      <c r="AF22" s="84"/>
    </row>
    <row r="23" spans="1:32" ht="21" x14ac:dyDescent="0.35">
      <c r="A23" s="57"/>
      <c r="B23" s="110" t="s">
        <v>100</v>
      </c>
      <c r="C23" s="54"/>
      <c r="D23" s="54"/>
      <c r="E23" s="54"/>
      <c r="F23" s="54"/>
      <c r="G23" s="54"/>
      <c r="H23" s="110" t="s">
        <v>101</v>
      </c>
      <c r="I23" s="54"/>
      <c r="J23" s="54"/>
      <c r="K23" s="76"/>
      <c r="L23" s="57"/>
      <c r="M23" s="110" t="s">
        <v>100</v>
      </c>
      <c r="N23" s="54"/>
      <c r="O23" s="54"/>
      <c r="P23" s="54"/>
      <c r="Q23" s="54"/>
      <c r="R23" s="54"/>
      <c r="S23" s="110" t="s">
        <v>101</v>
      </c>
      <c r="T23" s="54"/>
      <c r="U23" s="54"/>
      <c r="V23" s="76"/>
    </row>
    <row r="24" spans="1:32" x14ac:dyDescent="0.25">
      <c r="A24" s="57"/>
      <c r="B24" s="54"/>
      <c r="C24" s="54"/>
      <c r="D24" s="54"/>
      <c r="E24" s="54"/>
      <c r="F24" s="54"/>
      <c r="G24" s="54"/>
      <c r="H24" s="54"/>
      <c r="I24" s="54"/>
      <c r="J24" s="54"/>
      <c r="K24" s="76"/>
      <c r="L24" s="57"/>
      <c r="M24" s="54"/>
      <c r="N24" s="54"/>
      <c r="O24" s="54"/>
      <c r="P24" s="54"/>
      <c r="Q24" s="54"/>
      <c r="R24" s="54"/>
      <c r="S24" s="54"/>
      <c r="T24" s="54"/>
      <c r="U24" s="54"/>
      <c r="V24" s="76"/>
    </row>
    <row r="25" spans="1:32" x14ac:dyDescent="0.25">
      <c r="A25" s="57"/>
      <c r="B25" s="59" t="s">
        <v>85</v>
      </c>
      <c r="C25" s="54"/>
      <c r="D25" s="54"/>
      <c r="E25" s="54"/>
      <c r="F25" s="54"/>
      <c r="G25" s="54"/>
      <c r="H25" s="59" t="s">
        <v>85</v>
      </c>
      <c r="I25" s="54"/>
      <c r="J25" s="54"/>
      <c r="K25" s="76"/>
      <c r="L25" s="57"/>
      <c r="M25" s="59" t="s">
        <v>85</v>
      </c>
      <c r="N25" s="54"/>
      <c r="O25" s="54"/>
      <c r="P25" s="54"/>
      <c r="Q25" s="54"/>
      <c r="R25" s="54"/>
      <c r="S25" s="59" t="s">
        <v>85</v>
      </c>
      <c r="T25" s="54"/>
      <c r="U25" s="54"/>
      <c r="V25" s="76"/>
    </row>
    <row r="26" spans="1:32" x14ac:dyDescent="0.25">
      <c r="A26" s="57"/>
      <c r="B26" s="71" t="s">
        <v>86</v>
      </c>
      <c r="C26" s="72" t="s">
        <v>90</v>
      </c>
      <c r="D26" s="60"/>
      <c r="E26" s="54"/>
      <c r="F26" s="54"/>
      <c r="G26" s="54"/>
      <c r="H26" s="60" t="str">
        <f>B26</f>
        <v>Eiendeler</v>
      </c>
      <c r="I26" s="61" t="str">
        <f>C26</f>
        <v xml:space="preserve">Gjeld&amp;Eg.kap. </v>
      </c>
      <c r="J26" s="60"/>
      <c r="K26" s="76"/>
      <c r="L26" s="57"/>
      <c r="M26" s="71" t="s">
        <v>86</v>
      </c>
      <c r="N26" s="72" t="s">
        <v>90</v>
      </c>
      <c r="O26" s="60"/>
      <c r="P26" s="54"/>
      <c r="Q26" s="54"/>
      <c r="R26" s="54"/>
      <c r="S26" s="60" t="str">
        <f>M26</f>
        <v>Eiendeler</v>
      </c>
      <c r="T26" s="61" t="str">
        <f>N26</f>
        <v xml:space="preserve">Gjeld&amp;Eg.kap. </v>
      </c>
      <c r="U26" s="60"/>
      <c r="V26" s="76"/>
    </row>
    <row r="27" spans="1:32" x14ac:dyDescent="0.25">
      <c r="A27" s="77" t="s">
        <v>91</v>
      </c>
      <c r="B27" s="54">
        <v>-250</v>
      </c>
      <c r="C27" s="79">
        <v>750</v>
      </c>
      <c r="D27" s="78" t="s">
        <v>95</v>
      </c>
      <c r="E27" s="54"/>
      <c r="F27" s="54"/>
      <c r="G27" s="78" t="s">
        <v>99</v>
      </c>
      <c r="H27" s="54">
        <v>-250</v>
      </c>
      <c r="I27" s="63"/>
      <c r="J27" s="54"/>
      <c r="K27" s="76"/>
      <c r="L27" s="77" t="s">
        <v>102</v>
      </c>
      <c r="M27" s="54">
        <v>-1000</v>
      </c>
      <c r="N27" s="79"/>
      <c r="O27" s="78"/>
      <c r="P27" s="54"/>
      <c r="Q27" s="54"/>
      <c r="R27" s="78" t="s">
        <v>109</v>
      </c>
      <c r="S27" s="54">
        <v>-1000</v>
      </c>
      <c r="T27" s="63"/>
      <c r="U27" s="54"/>
      <c r="V27" s="76"/>
    </row>
    <row r="28" spans="1:32" x14ac:dyDescent="0.25">
      <c r="A28" s="77" t="s">
        <v>92</v>
      </c>
      <c r="B28" s="54">
        <v>0</v>
      </c>
      <c r="C28" s="63"/>
      <c r="D28" s="54"/>
      <c r="E28" s="54"/>
      <c r="F28" s="54"/>
      <c r="G28" s="74" t="s">
        <v>124</v>
      </c>
      <c r="H28" s="74">
        <v>-750</v>
      </c>
      <c r="I28" s="63"/>
      <c r="J28" s="54"/>
      <c r="K28" s="76"/>
      <c r="L28" s="77" t="s">
        <v>103</v>
      </c>
      <c r="M28" s="54">
        <v>1000</v>
      </c>
      <c r="N28" s="63"/>
      <c r="O28" s="54"/>
      <c r="P28" s="54"/>
      <c r="Q28" s="54"/>
      <c r="R28" s="78" t="s">
        <v>110</v>
      </c>
      <c r="S28" s="54">
        <v>1000</v>
      </c>
      <c r="T28" s="63"/>
      <c r="U28" s="54"/>
      <c r="V28" s="76"/>
    </row>
    <row r="29" spans="1:32" x14ac:dyDescent="0.25">
      <c r="A29" s="77" t="s">
        <v>156</v>
      </c>
      <c r="B29" s="54">
        <v>750</v>
      </c>
      <c r="C29" s="63"/>
      <c r="D29" s="54"/>
      <c r="E29" s="54"/>
      <c r="F29" s="54"/>
      <c r="G29" s="78" t="s">
        <v>96</v>
      </c>
      <c r="H29" s="54">
        <v>1000</v>
      </c>
      <c r="I29" s="63"/>
      <c r="J29" s="54"/>
      <c r="K29" s="76"/>
      <c r="L29" s="62"/>
      <c r="M29" s="54"/>
      <c r="N29" s="63"/>
      <c r="O29" s="54"/>
      <c r="P29" s="54"/>
      <c r="Q29" s="54"/>
      <c r="R29" s="54"/>
      <c r="S29" s="54"/>
      <c r="T29" s="63"/>
      <c r="U29" s="54"/>
      <c r="V29" s="76"/>
    </row>
    <row r="30" spans="1:32" x14ac:dyDescent="0.25">
      <c r="A30" s="77" t="s">
        <v>99</v>
      </c>
      <c r="B30" s="54">
        <v>250</v>
      </c>
      <c r="C30" s="63"/>
      <c r="D30" s="54"/>
      <c r="E30" s="54"/>
      <c r="F30" s="54"/>
      <c r="G30" s="54"/>
      <c r="H30" s="54"/>
      <c r="I30" s="63"/>
      <c r="J30" s="54"/>
      <c r="K30" s="76"/>
      <c r="L30" s="62"/>
      <c r="M30" s="54"/>
      <c r="N30" s="63"/>
      <c r="O30" s="54"/>
      <c r="P30" s="54"/>
      <c r="Q30" s="54"/>
      <c r="R30" s="54"/>
      <c r="S30" s="54"/>
      <c r="T30" s="63"/>
      <c r="U30" s="54"/>
      <c r="V30" s="76"/>
    </row>
    <row r="31" spans="1:32" x14ac:dyDescent="0.25">
      <c r="A31" s="57"/>
      <c r="B31" s="59" t="s">
        <v>87</v>
      </c>
      <c r="C31" s="54"/>
      <c r="D31" s="54"/>
      <c r="E31" s="54"/>
      <c r="F31" s="54"/>
      <c r="G31" s="54"/>
      <c r="H31" s="59" t="s">
        <v>87</v>
      </c>
      <c r="I31" s="54"/>
      <c r="J31" s="54"/>
      <c r="K31" s="76"/>
      <c r="L31" s="57"/>
      <c r="M31" s="59" t="s">
        <v>87</v>
      </c>
      <c r="N31" s="54"/>
      <c r="O31" s="54"/>
      <c r="P31" s="54"/>
      <c r="Q31" s="54"/>
      <c r="R31" s="54"/>
      <c r="S31" s="59" t="s">
        <v>87</v>
      </c>
      <c r="T31" s="54"/>
      <c r="U31" s="54"/>
      <c r="V31" s="76"/>
    </row>
    <row r="32" spans="1:32" x14ac:dyDescent="0.25">
      <c r="A32" s="57"/>
      <c r="B32" s="60" t="str">
        <f>B26</f>
        <v>Eiendeler</v>
      </c>
      <c r="C32" s="61" t="str">
        <f>C26</f>
        <v xml:space="preserve">Gjeld&amp;Eg.kap. </v>
      </c>
      <c r="D32" s="60"/>
      <c r="E32" s="54"/>
      <c r="F32" s="54"/>
      <c r="G32" s="54"/>
      <c r="H32" s="60" t="str">
        <f>B32</f>
        <v>Eiendeler</v>
      </c>
      <c r="I32" s="61" t="str">
        <f>C32</f>
        <v xml:space="preserve">Gjeld&amp;Eg.kap. </v>
      </c>
      <c r="J32" s="60"/>
      <c r="K32" s="76"/>
      <c r="L32" s="57"/>
      <c r="M32" s="60" t="str">
        <f>M26</f>
        <v>Eiendeler</v>
      </c>
      <c r="N32" s="61" t="str">
        <f>N26</f>
        <v xml:space="preserve">Gjeld&amp;Eg.kap. </v>
      </c>
      <c r="O32" s="60"/>
      <c r="P32" s="54"/>
      <c r="Q32" s="54"/>
      <c r="R32" s="54"/>
      <c r="S32" s="60" t="str">
        <f>M32</f>
        <v>Eiendeler</v>
      </c>
      <c r="T32" s="61" t="str">
        <f>N32</f>
        <v xml:space="preserve">Gjeld&amp;Eg.kap. </v>
      </c>
      <c r="U32" s="60"/>
      <c r="V32" s="76"/>
      <c r="X32" s="74"/>
      <c r="Y32" s="74"/>
      <c r="Z32" s="74"/>
      <c r="AA32" s="74"/>
      <c r="AB32" s="74"/>
      <c r="AC32" s="74"/>
      <c r="AD32" s="74"/>
      <c r="AE32" s="74"/>
      <c r="AF32" s="74"/>
    </row>
    <row r="33" spans="1:32" x14ac:dyDescent="0.25">
      <c r="A33" s="77" t="s">
        <v>93</v>
      </c>
      <c r="B33" s="54">
        <v>0</v>
      </c>
      <c r="C33" s="63">
        <v>0</v>
      </c>
      <c r="D33" s="78" t="s">
        <v>92</v>
      </c>
      <c r="E33" s="64"/>
      <c r="F33" s="64"/>
      <c r="G33" s="78" t="s">
        <v>93</v>
      </c>
      <c r="H33" s="54">
        <v>1000</v>
      </c>
      <c r="I33" s="63">
        <v>1000</v>
      </c>
      <c r="J33" s="78" t="s">
        <v>92</v>
      </c>
      <c r="K33" s="76"/>
      <c r="L33" s="77" t="s">
        <v>93</v>
      </c>
      <c r="M33" s="54">
        <v>0</v>
      </c>
      <c r="N33" s="63">
        <v>-1000</v>
      </c>
      <c r="O33" s="78" t="s">
        <v>104</v>
      </c>
      <c r="P33" s="64"/>
      <c r="Q33" s="64"/>
      <c r="R33" s="78" t="s">
        <v>93</v>
      </c>
      <c r="S33" s="54">
        <v>2000</v>
      </c>
      <c r="T33" s="63">
        <v>1000</v>
      </c>
      <c r="U33" s="78" t="s">
        <v>106</v>
      </c>
      <c r="V33" s="76"/>
      <c r="X33" s="94"/>
      <c r="Y33" s="74"/>
      <c r="Z33" s="74"/>
      <c r="AA33" s="74"/>
      <c r="AB33" s="74"/>
      <c r="AC33" s="74"/>
      <c r="AD33" s="74"/>
      <c r="AE33" s="74"/>
      <c r="AF33" s="74"/>
    </row>
    <row r="34" spans="1:32" x14ac:dyDescent="0.25">
      <c r="A34" s="62"/>
      <c r="B34" s="54"/>
      <c r="C34" s="69"/>
      <c r="D34" s="64"/>
      <c r="E34" s="64"/>
      <c r="F34" s="64"/>
      <c r="G34" s="54"/>
      <c r="H34" s="54"/>
      <c r="I34" s="63"/>
      <c r="J34" s="54"/>
      <c r="K34" s="76"/>
      <c r="L34" s="62"/>
      <c r="M34" s="54"/>
      <c r="N34" s="69">
        <v>-1000</v>
      </c>
      <c r="O34" s="78" t="s">
        <v>105</v>
      </c>
      <c r="P34" s="64"/>
      <c r="Q34" s="64"/>
      <c r="R34" s="54"/>
      <c r="S34" s="54"/>
      <c r="T34" s="63">
        <v>1000</v>
      </c>
      <c r="U34" s="78" t="s">
        <v>107</v>
      </c>
      <c r="V34" s="76"/>
      <c r="X34" s="94"/>
      <c r="Y34" s="74"/>
      <c r="Z34" s="74"/>
      <c r="AA34" s="74"/>
      <c r="AB34" s="74"/>
      <c r="AC34" s="74"/>
      <c r="AD34" s="74"/>
      <c r="AE34" s="74"/>
      <c r="AF34" s="74"/>
    </row>
    <row r="35" spans="1:32" x14ac:dyDescent="0.25">
      <c r="A35" s="57"/>
      <c r="B35" s="74"/>
      <c r="C35" s="53"/>
      <c r="D35" s="74"/>
      <c r="E35" s="74"/>
      <c r="F35" s="74"/>
      <c r="G35" s="74"/>
      <c r="H35" s="74"/>
      <c r="I35" s="53"/>
      <c r="J35" s="74"/>
      <c r="K35" s="76"/>
      <c r="L35" s="57"/>
      <c r="M35" s="74"/>
      <c r="N35" s="53">
        <v>2000</v>
      </c>
      <c r="O35" s="74" t="s">
        <v>111</v>
      </c>
      <c r="P35" s="74"/>
      <c r="Q35" s="74"/>
      <c r="R35" s="74"/>
      <c r="S35" s="74"/>
      <c r="T35" s="53"/>
      <c r="U35" s="74"/>
      <c r="V35" s="76"/>
    </row>
    <row r="36" spans="1:32" x14ac:dyDescent="0.25">
      <c r="A36" s="57"/>
      <c r="B36" s="59" t="s">
        <v>88</v>
      </c>
      <c r="C36" s="54"/>
      <c r="D36" s="54"/>
      <c r="E36" s="54"/>
      <c r="F36" s="54"/>
      <c r="G36" s="54"/>
      <c r="H36" s="59" t="s">
        <v>88</v>
      </c>
      <c r="I36" s="54"/>
      <c r="J36" s="54"/>
      <c r="K36" s="76"/>
      <c r="L36" s="57"/>
      <c r="M36" s="59" t="s">
        <v>88</v>
      </c>
      <c r="N36" s="54"/>
      <c r="O36" s="54"/>
      <c r="P36" s="54"/>
      <c r="Q36" s="54"/>
      <c r="R36" s="54"/>
      <c r="S36" s="59" t="s">
        <v>88</v>
      </c>
      <c r="T36" s="54"/>
      <c r="U36" s="54"/>
      <c r="V36" s="76"/>
    </row>
    <row r="37" spans="1:32" x14ac:dyDescent="0.25">
      <c r="A37" s="57"/>
      <c r="B37" s="60" t="str">
        <f>B32</f>
        <v>Eiendeler</v>
      </c>
      <c r="C37" s="60" t="str">
        <f>C32</f>
        <v xml:space="preserve">Gjeld&amp;Eg.kap. </v>
      </c>
      <c r="D37" s="60"/>
      <c r="E37" s="54"/>
      <c r="F37" s="54"/>
      <c r="G37" s="54"/>
      <c r="H37" s="60" t="str">
        <f>B37</f>
        <v>Eiendeler</v>
      </c>
      <c r="I37" s="61" t="str">
        <f>C37</f>
        <v xml:space="preserve">Gjeld&amp;Eg.kap. </v>
      </c>
      <c r="J37" s="60"/>
      <c r="K37" s="76"/>
      <c r="L37" s="57"/>
      <c r="M37" s="60" t="str">
        <f>M32</f>
        <v>Eiendeler</v>
      </c>
      <c r="N37" s="60" t="str">
        <f>N32</f>
        <v xml:space="preserve">Gjeld&amp;Eg.kap. </v>
      </c>
      <c r="O37" s="60"/>
      <c r="P37" s="54"/>
      <c r="Q37" s="54"/>
      <c r="R37" s="54"/>
      <c r="S37" s="60" t="str">
        <f>M37</f>
        <v>Eiendeler</v>
      </c>
      <c r="T37" s="61" t="str">
        <f>N37</f>
        <v xml:space="preserve">Gjeld&amp;Eg.kap. </v>
      </c>
      <c r="U37" s="60"/>
      <c r="V37" s="76"/>
    </row>
    <row r="38" spans="1:32" x14ac:dyDescent="0.25">
      <c r="A38" s="77" t="s">
        <v>91</v>
      </c>
      <c r="B38" s="54">
        <v>250</v>
      </c>
      <c r="C38" s="67">
        <v>0</v>
      </c>
      <c r="D38" s="78" t="s">
        <v>93</v>
      </c>
      <c r="E38" s="54"/>
      <c r="F38" s="54"/>
      <c r="G38" s="54"/>
      <c r="H38" s="54"/>
      <c r="I38" s="63">
        <v>1000</v>
      </c>
      <c r="J38" s="78" t="s">
        <v>93</v>
      </c>
      <c r="K38" s="76"/>
      <c r="L38" s="77"/>
      <c r="M38" s="54"/>
      <c r="N38" s="67">
        <v>0</v>
      </c>
      <c r="O38" s="78" t="s">
        <v>93</v>
      </c>
      <c r="P38" s="54"/>
      <c r="Q38" s="54"/>
      <c r="R38" s="78" t="s">
        <v>108</v>
      </c>
      <c r="S38" s="54">
        <v>2000</v>
      </c>
      <c r="T38" s="63">
        <v>2000</v>
      </c>
      <c r="U38" s="78" t="s">
        <v>93</v>
      </c>
      <c r="V38" s="76"/>
    </row>
    <row r="39" spans="1:32" x14ac:dyDescent="0.25">
      <c r="A39" s="77" t="s">
        <v>94</v>
      </c>
      <c r="B39" s="54">
        <v>750</v>
      </c>
      <c r="C39" s="63">
        <v>1000</v>
      </c>
      <c r="D39" s="78" t="s">
        <v>98</v>
      </c>
      <c r="E39" s="64"/>
      <c r="F39" s="64"/>
      <c r="G39" s="78" t="s">
        <v>97</v>
      </c>
      <c r="H39" s="54">
        <v>1000</v>
      </c>
      <c r="I39" s="63"/>
      <c r="J39" s="54"/>
      <c r="K39" s="76"/>
      <c r="L39" s="77"/>
      <c r="M39" s="54"/>
      <c r="N39" s="63">
        <v>2000</v>
      </c>
      <c r="O39" s="78" t="s">
        <v>98</v>
      </c>
      <c r="P39" s="64"/>
      <c r="Q39" s="64"/>
      <c r="R39" s="54"/>
      <c r="S39" s="54"/>
      <c r="T39" s="63"/>
      <c r="U39" s="54"/>
      <c r="V39" s="76"/>
    </row>
    <row r="40" spans="1:32" x14ac:dyDescent="0.25">
      <c r="A40" s="57"/>
      <c r="B40" s="54"/>
      <c r="C40" s="69"/>
      <c r="D40" s="54"/>
      <c r="E40" s="54"/>
      <c r="F40" s="54"/>
      <c r="G40" s="54"/>
      <c r="H40" s="54"/>
      <c r="I40" s="63"/>
      <c r="J40" s="54"/>
      <c r="K40" s="76"/>
      <c r="L40" s="57"/>
      <c r="M40" s="54"/>
      <c r="N40" s="69"/>
      <c r="O40" s="54"/>
      <c r="P40" s="54"/>
      <c r="Q40" s="54"/>
      <c r="R40" s="54"/>
      <c r="S40" s="54"/>
      <c r="T40" s="63"/>
      <c r="U40" s="54"/>
      <c r="V40" s="76"/>
    </row>
    <row r="41" spans="1:32" x14ac:dyDescent="0.25">
      <c r="A41" s="57"/>
      <c r="B41" s="70"/>
      <c r="C41" s="53"/>
      <c r="D41" s="74"/>
      <c r="E41" s="74"/>
      <c r="F41" s="74"/>
      <c r="G41" s="74"/>
      <c r="H41" s="74"/>
      <c r="I41" s="63"/>
      <c r="J41" s="54"/>
      <c r="K41" s="76"/>
      <c r="L41" s="57"/>
      <c r="M41" s="70"/>
      <c r="N41" s="53"/>
      <c r="O41" s="74"/>
      <c r="P41" s="74"/>
      <c r="Q41" s="74"/>
      <c r="R41" s="74"/>
      <c r="S41" s="74"/>
      <c r="T41" s="63"/>
      <c r="U41" s="54"/>
      <c r="V41" s="76"/>
    </row>
    <row r="42" spans="1:32" x14ac:dyDescent="0.25">
      <c r="A42" s="57"/>
      <c r="B42" s="74"/>
      <c r="C42" s="59" t="s">
        <v>89</v>
      </c>
      <c r="D42" s="54"/>
      <c r="E42" s="54"/>
      <c r="F42" s="54"/>
      <c r="G42" s="54"/>
      <c r="H42" s="54"/>
      <c r="I42" s="54"/>
      <c r="J42" s="74"/>
      <c r="K42" s="76"/>
      <c r="L42" s="57"/>
      <c r="M42" s="74"/>
      <c r="N42" s="74"/>
      <c r="O42" s="59" t="s">
        <v>89</v>
      </c>
      <c r="P42" s="54"/>
      <c r="Q42" s="54"/>
      <c r="R42" s="54"/>
      <c r="S42" s="54"/>
      <c r="T42" s="54"/>
      <c r="U42" s="74"/>
      <c r="V42" s="76"/>
    </row>
    <row r="43" spans="1:32" x14ac:dyDescent="0.25">
      <c r="A43" s="75"/>
      <c r="B43" s="74"/>
      <c r="C43" s="78" t="s">
        <v>112</v>
      </c>
      <c r="D43" s="54"/>
      <c r="E43" s="54"/>
      <c r="F43" s="54"/>
      <c r="G43" s="54"/>
      <c r="H43" s="54"/>
      <c r="I43" s="54"/>
      <c r="J43" s="74"/>
      <c r="K43" s="76"/>
      <c r="L43" s="75"/>
      <c r="M43" s="74"/>
      <c r="N43" s="74"/>
      <c r="O43" s="78" t="s">
        <v>112</v>
      </c>
      <c r="P43" s="54"/>
      <c r="Q43" s="54"/>
      <c r="R43" s="54"/>
      <c r="S43" s="54"/>
      <c r="T43" s="54"/>
      <c r="U43" s="74"/>
      <c r="V43" s="76"/>
    </row>
    <row r="44" spans="1:32" x14ac:dyDescent="0.25">
      <c r="A44" s="77"/>
      <c r="B44" s="54"/>
      <c r="C44" s="78" t="s">
        <v>157</v>
      </c>
      <c r="D44" s="54"/>
      <c r="E44" s="54"/>
      <c r="F44" s="54"/>
      <c r="G44" s="54"/>
      <c r="H44" s="54"/>
      <c r="I44" s="78"/>
      <c r="J44" s="78"/>
      <c r="K44" s="58"/>
      <c r="L44" s="77"/>
      <c r="M44" s="54"/>
      <c r="N44" s="74"/>
      <c r="O44" s="78" t="s">
        <v>113</v>
      </c>
      <c r="P44" s="54"/>
      <c r="Q44" s="54"/>
      <c r="R44" s="54"/>
      <c r="S44" s="54"/>
      <c r="T44" s="54"/>
      <c r="U44" s="54"/>
      <c r="V44" s="58"/>
    </row>
    <row r="45" spans="1:32" ht="15.75" thickBot="1" x14ac:dyDescent="0.3">
      <c r="A45" s="95"/>
      <c r="B45" s="65"/>
      <c r="C45" s="65"/>
      <c r="D45" s="65"/>
      <c r="E45" s="65"/>
      <c r="F45" s="65"/>
      <c r="G45" s="65" t="str">
        <f>G20</f>
        <v>Merk: Tallene viser endring i balansene</v>
      </c>
      <c r="H45" s="65"/>
      <c r="I45" s="65"/>
      <c r="J45" s="65"/>
      <c r="K45" s="68"/>
      <c r="L45" s="95"/>
      <c r="M45" s="65"/>
      <c r="N45" s="65"/>
      <c r="O45" s="65"/>
      <c r="P45" s="65"/>
      <c r="Q45" s="65"/>
      <c r="R45" s="65" t="str">
        <f>R20</f>
        <v>Merk: Tallene viser endring i balansene</v>
      </c>
      <c r="S45" s="82"/>
      <c r="T45" s="65"/>
      <c r="U45" s="65"/>
      <c r="V45" s="68"/>
    </row>
    <row r="46" spans="1:32" x14ac:dyDescent="0.25">
      <c r="G46" s="85"/>
      <c r="H46" s="85"/>
      <c r="I46" s="85"/>
      <c r="R46" s="85"/>
      <c r="S46" s="85"/>
      <c r="T46" s="85"/>
    </row>
    <row r="47" spans="1:32" x14ac:dyDescent="0.25">
      <c r="A47" s="85"/>
      <c r="L47" s="85"/>
    </row>
    <row r="52" spans="1:12" x14ac:dyDescent="0.25">
      <c r="A52" s="85"/>
      <c r="L52" s="85"/>
    </row>
    <row r="55" spans="1:12" x14ac:dyDescent="0.25">
      <c r="A55" s="8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Fig_1-2_4_7_Underlagsmateriale</vt:lpstr>
      <vt:lpstr>Fig3_Underlagsmat_(BS81-CH21)</vt:lpstr>
      <vt:lpstr>Fig5_I-IIogFig6_I-II</vt:lpstr>
    </vt:vector>
  </TitlesOfParts>
  <Company>Enjoy My Fine Releases.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DR.Ahmed Saker 2o1O</dc:creator>
  <cp:lastModifiedBy>Jørn Inge Halvorsen</cp:lastModifiedBy>
  <cp:lastPrinted>2014-11-05T23:10:21Z</cp:lastPrinted>
  <dcterms:created xsi:type="dcterms:W3CDTF">2014-02-20T17:17:14Z</dcterms:created>
  <dcterms:modified xsi:type="dcterms:W3CDTF">2014-11-06T17:40:43Z</dcterms:modified>
</cp:coreProperties>
</file>