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8.xml" ContentType="application/vnd.openxmlformats-officedocument.spreadsheetml.worksheet+xml"/>
  <Override PartName="/customXml/itemProps2.xml" ContentType="application/vnd.openxmlformats-officedocument.customXmlProperties+xml"/>
  <Override PartName="/xl/worksheets/sheet1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drawings/drawing6.xml" ContentType="application/vnd.openxmlformats-officedocument.drawing+xml"/>
  <Override PartName="/xl/drawings/drawing1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customXml/itemProps1.xml" ContentType="application/vnd.openxmlformats-officedocument.customXmlProperties+xml"/>
  <Override PartName="/xl/charts/chart6.xml" ContentType="application/vnd.openxmlformats-officedocument.drawingml.chart+xml"/>
  <Override PartName="/xl/charts/chart4.xml" ContentType="application/vnd.openxmlformats-officedocument.drawingml.chart+xml"/>
  <Override PartName="/xl/worksheets/sheet10.xml" ContentType="application/vnd.openxmlformats-officedocument.spreadsheetml.worksheet+xml"/>
  <Override PartName="/xl/charts/chart5.xml" ContentType="application/vnd.openxmlformats-officedocument.drawingml.chart+xml"/>
  <Override PartName="/xl/drawings/drawing10.xml" ContentType="application/vnd.openxmlformats-officedocument.drawing+xml"/>
  <Override PartName="/customXml/itemProps3.xml" ContentType="application/vnd.openxmlformats-officedocument.customXmlProperties+xml"/>
  <Override PartName="/xl/charts/chart11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sheets/sheet6.xml" ContentType="application/vnd.openxmlformats-officedocument.spreadsheetml.worksheet+xml"/>
  <Override PartName="/xl/charts/chart10.xml" ContentType="application/vnd.openxmlformats-officedocument.drawingml.chart+xml"/>
  <Override PartName="/xl/theme/themeOverride1.xml" ContentType="application/vnd.openxmlformats-officedocument.themeOverride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Total linea" sheetId="1" state="visible" r:id="rId5"/>
    <sheet name="Línea Roja" sheetId="2" state="visible" r:id="rId6"/>
    <sheet name="Línea Amarilla" sheetId="3" state="visible" r:id="rId7"/>
    <sheet name="Línea Verde" sheetId="4" state="visible" r:id="rId8"/>
    <sheet name="Línea Azul" sheetId="5" state="visible" r:id="rId9"/>
    <sheet name="Línea Naranja" sheetId="6" state="visible" r:id="rId10"/>
    <sheet name="Línea Blanca" sheetId="7" state="visible" r:id="rId11"/>
    <sheet name="Línea Celeste" sheetId="8" state="visible" r:id="rId12"/>
    <sheet name="Línea Morada" sheetId="9" state="visible" r:id="rId13"/>
    <sheet name="Línea Café" sheetId="10" state="visible" r:id="rId14"/>
    <sheet name="Línea Plateada" sheetId="11" state="visible" r:id="rId15"/>
  </sheets>
  <externalReferences>
    <externalReference r:id="rId1"/>
  </externalReferences>
  <definedNames>
    <definedName name="_xlnm._FilterDatabase" localSheetId="0" hidden="1">'Total linea'!$G$36:$AR$50</definedName>
    <definedName name="lineas" localSheetId="0">#REF!</definedName>
    <definedName name="Líneas" localSheetId="0">#REF!</definedName>
    <definedName name="_xlnm._FilterDatabase" localSheetId="1" hidden="1">'Línea Roja'!$G$36:$AR$50</definedName>
    <definedName name="lineas" localSheetId="1">#REF!</definedName>
    <definedName name="Líneas" localSheetId="1">#REF!</definedName>
    <definedName name="_xlnm._FilterDatabase" localSheetId="2" hidden="1">'Línea Amarilla'!$G$36:$AR$50</definedName>
    <definedName name="lineas" localSheetId="2">#REF!</definedName>
    <definedName name="Líneas" localSheetId="2">#REF!</definedName>
    <definedName name="_xlnm._FilterDatabase" localSheetId="3" hidden="1">'Línea Verde'!$G$36:$AR$50</definedName>
    <definedName name="lineas" localSheetId="3">#REF!</definedName>
    <definedName name="Líneas" localSheetId="3">#REF!</definedName>
    <definedName name="_xlnm._FilterDatabase" localSheetId="4" hidden="1">'Línea Azul'!$G$36:$AR$50</definedName>
    <definedName name="lineas" localSheetId="4">#REF!</definedName>
    <definedName name="Líneas" localSheetId="4">#REF!</definedName>
    <definedName name="_xlnm._FilterDatabase" localSheetId="5" hidden="1">'Línea Naranja'!$G$36:$AR$50</definedName>
    <definedName name="lineas" localSheetId="5">#REF!</definedName>
    <definedName name="Líneas" localSheetId="5">#REF!</definedName>
    <definedName name="_xlnm._FilterDatabase" localSheetId="6" hidden="1">'Línea Blanca'!$G$36:$AR$50</definedName>
    <definedName name="lineas" localSheetId="6">#REF!</definedName>
    <definedName name="Líneas" localSheetId="6">#REF!</definedName>
    <definedName name="_xlnm._FilterDatabase" localSheetId="7" hidden="1">'Línea Celeste'!$G$36:$AR$50</definedName>
    <definedName name="lineas" localSheetId="7">#REF!</definedName>
    <definedName name="Líneas" localSheetId="7">#REF!</definedName>
    <definedName name="_xlnm._FilterDatabase" localSheetId="8" hidden="1">'Línea Morada'!$G$36:$AR$50</definedName>
    <definedName name="lineas" localSheetId="8">#REF!</definedName>
    <definedName name="Líneas" localSheetId="8">#REF!</definedName>
    <definedName name="_xlnm._FilterDatabase" localSheetId="9" hidden="1">'Línea Café'!$G$36:$AR$50</definedName>
    <definedName name="lineas" localSheetId="9">#REF!</definedName>
    <definedName name="Líneas" localSheetId="9">#REF!</definedName>
    <definedName name="_xlnm._FilterDatabase" localSheetId="10" hidden="1">'Línea Plateada'!$G$36:$AR$50</definedName>
    <definedName name="lineas" localSheetId="10">#REF!</definedName>
    <definedName name="Líneas" localSheetId="10">#REF!</definedName>
    <definedName name="line">#REF!</definedName>
    <definedName name="Líne">#REF!</definedName>
    <definedName name="linea">#REF!</definedName>
    <definedName name="Línea">#REF!</definedName>
    <definedName name="lineas">#REF!</definedName>
    <definedName name="Líneas">#REF!</definedName>
    <definedName name="Lineasas">#REF!</definedName>
    <definedName name="Lineasasas">#REF!</definedName>
  </definedNames>
  <calcPr/>
</workbook>
</file>

<file path=xl/sharedStrings.xml><?xml version="1.0" encoding="utf-8"?>
<sst xmlns="http://schemas.openxmlformats.org/spreadsheetml/2006/main" count="45" uniqueCount="45">
  <si>
    <t xml:space="preserve">Horas de O.C.:</t>
  </si>
  <si>
    <t>Horas</t>
  </si>
  <si>
    <t xml:space="preserve">Cambio de cable tractor portador Performa</t>
  </si>
  <si>
    <t>Ciclos</t>
  </si>
  <si>
    <t xml:space="preserve">Cambio de cable Compacta</t>
  </si>
  <si>
    <t xml:space="preserve">Acortamiento de cable Performa</t>
  </si>
  <si>
    <t xml:space="preserve">Acortamiento de cable Compacta</t>
  </si>
  <si>
    <t xml:space="preserve">Cambio de reductor</t>
  </si>
  <si>
    <t xml:space="preserve">Cambio de rodamientos de volante</t>
  </si>
  <si>
    <t xml:space="preserve">Magnetoinductivo a cable (factor)</t>
  </si>
  <si>
    <t xml:space="preserve">Factor de incremento</t>
  </si>
  <si>
    <t xml:space="preserve">Overhaul de reductor</t>
  </si>
  <si>
    <t xml:space="preserve">Overhaul de motor principal</t>
  </si>
  <si>
    <t xml:space="preserve">Overhaul a suspensiones de cabinas</t>
  </si>
  <si>
    <t xml:space="preserve">END a volantes y estructuras portantes</t>
  </si>
  <si>
    <t xml:space="preserve">Cambio de mordazas pinzas baja rotación</t>
  </si>
  <si>
    <t xml:space="preserve">Cambio de mordazas pinzas alta rotación</t>
  </si>
  <si>
    <t xml:space="preserve">Tipo de Mantenimiento Mayor</t>
  </si>
  <si>
    <t xml:space="preserve">Acortamiento de cable</t>
  </si>
  <si>
    <t>0,0</t>
  </si>
  <si>
    <t xml:space="preserve">Cambio de cable</t>
  </si>
  <si>
    <t xml:space="preserve">Cambio de mordazas</t>
  </si>
  <si>
    <t xml:space="preserve">Cambio de rodamiento de volante</t>
  </si>
  <si>
    <t xml:space="preserve">END acoplamiento de volante</t>
  </si>
  <si>
    <t xml:space="preserve">END estructura portante</t>
  </si>
  <si>
    <t xml:space="preserve">END volante</t>
  </si>
  <si>
    <t xml:space="preserve">Magnetoinductivo a cable</t>
  </si>
  <si>
    <t xml:space="preserve">Overhaul de balancines</t>
  </si>
  <si>
    <t xml:space="preserve">Overhaul motor principal</t>
  </si>
  <si>
    <t xml:space="preserve">Overhaul supensiones</t>
  </si>
  <si>
    <t xml:space="preserve">Vibraciones rodamiento de volante</t>
  </si>
  <si>
    <t xml:space="preserve">Total mantenimientos mayores</t>
  </si>
  <si>
    <t xml:space="preserve">Sistema de monitoreo basado en condición para todas la líneas</t>
  </si>
  <si>
    <t xml:space="preserve">Adquisición de bienes recurrentes y no recurrentes </t>
  </si>
  <si>
    <t xml:space="preserve">Total global de mantenimiento</t>
  </si>
  <si>
    <t xml:space="preserve">Línea Roja</t>
  </si>
  <si>
    <t xml:space="preserve">Línea Amarilla</t>
  </si>
  <si>
    <t xml:space="preserve">Línea Verde</t>
  </si>
  <si>
    <t xml:space="preserve">Línea Azul</t>
  </si>
  <si>
    <t xml:space="preserve">Línea Naranja</t>
  </si>
  <si>
    <t xml:space="preserve">Línea Blanca</t>
  </si>
  <si>
    <t xml:space="preserve">Línea Celeste</t>
  </si>
  <si>
    <t xml:space="preserve">Línea Morada</t>
  </si>
  <si>
    <t xml:space="preserve">Línea Café</t>
  </si>
  <si>
    <t xml:space="preserve">Línea Plateada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</si>
</sst>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#,##0.0"/>
    <numFmt numFmtId="161" formatCode="0.0,,"/>
  </numFmts>
  <fonts count="18">
    <font>
      <sz val="11.000000"/>
      <color theme="1"/>
      <name val="Calibri"/>
      <scheme val="minor"/>
    </font>
    <font>
      <sz val="10.000000"/>
      <name val="Arial"/>
    </font>
    <font>
      <sz val="9.000000"/>
      <name val="Arial"/>
    </font>
    <font>
      <sz val="9.000000"/>
      <color rgb="FF0064FF"/>
      <name val="Arial Narrow"/>
    </font>
    <font>
      <b/>
      <sz val="8.000000"/>
      <color theme="1" tint="0.34998626667073579"/>
      <name val="Arial Narrow"/>
    </font>
    <font>
      <sz val="9.000000"/>
      <color theme="0"/>
      <name val="Arial Narrow"/>
    </font>
    <font>
      <sz val="9.000000"/>
      <name val="Arial Narrow"/>
    </font>
    <font>
      <b/>
      <sz val="9.000000"/>
      <name val="Arial Narrow"/>
    </font>
    <font>
      <b/>
      <sz val="9.000000"/>
      <color theme="1"/>
      <name val="Arial Narrow"/>
    </font>
    <font>
      <sz val="9.000000"/>
      <color theme="1"/>
      <name val="Arial Narrow"/>
    </font>
    <font>
      <b/>
      <sz val="9.000000"/>
      <color rgb="FF0064FF"/>
      <name val="Arial Narrow"/>
    </font>
    <font>
      <b/>
      <sz val="11.000000"/>
      <color theme="1"/>
      <name val="Arial Narrow"/>
    </font>
    <font>
      <sz val="11.000000"/>
      <name val="Arial Narrow"/>
    </font>
    <font>
      <sz val="11.000000"/>
      <name val="Arial"/>
    </font>
    <font>
      <b/>
      <sz val="8.000000"/>
      <name val="Arial Narrow"/>
    </font>
    <font>
      <b/>
      <sz val="11.000000"/>
      <color theme="1"/>
      <name val="Arial"/>
    </font>
    <font>
      <sz val="8.000000"/>
      <name val="Arial Narrow"/>
    </font>
    <font>
      <sz val="8.000000"/>
      <color rgb="FF0064FF"/>
      <name val="Arial Narrow"/>
    </font>
  </fonts>
  <fills count="7">
    <fill>
      <patternFill patternType="none"/>
    </fill>
    <fill>
      <patternFill patternType="gray125"/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theme="0"/>
        <bgColor theme="0"/>
      </patternFill>
    </fill>
    <fill>
      <patternFill patternType="solid">
        <fgColor rgb="FF008E96"/>
        <bgColor rgb="FF008E96"/>
      </patternFill>
    </fill>
    <fill>
      <patternFill patternType="solid">
        <fgColor theme="1"/>
        <bgColor theme="1"/>
      </patternFill>
    </fill>
    <fill>
      <patternFill patternType="darkDown">
        <fgColor theme="0"/>
        <bgColor theme="0" tint="-0.049989318521683403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theme="0" tint="-0.049989318521683403"/>
      </right>
      <top/>
      <bottom style="thin">
        <color theme="0" tint="-0.14999847407452621"/>
      </bottom>
      <diagonal/>
    </border>
    <border>
      <left style="thin">
        <color theme="0" tint="-0.049989318521683403"/>
      </left>
      <right style="thin">
        <color theme="0" tint="-0.049989318521683403"/>
      </right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049989318521683403"/>
      </right>
      <top style="thin">
        <color theme="0" tint="-0.14999847407452621"/>
      </top>
      <bottom style="thin">
        <color auto="1"/>
      </bottom>
      <diagonal/>
    </border>
    <border>
      <left style="thin">
        <color theme="0" tint="-0.049989318521683403"/>
      </left>
      <right style="thin">
        <color theme="0" tint="-0.049989318521683403"/>
      </right>
      <top style="thin">
        <color theme="0" tint="-0.14999847407452621"/>
      </top>
      <bottom style="thin">
        <color auto="1"/>
      </bottom>
      <diagonal/>
    </border>
    <border>
      <left/>
      <right/>
      <top style="thin">
        <color theme="0" tint="-0.14999847407452621"/>
      </top>
      <bottom style="thin">
        <color auto="1"/>
      </bottom>
      <diagonal/>
    </border>
    <border>
      <left/>
      <right style="thin">
        <color theme="0" tint="-0.049989318521683403"/>
      </right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3"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9" applyNumberFormat="1" applyFont="0" applyFill="0" applyBorder="0" applyProtection="0"/>
  </cellStyleXfs>
  <cellXfs count="54">
    <xf fontId="0" fillId="0" borderId="0" numFmtId="0" xfId="0"/>
    <xf fontId="1" fillId="2" borderId="0" numFmtId="0" xfId="1" applyFont="1" applyFill="1"/>
    <xf fontId="1" fillId="3" borderId="0" numFmtId="0" xfId="1" applyFont="1" applyFill="1"/>
    <xf fontId="2" fillId="3" borderId="1" numFmtId="0" xfId="1" applyFont="1" applyFill="1" applyBorder="1"/>
    <xf fontId="2" fillId="2" borderId="0" numFmtId="0" xfId="1" applyFont="1" applyFill="1"/>
    <xf fontId="1" fillId="3" borderId="1" numFmtId="0" xfId="1" applyFont="1" applyFill="1" applyBorder="1"/>
    <xf fontId="3" fillId="2" borderId="0" numFmtId="0" xfId="1" applyFont="1" applyFill="1"/>
    <xf fontId="4" fillId="3" borderId="0" numFmtId="0" xfId="1" applyFont="1" applyFill="1"/>
    <xf fontId="5" fillId="4" borderId="0" numFmtId="0" xfId="1" applyFont="1" applyFill="1"/>
    <xf fontId="3" fillId="3" borderId="1" numFmtId="0" xfId="1" applyFont="1" applyFill="1" applyBorder="1"/>
    <xf fontId="6" fillId="3" borderId="0" numFmtId="0" xfId="1" applyFont="1" applyFill="1"/>
    <xf fontId="7" fillId="2" borderId="0" numFmtId="0" xfId="1" applyFont="1" applyFill="1"/>
    <xf fontId="8" fillId="2" borderId="0" numFmtId="1" xfId="1" applyNumberFormat="1" applyFont="1" applyFill="1" applyAlignment="1">
      <alignment horizontal="center"/>
    </xf>
    <xf fontId="8" fillId="5" borderId="0" numFmtId="1" xfId="1" applyNumberFormat="1" applyFont="1" applyFill="1" applyAlignment="1">
      <alignment horizontal="center"/>
    </xf>
    <xf fontId="9" fillId="2" borderId="2" numFmtId="4" xfId="1" applyNumberFormat="1" applyFont="1" applyFill="1" applyBorder="1" applyAlignment="1">
      <alignment horizontal="right"/>
    </xf>
    <xf fontId="9" fillId="2" borderId="3" numFmtId="4" xfId="1" applyNumberFormat="1" applyFont="1" applyFill="1" applyBorder="1" applyAlignment="1">
      <alignment horizontal="right"/>
    </xf>
    <xf fontId="9" fillId="2" borderId="4" numFmtId="4" xfId="1" applyNumberFormat="1" applyFont="1" applyFill="1" applyBorder="1" applyAlignment="1">
      <alignment horizontal="right"/>
    </xf>
    <xf fontId="9" fillId="2" borderId="5" numFmtId="4" xfId="1" applyNumberFormat="1" applyFont="1" applyFill="1" applyBorder="1" applyAlignment="1">
      <alignment horizontal="right"/>
    </xf>
    <xf fontId="9" fillId="2" borderId="6" numFmtId="4" xfId="1" applyNumberFormat="1" applyFont="1" applyFill="1" applyBorder="1" applyAlignment="1">
      <alignment horizontal="right"/>
    </xf>
    <xf fontId="9" fillId="2" borderId="7" numFmtId="4" xfId="1" applyNumberFormat="1" applyFont="1" applyFill="1" applyBorder="1" applyAlignment="1">
      <alignment horizontal="right"/>
    </xf>
    <xf fontId="7" fillId="2" borderId="0" numFmtId="0" xfId="1" applyFont="1" applyFill="1" applyAlignment="1">
      <alignment horizontal="right"/>
    </xf>
    <xf fontId="8" fillId="2" borderId="8" numFmtId="160" xfId="1" applyNumberFormat="1" applyFont="1" applyFill="1" applyBorder="1" applyAlignment="1">
      <alignment horizontal="right"/>
    </xf>
    <xf fontId="7" fillId="2" borderId="0" numFmtId="161" xfId="1" applyNumberFormat="1" applyFont="1" applyFill="1"/>
    <xf fontId="1" fillId="2" borderId="0" numFmtId="4" xfId="1" applyNumberFormat="1" applyFont="1" applyFill="1"/>
    <xf fontId="6" fillId="2" borderId="9" numFmtId="160" xfId="1" applyNumberFormat="1" applyFont="1" applyFill="1" applyBorder="1"/>
    <xf fontId="6" fillId="2" borderId="7" numFmtId="160" xfId="1" applyNumberFormat="1" applyFont="1" applyFill="1" applyBorder="1"/>
    <xf fontId="10" fillId="2" borderId="0" numFmtId="0" xfId="1" applyFont="1" applyFill="1"/>
    <xf fontId="8" fillId="2" borderId="0" numFmtId="4" xfId="1" applyNumberFormat="1" applyFont="1" applyFill="1"/>
    <xf fontId="1" fillId="2" borderId="0" numFmtId="160" xfId="1" applyNumberFormat="1" applyFont="1" applyFill="1"/>
    <xf fontId="1" fillId="2" borderId="0" numFmtId="1" xfId="1" applyNumberFormat="1" applyFont="1" applyFill="1"/>
    <xf fontId="11" fillId="2" borderId="0" numFmtId="0" xfId="1" applyFont="1" applyFill="1" applyAlignment="1">
      <alignment horizontal="center"/>
    </xf>
    <xf fontId="12" fillId="2" borderId="0" numFmtId="4" xfId="1" applyNumberFormat="1" applyFont="1" applyFill="1" applyAlignment="1">
      <alignment vertical="center"/>
    </xf>
    <xf fontId="13" fillId="2" borderId="0" numFmtId="0" xfId="1" applyFont="1" applyFill="1"/>
    <xf fontId="14" fillId="2" borderId="0" numFmtId="0" xfId="1" applyFont="1" applyFill="1" applyAlignment="1">
      <alignment horizontal="left" vertical="center" wrapText="1"/>
    </xf>
    <xf fontId="14" fillId="2" borderId="0" numFmtId="0" xfId="1" applyFont="1" applyFill="1" applyAlignment="1">
      <alignment horizontal="center" vertical="center" wrapText="1"/>
    </xf>
    <xf fontId="14" fillId="6" borderId="0" numFmtId="0" xfId="1" applyFont="1" applyFill="1" applyAlignment="1">
      <alignment horizontal="center" vertical="center" wrapText="1"/>
    </xf>
    <xf fontId="15" fillId="2" borderId="0" numFmtId="0" xfId="1" applyFont="1" applyFill="1" applyAlignment="1">
      <alignment horizontal="center"/>
    </xf>
    <xf fontId="16" fillId="2" borderId="0" numFmtId="0" xfId="1" applyFont="1" applyFill="1"/>
    <xf fontId="16" fillId="2" borderId="0" numFmtId="16" xfId="1" applyNumberFormat="1" applyFont="1" applyFill="1" applyAlignment="1">
      <alignment horizontal="center" vertical="center"/>
    </xf>
    <xf fontId="14" fillId="2" borderId="0" numFmtId="0" xfId="1" applyFont="1" applyFill="1" applyAlignment="1">
      <alignment horizontal="center" vertical="center"/>
    </xf>
    <xf fontId="14" fillId="2" borderId="0" numFmtId="2" xfId="1" applyNumberFormat="1" applyFont="1" applyFill="1" applyAlignment="1">
      <alignment horizontal="center"/>
    </xf>
    <xf fontId="14" fillId="2" borderId="0" numFmtId="3" xfId="1" applyNumberFormat="1" applyFont="1" applyFill="1" applyAlignment="1">
      <alignment horizontal="center"/>
    </xf>
    <xf fontId="16" fillId="2" borderId="0" numFmtId="3" xfId="1" applyNumberFormat="1" applyFont="1" applyFill="1" applyAlignment="1">
      <alignment horizontal="center"/>
    </xf>
    <xf fontId="17" fillId="2" borderId="0" numFmtId="14" xfId="1" applyNumberFormat="1" applyFont="1" applyFill="1" applyAlignment="1">
      <alignment horizontal="center"/>
    </xf>
    <xf fontId="16" fillId="2" borderId="0" numFmtId="4" xfId="1" applyNumberFormat="1" applyFont="1" applyFill="1" applyAlignment="1">
      <alignment horizontal="center"/>
    </xf>
    <xf fontId="16" fillId="2" borderId="0" numFmtId="14" xfId="1" applyNumberFormat="1" applyFont="1" applyFill="1" applyAlignment="1">
      <alignment horizontal="center"/>
    </xf>
    <xf fontId="16" fillId="2" borderId="0" numFmtId="0" xfId="1" applyFont="1" applyFill="1" applyAlignment="1">
      <alignment horizontal="center" vertical="center"/>
    </xf>
    <xf fontId="1" fillId="2" borderId="0" numFmtId="3" xfId="1" applyNumberFormat="1" applyFont="1" applyFill="1"/>
    <xf fontId="8" fillId="2" borderId="0" numFmtId="0" xfId="1" applyFont="1" applyFill="1" applyAlignment="1">
      <alignment horizontal="center"/>
    </xf>
    <xf fontId="9" fillId="2" borderId="0" numFmtId="4" xfId="1" applyNumberFormat="1" applyFont="1" applyFill="1"/>
    <xf fontId="6" fillId="2" borderId="0" numFmtId="4" xfId="1" applyNumberFormat="1" applyFont="1" applyFill="1" applyAlignment="1">
      <alignment vertical="center"/>
    </xf>
    <xf fontId="6" fillId="2" borderId="9" numFmtId="9" xfId="2" applyNumberFormat="1" applyFont="1" applyFill="1" applyBorder="1"/>
    <xf fontId="7" fillId="2" borderId="0" numFmtId="9" xfId="2" applyNumberFormat="1" applyFont="1" applyFill="1"/>
    <xf fontId="2" fillId="2" borderId="1" numFmtId="0" xfId="1" applyFont="1" applyFill="1" applyBorder="1"/>
  </cellXfs>
  <cellStyles count="3">
    <cellStyle name="Normal" xfId="0" builtinId="0"/>
    <cellStyle name="Normal 12" xfId="1"/>
    <cellStyle name="Porcentaje" xfId="2" builtinId="5"/>
  </cellStyles>
  <dxfs count="4">
    <dxf>
      <font>
        <b/>
        <i val="0"/>
        <sz val="8.000000"/>
        <color theme="1"/>
        <name val="Arial Narrow"/>
        <scheme val="none"/>
      </font>
      <fill>
        <patternFill patternType="solid">
          <fgColor theme="0"/>
          <bgColor theme="0"/>
        </patternFill>
      </fill>
      <border>
        <left style="none"/>
        <right style="none"/>
        <top style="none"/>
        <bottom style="none"/>
        <diagonal style="none"/>
        <vertical style="none"/>
        <horizontal style="none"/>
      </border>
    </dxf>
    <dxf>
      <font>
        <sz val="8.000000"/>
        <color theme="1"/>
        <name val="Arial Narrow"/>
        <scheme val="none"/>
      </font>
      <fill>
        <patternFill patternType="none"/>
      </fill>
      <border>
        <left style="none"/>
        <right style="none"/>
        <top style="none"/>
        <bottom style="none"/>
        <diagonal style="none"/>
        <vertical style="none"/>
        <horizontal style="none"/>
      </border>
    </dxf>
    <dxf>
      <font>
        <b/>
        <i val="0"/>
        <sz val="8.000000"/>
        <color theme="1"/>
        <name val="Arial Narrow"/>
        <scheme val="none"/>
      </font>
      <fill>
        <patternFill patternType="solid">
          <fgColor theme="0"/>
          <bgColor theme="0"/>
        </patternFill>
      </fill>
      <border>
        <left style="none"/>
        <right style="none"/>
        <top style="none"/>
        <bottom style="none"/>
        <diagonal style="none"/>
        <vertical style="none"/>
        <horizontal style="none"/>
      </border>
    </dxf>
    <dxf>
      <font>
        <sz val="8.000000"/>
        <color theme="1"/>
        <name val="Arial Narrow"/>
        <scheme val="none"/>
      </font>
      <fill>
        <patternFill patternType="none"/>
      </fill>
      <border>
        <left style="none"/>
        <right style="none"/>
        <top style="none"/>
        <bottom style="none"/>
        <diagonal style="none"/>
        <vertical style="none"/>
        <horizontal style="none"/>
      </border>
    </dxf>
  </dxfs>
  <tableStyles count="2" defaultTableStyle="TableStyleMedium2" defaultPivotStyle="PivotStyleLight16">
    <tableStyle name="prueba1 8" table="0" pivot="0" count="2">
      <tableStyleElement type="headerRow" size="1" dxfId="0"/>
      <tableStyleElement type="wholeTable" size="1" dxfId="1"/>
    </tableStyle>
    <tableStyle name="prueba1 9" table="0" pivot="0" count="2">
      <tableStyleElement type="headerRow" size="1" dxfId="2"/>
      <tableStyleElement type="wholeTable" size="1" dxfId="3"/>
    </tableStyle>
  </tableStyles>
  <extLst>
    <ext xmlns:x14="http://schemas.microsoft.com/office/spreadsheetml/2009/9/main" uri="{46F421CA-312F-682f-3DD2-61675219B42D}">
      <x14:dxfs count="16">
        <dxf>
          <font>
            <sz val="8.000000"/>
            <color indexed="64"/>
            <name val="Arial Narrow"/>
            <scheme val="none"/>
          </font>
          <fill>
            <patternFill patternType="solid">
              <fgColor indexed="65"/>
              <bgColor theme="0"/>
            </patternFill>
          </fill>
          <border>
            <left style="none"/>
            <right style="none"/>
            <top style="none"/>
            <bottom style="none"/>
            <diagonal style="none"/>
            <vertical style="none"/>
            <horizontal style="none"/>
          </border>
        </dxf>
        <dxf>
          <font>
            <sz val="8.000000"/>
            <name val="Arial Narrow"/>
            <scheme val="none"/>
          </font>
          <fill>
            <patternFill patternType="solid">
              <fgColor theme="0"/>
              <bgColor theme="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  <diagonal style="none"/>
            <vertical style="none"/>
            <horizontal style="none"/>
          </border>
        </dxf>
        <dxf>
          <font>
            <sz val="8.000000"/>
            <color rgb="FF828282"/>
            <name val="Arial Narrow"/>
            <scheme val="none"/>
          </font>
          <fill>
            <patternFill patternType="solid">
              <fgColor indexed="65"/>
              <bgColor theme="0"/>
            </patternFill>
          </fill>
          <border>
            <left style="none"/>
            <right style="none"/>
            <top style="none"/>
            <bottom style="none"/>
            <diagonal style="none"/>
            <vertical style="none"/>
            <horizontal style="none"/>
          </border>
        </dxf>
        <dxf>
          <font>
            <sz val="8.000000"/>
            <color rgb="FF828282"/>
            <name val="Arial Narrow"/>
            <scheme val="none"/>
          </font>
          <fill>
            <patternFill patternType="none"/>
          </fill>
          <border>
            <left style="none"/>
            <right style="none"/>
            <top style="none"/>
            <bottom style="none"/>
            <diagonal style="none"/>
            <vertical style="none"/>
            <horizontal style="none"/>
          </border>
        </dxf>
        <dxf>
          <font>
            <color indexed="64"/>
            <name val="Arial Narrow"/>
            <scheme val="none"/>
          </font>
          <fill>
            <patternFill patternType="solid">
              <fgColor theme="0" tint="-0.14996795556505021"/>
              <bgColor theme="0" tint="-0.14996795556505021"/>
            </patternFill>
          </fill>
          <border>
            <left style="none"/>
            <right style="none"/>
            <top style="none"/>
            <bottom style="none"/>
            <diagonal style="none"/>
            <vertical style="none"/>
            <horizontal style="none"/>
          </border>
        </dxf>
        <dxf>
          <font>
            <sz val="8.000000"/>
            <color indexed="64"/>
            <name val="Arial Narrow"/>
            <scheme val="none"/>
          </font>
          <fill>
            <patternFill patternType="solid">
              <fgColor theme="0" tint="-0.14996795556505021"/>
              <bgColor theme="0" tint="-0.14996795556505021"/>
            </patternFill>
          </fill>
          <border>
            <left style="none"/>
            <right style="none"/>
            <top style="none"/>
            <bottom style="none"/>
            <diagonal style="none"/>
            <vertical style="none"/>
            <horizontal style="none"/>
          </border>
        </dxf>
        <dxf>
          <font>
            <sz val="8.000000"/>
            <color indexed="64"/>
            <name val="Arial Narrow"/>
            <scheme val="none"/>
          </font>
          <fill>
            <patternFill patternType="solid">
              <fgColor theme="0" tint="-0.049989318521683403"/>
              <bgColor theme="0" tint="-0.049989318521683403"/>
            </patternFill>
          </fill>
          <border>
            <left style="none"/>
            <right style="none"/>
            <top style="none"/>
            <bottom style="none"/>
            <diagonal style="none"/>
            <vertical style="none"/>
            <horizontal style="none"/>
          </border>
        </dxf>
        <dxf>
          <font>
            <sz val="8.000000"/>
            <color indexed="64"/>
            <name val="Arial Narrow"/>
            <scheme val="none"/>
          </font>
          <fill>
            <patternFill patternType="none"/>
          </fill>
          <border>
            <left style="none"/>
            <right style="none"/>
            <top style="none"/>
            <bottom style="none"/>
            <diagonal style="none"/>
            <vertical style="none"/>
            <horizontal style="none"/>
          </border>
        </dxf>
        <dxf>
          <font>
            <sz val="8.000000"/>
            <color indexed="64"/>
            <name val="Arial Narrow"/>
            <scheme val="none"/>
          </font>
          <fill>
            <patternFill patternType="solid">
              <fgColor indexed="65"/>
              <bgColor theme="0"/>
            </patternFill>
          </fill>
          <border>
            <left style="none"/>
            <right style="none"/>
            <top style="none"/>
            <bottom style="none"/>
            <diagonal style="none"/>
            <vertical style="none"/>
            <horizontal style="none"/>
          </border>
        </dxf>
        <dxf>
          <font>
            <sz val="8.000000"/>
            <name val="Arial Narrow"/>
            <scheme val="none"/>
          </font>
          <fill>
            <patternFill patternType="solid">
              <fgColor theme="0"/>
              <bgColor theme="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  <diagonal style="none"/>
            <vertical style="none"/>
            <horizontal style="none"/>
          </border>
        </dxf>
        <dxf>
          <font>
            <sz val="8.000000"/>
            <color rgb="FF828282"/>
            <name val="Arial Narrow"/>
            <scheme val="none"/>
          </font>
          <fill>
            <patternFill patternType="solid">
              <fgColor indexed="65"/>
              <bgColor theme="0"/>
            </patternFill>
          </fill>
          <border>
            <left style="none"/>
            <right style="none"/>
            <top style="none"/>
            <bottom style="none"/>
            <diagonal style="none"/>
            <vertical style="none"/>
            <horizontal style="none"/>
          </border>
        </dxf>
        <dxf>
          <font>
            <sz val="8.000000"/>
            <color rgb="FF828282"/>
            <name val="Arial Narrow"/>
            <scheme val="none"/>
          </font>
          <fill>
            <patternFill patternType="none"/>
          </fill>
          <border>
            <left style="none"/>
            <right style="none"/>
            <top style="none"/>
            <bottom style="none"/>
            <diagonal style="none"/>
            <vertical style="none"/>
            <horizontal style="none"/>
          </border>
        </dxf>
        <dxf>
          <font>
            <color indexed="64"/>
            <name val="Arial Narrow"/>
            <scheme val="none"/>
          </font>
          <fill>
            <patternFill patternType="solid">
              <fgColor theme="0" tint="-0.14996795556505021"/>
              <bgColor theme="0" tint="-0.14996795556505021"/>
            </patternFill>
          </fill>
          <border>
            <left style="none"/>
            <right style="none"/>
            <top style="none"/>
            <bottom style="none"/>
            <diagonal style="none"/>
            <vertical style="none"/>
            <horizontal style="none"/>
          </border>
        </dxf>
        <dxf>
          <font>
            <sz val="8.000000"/>
            <color indexed="64"/>
            <name val="Arial Narrow"/>
            <scheme val="none"/>
          </font>
          <fill>
            <patternFill patternType="solid">
              <fgColor theme="0" tint="-0.14996795556505021"/>
              <bgColor theme="0" tint="-0.14996795556505021"/>
            </patternFill>
          </fill>
          <border>
            <left style="none"/>
            <right style="none"/>
            <top style="none"/>
            <bottom style="none"/>
            <diagonal style="none"/>
            <vertical style="none"/>
            <horizontal style="none"/>
          </border>
        </dxf>
        <dxf>
          <font>
            <sz val="8.000000"/>
            <color indexed="64"/>
            <name val="Arial Narrow"/>
            <scheme val="none"/>
          </font>
          <fill>
            <patternFill patternType="solid">
              <fgColor theme="0" tint="-0.049989318521683403"/>
              <bgColor theme="0" tint="-0.049989318521683403"/>
            </patternFill>
          </fill>
          <border>
            <left style="none"/>
            <right style="none"/>
            <top style="none"/>
            <bottom style="none"/>
            <diagonal style="none"/>
            <vertical style="none"/>
            <horizontal style="none"/>
          </border>
        </dxf>
        <dxf>
          <font>
            <sz val="8.000000"/>
            <color indexed="64"/>
            <name val="Arial Narrow"/>
            <scheme val="none"/>
          </font>
          <fill>
            <patternFill patternType="none"/>
          </fill>
          <border>
            <left style="none"/>
            <right style="none"/>
            <top style="none"/>
            <bottom style="none"/>
            <diagonal style="none"/>
            <vertical style="none"/>
            <horizontal style="none"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prueba1 8">
          <x14:slicerStyleElements>
            <x14:slicerStyleElement type="unselectedItemWithData" dxfId="0"/>
            <x14:slicerStyleElement type="selectedItemWithData" dxfId="1"/>
            <x14:slicerStyleElement type="unselectedItemWithNoData" dxfId="2"/>
            <x14:slicerStyleElement type="selectedItemWithNoData" dxfId="3"/>
            <x14:slicerStyleElement type="hoveredUnselectedItemWithData" dxfId="4"/>
            <x14:slicerStyleElement type="hoveredSelectedItemWithData" dxfId="5"/>
            <x14:slicerStyleElement type="hoveredUnselectedItemWithNoData" dxfId="6"/>
            <x14:slicerStyleElement type="hoveredSelectedItemWithNoData" dxfId="7"/>
          </x14:slicerStyleElements>
        </x14:slicerStyle>
        <x14:slicerStyle name="prueba1 9">
          <x14:slicerStyleElements>
            <x14:slicerStyleElement type="unselectedItemWithData" dxfId="8"/>
            <x14:slicerStyleElement type="selectedItemWithData" dxfId="9"/>
            <x14:slicerStyleElement type="unselectedItemWithNoData" dxfId="10"/>
            <x14:slicerStyleElement type="selectedItemWithNoData" dxfId="11"/>
            <x14:slicerStyleElement type="hoveredUnselectedItemWithData" dxfId="12"/>
            <x14:slicerStyleElement type="hoveredSelectedItemWithData" dxfId="13"/>
            <x14:slicerStyleElement type="hoveredUnselectedItemWithNoData" dxfId="14"/>
            <x14:slicerStyleElement type="hoveredSelectedItemWithNoData" dxfId="15"/>
          </x14:slicerStyleElements>
        </x14:slicerStyle>
      </x14:slicerStyles>
    </ext>
  </extLst>
</styleSheet>
</file>

<file path=xl/_rels/workbook.xml.rels><?xml version="1.0" encoding="UTF-8" standalone="yes"?><Relationships xmlns="http://schemas.openxmlformats.org/package/2006/relationships"><Relationship  Id="rId13" Type="http://schemas.openxmlformats.org/officeDocument/2006/relationships/worksheet" Target="worksheets/sheet9.xml"/><Relationship  Id="rId11" Type="http://schemas.openxmlformats.org/officeDocument/2006/relationships/worksheet" Target="worksheets/sheet7.xml"/><Relationship  Id="rId18" Type="http://schemas.openxmlformats.org/officeDocument/2006/relationships/styles" Target="styles.xml"/><Relationship  Id="rId17" Type="http://schemas.openxmlformats.org/officeDocument/2006/relationships/sharedStrings" Target="sharedStrings.xml"/><Relationship  Id="rId10" Type="http://schemas.openxmlformats.org/officeDocument/2006/relationships/worksheet" Target="worksheets/sheet6.xml"/><Relationship  Id="rId15" Type="http://schemas.openxmlformats.org/officeDocument/2006/relationships/worksheet" Target="worksheets/sheet11.xml"/><Relationship  Id="rId9" Type="http://schemas.openxmlformats.org/officeDocument/2006/relationships/worksheet" Target="worksheets/sheet5.xml"/><Relationship  Id="rId8" Type="http://schemas.openxmlformats.org/officeDocument/2006/relationships/worksheet" Target="worksheets/sheet4.xml"/><Relationship  Id="rId7" Type="http://schemas.openxmlformats.org/officeDocument/2006/relationships/worksheet" Target="worksheets/sheet3.xml"/><Relationship  Id="rId14" Type="http://schemas.openxmlformats.org/officeDocument/2006/relationships/worksheet" Target="worksheets/sheet10.xml"/><Relationship  Id="rId6" Type="http://schemas.openxmlformats.org/officeDocument/2006/relationships/worksheet" Target="worksheets/sheet2.xml"/><Relationship  Id="rId5" Type="http://schemas.openxmlformats.org/officeDocument/2006/relationships/worksheet" Target="worksheets/sheet1.xml"/><Relationship  Id="rId4" Type="http://schemas.openxmlformats.org/officeDocument/2006/relationships/customXml" Target="../customXml/item3.xml"/><Relationship  Id="rId16" Type="http://schemas.openxmlformats.org/officeDocument/2006/relationships/theme" Target="theme/theme1.xml"/><Relationship  Id="rId12" Type="http://schemas.openxmlformats.org/officeDocument/2006/relationships/worksheet" Target="worksheets/sheet8.xml"/><Relationship  Id="rId3" Type="http://schemas.openxmlformats.org/officeDocument/2006/relationships/customXml" Target="../customXml/item2.xml"/><Relationship  Id="rId2" Type="http://schemas.openxmlformats.org/officeDocument/2006/relationships/customXml" Target="../customXml/item1.xml"/><Relationship  Id="rId1" Type="http://schemas.openxmlformats.org/officeDocument/2006/relationships/externalLink" Target="externalLinks/externalLink1.xml"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themeOverride" Target="../theme/themeOverride1.xml" /></Relationships>
</file>

<file path=xl/charts/_rels/chart10.xml.rels><?xml version="1.0" encoding="UTF-8" standalone="yes"?><Relationships xmlns="http://schemas.openxmlformats.org/package/2006/relationships"><Relationship Id="rId1" Type="http://schemas.openxmlformats.org/officeDocument/2006/relationships/themeOverride" Target="../theme/themeOverride1.xml" /></Relationships>
</file>

<file path=xl/charts/_rels/chart11.xml.rels><?xml version="1.0" encoding="UTF-8" standalone="yes"?><Relationships xmlns="http://schemas.openxmlformats.org/package/2006/relationships"><Relationship Id="rId1" Type="http://schemas.openxmlformats.org/officeDocument/2006/relationships/themeOverride" Target="../theme/themeOverride1.xml" /></Relationships>
</file>

<file path=xl/charts/_rels/chart2.xml.rels><?xml version="1.0" encoding="UTF-8" standalone="yes"?><Relationships xmlns="http://schemas.openxmlformats.org/package/2006/relationships"><Relationship Id="rId1" Type="http://schemas.openxmlformats.org/officeDocument/2006/relationships/themeOverride" Target="../theme/themeOverride1.xml" /></Relationships>
</file>

<file path=xl/charts/_rels/chart3.xml.rels><?xml version="1.0" encoding="UTF-8" standalone="yes"?><Relationships xmlns="http://schemas.openxmlformats.org/package/2006/relationships"><Relationship Id="rId1" Type="http://schemas.openxmlformats.org/officeDocument/2006/relationships/themeOverride" Target="../theme/themeOverride1.xml" /></Relationships>
</file>

<file path=xl/charts/_rels/chart4.xml.rels><?xml version="1.0" encoding="UTF-8" standalone="yes"?><Relationships xmlns="http://schemas.openxmlformats.org/package/2006/relationships"><Relationship Id="rId1" Type="http://schemas.openxmlformats.org/officeDocument/2006/relationships/themeOverride" Target="../theme/themeOverride1.xml" /></Relationships>
</file>

<file path=xl/charts/_rels/chart5.xml.rels><?xml version="1.0" encoding="UTF-8" standalone="yes"?><Relationships xmlns="http://schemas.openxmlformats.org/package/2006/relationships"><Relationship Id="rId1" Type="http://schemas.openxmlformats.org/officeDocument/2006/relationships/themeOverride" Target="../theme/themeOverride1.xml" /></Relationships>
</file>

<file path=xl/charts/_rels/chart6.xml.rels><?xml version="1.0" encoding="UTF-8" standalone="yes"?><Relationships xmlns="http://schemas.openxmlformats.org/package/2006/relationships"><Relationship Id="rId1" Type="http://schemas.openxmlformats.org/officeDocument/2006/relationships/themeOverride" Target="../theme/themeOverride1.xml" /></Relationships>
</file>

<file path=xl/charts/_rels/chart7.xml.rels><?xml version="1.0" encoding="UTF-8" standalone="yes"?><Relationships xmlns="http://schemas.openxmlformats.org/package/2006/relationships"><Relationship Id="rId1" Type="http://schemas.openxmlformats.org/officeDocument/2006/relationships/themeOverride" Target="../theme/themeOverride1.xml" /></Relationships>
</file>

<file path=xl/charts/_rels/chart8.xml.rels><?xml version="1.0" encoding="UTF-8" standalone="yes"?><Relationships xmlns="http://schemas.openxmlformats.org/package/2006/relationships"><Relationship Id="rId1" Type="http://schemas.openxmlformats.org/officeDocument/2006/relationships/themeOverride" Target="../theme/themeOverride1.xml" /></Relationships>
</file>

<file path=xl/charts/_rels/chart9.xml.rels><?xml version="1.0" encoding="UTF-8" standalone="yes"?><Relationships xmlns="http://schemas.openxmlformats.org/package/2006/relationships"><Relationship Id="rId1" Type="http://schemas.openxmlformats.org/officeDocument/2006/relationships/themeOverride" Target="../theme/themeOverrid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0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Arial Narrow"/>
                <a:ea typeface="+mn-ea"/>
                <a:cs typeface="+mn-cs"/>
              </a:defRPr>
            </a:pPr>
            <a:r>
              <a:rPr lang="es-BO" sz="1000" b="1" i="0" u="none" strike="noStrike" spc="0">
                <a:solidFill>
                  <a:schemeClr val="tx1"/>
                </a:solidFill>
                <a:latin typeface="Arial Narrow"/>
              </a:rPr>
              <a:t>Proyección de costos de mantenimientos en millones</a:t>
            </a:r>
            <a:r>
              <a:rPr lang="es-BO" sz="1000" b="0" i="0" u="none" strike="noStrike" spc="0">
                <a:solidFill>
                  <a:schemeClr val="tx1"/>
                </a:solidFill>
                <a:latin typeface="Arial Narrow"/>
              </a:rPr>
              <a:t> de Bs</a:t>
            </a:r>
            <a:endParaRPr/>
          </a:p>
          <a:p>
            <a:pPr algn="l">
              <a:defRPr sz="1000"/>
            </a:pPr>
            <a:r>
              <a:rPr lang="es-BO" sz="1000" b="0" i="0" u="none" strike="noStrike" spc="0">
                <a:solidFill>
                  <a:schemeClr val="tx1"/>
                </a:solidFill>
                <a:latin typeface="Arial Narrow"/>
              </a:rPr>
              <a:t>2024-2050</a:t>
            </a:r>
            <a:endParaRPr/>
          </a:p>
        </c:rich>
      </c:tx>
      <c:layout>
        <c:manualLayout>
          <c:xMode val="edge"/>
          <c:yMode val="edge"/>
          <c:x val="0.0036327745309161566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0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Arial Narrow"/>
              <a:ea typeface="+mn-ea"/>
              <a:cs typeface="+mn-cs"/>
            </a:defRPr>
          </a:pPr>
          <a:endParaRPr lang="es-BO"/>
        </a:p>
      </c:txPr>
    </c:title>
    <c:autoTitleDeleted val="0"/>
    <c:plotArea>
      <c:layout>
        <c:manualLayout>
          <c:layoutTarget val="inner"/>
          <c:xMode val="edge"/>
          <c:yMode val="edge"/>
          <c:x val="0.0054928289388178871"/>
          <c:y val="0.060608121006197287"/>
          <c:w val="0.98992981361216725"/>
          <c:h val="0.8026348803223835"/>
        </c:manualLayout>
      </c:layout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ln w="127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 bwMode="auto">
              <a:prstGeom prst="rect">
                <a:avLst/>
              </a:prstGeom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dPt>
            <c:idx val="8"/>
            <c:marker>
              <c:symbol val="square"/>
              <c:size val="5"/>
              <c:spPr bwMode="auto">
                <a:prstGeom prst="rect">
                  <a:avLst/>
                </a:prstGeom>
                <a:solidFill>
                  <a:srgbClr val="E7E6E6">
                    <a:lumMod val="50000"/>
                  </a:srgbClr>
                </a:solidFill>
                <a:ln w="9525">
                  <a:solidFill>
                    <a:srgbClr val="E7E6E6">
                      <a:lumMod val="50000"/>
                    </a:srgbClr>
                  </a:solidFill>
                </a:ln>
                <a:effectLst/>
              </c:spPr>
            </c:marker>
            <c:bubble3D val="0"/>
          </c:dPt>
          <c:dPt>
            <c:idx val="9"/>
            <c:marker>
              <c:symbol val="square"/>
              <c:size val="5"/>
              <c:spPr bwMode="auto">
                <a:prstGeom prst="rect">
                  <a:avLst/>
                </a:prstGeom>
                <a:solidFill>
                  <a:srgbClr val="E7E6E6">
                    <a:lumMod val="50000"/>
                  </a:srgbClr>
                </a:solidFill>
                <a:ln w="9525">
                  <a:solidFill>
                    <a:srgbClr val="E7E6E6">
                      <a:lumMod val="50000"/>
                    </a:srgbClr>
                  </a:solidFill>
                </a:ln>
                <a:effectLst/>
              </c:spPr>
            </c:marker>
            <c:bubble3D val="0"/>
          </c:dPt>
          <c:dLbls>
            <c:dLblPos val="t"/>
            <c:numFmt formatCode="0,," sourceLinked="0"/>
            <c:showBubbleSize val="0"/>
            <c:showCatName val="0"/>
            <c:showLeaderLines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/>
                    <a:ea typeface="+mn-ea"/>
                    <a:cs typeface="+mn-cs"/>
                  </a:defRPr>
                </a:pPr>
                <a:endParaRPr lang="es-BO"/>
              </a:p>
            </c:txPr>
          </c:dLbls>
          <c:cat>
            <c:strRef>
              <c:f xml:space="preserve">'Total linea'!$H$35:$AH$35</c:f>
              <c:strCache>
                <c:ptCount val="2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  <c:pt idx="20">
                  <c:v>2044</c:v>
                </c:pt>
                <c:pt idx="21">
                  <c:v>2045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</c:strCache>
            </c:strRef>
          </c:cat>
          <c:val>
            <c:numRef>
              <c:f xml:space="preserve">'Total linea'!$H$56:$AH$56</c:f>
              <c:numCache>
                <c:formatCode>#,##0.0</c:formatCode>
                <c:ptCount val="27"/>
                <c:pt idx="0">
                  <c:v>33696623.95331432</c:v>
                </c:pt>
                <c:pt idx="1">
                  <c:v>30885231.41767728</c:v>
                </c:pt>
                <c:pt idx="2">
                  <c:v>41507345.375611275</c:v>
                </c:pt>
                <c:pt idx="3">
                  <c:v>47537591.6756948</c:v>
                </c:pt>
                <c:pt idx="4">
                  <c:v>74823333.89762504</c:v>
                </c:pt>
                <c:pt idx="5">
                  <c:v>47825569.778282344</c:v>
                </c:pt>
                <c:pt idx="6">
                  <c:v>57991442.9283608</c:v>
                </c:pt>
                <c:pt idx="7">
                  <c:v>48693466.981707804</c:v>
                </c:pt>
                <c:pt idx="8">
                  <c:v>70575828.58964792</c:v>
                </c:pt>
                <c:pt idx="9">
                  <c:v>67374530.02167368</c:v>
                </c:pt>
                <c:pt idx="10">
                  <c:v>51393196.48067158</c:v>
                </c:pt>
                <c:pt idx="11">
                  <c:v>58325595.01154632</c:v>
                </c:pt>
                <c:pt idx="12">
                  <c:v>78720998.4741331</c:v>
                </c:pt>
                <c:pt idx="13">
                  <c:v>78749070.39561138</c:v>
                </c:pt>
                <c:pt idx="14">
                  <c:v>65060581.37970893</c:v>
                </c:pt>
                <c:pt idx="15">
                  <c:v>74649239.04310925</c:v>
                </c:pt>
                <c:pt idx="16">
                  <c:v>41356331.502079666</c:v>
                </c:pt>
                <c:pt idx="17">
                  <c:v>58849927.76834266</c:v>
                </c:pt>
                <c:pt idx="18">
                  <c:v>111064130.5005449</c:v>
                </c:pt>
                <c:pt idx="19">
                  <c:v>119593088.00300953</c:v>
                </c:pt>
                <c:pt idx="20">
                  <c:v>67658185.48283356</c:v>
                </c:pt>
                <c:pt idx="21">
                  <c:v>50616075.6414781</c:v>
                </c:pt>
                <c:pt idx="22">
                  <c:v>94650619.19086511</c:v>
                </c:pt>
                <c:pt idx="23">
                  <c:v>61723281.82951992</c:v>
                </c:pt>
                <c:pt idx="24">
                  <c:v>75689311.61824414</c:v>
                </c:pt>
                <c:pt idx="25">
                  <c:v>80470262.18144058</c:v>
                </c:pt>
                <c:pt idx="26">
                  <c:v>114278060.30174519</c:v>
                </c:pt>
              </c:numCache>
            </c:numRef>
          </c:val>
          <c:smooth val="1"/>
        </c:ser>
        <c:dLbls>
          <c:dLblPos val="t"/>
          <c:showBubbleSize val="0"/>
          <c:showCatName val="0"/>
          <c:showLeaderLines val="0"/>
          <c:showLegendKey val="0"/>
          <c:showPercent val="0"/>
          <c:showSerName val="0"/>
          <c:showVal val="1"/>
        </c:dLbls>
        <c:dropLines>
          <c:spPr bwMode="auto">
            <a:prstGeom prst="rect">
              <a:avLst/>
            </a:prstGeom>
            <a:ln w="9525" cap="flat" cmpd="sng" algn="ctr">
              <a:solidFill>
                <a:sysClr val="window" lastClr="ffffff">
                  <a:lumMod val="65000"/>
                </a:sysClr>
              </a:solidFill>
              <a:round/>
            </a:ln>
            <a:effectLst/>
          </c:spPr>
        </c:dropLines>
        <c:marker val="1"/>
        <c:smooth val="0"/>
        <c:axId val="292559392"/>
        <c:axId val="292560176"/>
      </c:lineChart>
      <c:catAx>
        <c:axId val="29255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Arial Narrow"/>
                <a:ea typeface="+mn-ea"/>
                <a:cs typeface="+mn-cs"/>
              </a:defRPr>
            </a:pPr>
            <a:endParaRPr lang="es-BO"/>
          </a:p>
        </c:txPr>
        <c:crossAx val="292560176"/>
        <c:crosses val="autoZero"/>
        <c:auto val="1"/>
        <c:lblAlgn val="ctr"/>
        <c:lblOffset val="100"/>
        <c:tickLblSkip val="1"/>
        <c:noMultiLvlLbl val="0"/>
      </c:catAx>
      <c:valAx>
        <c:axId val="292560176"/>
        <c:scaling>
          <c:orientation val="minMax"/>
        </c:scaling>
        <c:delete val="1"/>
        <c:axPos val="l"/>
        <c:numFmt formatCode="#,##0.0" sourceLinked="1"/>
        <c:majorTickMark val="none"/>
        <c:minorTickMark val="none"/>
        <c:tickLblPos val="nextTo"/>
        <c:crossAx val="292559392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noFill/>
    <a:ln w="9525" cap="flat" cmpd="sng" algn="ctr">
      <a:noFill/>
      <a:round/>
    </a:ln>
    <a:effectLst/>
  </c:spPr>
  <c:txPr>
    <a:bodyPr/>
    <a:lstStyle/>
    <a:p>
      <a:pPr>
        <a:defRPr sz="700">
          <a:latin typeface="Arial Narrow"/>
        </a:defRPr>
      </a:pPr>
      <a:endParaRPr lang="es-BO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0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Arial Narrow"/>
                <a:ea typeface="+mn-ea"/>
                <a:cs typeface="+mn-cs"/>
              </a:defRPr>
            </a:pPr>
            <a:r>
              <a:rPr lang="es-BO" sz="1000" b="1" i="0" u="none" strike="noStrike" spc="0">
                <a:solidFill>
                  <a:schemeClr val="tx1"/>
                </a:solidFill>
                <a:latin typeface="Arial Narrow"/>
              </a:rPr>
              <a:t>Proyección de costos de mantenimientos en millones</a:t>
            </a:r>
            <a:r>
              <a:rPr lang="es-BO" sz="1000" b="0" i="0" u="none" strike="noStrike" spc="0">
                <a:solidFill>
                  <a:schemeClr val="tx1"/>
                </a:solidFill>
                <a:latin typeface="Arial Narrow"/>
              </a:rPr>
              <a:t> de Bs</a:t>
            </a:r>
            <a:endParaRPr/>
          </a:p>
          <a:p>
            <a:pPr algn="l">
              <a:defRPr sz="1000"/>
            </a:pPr>
            <a:r>
              <a:rPr lang="es-BO" sz="1000" b="0" i="0" u="none" strike="noStrike" spc="0">
                <a:solidFill>
                  <a:schemeClr val="tx1"/>
                </a:solidFill>
                <a:latin typeface="Arial Narrow"/>
              </a:rPr>
              <a:t>2024-2050</a:t>
            </a:r>
            <a:endParaRPr/>
          </a:p>
        </c:rich>
      </c:tx>
      <c:layout>
        <c:manualLayout>
          <c:xMode val="edge"/>
          <c:yMode val="edge"/>
          <c:x val="0.0036327745309161566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0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Arial Narrow"/>
              <a:ea typeface="+mn-ea"/>
              <a:cs typeface="+mn-cs"/>
            </a:defRPr>
          </a:pPr>
          <a:endParaRPr lang="es-BO"/>
        </a:p>
      </c:txPr>
    </c:title>
    <c:autoTitleDeleted val="0"/>
    <c:plotArea>
      <c:layout>
        <c:manualLayout>
          <c:layoutTarget val="inner"/>
          <c:xMode val="edge"/>
          <c:yMode val="edge"/>
          <c:x val="0.0054928289388178871"/>
          <c:y val="0.060608121006197287"/>
          <c:w val="0.98992981361216725"/>
          <c:h val="0.8026348803223835"/>
        </c:manualLayout>
      </c:layout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ln w="127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 bwMode="auto">
              <a:prstGeom prst="rect">
                <a:avLst/>
              </a:prstGeom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dPt>
            <c:idx val="8"/>
            <c:marker>
              <c:symbol val="square"/>
              <c:size val="5"/>
              <c:spPr bwMode="auto">
                <a:prstGeom prst="rect">
                  <a:avLst/>
                </a:prstGeom>
                <a:solidFill>
                  <a:srgbClr val="E7E6E6">
                    <a:lumMod val="50000"/>
                  </a:srgbClr>
                </a:solidFill>
                <a:ln w="9525">
                  <a:solidFill>
                    <a:srgbClr val="E7E6E6">
                      <a:lumMod val="50000"/>
                    </a:srgbClr>
                  </a:solidFill>
                </a:ln>
                <a:effectLst/>
              </c:spPr>
            </c:marker>
            <c:bubble3D val="0"/>
          </c:dPt>
          <c:dPt>
            <c:idx val="9"/>
            <c:marker>
              <c:symbol val="square"/>
              <c:size val="5"/>
              <c:spPr bwMode="auto">
                <a:prstGeom prst="rect">
                  <a:avLst/>
                </a:prstGeom>
                <a:solidFill>
                  <a:srgbClr val="E7E6E6">
                    <a:lumMod val="50000"/>
                  </a:srgbClr>
                </a:solidFill>
                <a:ln w="9525">
                  <a:solidFill>
                    <a:srgbClr val="E7E6E6">
                      <a:lumMod val="50000"/>
                    </a:srgbClr>
                  </a:solidFill>
                </a:ln>
                <a:effectLst/>
              </c:spPr>
            </c:marker>
            <c:bubble3D val="0"/>
          </c:dPt>
          <c:dLbls>
            <c:dLblPos val="t"/>
            <c:numFmt formatCode="0,," sourceLinked="0"/>
            <c:showBubbleSize val="0"/>
            <c:showCatName val="0"/>
            <c:showLeaderLines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/>
                    <a:ea typeface="+mn-ea"/>
                    <a:cs typeface="+mn-cs"/>
                  </a:defRPr>
                </a:pPr>
                <a:endParaRPr lang="es-BO"/>
              </a:p>
            </c:txPr>
          </c:dLbls>
          <c:cat>
            <c:strRef>
              <c:f xml:space="preserve">'Línea Café'!$H$35:$AH$35</c:f>
              <c:strCache>
                <c:ptCount val="2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  <c:pt idx="20">
                  <c:v>2044</c:v>
                </c:pt>
                <c:pt idx="21">
                  <c:v>2045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</c:strCache>
            </c:strRef>
          </c:cat>
          <c:val>
            <c:numRef>
              <c:f xml:space="preserve">'Línea Café'!$H$56:$AH$56</c:f>
              <c:numCache>
                <c:formatCode>#,##0.0</c:formatCode>
                <c:ptCount val="27"/>
                <c:pt idx="0">
                  <c:v>2741737.4456026363</c:v>
                </c:pt>
                <c:pt idx="1">
                  <c:v>2536992.412288864</c:v>
                </c:pt>
                <c:pt idx="2">
                  <c:v>460974.0574535504</c:v>
                </c:pt>
                <c:pt idx="3">
                  <c:v>1441103.7181571145</c:v>
                </c:pt>
                <c:pt idx="4">
                  <c:v>5592353.478284458</c:v>
                </c:pt>
                <c:pt idx="5">
                  <c:v>497618.41299137776</c:v>
                </c:pt>
                <c:pt idx="6">
                  <c:v>1772992.2042181771</c:v>
                </c:pt>
                <c:pt idx="7">
                  <c:v>3791589.1978254896</c:v>
                </c:pt>
                <c:pt idx="8">
                  <c:v>3564320.539142134</c:v>
                </c:pt>
                <c:pt idx="9">
                  <c:v>1730181.4658708232</c:v>
                </c:pt>
                <c:pt idx="10">
                  <c:v>549410.9371026296</c:v>
                </c:pt>
                <c:pt idx="11">
                  <c:v>534063.9120619037</c:v>
                </c:pt>
                <c:pt idx="12">
                  <c:v>3166687.065587238</c:v>
                </c:pt>
                <c:pt idx="13">
                  <c:v>6683380.083006884</c:v>
                </c:pt>
                <c:pt idx="14">
                  <c:v>594700.0673756236</c:v>
                </c:pt>
                <c:pt idx="15">
                  <c:v>4114419.3898285106</c:v>
                </c:pt>
                <c:pt idx="16">
                  <c:v>608245.4791328841</c:v>
                </c:pt>
                <c:pt idx="17">
                  <c:v>2006234.400662851</c:v>
                </c:pt>
                <c:pt idx="18">
                  <c:v>2259486.696814752</c:v>
                </c:pt>
                <c:pt idx="19">
                  <c:v>4808651.88849416</c:v>
                </c:pt>
                <c:pt idx="20">
                  <c:v>2017893.1155157979</c:v>
                </c:pt>
                <c:pt idx="21">
                  <c:v>683123.4439444401</c:v>
                </c:pt>
                <c:pt idx="22">
                  <c:v>6244433.559462288</c:v>
                </c:pt>
                <c:pt idx="23">
                  <c:v>6598378.872708147</c:v>
                </c:pt>
                <c:pt idx="24">
                  <c:v>2544549.004779726</c:v>
                </c:pt>
                <c:pt idx="25">
                  <c:v>726909.6520098265</c:v>
                </c:pt>
                <c:pt idx="26">
                  <c:v>2397635.8231466096</c:v>
                </c:pt>
              </c:numCache>
            </c:numRef>
          </c:val>
          <c:smooth val="1"/>
        </c:ser>
        <c:dLbls>
          <c:dLblPos val="t"/>
          <c:showBubbleSize val="0"/>
          <c:showCatName val="0"/>
          <c:showLeaderLines val="0"/>
          <c:showLegendKey val="0"/>
          <c:showPercent val="0"/>
          <c:showSerName val="0"/>
          <c:showVal val="1"/>
        </c:dLbls>
        <c:drop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507175072"/>
        <c:axId val="507174680"/>
      </c:lineChart>
      <c:catAx>
        <c:axId val="50717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Arial Narrow"/>
                <a:ea typeface="+mn-ea"/>
                <a:cs typeface="+mn-cs"/>
              </a:defRPr>
            </a:pPr>
            <a:endParaRPr lang="es-BO"/>
          </a:p>
        </c:txPr>
        <c:crossAx val="507174680"/>
        <c:crosses val="autoZero"/>
        <c:auto val="1"/>
        <c:lblAlgn val="ctr"/>
        <c:lblOffset val="100"/>
        <c:tickLblSkip val="1"/>
        <c:noMultiLvlLbl val="0"/>
      </c:catAx>
      <c:valAx>
        <c:axId val="507174680"/>
        <c:scaling>
          <c:orientation val="minMax"/>
        </c:scaling>
        <c:delete val="1"/>
        <c:axPos val="l"/>
        <c:numFmt formatCode="#,##0.0" sourceLinked="1"/>
        <c:majorTickMark val="none"/>
        <c:minorTickMark val="none"/>
        <c:tickLblPos val="nextTo"/>
        <c:crossAx val="507175072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noFill/>
    <a:ln w="9525" cap="flat" cmpd="sng" algn="ctr">
      <a:noFill/>
      <a:round/>
    </a:ln>
    <a:effectLst/>
  </c:spPr>
  <c:txPr>
    <a:bodyPr/>
    <a:lstStyle/>
    <a:p>
      <a:pPr>
        <a:defRPr sz="700">
          <a:latin typeface="Arial Narrow"/>
        </a:defRPr>
      </a:pPr>
      <a:endParaRPr lang="es-BO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0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Arial Narrow"/>
                <a:ea typeface="+mn-ea"/>
                <a:cs typeface="+mn-cs"/>
              </a:defRPr>
            </a:pPr>
            <a:r>
              <a:rPr lang="es-BO" sz="1000" b="1" i="0" u="none" strike="noStrike" spc="0">
                <a:solidFill>
                  <a:schemeClr val="tx1"/>
                </a:solidFill>
                <a:latin typeface="Arial Narrow"/>
              </a:rPr>
              <a:t>Proyección de costos de mantenimientos en millones</a:t>
            </a:r>
            <a:r>
              <a:rPr lang="es-BO" sz="1000" b="0" i="0" u="none" strike="noStrike" spc="0">
                <a:solidFill>
                  <a:schemeClr val="tx1"/>
                </a:solidFill>
                <a:latin typeface="Arial Narrow"/>
              </a:rPr>
              <a:t> de Bs</a:t>
            </a:r>
            <a:endParaRPr/>
          </a:p>
          <a:p>
            <a:pPr algn="l">
              <a:defRPr sz="1000"/>
            </a:pPr>
            <a:r>
              <a:rPr lang="es-BO" sz="1000" b="0" i="0" u="none" strike="noStrike" spc="0">
                <a:solidFill>
                  <a:schemeClr val="tx1"/>
                </a:solidFill>
                <a:latin typeface="Arial Narrow"/>
              </a:rPr>
              <a:t>2024-2050</a:t>
            </a:r>
            <a:endParaRPr/>
          </a:p>
        </c:rich>
      </c:tx>
      <c:layout>
        <c:manualLayout>
          <c:xMode val="edge"/>
          <c:yMode val="edge"/>
          <c:x val="0.0036327745309161566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0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Arial Narrow"/>
              <a:ea typeface="+mn-ea"/>
              <a:cs typeface="+mn-cs"/>
            </a:defRPr>
          </a:pPr>
          <a:endParaRPr lang="es-BO"/>
        </a:p>
      </c:txPr>
    </c:title>
    <c:autoTitleDeleted val="0"/>
    <c:plotArea>
      <c:layout>
        <c:manualLayout>
          <c:layoutTarget val="inner"/>
          <c:xMode val="edge"/>
          <c:yMode val="edge"/>
          <c:x val="0.0054928289388178871"/>
          <c:y val="0.060608121006197287"/>
          <c:w val="0.98992981361216725"/>
          <c:h val="0.8026348803223835"/>
        </c:manualLayout>
      </c:layout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ln w="127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 bwMode="auto">
              <a:prstGeom prst="rect">
                <a:avLst/>
              </a:prstGeom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dPt>
            <c:idx val="8"/>
            <c:marker>
              <c:symbol val="square"/>
              <c:size val="5"/>
              <c:spPr bwMode="auto">
                <a:prstGeom prst="rect">
                  <a:avLst/>
                </a:prstGeom>
                <a:solidFill>
                  <a:srgbClr val="E7E6E6">
                    <a:lumMod val="50000"/>
                  </a:srgbClr>
                </a:solidFill>
                <a:ln w="9525">
                  <a:solidFill>
                    <a:srgbClr val="E7E6E6">
                      <a:lumMod val="50000"/>
                    </a:srgbClr>
                  </a:solidFill>
                </a:ln>
                <a:effectLst/>
              </c:spPr>
            </c:marker>
            <c:bubble3D val="0"/>
          </c:dPt>
          <c:dPt>
            <c:idx val="9"/>
            <c:marker>
              <c:symbol val="square"/>
              <c:size val="5"/>
              <c:spPr bwMode="auto">
                <a:prstGeom prst="rect">
                  <a:avLst/>
                </a:prstGeom>
                <a:solidFill>
                  <a:srgbClr val="E7E6E6">
                    <a:lumMod val="50000"/>
                  </a:srgbClr>
                </a:solidFill>
                <a:ln w="9525">
                  <a:solidFill>
                    <a:srgbClr val="E7E6E6">
                      <a:lumMod val="50000"/>
                    </a:srgbClr>
                  </a:solidFill>
                </a:ln>
                <a:effectLst/>
              </c:spPr>
            </c:marker>
            <c:bubble3D val="0"/>
          </c:dPt>
          <c:dLbls>
            <c:dLblPos val="t"/>
            <c:numFmt formatCode="0,," sourceLinked="0"/>
            <c:showBubbleSize val="0"/>
            <c:showCatName val="0"/>
            <c:showLeaderLines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/>
                    <a:ea typeface="+mn-ea"/>
                    <a:cs typeface="+mn-cs"/>
                  </a:defRPr>
                </a:pPr>
                <a:endParaRPr lang="es-BO"/>
              </a:p>
            </c:txPr>
          </c:dLbls>
          <c:cat>
            <c:strRef>
              <c:f xml:space="preserve">'Línea Plateada'!$H$35:$AH$35</c:f>
              <c:strCache>
                <c:ptCount val="2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  <c:pt idx="20">
                  <c:v>2044</c:v>
                </c:pt>
                <c:pt idx="21">
                  <c:v>2045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</c:strCache>
            </c:strRef>
          </c:cat>
          <c:val>
            <c:numRef>
              <c:f xml:space="preserve">'Línea Plateada'!$H$56:$AH$56</c:f>
              <c:numCache>
                <c:formatCode>#,##0.0</c:formatCode>
                <c:ptCount val="27"/>
                <c:pt idx="0">
                  <c:v>2724519.4787999354</c:v>
                </c:pt>
                <c:pt idx="1">
                  <c:v>2917575.853977152</c:v>
                </c:pt>
                <c:pt idx="2">
                  <c:v>3797611.9073045547</c:v>
                </c:pt>
                <c:pt idx="3">
                  <c:v>4354443.967846941</c:v>
                </c:pt>
                <c:pt idx="4">
                  <c:v>5380396.048188265</c:v>
                </c:pt>
                <c:pt idx="5">
                  <c:v>2725067.0660518613</c:v>
                </c:pt>
                <c:pt idx="6">
                  <c:v>2502941.0679900562</c:v>
                </c:pt>
                <c:pt idx="7">
                  <c:v>4087927.129074758</c:v>
                </c:pt>
                <c:pt idx="8">
                  <c:v>7228797.417705968</c:v>
                </c:pt>
                <c:pt idx="9">
                  <c:v>1478283.613651297</c:v>
                </c:pt>
                <c:pt idx="10">
                  <c:v>2994734.697627656</c:v>
                </c:pt>
                <c:pt idx="11">
                  <c:v>1521163.513314301</c:v>
                </c:pt>
                <c:pt idx="12">
                  <c:v>5218487.129201162</c:v>
                </c:pt>
                <c:pt idx="13">
                  <c:v>4501895.664718097</c:v>
                </c:pt>
                <c:pt idx="14">
                  <c:v>6682223.144092923</c:v>
                </c:pt>
                <c:pt idx="15">
                  <c:v>9945257.627678744</c:v>
                </c:pt>
                <c:pt idx="16">
                  <c:v>1677545.0186818836</c:v>
                </c:pt>
                <c:pt idx="17">
                  <c:v>1732044.863716471</c:v>
                </c:pt>
                <c:pt idx="18">
                  <c:v>3190690.294739535</c:v>
                </c:pt>
                <c:pt idx="19">
                  <c:v>5053182.773605763</c:v>
                </c:pt>
                <c:pt idx="20">
                  <c:v>7966042.205508081</c:v>
                </c:pt>
                <c:pt idx="21">
                  <c:v>1994065.8069518555</c:v>
                </c:pt>
                <c:pt idx="22">
                  <c:v>9538244.675146753</c:v>
                </c:pt>
                <c:pt idx="23">
                  <c:v>7838221.075625078</c:v>
                </c:pt>
                <c:pt idx="24">
                  <c:v>1971155.7974919656</c:v>
                </c:pt>
                <c:pt idx="25">
                  <c:v>7729431.9345313655</c:v>
                </c:pt>
                <c:pt idx="26">
                  <c:v>6814324.041416175</c:v>
                </c:pt>
              </c:numCache>
            </c:numRef>
          </c:val>
          <c:smooth val="1"/>
        </c:ser>
        <c:dLbls>
          <c:dLblPos val="t"/>
          <c:showBubbleSize val="0"/>
          <c:showCatName val="0"/>
          <c:showLeaderLines val="0"/>
          <c:showLegendKey val="0"/>
          <c:showPercent val="0"/>
          <c:showSerName val="0"/>
          <c:showVal val="1"/>
        </c:dLbls>
        <c:drop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507179384"/>
        <c:axId val="507182128"/>
      </c:lineChart>
      <c:catAx>
        <c:axId val="50717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Arial Narrow"/>
                <a:ea typeface="+mn-ea"/>
                <a:cs typeface="+mn-cs"/>
              </a:defRPr>
            </a:pPr>
            <a:endParaRPr lang="es-BO"/>
          </a:p>
        </c:txPr>
        <c:crossAx val="507182128"/>
        <c:crosses val="autoZero"/>
        <c:auto val="1"/>
        <c:lblAlgn val="ctr"/>
        <c:lblOffset val="100"/>
        <c:tickLblSkip val="1"/>
        <c:noMultiLvlLbl val="0"/>
      </c:catAx>
      <c:valAx>
        <c:axId val="507182128"/>
        <c:scaling>
          <c:orientation val="minMax"/>
        </c:scaling>
        <c:delete val="1"/>
        <c:axPos val="l"/>
        <c:numFmt formatCode="#,##0.0" sourceLinked="1"/>
        <c:majorTickMark val="none"/>
        <c:minorTickMark val="none"/>
        <c:tickLblPos val="nextTo"/>
        <c:crossAx val="507179384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noFill/>
    <a:ln w="9525" cap="flat" cmpd="sng" algn="ctr">
      <a:noFill/>
      <a:round/>
    </a:ln>
    <a:effectLst/>
  </c:spPr>
  <c:txPr>
    <a:bodyPr/>
    <a:lstStyle/>
    <a:p>
      <a:pPr>
        <a:defRPr sz="700">
          <a:latin typeface="Arial Narrow"/>
        </a:defRPr>
      </a:pPr>
      <a:endParaRPr lang="es-BO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0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Arial Narrow"/>
                <a:ea typeface="+mn-ea"/>
                <a:cs typeface="+mn-cs"/>
              </a:defRPr>
            </a:pPr>
            <a:r>
              <a:rPr lang="es-BO" sz="1000" b="1" i="0" u="none" strike="noStrike" spc="0">
                <a:solidFill>
                  <a:schemeClr val="tx1"/>
                </a:solidFill>
                <a:latin typeface="Arial Narrow"/>
              </a:rPr>
              <a:t>Proyección de costos de mantenimientos en millones</a:t>
            </a:r>
            <a:r>
              <a:rPr lang="es-BO" sz="1000" b="0" i="0" u="none" strike="noStrike" spc="0">
                <a:solidFill>
                  <a:schemeClr val="tx1"/>
                </a:solidFill>
                <a:latin typeface="Arial Narrow"/>
              </a:rPr>
              <a:t> de Bs</a:t>
            </a:r>
            <a:endParaRPr/>
          </a:p>
          <a:p>
            <a:pPr algn="l">
              <a:defRPr sz="1000"/>
            </a:pPr>
            <a:r>
              <a:rPr lang="es-BO" sz="1000" b="0" i="0" u="none" strike="noStrike" spc="0">
                <a:solidFill>
                  <a:schemeClr val="tx1"/>
                </a:solidFill>
                <a:latin typeface="Arial Narrow"/>
              </a:rPr>
              <a:t>2024-2050</a:t>
            </a:r>
            <a:endParaRPr/>
          </a:p>
        </c:rich>
      </c:tx>
      <c:layout>
        <c:manualLayout>
          <c:xMode val="edge"/>
          <c:yMode val="edge"/>
          <c:x val="0.0036327745309161566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0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Arial Narrow"/>
              <a:ea typeface="+mn-ea"/>
              <a:cs typeface="+mn-cs"/>
            </a:defRPr>
          </a:pPr>
          <a:endParaRPr lang="es-BO"/>
        </a:p>
      </c:txPr>
    </c:title>
    <c:autoTitleDeleted val="0"/>
    <c:plotArea>
      <c:layout>
        <c:manualLayout>
          <c:layoutTarget val="inner"/>
          <c:xMode val="edge"/>
          <c:yMode val="edge"/>
          <c:x val="0.0054928289388178871"/>
          <c:y val="0.060608121006197287"/>
          <c:w val="0.98992981361216725"/>
          <c:h val="0.8026348803223835"/>
        </c:manualLayout>
      </c:layout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ln w="127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 bwMode="auto">
              <a:prstGeom prst="rect">
                <a:avLst/>
              </a:prstGeom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dPt>
            <c:idx val="8"/>
            <c:marker>
              <c:symbol val="square"/>
              <c:size val="5"/>
              <c:spPr bwMode="auto">
                <a:prstGeom prst="rect">
                  <a:avLst/>
                </a:prstGeom>
                <a:solidFill>
                  <a:srgbClr val="E7E6E6">
                    <a:lumMod val="50000"/>
                  </a:srgbClr>
                </a:solidFill>
                <a:ln w="9525">
                  <a:solidFill>
                    <a:srgbClr val="E7E6E6">
                      <a:lumMod val="50000"/>
                    </a:srgbClr>
                  </a:solidFill>
                </a:ln>
                <a:effectLst/>
              </c:spPr>
            </c:marker>
            <c:bubble3D val="0"/>
          </c:dPt>
          <c:dPt>
            <c:idx val="9"/>
            <c:marker>
              <c:symbol val="square"/>
              <c:size val="5"/>
              <c:spPr bwMode="auto">
                <a:prstGeom prst="rect">
                  <a:avLst/>
                </a:prstGeom>
                <a:solidFill>
                  <a:srgbClr val="E7E6E6">
                    <a:lumMod val="50000"/>
                  </a:srgbClr>
                </a:solidFill>
                <a:ln w="9525">
                  <a:solidFill>
                    <a:srgbClr val="E7E6E6">
                      <a:lumMod val="50000"/>
                    </a:srgbClr>
                  </a:solidFill>
                </a:ln>
                <a:effectLst/>
              </c:spPr>
            </c:marker>
            <c:bubble3D val="0"/>
          </c:dPt>
          <c:dLbls>
            <c:dLblPos val="t"/>
            <c:numFmt formatCode="0,," sourceLinked="0"/>
            <c:showBubbleSize val="0"/>
            <c:showCatName val="0"/>
            <c:showLeaderLines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/>
                    <a:ea typeface="+mn-ea"/>
                    <a:cs typeface="+mn-cs"/>
                  </a:defRPr>
                </a:pPr>
                <a:endParaRPr lang="es-BO"/>
              </a:p>
            </c:txPr>
          </c:dLbls>
          <c:cat>
            <c:strRef>
              <c:f xml:space="preserve">'Línea Roja'!$H$35:$AH$35</c:f>
              <c:strCache>
                <c:ptCount val="2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  <c:pt idx="20">
                  <c:v>2044</c:v>
                </c:pt>
                <c:pt idx="21">
                  <c:v>2045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</c:strCache>
            </c:strRef>
          </c:cat>
          <c:val>
            <c:numRef>
              <c:f xml:space="preserve">'Línea Roja'!$H$56:$AH$56</c:f>
              <c:numCache>
                <c:formatCode>#,##0.0</c:formatCode>
                <c:ptCount val="27"/>
                <c:pt idx="0">
                  <c:v>2673409.573545946</c:v>
                </c:pt>
                <c:pt idx="1">
                  <c:v>2647895.257910997</c:v>
                </c:pt>
                <c:pt idx="2">
                  <c:v>4917796.690051457</c:v>
                </c:pt>
                <c:pt idx="3">
                  <c:v>3127718.323631438</c:v>
                </c:pt>
                <c:pt idx="4">
                  <c:v>9863606.95015695</c:v>
                </c:pt>
                <c:pt idx="5">
                  <c:v>3658040.990690305</c:v>
                </c:pt>
                <c:pt idx="6">
                  <c:v>4514347.947908355</c:v>
                </c:pt>
                <c:pt idx="7">
                  <c:v>4786665.804911602</c:v>
                </c:pt>
                <c:pt idx="8">
                  <c:v>10879748.59928998</c:v>
                </c:pt>
                <c:pt idx="9">
                  <c:v>6702226.791048553</c:v>
                </c:pt>
                <c:pt idx="10">
                  <c:v>3415270.9264044752</c:v>
                </c:pt>
                <c:pt idx="11">
                  <c:v>3078091.776262522</c:v>
                </c:pt>
                <c:pt idx="12">
                  <c:v>3740719.414487189</c:v>
                </c:pt>
                <c:pt idx="13">
                  <c:v>7024329.553551668</c:v>
                </c:pt>
                <c:pt idx="14">
                  <c:v>8459528.727662668</c:v>
                </c:pt>
                <c:pt idx="15">
                  <c:v>7302132.623337652</c:v>
                </c:pt>
                <c:pt idx="16">
                  <c:v>3322990.6524448153</c:v>
                </c:pt>
                <c:pt idx="17">
                  <c:v>7309575.40977967</c:v>
                </c:pt>
                <c:pt idx="18">
                  <c:v>12557187.386242434</c:v>
                </c:pt>
                <c:pt idx="19">
                  <c:v>8970245.130553123</c:v>
                </c:pt>
                <c:pt idx="20">
                  <c:v>6674819.5108746085</c:v>
                </c:pt>
                <c:pt idx="21">
                  <c:v>15073745.876863658</c:v>
                </c:pt>
                <c:pt idx="22">
                  <c:v>5298815.328233628</c:v>
                </c:pt>
                <c:pt idx="23">
                  <c:v>7340313.304155759</c:v>
                </c:pt>
                <c:pt idx="24">
                  <c:v>8790991.82908016</c:v>
                </c:pt>
                <c:pt idx="25">
                  <c:v>7449876.353509497</c:v>
                </c:pt>
                <c:pt idx="26">
                  <c:v>6060444.462048674</c:v>
                </c:pt>
              </c:numCache>
            </c:numRef>
          </c:val>
          <c:smooth val="1"/>
        </c:ser>
        <c:dLbls>
          <c:dLblPos val="t"/>
          <c:showBubbleSize val="0"/>
          <c:showCatName val="0"/>
          <c:showLeaderLines val="0"/>
          <c:showLegendKey val="0"/>
          <c:showPercent val="0"/>
          <c:showSerName val="0"/>
          <c:showVal val="1"/>
        </c:dLbls>
        <c:drop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294897016"/>
        <c:axId val="294895056"/>
      </c:lineChart>
      <c:catAx>
        <c:axId val="29489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Arial Narrow"/>
                <a:ea typeface="+mn-ea"/>
                <a:cs typeface="+mn-cs"/>
              </a:defRPr>
            </a:pPr>
            <a:endParaRPr lang="es-BO"/>
          </a:p>
        </c:txPr>
        <c:crossAx val="294895056"/>
        <c:crosses val="autoZero"/>
        <c:auto val="1"/>
        <c:lblAlgn val="ctr"/>
        <c:lblOffset val="100"/>
        <c:tickLblSkip val="1"/>
        <c:noMultiLvlLbl val="0"/>
      </c:catAx>
      <c:valAx>
        <c:axId val="294895056"/>
        <c:scaling>
          <c:orientation val="minMax"/>
        </c:scaling>
        <c:delete val="1"/>
        <c:axPos val="l"/>
        <c:numFmt formatCode="#,##0.0" sourceLinked="1"/>
        <c:majorTickMark val="none"/>
        <c:minorTickMark val="none"/>
        <c:tickLblPos val="nextTo"/>
        <c:crossAx val="294897016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noFill/>
    <a:ln w="9525" cap="flat" cmpd="sng" algn="ctr">
      <a:noFill/>
      <a:round/>
    </a:ln>
    <a:effectLst/>
  </c:spPr>
  <c:txPr>
    <a:bodyPr/>
    <a:lstStyle/>
    <a:p>
      <a:pPr>
        <a:defRPr sz="700">
          <a:latin typeface="Arial Narrow"/>
        </a:defRPr>
      </a:pPr>
      <a:endParaRPr lang="es-BO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0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Arial Narrow"/>
                <a:ea typeface="+mn-ea"/>
                <a:cs typeface="+mn-cs"/>
              </a:defRPr>
            </a:pPr>
            <a:r>
              <a:rPr lang="es-BO" sz="1000" b="1" i="0" u="none" strike="noStrike" spc="0">
                <a:solidFill>
                  <a:schemeClr val="tx1"/>
                </a:solidFill>
                <a:latin typeface="Arial Narrow"/>
              </a:rPr>
              <a:t>Proyección de costos de mantenimientos en millones</a:t>
            </a:r>
            <a:r>
              <a:rPr lang="es-BO" sz="1000" b="0" i="0" u="none" strike="noStrike" spc="0">
                <a:solidFill>
                  <a:schemeClr val="tx1"/>
                </a:solidFill>
                <a:latin typeface="Arial Narrow"/>
              </a:rPr>
              <a:t> de Bs</a:t>
            </a:r>
            <a:endParaRPr/>
          </a:p>
          <a:p>
            <a:pPr algn="l">
              <a:defRPr sz="1000"/>
            </a:pPr>
            <a:r>
              <a:rPr lang="es-BO" sz="1000" b="0" i="0" u="none" strike="noStrike" spc="0">
                <a:solidFill>
                  <a:schemeClr val="tx1"/>
                </a:solidFill>
                <a:latin typeface="Arial Narrow"/>
              </a:rPr>
              <a:t>2024-2050</a:t>
            </a:r>
            <a:endParaRPr/>
          </a:p>
        </c:rich>
      </c:tx>
      <c:layout>
        <c:manualLayout>
          <c:xMode val="edge"/>
          <c:yMode val="edge"/>
          <c:x val="0.0036327745309161566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0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Arial Narrow"/>
              <a:ea typeface="+mn-ea"/>
              <a:cs typeface="+mn-cs"/>
            </a:defRPr>
          </a:pPr>
          <a:endParaRPr lang="es-BO"/>
        </a:p>
      </c:txPr>
    </c:title>
    <c:autoTitleDeleted val="0"/>
    <c:plotArea>
      <c:layout>
        <c:manualLayout>
          <c:layoutTarget val="inner"/>
          <c:xMode val="edge"/>
          <c:yMode val="edge"/>
          <c:x val="0.0054928289388178871"/>
          <c:y val="0.060608121006197287"/>
          <c:w val="0.98992981361216725"/>
          <c:h val="0.8026348803223835"/>
        </c:manualLayout>
      </c:layout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ln w="127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 bwMode="auto">
              <a:prstGeom prst="rect">
                <a:avLst/>
              </a:prstGeom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dPt>
            <c:idx val="8"/>
            <c:marker>
              <c:symbol val="square"/>
              <c:size val="5"/>
              <c:spPr bwMode="auto">
                <a:prstGeom prst="rect">
                  <a:avLst/>
                </a:prstGeom>
                <a:solidFill>
                  <a:srgbClr val="E7E6E6">
                    <a:lumMod val="50000"/>
                  </a:srgbClr>
                </a:solidFill>
                <a:ln w="9525">
                  <a:solidFill>
                    <a:srgbClr val="E7E6E6">
                      <a:lumMod val="50000"/>
                    </a:srgbClr>
                  </a:solidFill>
                </a:ln>
                <a:effectLst/>
              </c:spPr>
            </c:marker>
            <c:bubble3D val="0"/>
          </c:dPt>
          <c:dPt>
            <c:idx val="9"/>
            <c:marker>
              <c:symbol val="square"/>
              <c:size val="5"/>
              <c:spPr bwMode="auto">
                <a:prstGeom prst="rect">
                  <a:avLst/>
                </a:prstGeom>
                <a:solidFill>
                  <a:srgbClr val="E7E6E6">
                    <a:lumMod val="50000"/>
                  </a:srgbClr>
                </a:solidFill>
                <a:ln w="9525">
                  <a:solidFill>
                    <a:srgbClr val="E7E6E6">
                      <a:lumMod val="50000"/>
                    </a:srgbClr>
                  </a:solidFill>
                </a:ln>
                <a:effectLst/>
              </c:spPr>
            </c:marker>
            <c:bubble3D val="0"/>
          </c:dPt>
          <c:dLbls>
            <c:dLblPos val="t"/>
            <c:numFmt formatCode="0,," sourceLinked="0"/>
            <c:showBubbleSize val="0"/>
            <c:showCatName val="0"/>
            <c:showLeaderLines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/>
                    <a:ea typeface="+mn-ea"/>
                    <a:cs typeface="+mn-cs"/>
                  </a:defRPr>
                </a:pPr>
                <a:endParaRPr lang="es-BO"/>
              </a:p>
            </c:txPr>
          </c:dLbls>
          <c:cat>
            <c:strRef>
              <c:f xml:space="preserve">'Línea Amarilla'!$H$35:$AH$35</c:f>
              <c:strCache>
                <c:ptCount val="2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  <c:pt idx="20">
                  <c:v>2044</c:v>
                </c:pt>
                <c:pt idx="21">
                  <c:v>2045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</c:strCache>
            </c:strRef>
          </c:cat>
          <c:val>
            <c:numRef>
              <c:f xml:space="preserve">'Línea Amarilla'!$H$56:$AH$56</c:f>
              <c:numCache>
                <c:formatCode>#,##0.0</c:formatCode>
                <c:ptCount val="27"/>
                <c:pt idx="0">
                  <c:v>3275070.347635891</c:v>
                </c:pt>
                <c:pt idx="1">
                  <c:v>3358206.9036759688</c:v>
                </c:pt>
                <c:pt idx="2">
                  <c:v>7562165.859873695</c:v>
                </c:pt>
                <c:pt idx="3">
                  <c:v>4366468.253464216</c:v>
                </c:pt>
                <c:pt idx="4">
                  <c:v>3184379.5058140736</c:v>
                </c:pt>
                <c:pt idx="5">
                  <c:v>6302623.422654238</c:v>
                </c:pt>
                <c:pt idx="6">
                  <c:v>8785862.619240806</c:v>
                </c:pt>
                <c:pt idx="7">
                  <c:v>7998497.787944423</c:v>
                </c:pt>
                <c:pt idx="8">
                  <c:v>14183398.800276803</c:v>
                </c:pt>
                <c:pt idx="9">
                  <c:v>12022400.189276092</c:v>
                </c:pt>
                <c:pt idx="10">
                  <c:v>10678865.204627443</c:v>
                </c:pt>
                <c:pt idx="11">
                  <c:v>9832552.250534039</c:v>
                </c:pt>
                <c:pt idx="12">
                  <c:v>7615737.006663578</c:v>
                </c:pt>
                <c:pt idx="13">
                  <c:v>5186293.455101017</c:v>
                </c:pt>
                <c:pt idx="14">
                  <c:v>5259045.475295661</c:v>
                </c:pt>
                <c:pt idx="15">
                  <c:v>10764599.146878425</c:v>
                </c:pt>
                <c:pt idx="16">
                  <c:v>8841832.134170687</c:v>
                </c:pt>
                <c:pt idx="17">
                  <c:v>13032588.647438155</c:v>
                </c:pt>
                <c:pt idx="18">
                  <c:v>11439555.336511854</c:v>
                </c:pt>
                <c:pt idx="19">
                  <c:v>10863963.610920753</c:v>
                </c:pt>
                <c:pt idx="20">
                  <c:v>5162945.09924542</c:v>
                </c:pt>
                <c:pt idx="21">
                  <c:v>4847177.713555276</c:v>
                </c:pt>
                <c:pt idx="22">
                  <c:v>12685795.751065496</c:v>
                </c:pt>
                <c:pt idx="23">
                  <c:v>12836224.725422017</c:v>
                </c:pt>
                <c:pt idx="24">
                  <c:v>6838871.170516986</c:v>
                </c:pt>
                <c:pt idx="25">
                  <c:v>13320120.301230125</c:v>
                </c:pt>
                <c:pt idx="26">
                  <c:v>18892532.049108244</c:v>
                </c:pt>
              </c:numCache>
            </c:numRef>
          </c:val>
          <c:smooth val="1"/>
        </c:ser>
        <c:dLbls>
          <c:dLblPos val="t"/>
          <c:showBubbleSize val="0"/>
          <c:showCatName val="0"/>
          <c:showLeaderLines val="0"/>
          <c:showLegendKey val="0"/>
          <c:showPercent val="0"/>
          <c:showSerName val="0"/>
          <c:showVal val="1"/>
        </c:dLbls>
        <c:drop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296817832"/>
        <c:axId val="296820968"/>
      </c:lineChart>
      <c:catAx>
        <c:axId val="29681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Arial Narrow"/>
                <a:ea typeface="+mn-ea"/>
                <a:cs typeface="+mn-cs"/>
              </a:defRPr>
            </a:pPr>
            <a:endParaRPr lang="es-BO"/>
          </a:p>
        </c:txPr>
        <c:crossAx val="296820968"/>
        <c:crosses val="autoZero"/>
        <c:auto val="1"/>
        <c:lblAlgn val="ctr"/>
        <c:lblOffset val="100"/>
        <c:tickLblSkip val="1"/>
        <c:noMultiLvlLbl val="0"/>
      </c:catAx>
      <c:valAx>
        <c:axId val="296820968"/>
        <c:scaling>
          <c:orientation val="minMax"/>
        </c:scaling>
        <c:delete val="1"/>
        <c:axPos val="l"/>
        <c:numFmt formatCode="#,##0.0" sourceLinked="1"/>
        <c:majorTickMark val="none"/>
        <c:minorTickMark val="none"/>
        <c:tickLblPos val="nextTo"/>
        <c:crossAx val="296817832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noFill/>
    <a:ln w="9525" cap="flat" cmpd="sng" algn="ctr">
      <a:noFill/>
      <a:round/>
    </a:ln>
    <a:effectLst/>
  </c:spPr>
  <c:txPr>
    <a:bodyPr/>
    <a:lstStyle/>
    <a:p>
      <a:pPr>
        <a:defRPr sz="700">
          <a:latin typeface="Arial Narrow"/>
        </a:defRPr>
      </a:pPr>
      <a:endParaRPr lang="es-BO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0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Arial Narrow"/>
                <a:ea typeface="+mn-ea"/>
                <a:cs typeface="+mn-cs"/>
              </a:defRPr>
            </a:pPr>
            <a:r>
              <a:rPr lang="es-BO" sz="1000" b="1" i="0" u="none" strike="noStrike" spc="0">
                <a:solidFill>
                  <a:schemeClr val="tx1"/>
                </a:solidFill>
                <a:latin typeface="Arial Narrow"/>
              </a:rPr>
              <a:t>Proyección de costos de mantenimientos en millones</a:t>
            </a:r>
            <a:r>
              <a:rPr lang="es-BO" sz="1000" b="0" i="0" u="none" strike="noStrike" spc="0">
                <a:solidFill>
                  <a:schemeClr val="tx1"/>
                </a:solidFill>
                <a:latin typeface="Arial Narrow"/>
              </a:rPr>
              <a:t> de Bs</a:t>
            </a:r>
            <a:endParaRPr/>
          </a:p>
          <a:p>
            <a:pPr algn="l">
              <a:defRPr sz="1000"/>
            </a:pPr>
            <a:r>
              <a:rPr lang="es-BO" sz="1000" b="0" i="0" u="none" strike="noStrike" spc="0">
                <a:solidFill>
                  <a:schemeClr val="tx1"/>
                </a:solidFill>
                <a:latin typeface="Arial Narrow"/>
              </a:rPr>
              <a:t>2024-2050</a:t>
            </a:r>
            <a:endParaRPr/>
          </a:p>
        </c:rich>
      </c:tx>
      <c:layout>
        <c:manualLayout>
          <c:xMode val="edge"/>
          <c:yMode val="edge"/>
          <c:x val="0.0036327745309161566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0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Arial Narrow"/>
              <a:ea typeface="+mn-ea"/>
              <a:cs typeface="+mn-cs"/>
            </a:defRPr>
          </a:pPr>
          <a:endParaRPr lang="es-BO"/>
        </a:p>
      </c:txPr>
    </c:title>
    <c:autoTitleDeleted val="0"/>
    <c:plotArea>
      <c:layout>
        <c:manualLayout>
          <c:layoutTarget val="inner"/>
          <c:xMode val="edge"/>
          <c:yMode val="edge"/>
          <c:x val="0.0054928289388178871"/>
          <c:y val="0.060608121006197287"/>
          <c:w val="0.98992981361216725"/>
          <c:h val="0.8026348803223835"/>
        </c:manualLayout>
      </c:layout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ln w="127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 bwMode="auto">
              <a:prstGeom prst="rect">
                <a:avLst/>
              </a:prstGeom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dPt>
            <c:idx val="8"/>
            <c:marker>
              <c:symbol val="square"/>
              <c:size val="5"/>
              <c:spPr bwMode="auto">
                <a:prstGeom prst="rect">
                  <a:avLst/>
                </a:prstGeom>
                <a:solidFill>
                  <a:srgbClr val="E7E6E6">
                    <a:lumMod val="50000"/>
                  </a:srgbClr>
                </a:solidFill>
                <a:ln w="9525">
                  <a:solidFill>
                    <a:srgbClr val="E7E6E6">
                      <a:lumMod val="50000"/>
                    </a:srgbClr>
                  </a:solidFill>
                </a:ln>
                <a:effectLst/>
              </c:spPr>
            </c:marker>
            <c:bubble3D val="0"/>
          </c:dPt>
          <c:dPt>
            <c:idx val="9"/>
            <c:marker>
              <c:symbol val="square"/>
              <c:size val="5"/>
              <c:spPr bwMode="auto">
                <a:prstGeom prst="rect">
                  <a:avLst/>
                </a:prstGeom>
                <a:solidFill>
                  <a:srgbClr val="E7E6E6">
                    <a:lumMod val="50000"/>
                  </a:srgbClr>
                </a:solidFill>
                <a:ln w="9525">
                  <a:solidFill>
                    <a:srgbClr val="E7E6E6">
                      <a:lumMod val="50000"/>
                    </a:srgbClr>
                  </a:solidFill>
                </a:ln>
                <a:effectLst/>
              </c:spPr>
            </c:marker>
            <c:bubble3D val="0"/>
          </c:dPt>
          <c:dLbls>
            <c:dLblPos val="t"/>
            <c:numFmt formatCode="0,," sourceLinked="0"/>
            <c:showBubbleSize val="0"/>
            <c:showCatName val="0"/>
            <c:showLeaderLines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/>
                    <a:ea typeface="+mn-ea"/>
                    <a:cs typeface="+mn-cs"/>
                  </a:defRPr>
                </a:pPr>
                <a:endParaRPr lang="es-BO"/>
              </a:p>
            </c:txPr>
          </c:dLbls>
          <c:cat>
            <c:strRef>
              <c:f xml:space="preserve">'Línea Verde'!$H$35:$AH$35</c:f>
              <c:strCache>
                <c:ptCount val="2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  <c:pt idx="20">
                  <c:v>2044</c:v>
                </c:pt>
                <c:pt idx="21">
                  <c:v>2045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</c:strCache>
            </c:strRef>
          </c:cat>
          <c:val>
            <c:numRef>
              <c:f xml:space="preserve">'Línea Verde'!$H$56:$AH$56</c:f>
              <c:numCache>
                <c:formatCode>#,##0.0</c:formatCode>
                <c:ptCount val="27"/>
                <c:pt idx="0">
                  <c:v>3689169.424017946</c:v>
                </c:pt>
                <c:pt idx="1">
                  <c:v>4473342.920337424</c:v>
                </c:pt>
                <c:pt idx="2">
                  <c:v>4092543.1613167333</c:v>
                </c:pt>
                <c:pt idx="3">
                  <c:v>3101958.6672431016</c:v>
                </c:pt>
                <c:pt idx="4">
                  <c:v>2138904.5794076887</c:v>
                </c:pt>
                <c:pt idx="5">
                  <c:v>4831337.785133334</c:v>
                </c:pt>
                <c:pt idx="6">
                  <c:v>4974028.379220694</c:v>
                </c:pt>
                <c:pt idx="7">
                  <c:v>8147456.723345422</c:v>
                </c:pt>
                <c:pt idx="8">
                  <c:v>8789154.183888609</c:v>
                </c:pt>
                <c:pt idx="9">
                  <c:v>7728734.40337455</c:v>
                </c:pt>
                <c:pt idx="10">
                  <c:v>3717903.4981228323</c:v>
                </c:pt>
                <c:pt idx="11">
                  <c:v>2478400.3176872944</c:v>
                </c:pt>
                <c:pt idx="12">
                  <c:v>6289868.848945969</c:v>
                </c:pt>
                <c:pt idx="13">
                  <c:v>10670959.670077275</c:v>
                </c:pt>
                <c:pt idx="14">
                  <c:v>6248708.483245793</c:v>
                </c:pt>
                <c:pt idx="15">
                  <c:v>7330344.42333577</c:v>
                </c:pt>
                <c:pt idx="16">
                  <c:v>8182111.576498344</c:v>
                </c:pt>
                <c:pt idx="17">
                  <c:v>2941485.7929255934</c:v>
                </c:pt>
                <c:pt idx="18">
                  <c:v>9648496.071916174</c:v>
                </c:pt>
                <c:pt idx="19">
                  <c:v>10730049.322467018</c:v>
                </c:pt>
                <c:pt idx="20">
                  <c:v>5245806.679284076</c:v>
                </c:pt>
                <c:pt idx="21">
                  <c:v>4969668.621262547</c:v>
                </c:pt>
                <c:pt idx="22">
                  <c:v>4917608.389740202</c:v>
                </c:pt>
                <c:pt idx="23">
                  <c:v>6450030.221330058</c:v>
                </c:pt>
                <c:pt idx="24">
                  <c:v>8492817.794246359</c:v>
                </c:pt>
                <c:pt idx="25">
                  <c:v>8305318.81347606</c:v>
                </c:pt>
                <c:pt idx="26">
                  <c:v>9300337.260450227</c:v>
                </c:pt>
              </c:numCache>
            </c:numRef>
          </c:val>
          <c:smooth val="1"/>
        </c:ser>
        <c:dLbls>
          <c:dLblPos val="t"/>
          <c:showBubbleSize val="0"/>
          <c:showCatName val="0"/>
          <c:showLeaderLines val="0"/>
          <c:showLegendKey val="0"/>
          <c:showPercent val="0"/>
          <c:showSerName val="0"/>
          <c:showVal val="1"/>
        </c:dLbls>
        <c:drop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254181032"/>
        <c:axId val="254183384"/>
      </c:lineChart>
      <c:catAx>
        <c:axId val="25418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Arial Narrow"/>
                <a:ea typeface="+mn-ea"/>
                <a:cs typeface="+mn-cs"/>
              </a:defRPr>
            </a:pPr>
            <a:endParaRPr lang="es-BO"/>
          </a:p>
        </c:txPr>
        <c:crossAx val="254183384"/>
        <c:crosses val="autoZero"/>
        <c:auto val="1"/>
        <c:lblAlgn val="ctr"/>
        <c:lblOffset val="100"/>
        <c:tickLblSkip val="1"/>
        <c:noMultiLvlLbl val="0"/>
      </c:catAx>
      <c:valAx>
        <c:axId val="254183384"/>
        <c:scaling>
          <c:orientation val="minMax"/>
        </c:scaling>
        <c:delete val="1"/>
        <c:axPos val="l"/>
        <c:numFmt formatCode="#,##0.0" sourceLinked="1"/>
        <c:majorTickMark val="none"/>
        <c:minorTickMark val="none"/>
        <c:tickLblPos val="nextTo"/>
        <c:crossAx val="254181032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noFill/>
    <a:ln w="9525" cap="flat" cmpd="sng" algn="ctr">
      <a:noFill/>
      <a:round/>
    </a:ln>
    <a:effectLst/>
  </c:spPr>
  <c:txPr>
    <a:bodyPr/>
    <a:lstStyle/>
    <a:p>
      <a:pPr>
        <a:defRPr sz="700">
          <a:latin typeface="Arial Narrow"/>
        </a:defRPr>
      </a:pPr>
      <a:endParaRPr lang="es-BO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0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Arial Narrow"/>
                <a:ea typeface="+mn-ea"/>
                <a:cs typeface="+mn-cs"/>
              </a:defRPr>
            </a:pPr>
            <a:r>
              <a:rPr lang="es-BO" sz="1000" b="1" i="0" u="none" strike="noStrike" spc="0">
                <a:solidFill>
                  <a:schemeClr val="tx1"/>
                </a:solidFill>
                <a:latin typeface="Arial Narrow"/>
              </a:rPr>
              <a:t>Proyección de costos de mantenimientos en millones</a:t>
            </a:r>
            <a:r>
              <a:rPr lang="es-BO" sz="1000" b="0" i="0" u="none" strike="noStrike" spc="0">
                <a:solidFill>
                  <a:schemeClr val="tx1"/>
                </a:solidFill>
                <a:latin typeface="Arial Narrow"/>
              </a:rPr>
              <a:t> de Bs</a:t>
            </a:r>
            <a:endParaRPr/>
          </a:p>
          <a:p>
            <a:pPr algn="l">
              <a:defRPr sz="1000"/>
            </a:pPr>
            <a:r>
              <a:rPr lang="es-BO" sz="1000" b="0" i="0" u="none" strike="noStrike" spc="0">
                <a:solidFill>
                  <a:schemeClr val="tx1"/>
                </a:solidFill>
                <a:latin typeface="Arial Narrow"/>
              </a:rPr>
              <a:t>2024-2050</a:t>
            </a:r>
            <a:endParaRPr/>
          </a:p>
        </c:rich>
      </c:tx>
      <c:layout>
        <c:manualLayout>
          <c:xMode val="edge"/>
          <c:yMode val="edge"/>
          <c:x val="0.0036327745309161566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0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Arial Narrow"/>
              <a:ea typeface="+mn-ea"/>
              <a:cs typeface="+mn-cs"/>
            </a:defRPr>
          </a:pPr>
          <a:endParaRPr lang="es-BO"/>
        </a:p>
      </c:txPr>
    </c:title>
    <c:autoTitleDeleted val="0"/>
    <c:plotArea>
      <c:layout>
        <c:manualLayout>
          <c:layoutTarget val="inner"/>
          <c:xMode val="edge"/>
          <c:yMode val="edge"/>
          <c:x val="0.0054928289388178871"/>
          <c:y val="0.060608121006197287"/>
          <c:w val="0.98992981361216725"/>
          <c:h val="0.8026348803223835"/>
        </c:manualLayout>
      </c:layout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ln w="127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 bwMode="auto">
              <a:prstGeom prst="rect">
                <a:avLst/>
              </a:prstGeom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dPt>
            <c:idx val="8"/>
            <c:marker>
              <c:symbol val="square"/>
              <c:size val="5"/>
              <c:spPr bwMode="auto">
                <a:prstGeom prst="rect">
                  <a:avLst/>
                </a:prstGeom>
                <a:solidFill>
                  <a:srgbClr val="E7E6E6">
                    <a:lumMod val="50000"/>
                  </a:srgbClr>
                </a:solidFill>
                <a:ln w="9525">
                  <a:solidFill>
                    <a:srgbClr val="E7E6E6">
                      <a:lumMod val="50000"/>
                    </a:srgbClr>
                  </a:solidFill>
                </a:ln>
                <a:effectLst/>
              </c:spPr>
            </c:marker>
            <c:bubble3D val="0"/>
          </c:dPt>
          <c:dPt>
            <c:idx val="9"/>
            <c:marker>
              <c:symbol val="square"/>
              <c:size val="5"/>
              <c:spPr bwMode="auto">
                <a:prstGeom prst="rect">
                  <a:avLst/>
                </a:prstGeom>
                <a:solidFill>
                  <a:srgbClr val="E7E6E6">
                    <a:lumMod val="50000"/>
                  </a:srgbClr>
                </a:solidFill>
                <a:ln w="9525">
                  <a:solidFill>
                    <a:srgbClr val="E7E6E6">
                      <a:lumMod val="50000"/>
                    </a:srgbClr>
                  </a:solidFill>
                </a:ln>
                <a:effectLst/>
              </c:spPr>
            </c:marker>
            <c:bubble3D val="0"/>
          </c:dPt>
          <c:dLbls>
            <c:dLblPos val="t"/>
            <c:numFmt formatCode="0,," sourceLinked="0"/>
            <c:showBubbleSize val="0"/>
            <c:showCatName val="0"/>
            <c:showLeaderLines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/>
                    <a:ea typeface="+mn-ea"/>
                    <a:cs typeface="+mn-cs"/>
                  </a:defRPr>
                </a:pPr>
                <a:endParaRPr lang="es-BO"/>
              </a:p>
            </c:txPr>
          </c:dLbls>
          <c:cat>
            <c:strRef>
              <c:f xml:space="preserve">'Línea Azul'!$H$35:$AH$35</c:f>
              <c:strCache>
                <c:ptCount val="2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  <c:pt idx="20">
                  <c:v>2044</c:v>
                </c:pt>
                <c:pt idx="21">
                  <c:v>2045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</c:strCache>
            </c:strRef>
          </c:cat>
          <c:val>
            <c:numRef>
              <c:f xml:space="preserve">'Línea Azul'!$H$56:$AH$56</c:f>
              <c:numCache>
                <c:formatCode>#,##0.0</c:formatCode>
                <c:ptCount val="27"/>
                <c:pt idx="0">
                  <c:v>2830766.9198259455</c:v>
                </c:pt>
                <c:pt idx="1">
                  <c:v>5635195.809413228</c:v>
                </c:pt>
                <c:pt idx="2">
                  <c:v>5443233.858346164</c:v>
                </c:pt>
                <c:pt idx="3">
                  <c:v>7152749.179628472</c:v>
                </c:pt>
                <c:pt idx="4">
                  <c:v>6200418.444622235</c:v>
                </c:pt>
                <c:pt idx="5">
                  <c:v>9479306.00284784</c:v>
                </c:pt>
                <c:pt idx="6">
                  <c:v>3960986.2167395647</c:v>
                </c:pt>
                <c:pt idx="7">
                  <c:v>6124062.549630215</c:v>
                </c:pt>
                <c:pt idx="8">
                  <c:v>7563696.176162135</c:v>
                </c:pt>
                <c:pt idx="9">
                  <c:v>6066201.09320882</c:v>
                </c:pt>
                <c:pt idx="10">
                  <c:v>10315357.72846121</c:v>
                </c:pt>
                <c:pt idx="11">
                  <c:v>13559433.260804987</c:v>
                </c:pt>
                <c:pt idx="12">
                  <c:v>15970619.978921011</c:v>
                </c:pt>
                <c:pt idx="13">
                  <c:v>3789552.445371667</c:v>
                </c:pt>
                <c:pt idx="14">
                  <c:v>7944948.296793362</c:v>
                </c:pt>
                <c:pt idx="15">
                  <c:v>2887788.34871566</c:v>
                </c:pt>
                <c:pt idx="16">
                  <c:v>2966505.057619403</c:v>
                </c:pt>
                <c:pt idx="17">
                  <c:v>11652073.385542989</c:v>
                </c:pt>
                <c:pt idx="18">
                  <c:v>22406742.504579175</c:v>
                </c:pt>
                <c:pt idx="19">
                  <c:v>17742121.27638262</c:v>
                </c:pt>
                <c:pt idx="20">
                  <c:v>3767591.6745087286</c:v>
                </c:pt>
                <c:pt idx="21">
                  <c:v>6814678.50763851</c:v>
                </c:pt>
                <c:pt idx="22">
                  <c:v>3287080.093934575</c:v>
                </c:pt>
                <c:pt idx="23">
                  <c:v>5645850.626060294</c:v>
                </c:pt>
                <c:pt idx="24">
                  <c:v>15260750.428362602</c:v>
                </c:pt>
                <c:pt idx="25">
                  <c:v>13289228.86573405</c:v>
                </c:pt>
                <c:pt idx="26">
                  <c:v>14515569.230771797</c:v>
                </c:pt>
              </c:numCache>
            </c:numRef>
          </c:val>
          <c:smooth val="1"/>
        </c:ser>
        <c:dLbls>
          <c:dLblPos val="t"/>
          <c:showBubbleSize val="0"/>
          <c:showCatName val="0"/>
          <c:showLeaderLines val="0"/>
          <c:showLegendKey val="0"/>
          <c:showPercent val="0"/>
          <c:showSerName val="0"/>
          <c:showVal val="1"/>
        </c:dLbls>
        <c:drop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294897800"/>
        <c:axId val="501614304"/>
      </c:lineChart>
      <c:catAx>
        <c:axId val="29489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Arial Narrow"/>
                <a:ea typeface="+mn-ea"/>
                <a:cs typeface="+mn-cs"/>
              </a:defRPr>
            </a:pPr>
            <a:endParaRPr lang="es-BO"/>
          </a:p>
        </c:txPr>
        <c:crossAx val="501614304"/>
        <c:crosses val="autoZero"/>
        <c:auto val="1"/>
        <c:lblAlgn val="ctr"/>
        <c:lblOffset val="100"/>
        <c:tickLblSkip val="1"/>
        <c:noMultiLvlLbl val="0"/>
      </c:catAx>
      <c:valAx>
        <c:axId val="501614304"/>
        <c:scaling>
          <c:orientation val="minMax"/>
        </c:scaling>
        <c:delete val="1"/>
        <c:axPos val="l"/>
        <c:numFmt formatCode="#,##0.0" sourceLinked="1"/>
        <c:majorTickMark val="none"/>
        <c:minorTickMark val="none"/>
        <c:tickLblPos val="nextTo"/>
        <c:crossAx val="294897800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noFill/>
    <a:ln w="9525" cap="flat" cmpd="sng" algn="ctr">
      <a:noFill/>
      <a:round/>
    </a:ln>
    <a:effectLst/>
  </c:spPr>
  <c:txPr>
    <a:bodyPr/>
    <a:lstStyle/>
    <a:p>
      <a:pPr>
        <a:defRPr sz="700">
          <a:latin typeface="Arial Narrow"/>
        </a:defRPr>
      </a:pPr>
      <a:endParaRPr lang="es-BO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0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Arial Narrow"/>
                <a:ea typeface="+mn-ea"/>
                <a:cs typeface="+mn-cs"/>
              </a:defRPr>
            </a:pPr>
            <a:r>
              <a:rPr lang="es-BO" sz="1000" b="1" i="0" u="none" strike="noStrike" spc="0">
                <a:solidFill>
                  <a:schemeClr val="tx1"/>
                </a:solidFill>
                <a:latin typeface="Arial Narrow"/>
              </a:rPr>
              <a:t>Proyección de costos de mantenimientos en millones</a:t>
            </a:r>
            <a:r>
              <a:rPr lang="es-BO" sz="1000" b="0" i="0" u="none" strike="noStrike" spc="0">
                <a:solidFill>
                  <a:schemeClr val="tx1"/>
                </a:solidFill>
                <a:latin typeface="Arial Narrow"/>
              </a:rPr>
              <a:t> de Bs</a:t>
            </a:r>
            <a:endParaRPr/>
          </a:p>
          <a:p>
            <a:pPr algn="l">
              <a:defRPr sz="1000"/>
            </a:pPr>
            <a:r>
              <a:rPr lang="es-BO" sz="1000" b="0" i="0" u="none" strike="noStrike" spc="0">
                <a:solidFill>
                  <a:schemeClr val="tx1"/>
                </a:solidFill>
                <a:latin typeface="Arial Narrow"/>
              </a:rPr>
              <a:t>2024-2050</a:t>
            </a:r>
            <a:endParaRPr/>
          </a:p>
        </c:rich>
      </c:tx>
      <c:layout>
        <c:manualLayout>
          <c:xMode val="edge"/>
          <c:yMode val="edge"/>
          <c:x val="0.0036327745309161566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0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Arial Narrow"/>
              <a:ea typeface="+mn-ea"/>
              <a:cs typeface="+mn-cs"/>
            </a:defRPr>
          </a:pPr>
          <a:endParaRPr lang="es-BO"/>
        </a:p>
      </c:txPr>
    </c:title>
    <c:autoTitleDeleted val="0"/>
    <c:plotArea>
      <c:layout>
        <c:manualLayout>
          <c:layoutTarget val="inner"/>
          <c:xMode val="edge"/>
          <c:yMode val="edge"/>
          <c:x val="0.0054928289388178871"/>
          <c:y val="0.060608121006197287"/>
          <c:w val="0.98992981361216725"/>
          <c:h val="0.8026348803223835"/>
        </c:manualLayout>
      </c:layout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ln w="127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 bwMode="auto">
              <a:prstGeom prst="rect">
                <a:avLst/>
              </a:prstGeom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dPt>
            <c:idx val="8"/>
            <c:marker>
              <c:symbol val="square"/>
              <c:size val="5"/>
              <c:spPr bwMode="auto">
                <a:prstGeom prst="rect">
                  <a:avLst/>
                </a:prstGeom>
                <a:solidFill>
                  <a:srgbClr val="E7E6E6">
                    <a:lumMod val="50000"/>
                  </a:srgbClr>
                </a:solidFill>
                <a:ln w="9525">
                  <a:solidFill>
                    <a:srgbClr val="E7E6E6">
                      <a:lumMod val="50000"/>
                    </a:srgbClr>
                  </a:solidFill>
                </a:ln>
                <a:effectLst/>
              </c:spPr>
            </c:marker>
            <c:bubble3D val="0"/>
          </c:dPt>
          <c:dPt>
            <c:idx val="9"/>
            <c:marker>
              <c:symbol val="square"/>
              <c:size val="5"/>
              <c:spPr bwMode="auto">
                <a:prstGeom prst="rect">
                  <a:avLst/>
                </a:prstGeom>
                <a:solidFill>
                  <a:srgbClr val="E7E6E6">
                    <a:lumMod val="50000"/>
                  </a:srgbClr>
                </a:solidFill>
                <a:ln w="9525">
                  <a:solidFill>
                    <a:srgbClr val="E7E6E6">
                      <a:lumMod val="50000"/>
                    </a:srgbClr>
                  </a:solidFill>
                </a:ln>
                <a:effectLst/>
              </c:spPr>
            </c:marker>
            <c:bubble3D val="0"/>
          </c:dPt>
          <c:dLbls>
            <c:dLblPos val="t"/>
            <c:numFmt formatCode="0,," sourceLinked="0"/>
            <c:showBubbleSize val="0"/>
            <c:showCatName val="0"/>
            <c:showLeaderLines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/>
                    <a:ea typeface="+mn-ea"/>
                    <a:cs typeface="+mn-cs"/>
                  </a:defRPr>
                </a:pPr>
                <a:endParaRPr lang="es-BO"/>
              </a:p>
            </c:txPr>
          </c:dLbls>
          <c:cat>
            <c:strRef>
              <c:f xml:space="preserve">'Línea Naranja'!$H$35:$AH$35</c:f>
              <c:strCache>
                <c:ptCount val="2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  <c:pt idx="20">
                  <c:v>2044</c:v>
                </c:pt>
                <c:pt idx="21">
                  <c:v>2045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</c:strCache>
            </c:strRef>
          </c:cat>
          <c:val>
            <c:numRef>
              <c:f xml:space="preserve">'Línea Naranja'!$H$56:$AH$56</c:f>
              <c:numCache>
                <c:formatCode>#,##0.0</c:formatCode>
                <c:ptCount val="27"/>
                <c:pt idx="0">
                  <c:v>2314695.127130918</c:v>
                </c:pt>
                <c:pt idx="1">
                  <c:v>1766973.9409714565</c:v>
                </c:pt>
                <c:pt idx="2">
                  <c:v>3133715.7812329656</c:v>
                </c:pt>
                <c:pt idx="3">
                  <c:v>5329117.154737156</c:v>
                </c:pt>
                <c:pt idx="4">
                  <c:v>13439896.978660537</c:v>
                </c:pt>
                <c:pt idx="5">
                  <c:v>7711499.923701981</c:v>
                </c:pt>
                <c:pt idx="6">
                  <c:v>4654767.206593658</c:v>
                </c:pt>
                <c:pt idx="7">
                  <c:v>2315281.839234952</c:v>
                </c:pt>
                <c:pt idx="8">
                  <c:v>4530071.253254496</c:v>
                </c:pt>
                <c:pt idx="9">
                  <c:v>11439336.168763652</c:v>
                </c:pt>
                <c:pt idx="10">
                  <c:v>7934670.295367785</c:v>
                </c:pt>
                <c:pt idx="11">
                  <c:v>3706603.4067097586</c:v>
                </c:pt>
                <c:pt idx="12">
                  <c:v>16072798.528013429</c:v>
                </c:pt>
                <c:pt idx="13">
                  <c:v>3019878.2075206647</c:v>
                </c:pt>
                <c:pt idx="14">
                  <c:v>7790642.988286123</c:v>
                </c:pt>
                <c:pt idx="15">
                  <c:v>2334657.511595678</c:v>
                </c:pt>
                <c:pt idx="16">
                  <c:v>3886722.206772983</c:v>
                </c:pt>
                <c:pt idx="17">
                  <c:v>5507042.2858867785</c:v>
                </c:pt>
                <c:pt idx="18">
                  <c:v>9802098.511933353</c:v>
                </c:pt>
                <c:pt idx="19">
                  <c:v>20831639.413810432</c:v>
                </c:pt>
                <c:pt idx="20">
                  <c:v>4704102.64501318</c:v>
                </c:pt>
                <c:pt idx="21">
                  <c:v>6525888.241861466</c:v>
                </c:pt>
                <c:pt idx="22">
                  <c:v>4371179.12711825</c:v>
                </c:pt>
                <c:pt idx="23">
                  <c:v>4700869.356257228</c:v>
                </c:pt>
                <c:pt idx="24">
                  <c:v>9658422.51712928</c:v>
                </c:pt>
                <c:pt idx="25">
                  <c:v>3855904.328121948</c:v>
                </c:pt>
                <c:pt idx="26">
                  <c:v>23079388.858321294</c:v>
                </c:pt>
              </c:numCache>
            </c:numRef>
          </c:val>
          <c:smooth val="1"/>
        </c:ser>
        <c:dLbls>
          <c:dLblPos val="t"/>
          <c:showBubbleSize val="0"/>
          <c:showCatName val="0"/>
          <c:showLeaderLines val="0"/>
          <c:showLegendKey val="0"/>
          <c:showPercent val="0"/>
          <c:showSerName val="0"/>
          <c:showVal val="1"/>
        </c:dLbls>
        <c:drop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501615872"/>
        <c:axId val="501616656"/>
      </c:lineChart>
      <c:catAx>
        <c:axId val="50161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Arial Narrow"/>
                <a:ea typeface="+mn-ea"/>
                <a:cs typeface="+mn-cs"/>
              </a:defRPr>
            </a:pPr>
            <a:endParaRPr lang="es-BO"/>
          </a:p>
        </c:txPr>
        <c:crossAx val="501616656"/>
        <c:crosses val="autoZero"/>
        <c:auto val="1"/>
        <c:lblAlgn val="ctr"/>
        <c:lblOffset val="100"/>
        <c:tickLblSkip val="1"/>
        <c:noMultiLvlLbl val="0"/>
      </c:catAx>
      <c:valAx>
        <c:axId val="501616656"/>
        <c:scaling>
          <c:orientation val="minMax"/>
        </c:scaling>
        <c:delete val="1"/>
        <c:axPos val="l"/>
        <c:numFmt formatCode="#,##0.0" sourceLinked="1"/>
        <c:majorTickMark val="none"/>
        <c:minorTickMark val="none"/>
        <c:tickLblPos val="nextTo"/>
        <c:crossAx val="501615872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noFill/>
    <a:ln w="9525" cap="flat" cmpd="sng" algn="ctr">
      <a:noFill/>
      <a:round/>
    </a:ln>
    <a:effectLst/>
  </c:spPr>
  <c:txPr>
    <a:bodyPr/>
    <a:lstStyle/>
    <a:p>
      <a:pPr>
        <a:defRPr sz="700">
          <a:latin typeface="Arial Narrow"/>
        </a:defRPr>
      </a:pPr>
      <a:endParaRPr lang="es-BO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0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Arial Narrow"/>
                <a:ea typeface="+mn-ea"/>
                <a:cs typeface="+mn-cs"/>
              </a:defRPr>
            </a:pPr>
            <a:r>
              <a:rPr lang="es-BO" sz="1000" b="1" i="0" u="none" strike="noStrike" spc="0">
                <a:solidFill>
                  <a:schemeClr val="tx1"/>
                </a:solidFill>
                <a:latin typeface="Arial Narrow"/>
              </a:rPr>
              <a:t>Proyección de costos de mantenimientos en millones</a:t>
            </a:r>
            <a:r>
              <a:rPr lang="es-BO" sz="1000" b="0" i="0" u="none" strike="noStrike" spc="0">
                <a:solidFill>
                  <a:schemeClr val="tx1"/>
                </a:solidFill>
                <a:latin typeface="Arial Narrow"/>
              </a:rPr>
              <a:t> de Bs</a:t>
            </a:r>
            <a:endParaRPr/>
          </a:p>
          <a:p>
            <a:pPr algn="l">
              <a:defRPr sz="1000"/>
            </a:pPr>
            <a:r>
              <a:rPr lang="es-BO" sz="1000" b="0" i="0" u="none" strike="noStrike" spc="0">
                <a:solidFill>
                  <a:schemeClr val="tx1"/>
                </a:solidFill>
                <a:latin typeface="Arial Narrow"/>
              </a:rPr>
              <a:t>2024-2050</a:t>
            </a:r>
            <a:endParaRPr/>
          </a:p>
        </c:rich>
      </c:tx>
      <c:layout>
        <c:manualLayout>
          <c:xMode val="edge"/>
          <c:yMode val="edge"/>
          <c:x val="0.0036327745309161566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0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Arial Narrow"/>
              <a:ea typeface="+mn-ea"/>
              <a:cs typeface="+mn-cs"/>
            </a:defRPr>
          </a:pPr>
          <a:endParaRPr lang="es-BO"/>
        </a:p>
      </c:txPr>
    </c:title>
    <c:autoTitleDeleted val="0"/>
    <c:plotArea>
      <c:layout>
        <c:manualLayout>
          <c:layoutTarget val="inner"/>
          <c:xMode val="edge"/>
          <c:yMode val="edge"/>
          <c:x val="0.0054928289388178871"/>
          <c:y val="0.060608121006197287"/>
          <c:w val="0.98992981361216725"/>
          <c:h val="0.8026348803223835"/>
        </c:manualLayout>
      </c:layout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ln w="127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 bwMode="auto">
              <a:prstGeom prst="rect">
                <a:avLst/>
              </a:prstGeom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dPt>
            <c:idx val="8"/>
            <c:marker>
              <c:symbol val="square"/>
              <c:size val="5"/>
              <c:spPr bwMode="auto">
                <a:prstGeom prst="rect">
                  <a:avLst/>
                </a:prstGeom>
                <a:solidFill>
                  <a:srgbClr val="E7E6E6">
                    <a:lumMod val="50000"/>
                  </a:srgbClr>
                </a:solidFill>
                <a:ln w="9525">
                  <a:solidFill>
                    <a:srgbClr val="E7E6E6">
                      <a:lumMod val="50000"/>
                    </a:srgbClr>
                  </a:solidFill>
                </a:ln>
                <a:effectLst/>
              </c:spPr>
            </c:marker>
            <c:bubble3D val="0"/>
          </c:dPt>
          <c:dPt>
            <c:idx val="9"/>
            <c:marker>
              <c:symbol val="square"/>
              <c:size val="5"/>
              <c:spPr bwMode="auto">
                <a:prstGeom prst="rect">
                  <a:avLst/>
                </a:prstGeom>
                <a:solidFill>
                  <a:srgbClr val="E7E6E6">
                    <a:lumMod val="50000"/>
                  </a:srgbClr>
                </a:solidFill>
                <a:ln w="9525">
                  <a:solidFill>
                    <a:srgbClr val="E7E6E6">
                      <a:lumMod val="50000"/>
                    </a:srgbClr>
                  </a:solidFill>
                </a:ln>
                <a:effectLst/>
              </c:spPr>
            </c:marker>
            <c:bubble3D val="0"/>
          </c:dPt>
          <c:dLbls>
            <c:dLblPos val="t"/>
            <c:numFmt formatCode="0,," sourceLinked="0"/>
            <c:showBubbleSize val="0"/>
            <c:showCatName val="0"/>
            <c:showLeaderLines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/>
                    <a:ea typeface="+mn-ea"/>
                    <a:cs typeface="+mn-cs"/>
                  </a:defRPr>
                </a:pPr>
                <a:endParaRPr lang="es-BO"/>
              </a:p>
            </c:txPr>
          </c:dLbls>
          <c:cat>
            <c:strRef>
              <c:f xml:space="preserve">'Línea Blanca'!$H$35:$AH$35</c:f>
              <c:strCache>
                <c:ptCount val="2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  <c:pt idx="20">
                  <c:v>2044</c:v>
                </c:pt>
                <c:pt idx="21">
                  <c:v>2045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</c:strCache>
            </c:strRef>
          </c:cat>
          <c:val>
            <c:numRef>
              <c:f xml:space="preserve">'Línea Blanca'!$H$56:$AH$56</c:f>
              <c:numCache>
                <c:formatCode>#,##0.0</c:formatCode>
                <c:ptCount val="27"/>
                <c:pt idx="0">
                  <c:v>1593967.3608269182</c:v>
                </c:pt>
                <c:pt idx="1">
                  <c:v>1327530.0972236167</c:v>
                </c:pt>
                <c:pt idx="2">
                  <c:v>8492696.29615859</c:v>
                </c:pt>
                <c:pt idx="3">
                  <c:v>4508344.914074396</c:v>
                </c:pt>
                <c:pt idx="4">
                  <c:v>5081455.115262107</c:v>
                </c:pt>
                <c:pt idx="5">
                  <c:v>6450705.028982166</c:v>
                </c:pt>
                <c:pt idx="6">
                  <c:v>5831604.104337972</c:v>
                </c:pt>
                <c:pt idx="7">
                  <c:v>2878902.6969945566</c:v>
                </c:pt>
                <c:pt idx="8">
                  <c:v>1329464.2316956897</c:v>
                </c:pt>
                <c:pt idx="9">
                  <c:v>6504008.002203556</c:v>
                </c:pt>
                <c:pt idx="10">
                  <c:v>5775385.080355451</c:v>
                </c:pt>
                <c:pt idx="11">
                  <c:v>4779854.051592119</c:v>
                </c:pt>
                <c:pt idx="12">
                  <c:v>8370412.952534723</c:v>
                </c:pt>
                <c:pt idx="13">
                  <c:v>8400858.87679997</c:v>
                </c:pt>
                <c:pt idx="14">
                  <c:v>3306954.2665945045</c:v>
                </c:pt>
                <c:pt idx="15">
                  <c:v>6376491.7983081415</c:v>
                </c:pt>
                <c:pt idx="16">
                  <c:v>2926387.9409538624</c:v>
                </c:pt>
                <c:pt idx="17">
                  <c:v>1588832.823548689</c:v>
                </c:pt>
                <c:pt idx="18">
                  <c:v>15914175.865856234</c:v>
                </c:pt>
                <c:pt idx="19">
                  <c:v>18663659.6655852</c:v>
                </c:pt>
                <c:pt idx="20">
                  <c:v>9517934.72422018</c:v>
                </c:pt>
                <c:pt idx="21">
                  <c:v>2287485.966358316</c:v>
                </c:pt>
                <c:pt idx="22">
                  <c:v>8109195.543747892</c:v>
                </c:pt>
                <c:pt idx="23">
                  <c:v>1716465.5193093263</c:v>
                </c:pt>
                <c:pt idx="24">
                  <c:v>1820517.7954300733</c:v>
                </c:pt>
                <c:pt idx="25">
                  <c:v>9413284.251081187</c:v>
                </c:pt>
                <c:pt idx="26">
                  <c:v>12094419.725258835</c:v>
                </c:pt>
              </c:numCache>
            </c:numRef>
          </c:val>
          <c:smooth val="1"/>
        </c:ser>
        <c:dLbls>
          <c:dLblPos val="t"/>
          <c:showBubbleSize val="0"/>
          <c:showCatName val="0"/>
          <c:showLeaderLines val="0"/>
          <c:showLegendKey val="0"/>
          <c:showPercent val="0"/>
          <c:showSerName val="0"/>
          <c:showVal val="1"/>
        </c:dLbls>
        <c:drop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501615480"/>
        <c:axId val="504750744"/>
      </c:lineChart>
      <c:catAx>
        <c:axId val="50161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Arial Narrow"/>
                <a:ea typeface="+mn-ea"/>
                <a:cs typeface="+mn-cs"/>
              </a:defRPr>
            </a:pPr>
            <a:endParaRPr lang="es-BO"/>
          </a:p>
        </c:txPr>
        <c:crossAx val="504750744"/>
        <c:crosses val="autoZero"/>
        <c:auto val="1"/>
        <c:lblAlgn val="ctr"/>
        <c:lblOffset val="100"/>
        <c:tickLblSkip val="1"/>
        <c:noMultiLvlLbl val="0"/>
      </c:catAx>
      <c:valAx>
        <c:axId val="504750744"/>
        <c:scaling>
          <c:orientation val="minMax"/>
        </c:scaling>
        <c:delete val="1"/>
        <c:axPos val="l"/>
        <c:numFmt formatCode="#,##0.0" sourceLinked="1"/>
        <c:majorTickMark val="none"/>
        <c:minorTickMark val="none"/>
        <c:tickLblPos val="nextTo"/>
        <c:crossAx val="501615480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noFill/>
    <a:ln w="9525" cap="flat" cmpd="sng" algn="ctr">
      <a:noFill/>
      <a:round/>
    </a:ln>
    <a:effectLst/>
  </c:spPr>
  <c:txPr>
    <a:bodyPr/>
    <a:lstStyle/>
    <a:p>
      <a:pPr>
        <a:defRPr sz="700">
          <a:latin typeface="Arial Narrow"/>
        </a:defRPr>
      </a:pPr>
      <a:endParaRPr lang="es-BO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0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Arial Narrow"/>
                <a:ea typeface="+mn-ea"/>
                <a:cs typeface="+mn-cs"/>
              </a:defRPr>
            </a:pPr>
            <a:r>
              <a:rPr lang="es-BO" sz="1000" b="1" i="0" u="none" strike="noStrike" spc="0">
                <a:solidFill>
                  <a:schemeClr val="tx1"/>
                </a:solidFill>
                <a:latin typeface="Arial Narrow"/>
              </a:rPr>
              <a:t>Proyección de costos de mantenimientos en millones</a:t>
            </a:r>
            <a:r>
              <a:rPr lang="es-BO" sz="1000" b="0" i="0" u="none" strike="noStrike" spc="0">
                <a:solidFill>
                  <a:schemeClr val="tx1"/>
                </a:solidFill>
                <a:latin typeface="Arial Narrow"/>
              </a:rPr>
              <a:t> de Bs</a:t>
            </a:r>
            <a:endParaRPr/>
          </a:p>
          <a:p>
            <a:pPr algn="l">
              <a:defRPr sz="1000"/>
            </a:pPr>
            <a:r>
              <a:rPr lang="es-BO" sz="1000" b="0" i="0" u="none" strike="noStrike" spc="0">
                <a:solidFill>
                  <a:schemeClr val="tx1"/>
                </a:solidFill>
                <a:latin typeface="Arial Narrow"/>
              </a:rPr>
              <a:t>2024-2050</a:t>
            </a:r>
            <a:endParaRPr/>
          </a:p>
        </c:rich>
      </c:tx>
      <c:layout>
        <c:manualLayout>
          <c:xMode val="edge"/>
          <c:yMode val="edge"/>
          <c:x val="0.0036327745309161566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0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Arial Narrow"/>
              <a:ea typeface="+mn-ea"/>
              <a:cs typeface="+mn-cs"/>
            </a:defRPr>
          </a:pPr>
          <a:endParaRPr lang="es-BO"/>
        </a:p>
      </c:txPr>
    </c:title>
    <c:autoTitleDeleted val="0"/>
    <c:plotArea>
      <c:layout>
        <c:manualLayout>
          <c:layoutTarget val="inner"/>
          <c:xMode val="edge"/>
          <c:yMode val="edge"/>
          <c:x val="0.0054928289388178871"/>
          <c:y val="0.060608121006197287"/>
          <c:w val="0.98992981361216725"/>
          <c:h val="0.8026348803223835"/>
        </c:manualLayout>
      </c:layout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ln w="127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 bwMode="auto">
              <a:prstGeom prst="rect">
                <a:avLst/>
              </a:prstGeom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dPt>
            <c:idx val="8"/>
            <c:marker>
              <c:symbol val="square"/>
              <c:size val="5"/>
              <c:spPr bwMode="auto">
                <a:prstGeom prst="rect">
                  <a:avLst/>
                </a:prstGeom>
                <a:solidFill>
                  <a:srgbClr val="E7E6E6">
                    <a:lumMod val="50000"/>
                  </a:srgbClr>
                </a:solidFill>
                <a:ln w="9525">
                  <a:solidFill>
                    <a:srgbClr val="E7E6E6">
                      <a:lumMod val="50000"/>
                    </a:srgbClr>
                  </a:solidFill>
                </a:ln>
                <a:effectLst/>
              </c:spPr>
            </c:marker>
            <c:bubble3D val="0"/>
          </c:dPt>
          <c:dPt>
            <c:idx val="9"/>
            <c:marker>
              <c:symbol val="square"/>
              <c:size val="5"/>
              <c:spPr bwMode="auto">
                <a:prstGeom prst="rect">
                  <a:avLst/>
                </a:prstGeom>
                <a:solidFill>
                  <a:srgbClr val="E7E6E6">
                    <a:lumMod val="50000"/>
                  </a:srgbClr>
                </a:solidFill>
                <a:ln w="9525">
                  <a:solidFill>
                    <a:srgbClr val="E7E6E6">
                      <a:lumMod val="50000"/>
                    </a:srgbClr>
                  </a:solidFill>
                </a:ln>
                <a:effectLst/>
              </c:spPr>
            </c:marker>
            <c:bubble3D val="0"/>
          </c:dPt>
          <c:dLbls>
            <c:dLblPos val="t"/>
            <c:numFmt formatCode="0,," sourceLinked="0"/>
            <c:showBubbleSize val="0"/>
            <c:showCatName val="0"/>
            <c:showLeaderLines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/>
                    <a:ea typeface="+mn-ea"/>
                    <a:cs typeface="+mn-cs"/>
                  </a:defRPr>
                </a:pPr>
                <a:endParaRPr lang="es-BO"/>
              </a:p>
            </c:txPr>
          </c:dLbls>
          <c:cat>
            <c:strRef>
              <c:f xml:space="preserve">'Línea Celeste'!$H$35:$AH$35</c:f>
              <c:strCache>
                <c:ptCount val="2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  <c:pt idx="20">
                  <c:v>2044</c:v>
                </c:pt>
                <c:pt idx="21">
                  <c:v>2045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</c:strCache>
            </c:strRef>
          </c:cat>
          <c:val>
            <c:numRef>
              <c:f xml:space="preserve">'Línea Celeste'!$H$56:$AH$56</c:f>
              <c:numCache>
                <c:formatCode>#,##0.0</c:formatCode>
                <c:ptCount val="27"/>
                <c:pt idx="0">
                  <c:v>1824930.663262809</c:v>
                </c:pt>
                <c:pt idx="1">
                  <c:v>1567665.2480282253</c:v>
                </c:pt>
                <c:pt idx="2">
                  <c:v>1428619.63655188</c:v>
                </c:pt>
                <c:pt idx="3">
                  <c:v>7299271.35514445</c:v>
                </c:pt>
                <c:pt idx="4">
                  <c:v>11324238.648962434</c:v>
                </c:pt>
                <c:pt idx="5">
                  <c:v>1525894.1137702407</c:v>
                </c:pt>
                <c:pt idx="6">
                  <c:v>11589793.71463438</c:v>
                </c:pt>
                <c:pt idx="7">
                  <c:v>3882925.5024029477</c:v>
                </c:pt>
                <c:pt idx="8">
                  <c:v>2427569.0417750967</c:v>
                </c:pt>
                <c:pt idx="9">
                  <c:v>10537265.935717173</c:v>
                </c:pt>
                <c:pt idx="10">
                  <c:v>1692867.129445181</c:v>
                </c:pt>
                <c:pt idx="11">
                  <c:v>5293658.526369711</c:v>
                </c:pt>
                <c:pt idx="12">
                  <c:v>1665524.9456687889</c:v>
                </c:pt>
                <c:pt idx="13">
                  <c:v>16905407.40571351</c:v>
                </c:pt>
                <c:pt idx="14">
                  <c:v>15100249.884224225</c:v>
                </c:pt>
                <c:pt idx="15">
                  <c:v>11280378.386675132</c:v>
                </c:pt>
                <c:pt idx="16">
                  <c:v>3171526.466654788</c:v>
                </c:pt>
                <c:pt idx="17">
                  <c:v>1838874.1197636325</c:v>
                </c:pt>
                <c:pt idx="18">
                  <c:v>8020548.593274744</c:v>
                </c:pt>
                <c:pt idx="19">
                  <c:v>18440061.563129887</c:v>
                </c:pt>
                <c:pt idx="20">
                  <c:v>6374352.795279335</c:v>
                </c:pt>
                <c:pt idx="21">
                  <c:v>4069303.709959884</c:v>
                </c:pt>
                <c:pt idx="22">
                  <c:v>16780278.351180907</c:v>
                </c:pt>
                <c:pt idx="23">
                  <c:v>2070870.9274349706</c:v>
                </c:pt>
                <c:pt idx="24">
                  <c:v>3710259.1151642464</c:v>
                </c:pt>
                <c:pt idx="25">
                  <c:v>7787752.6394598195</c:v>
                </c:pt>
                <c:pt idx="26">
                  <c:v>17110319.283907507</c:v>
                </c:pt>
              </c:numCache>
            </c:numRef>
          </c:val>
          <c:smooth val="1"/>
        </c:ser>
        <c:dLbls>
          <c:dLblPos val="t"/>
          <c:showBubbleSize val="0"/>
          <c:showCatName val="0"/>
          <c:showLeaderLines val="0"/>
          <c:showLegendKey val="0"/>
          <c:showPercent val="0"/>
          <c:showSerName val="0"/>
          <c:showVal val="1"/>
        </c:dLbls>
        <c:drop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504750352"/>
        <c:axId val="504751920"/>
      </c:lineChart>
      <c:catAx>
        <c:axId val="50475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Arial Narrow"/>
                <a:ea typeface="+mn-ea"/>
                <a:cs typeface="+mn-cs"/>
              </a:defRPr>
            </a:pPr>
            <a:endParaRPr lang="es-BO"/>
          </a:p>
        </c:txPr>
        <c:crossAx val="504751920"/>
        <c:crosses val="autoZero"/>
        <c:auto val="1"/>
        <c:lblAlgn val="ctr"/>
        <c:lblOffset val="100"/>
        <c:tickLblSkip val="1"/>
        <c:noMultiLvlLbl val="0"/>
      </c:catAx>
      <c:valAx>
        <c:axId val="504751920"/>
        <c:scaling>
          <c:orientation val="minMax"/>
        </c:scaling>
        <c:delete val="1"/>
        <c:axPos val="l"/>
        <c:numFmt formatCode="#,##0.0" sourceLinked="1"/>
        <c:majorTickMark val="none"/>
        <c:minorTickMark val="none"/>
        <c:tickLblPos val="nextTo"/>
        <c:crossAx val="504750352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noFill/>
    <a:ln w="9525" cap="flat" cmpd="sng" algn="ctr">
      <a:noFill/>
      <a:round/>
    </a:ln>
    <a:effectLst/>
  </c:spPr>
  <c:txPr>
    <a:bodyPr/>
    <a:lstStyle/>
    <a:p>
      <a:pPr>
        <a:defRPr sz="700">
          <a:latin typeface="Arial Narrow"/>
        </a:defRPr>
      </a:pPr>
      <a:endParaRPr lang="es-BO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0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Arial Narrow"/>
                <a:ea typeface="+mn-ea"/>
                <a:cs typeface="+mn-cs"/>
              </a:defRPr>
            </a:pPr>
            <a:r>
              <a:rPr lang="es-BO" sz="1000" b="1" i="0" u="none" strike="noStrike" spc="0">
                <a:solidFill>
                  <a:schemeClr val="tx1"/>
                </a:solidFill>
                <a:latin typeface="Arial Narrow"/>
              </a:rPr>
              <a:t>Proyección de costos de mantenimientos en millones</a:t>
            </a:r>
            <a:r>
              <a:rPr lang="es-BO" sz="1000" b="0" i="0" u="none" strike="noStrike" spc="0">
                <a:solidFill>
                  <a:schemeClr val="tx1"/>
                </a:solidFill>
                <a:latin typeface="Arial Narrow"/>
              </a:rPr>
              <a:t> de Bs</a:t>
            </a:r>
            <a:endParaRPr/>
          </a:p>
          <a:p>
            <a:pPr algn="l">
              <a:defRPr sz="1000"/>
            </a:pPr>
            <a:r>
              <a:rPr lang="es-BO" sz="1000" b="0" i="0" u="none" strike="noStrike" spc="0">
                <a:solidFill>
                  <a:schemeClr val="tx1"/>
                </a:solidFill>
                <a:latin typeface="Arial Narrow"/>
              </a:rPr>
              <a:t>2024-2050</a:t>
            </a:r>
            <a:endParaRPr/>
          </a:p>
        </c:rich>
      </c:tx>
      <c:layout>
        <c:manualLayout>
          <c:xMode val="edge"/>
          <c:yMode val="edge"/>
          <c:x val="0.0036327745309161566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0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Arial Narrow"/>
              <a:ea typeface="+mn-ea"/>
              <a:cs typeface="+mn-cs"/>
            </a:defRPr>
          </a:pPr>
          <a:endParaRPr lang="es-BO"/>
        </a:p>
      </c:txPr>
    </c:title>
    <c:autoTitleDeleted val="0"/>
    <c:plotArea>
      <c:layout>
        <c:manualLayout>
          <c:layoutTarget val="inner"/>
          <c:xMode val="edge"/>
          <c:yMode val="edge"/>
          <c:x val="0.0054928289388178871"/>
          <c:y val="0.060608121006197287"/>
          <c:w val="0.98992981361216725"/>
          <c:h val="0.8026348803223835"/>
        </c:manualLayout>
      </c:layout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ln w="127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 bwMode="auto">
              <a:prstGeom prst="rect">
                <a:avLst/>
              </a:prstGeom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dPt>
            <c:idx val="8"/>
            <c:marker>
              <c:symbol val="square"/>
              <c:size val="5"/>
              <c:spPr bwMode="auto">
                <a:prstGeom prst="rect">
                  <a:avLst/>
                </a:prstGeom>
                <a:solidFill>
                  <a:srgbClr val="E7E6E6">
                    <a:lumMod val="50000"/>
                  </a:srgbClr>
                </a:solidFill>
                <a:ln w="9525">
                  <a:solidFill>
                    <a:srgbClr val="E7E6E6">
                      <a:lumMod val="50000"/>
                    </a:srgbClr>
                  </a:solidFill>
                </a:ln>
                <a:effectLst/>
              </c:spPr>
            </c:marker>
            <c:bubble3D val="0"/>
          </c:dPt>
          <c:dPt>
            <c:idx val="9"/>
            <c:marker>
              <c:symbol val="square"/>
              <c:size val="5"/>
              <c:spPr bwMode="auto">
                <a:prstGeom prst="rect">
                  <a:avLst/>
                </a:prstGeom>
                <a:solidFill>
                  <a:srgbClr val="E7E6E6">
                    <a:lumMod val="50000"/>
                  </a:srgbClr>
                </a:solidFill>
                <a:ln w="9525">
                  <a:solidFill>
                    <a:srgbClr val="E7E6E6">
                      <a:lumMod val="50000"/>
                    </a:srgbClr>
                  </a:solidFill>
                </a:ln>
                <a:effectLst/>
              </c:spPr>
            </c:marker>
            <c:bubble3D val="0"/>
          </c:dPt>
          <c:dLbls>
            <c:dLblPos val="t"/>
            <c:numFmt formatCode="0,," sourceLinked="0"/>
            <c:showBubbleSize val="0"/>
            <c:showCatName val="0"/>
            <c:showLeaderLines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/>
                    <a:ea typeface="+mn-ea"/>
                    <a:cs typeface="+mn-cs"/>
                  </a:defRPr>
                </a:pPr>
                <a:endParaRPr lang="es-BO"/>
              </a:p>
            </c:txPr>
          </c:dLbls>
          <c:cat>
            <c:strRef>
              <c:f xml:space="preserve">'Línea Morada'!$H$35:$AH$35</c:f>
              <c:strCache>
                <c:ptCount val="2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  <c:pt idx="20">
                  <c:v>2044</c:v>
                </c:pt>
                <c:pt idx="21">
                  <c:v>2045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</c:strCache>
            </c:strRef>
          </c:cat>
          <c:val>
            <c:numRef>
              <c:f xml:space="preserve">'Línea Morada'!$H$56:$AH$56</c:f>
              <c:numCache>
                <c:formatCode>#,##0.0</c:formatCode>
                <c:ptCount val="27"/>
                <c:pt idx="0">
                  <c:v>10028357.612665374</c:v>
                </c:pt>
                <c:pt idx="1">
                  <c:v>4653852.973850349</c:v>
                </c:pt>
                <c:pt idx="2">
                  <c:v>2240297.2062945105</c:v>
                </c:pt>
                <c:pt idx="3">
                  <c:v>6921242.507530858</c:v>
                </c:pt>
                <c:pt idx="4">
                  <c:v>12626948.615274</c:v>
                </c:pt>
                <c:pt idx="5">
                  <c:v>4719431.451041903</c:v>
                </c:pt>
                <c:pt idx="6">
                  <c:v>9418316.079847882</c:v>
                </c:pt>
                <c:pt idx="7">
                  <c:v>4764017.566923121</c:v>
                </c:pt>
                <c:pt idx="8">
                  <c:v>10166856.099626519</c:v>
                </c:pt>
                <c:pt idx="9">
                  <c:v>3258480.37220467</c:v>
                </c:pt>
                <c:pt idx="10">
                  <c:v>4415059.552553659</c:v>
                </c:pt>
                <c:pt idx="11">
                  <c:v>13470200.450229181</c:v>
                </c:pt>
                <c:pt idx="12">
                  <c:v>10610142.604110051</c:v>
                </c:pt>
                <c:pt idx="13">
                  <c:v>12566515.033750609</c:v>
                </c:pt>
                <c:pt idx="14">
                  <c:v>3597625.626555168</c:v>
                </c:pt>
                <c:pt idx="15">
                  <c:v>12313169.786755541</c:v>
                </c:pt>
                <c:pt idx="16">
                  <c:v>5693441.991015964</c:v>
                </c:pt>
                <c:pt idx="17">
                  <c:v>11241176.039077848</c:v>
                </c:pt>
                <c:pt idx="18">
                  <c:v>15825149.238676636</c:v>
                </c:pt>
                <c:pt idx="19">
                  <c:v>3405653.541481027</c:v>
                </c:pt>
                <c:pt idx="20">
                  <c:v>16226697.033384182</c:v>
                </c:pt>
                <c:pt idx="21">
                  <c:v>3263689.999912657</c:v>
                </c:pt>
                <c:pt idx="22">
                  <c:v>23417988.371235143</c:v>
                </c:pt>
                <c:pt idx="23">
                  <c:v>6526057.201217029</c:v>
                </c:pt>
                <c:pt idx="24">
                  <c:v>16508388.152397245</c:v>
                </c:pt>
                <c:pt idx="25">
                  <c:v>8592435.042286672</c:v>
                </c:pt>
                <c:pt idx="26">
                  <c:v>3916760.9979190617</c:v>
                </c:pt>
              </c:numCache>
            </c:numRef>
          </c:val>
          <c:smooth val="1"/>
        </c:ser>
        <c:dLbls>
          <c:dLblPos val="t"/>
          <c:showBubbleSize val="0"/>
          <c:showCatName val="0"/>
          <c:showLeaderLines val="0"/>
          <c:showLegendKey val="0"/>
          <c:showPercent val="0"/>
          <c:showSerName val="0"/>
          <c:showVal val="1"/>
        </c:dLbls>
        <c:drop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504752312"/>
        <c:axId val="507176248"/>
      </c:lineChart>
      <c:catAx>
        <c:axId val="50475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Arial Narrow"/>
                <a:ea typeface="+mn-ea"/>
                <a:cs typeface="+mn-cs"/>
              </a:defRPr>
            </a:pPr>
            <a:endParaRPr lang="es-BO"/>
          </a:p>
        </c:txPr>
        <c:crossAx val="507176248"/>
        <c:crosses val="autoZero"/>
        <c:auto val="1"/>
        <c:lblAlgn val="ctr"/>
        <c:lblOffset val="100"/>
        <c:tickLblSkip val="1"/>
        <c:noMultiLvlLbl val="0"/>
      </c:catAx>
      <c:valAx>
        <c:axId val="507176248"/>
        <c:scaling>
          <c:orientation val="minMax"/>
        </c:scaling>
        <c:delete val="1"/>
        <c:axPos val="l"/>
        <c:numFmt formatCode="#,##0.0" sourceLinked="1"/>
        <c:majorTickMark val="none"/>
        <c:minorTickMark val="none"/>
        <c:tickLblPos val="nextTo"/>
        <c:crossAx val="504752312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noFill/>
    <a:ln w="9525" cap="flat" cmpd="sng" algn="ctr">
      <a:noFill/>
      <a:round/>
    </a:ln>
    <a:effectLst/>
  </c:spPr>
  <c:txPr>
    <a:bodyPr/>
    <a:lstStyle/>
    <a:p>
      <a:pPr>
        <a:defRPr sz="700">
          <a:latin typeface="Arial Narrow"/>
        </a:defRPr>
      </a:pPr>
      <a:endParaRPr lang="es-BO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 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 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 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 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 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 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6</xdr:col>
      <xdr:colOff>313267</xdr:colOff>
      <xdr:row>1</xdr:row>
      <xdr:rowOff>101601</xdr:rowOff>
    </xdr:from>
    <xdr:to>
      <xdr:col>34</xdr:col>
      <xdr:colOff>59267</xdr:colOff>
      <xdr:row>33</xdr:row>
      <xdr:rowOff>203205</xdr:rowOff>
    </xdr:to>
    <xdr:sp>
      <xdr:nvSpPr>
        <xdr:cNvPr id="2" name="Rectángulo: esquinas redondeadas 1"/>
        <xdr:cNvSpPr/>
      </xdr:nvSpPr>
      <xdr:spPr bwMode="auto">
        <a:xfrm>
          <a:off x="4161367" y="269241"/>
          <a:ext cx="28884880" cy="3789684"/>
        </a:xfrm>
        <a:prstGeom prst="roundRect">
          <a:avLst>
            <a:gd name="adj" fmla="val 5411"/>
          </a:avLst>
        </a:prstGeom>
        <a:solidFill>
          <a:srgbClr val="FFFFFF"/>
        </a:solidFill>
        <a:ln w="317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>
            <a:defRPr/>
          </a:pPr>
          <a:endParaRPr lang="es-BO" sz="1100"/>
        </a:p>
      </xdr:txBody>
    </xdr:sp>
    <xdr:clientData/>
  </xdr:twoCellAnchor>
  <xdr:twoCellAnchor editAs="twoCell">
    <xdr:from>
      <xdr:col>6</xdr:col>
      <xdr:colOff>482600</xdr:colOff>
      <xdr:row>4</xdr:row>
      <xdr:rowOff>42333</xdr:rowOff>
    </xdr:from>
    <xdr:to>
      <xdr:col>33</xdr:col>
      <xdr:colOff>118532</xdr:colOff>
      <xdr:row>33</xdr:row>
      <xdr:rowOff>42334</xdr:rowOff>
    </xdr:to>
    <xdr:graphicFrame>
      <xdr:nvGraphicFramePr>
        <xdr:cNvPr id="8" name="Gráfico 7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6</xdr:col>
      <xdr:colOff>0</xdr:colOff>
      <xdr:row>59</xdr:row>
      <xdr:rowOff>0</xdr:rowOff>
    </xdr:from>
    <xdr:to>
      <xdr:col>23</xdr:col>
      <xdr:colOff>759580</xdr:colOff>
      <xdr:row>135</xdr:row>
      <xdr:rowOff>16930</xdr:rowOff>
    </xdr:to>
    <xdr:sp>
      <xdr:nvSpPr>
        <xdr:cNvPr id="9" name="Rectángulo: esquinas redondeadas 8"/>
        <xdr:cNvSpPr/>
      </xdr:nvSpPr>
      <xdr:spPr bwMode="auto">
        <a:xfrm>
          <a:off x="3852333" y="8500533"/>
          <a:ext cx="19216914" cy="13334997"/>
        </a:xfrm>
        <a:prstGeom prst="roundRect">
          <a:avLst>
            <a:gd name="adj" fmla="val 0"/>
          </a:avLst>
        </a:prstGeom>
        <a:solidFill>
          <a:srgbClr val="FFFFFF"/>
        </a:solidFill>
        <a:ln w="317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upright="1"/>
        <a:lstStyle/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>
              <a:latin typeface="Arial Narrow"/>
              <a:ea typeface="+mn-ea"/>
              <a:cs typeface="+mn-cs"/>
            </a:rPr>
            <a:t>Para la aplicación de los periodos extendidos propuestos, es necesario adicionar actividades de mantenimiento a los equipos críticos del STC, actividades que se describen a continuación: 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 b="1">
              <a:latin typeface="Arial Narrow"/>
              <a:ea typeface="+mn-ea"/>
              <a:cs typeface="+mn-cs"/>
            </a:rPr>
            <a:t>1.</a:t>
          </a:r>
          <a:r>
            <a:rPr lang="es-ES" sz="1100" b="1">
              <a:latin typeface="Arial Narrow"/>
              <a:ea typeface="+mn-ea"/>
              <a:cs typeface="+mn-cs"/>
            </a:rPr>
            <a:t> </a:t>
          </a:r>
          <a:r>
            <a:rPr lang="es-ES" sz="1100" b="1">
              <a:latin typeface="Arial Narrow"/>
              <a:ea typeface="+mn-ea"/>
              <a:cs typeface="+mn-cs"/>
            </a:rPr>
            <a:t>Motores eléctricos principales cambio (40000 horas)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>
              <a:latin typeface="Arial Narrow"/>
              <a:ea typeface="+mn-ea"/>
              <a:cs typeface="+mn-cs"/>
            </a:rPr>
            <a:t>Alineamiento.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>
              <a:latin typeface="Arial Narrow"/>
              <a:ea typeface="+mn-ea"/>
              <a:cs typeface="+mn-cs"/>
            </a:rPr>
            <a:t>Lubricación de precisión.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>
              <a:latin typeface="Arial Narrow"/>
              <a:ea typeface="+mn-ea"/>
              <a:cs typeface="+mn-cs"/>
            </a:rPr>
            <a:t>Monitoreo continuo de vibración.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>
              <a:latin typeface="Arial Narrow"/>
              <a:ea typeface="+mn-ea"/>
              <a:cs typeface="+mn-cs"/>
            </a:rPr>
            <a:t>Garantizar motores de respaldo.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>
              <a:latin typeface="Arial Narrow"/>
              <a:ea typeface="+mn-ea"/>
              <a:cs typeface="+mn-cs"/>
            </a:rPr>
            <a:t>Pruebas estáticas (medición de estado de aislamiento) compra de equipo Megger Baker.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>
              <a:latin typeface="Arial Narrow"/>
              <a:ea typeface="+mn-ea"/>
              <a:cs typeface="+mn-cs"/>
            </a:rPr>
            <a:t>Generación de información concreta y estandarizada de estado de condición.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>
              <a:latin typeface="Arial Narrow"/>
              <a:ea typeface="+mn-ea"/>
              <a:cs typeface="+mn-cs"/>
            </a:rPr>
            <a:t>Cambio de rodamientos por personal de mantenimiento propio.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>
              <a:latin typeface="Arial Narrow"/>
              <a:ea typeface="+mn-ea"/>
              <a:cs typeface="+mn-cs"/>
            </a:rPr>
            <a:t>Garantizar el aprovisionamiento de rodamientos.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>
              <a:latin typeface="Arial Narrow"/>
              <a:ea typeface="+mn-ea"/>
              <a:cs typeface="+mn-cs"/>
            </a:rPr>
            <a:t>Fortalecer el TRM para la ejecución de mantenimiento mayor de motores eléctricos principales (personal y herramientas).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>
              <a:latin typeface="Arial Narrow"/>
              <a:ea typeface="+mn-ea"/>
              <a:cs typeface="+mn-cs"/>
            </a:rPr>
            <a:t>Con base al estado de los motores se podrá prolongar más allá de las 40000 horas.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s-ES" sz="1100">
            <a:latin typeface="Arial Narrow"/>
            <a:ea typeface="+mn-ea"/>
            <a:cs typeface="+mn-cs"/>
          </a:endParaRPr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 b="1">
              <a:latin typeface="Arial Narrow"/>
              <a:ea typeface="+mn-ea"/>
              <a:cs typeface="+mn-cs"/>
            </a:rPr>
            <a:t>Cable tractor portador renovación y acortamiento (900000 ciclos Cable Performa y 360000 ciclos Cable Compacta) </a:t>
          </a:r>
          <a:r>
            <a:rPr lang="es-ES" sz="1100">
              <a:latin typeface="Arial Narrow"/>
              <a:ea typeface="+mn-ea"/>
              <a:cs typeface="+mn-cs"/>
            </a:rPr>
            <a:t> 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>
              <a:latin typeface="Arial Narrow"/>
              <a:ea typeface="+mn-ea"/>
              <a:cs typeface="+mn-cs"/>
            </a:rPr>
            <a:t>Garantizar el control de la posición del carro tensor y la elongación del cable para prever acortamientos.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>
              <a:latin typeface="Arial Narrow"/>
              <a:ea typeface="+mn-ea"/>
              <a:cs typeface="+mn-cs"/>
            </a:rPr>
            <a:t>Garantizar la inspección del estado del empalme con una frecuencia de 3 veces al año para cables largos y 6 veces al año para cables cortos.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>
              <a:latin typeface="Arial Narrow"/>
              <a:ea typeface="+mn-ea"/>
              <a:cs typeface="+mn-cs"/>
            </a:rPr>
            <a:t>Garantizar un mantenimiento mensual correcto y estandarizado del empalme del cable y lubricación con WD-40.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>
              <a:latin typeface="Arial Narrow"/>
              <a:ea typeface="+mn-ea"/>
              <a:cs typeface="+mn-cs"/>
            </a:rPr>
            <a:t>Capacitar a un especialista en inspecciones de cable.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>
              <a:latin typeface="Arial Narrow"/>
              <a:ea typeface="+mn-ea"/>
              <a:cs typeface="+mn-cs"/>
            </a:rPr>
            <a:t>Desarrollo de otros proveedores de servicio de acortamiento de cable y renovación de empalme.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>
              <a:latin typeface="Arial Narrow"/>
              <a:ea typeface="+mn-ea"/>
              <a:cs typeface="+mn-cs"/>
            </a:rPr>
            <a:t>Se extiende el ciclaje para renovación de empalme y acortamiento de cable con inspecciones visuales especializadas y magnetoinductivas más frecuentes.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s-ES" sz="1100" b="1">
            <a:latin typeface="Arial Narrow"/>
            <a:ea typeface="+mn-ea"/>
            <a:cs typeface="+mn-cs"/>
          </a:endParaRPr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 b="1">
              <a:latin typeface="Arial Narrow"/>
              <a:ea typeface="+mn-ea"/>
              <a:cs typeface="+mn-cs"/>
            </a:rPr>
            <a:t>Cable tractor portador cambio (1800000 ciclos Cable Performa y 1000000 ciclos Cable Compacta)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>
              <a:latin typeface="Arial Narrow"/>
              <a:ea typeface="+mn-ea"/>
              <a:cs typeface="+mn-cs"/>
            </a:rPr>
            <a:t>Garantizar la inspección del estado del cable con una frecuencia de 3 veces al año para cables largos y 6 veces al año para cables cortos.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>
              <a:latin typeface="Arial Narrow"/>
              <a:ea typeface="+mn-ea"/>
              <a:cs typeface="+mn-cs"/>
            </a:rPr>
            <a:t>Se extiende el ciclaje para cambio de cable con inspecciones visuales especializadas y magnetoinductivas más frecuentes.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>
              <a:latin typeface="Arial Narrow"/>
              <a:ea typeface="+mn-ea"/>
              <a:cs typeface="+mn-cs"/>
            </a:rPr>
            <a:t>Desarrollo de otros proveedores de servicio de cambio de cable.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>
              <a:latin typeface="Arial Narrow"/>
              <a:ea typeface="+mn-ea"/>
              <a:cs typeface="+mn-cs"/>
            </a:rPr>
            <a:t>Garantizar el control de todos los criterios de rechazo especificados en la normativa.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>
              <a:latin typeface="Arial Narrow"/>
              <a:ea typeface="+mn-ea"/>
              <a:cs typeface="+mn-cs"/>
            </a:rPr>
            <a:t>Los cables cortos se cambiarán de Cable Compacta a Cable Performa excepto la Línea Café en función de si se ejecuta su ampliación.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s-ES" sz="1100">
            <a:latin typeface="Arial Narrow"/>
            <a:ea typeface="+mn-ea"/>
            <a:cs typeface="+mn-cs"/>
          </a:endParaRPr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 b="1">
              <a:latin typeface="Arial Narrow"/>
              <a:ea typeface="+mn-ea"/>
              <a:cs typeface="+mn-cs"/>
            </a:rPr>
            <a:t>Mordazas de Pinzas cambio (50000 horas)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>
              <a:latin typeface="Arial Narrow"/>
              <a:ea typeface="+mn-ea"/>
              <a:cs typeface="+mn-cs"/>
            </a:rPr>
            <a:t>Extender el uso a partir de la rotación de cabinas de cada línea.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>
              <a:latin typeface="Arial Narrow"/>
              <a:ea typeface="+mn-ea"/>
              <a:cs typeface="+mn-cs"/>
            </a:rPr>
            <a:t>Garantizar el mantenimiento de pinzas a través de un sistema de registro de ciclos con tecnología RFID (Identificación por radio frecuencia). 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>
              <a:latin typeface="Arial Narrow"/>
              <a:ea typeface="+mn-ea"/>
              <a:cs typeface="+mn-cs"/>
            </a:rPr>
            <a:t>Estandarizar los criterios de aceptación/rechazo de pinzas, tomando en cuenta las particularidades de cada línea.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>
              <a:latin typeface="Arial Narrow"/>
              <a:ea typeface="+mn-ea"/>
              <a:cs typeface="+mn-cs"/>
            </a:rPr>
            <a:t>Extender la vida útil de las mordazas de pinzas a partir del incremento de su rugosidad.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>
              <a:latin typeface="Arial Narrow"/>
              <a:ea typeface="+mn-ea"/>
              <a:cs typeface="+mn-cs"/>
            </a:rPr>
            <a:t>Extender el uso de las mordazas fijas cambiando solo las mordazas móviles.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>
              <a:latin typeface="Arial Narrow"/>
              <a:ea typeface="+mn-ea"/>
              <a:cs typeface="+mn-cs"/>
            </a:rPr>
            <a:t>Investigar la posibilidad de reutilizar las mordazas fijas reemplazadas en gestiones pasadas.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s-ES" sz="1100">
            <a:latin typeface="Arial Narrow"/>
            <a:ea typeface="+mn-ea"/>
            <a:cs typeface="+mn-cs"/>
          </a:endParaRPr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>
              <a:latin typeface="Arial Narrow"/>
              <a:ea typeface="+mn-ea"/>
              <a:cs typeface="+mn-cs"/>
            </a:rPr>
            <a:t>R</a:t>
          </a:r>
          <a:r>
            <a:rPr lang="es-ES" sz="1100" b="1">
              <a:latin typeface="Arial Narrow"/>
              <a:ea typeface="+mn-ea"/>
              <a:cs typeface="+mn-cs"/>
            </a:rPr>
            <a:t>eductores principales cambio (55000 horas)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>
              <a:latin typeface="Arial Narrow"/>
              <a:ea typeface="+mn-ea"/>
              <a:cs typeface="+mn-cs"/>
            </a:rPr>
            <a:t>Garantizar la disponibilidad de los reductores de respaldo, para lo cual se debe adquirir el reductor GPW 330 para Línea Morada Sección 1.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>
              <a:latin typeface="Arial Narrow"/>
              <a:ea typeface="+mn-ea"/>
              <a:cs typeface="+mn-cs"/>
            </a:rPr>
            <a:t>Lubricación de precisión.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>
              <a:latin typeface="Arial Narrow"/>
              <a:ea typeface="+mn-ea"/>
              <a:cs typeface="+mn-cs"/>
            </a:rPr>
            <a:t>Garantizar el correcto filtrado del aceite en los periodos establecidos.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>
              <a:latin typeface="Arial Narrow"/>
              <a:ea typeface="+mn-ea"/>
              <a:cs typeface="+mn-cs"/>
            </a:rPr>
            <a:t>Monitoreo continuo de vibración.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>
              <a:latin typeface="Arial Narrow"/>
              <a:ea typeface="+mn-ea"/>
              <a:cs typeface="+mn-cs"/>
            </a:rPr>
            <a:t>Análisis de aceite.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>
              <a:latin typeface="Arial Narrow"/>
              <a:ea typeface="+mn-ea"/>
              <a:cs typeface="+mn-cs"/>
            </a:rPr>
            <a:t>Generación de información concreta y estandarizada de estado de condición.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>
              <a:latin typeface="Arial Narrow"/>
              <a:ea typeface="+mn-ea"/>
              <a:cs typeface="+mn-cs"/>
            </a:rPr>
            <a:t>Cambio de reductor por personal de mantenimiento propio.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>
              <a:latin typeface="Arial Narrow"/>
              <a:ea typeface="+mn-ea"/>
              <a:cs typeface="+mn-cs"/>
            </a:rPr>
            <a:t>Fortalecer el TRM para la ejecución de mantenimiento mayor de cambio de reductor (personal y herramientas).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>
              <a:latin typeface="Arial Narrow"/>
              <a:ea typeface="+mn-ea"/>
              <a:cs typeface="+mn-cs"/>
            </a:rPr>
            <a:t>Con base al MBC se podrá prolongar más allá de las 55000 horas.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>
              <a:latin typeface="Arial Narrow"/>
              <a:ea typeface="+mn-ea"/>
              <a:cs typeface="+mn-cs"/>
            </a:rPr>
            <a:t>	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 b="1">
              <a:latin typeface="Arial Narrow"/>
              <a:ea typeface="+mn-ea"/>
              <a:cs typeface="+mn-cs"/>
            </a:rPr>
            <a:t>Reductores principales overhaul (55000 horas)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>
              <a:latin typeface="Arial Narrow"/>
              <a:ea typeface="+mn-ea"/>
              <a:cs typeface="+mn-cs"/>
            </a:rPr>
            <a:t>Garantizar la disponibilidad de los reductores de respaldo, para lo cual se debe adquirir el reductor GPW 330 para Línea Morada Sección 1.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>
              <a:latin typeface="Arial Narrow"/>
              <a:ea typeface="+mn-ea"/>
              <a:cs typeface="+mn-cs"/>
            </a:rPr>
            <a:t>Determinar si las pruebas de carga son esenciales para el Overhaul de reductores.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>
              <a:latin typeface="Arial Narrow"/>
              <a:ea typeface="+mn-ea"/>
              <a:cs typeface="+mn-cs"/>
            </a:rPr>
            <a:t>Con base al MBC se podrá prolongar más allá de las 55000 horas.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s-ES" sz="1100">
            <a:latin typeface="Arial Narrow"/>
            <a:ea typeface="+mn-ea"/>
            <a:cs typeface="+mn-cs"/>
          </a:endParaRPr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 b="1">
              <a:latin typeface="Arial Narrow"/>
              <a:ea typeface="+mn-ea"/>
              <a:cs typeface="+mn-cs"/>
            </a:rPr>
            <a:t>Volantes cambio de rodamientos (55000 horas)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>
              <a:latin typeface="Arial Narrow"/>
              <a:ea typeface="+mn-ea"/>
              <a:cs typeface="+mn-cs"/>
            </a:rPr>
            <a:t>Monitoreo continuo de vibración.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>
              <a:latin typeface="Arial Narrow"/>
              <a:ea typeface="+mn-ea"/>
              <a:cs typeface="+mn-cs"/>
            </a:rPr>
            <a:t>Lubricación de precisión de los rodamientos principales del volante y de los rodamientos auxiliares.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>
              <a:latin typeface="Arial Narrow"/>
              <a:ea typeface="+mn-ea"/>
              <a:cs typeface="+mn-cs"/>
            </a:rPr>
            <a:t>Generación de información concreta y estandarizada de estado de condición.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>
              <a:latin typeface="Arial Narrow"/>
              <a:ea typeface="+mn-ea"/>
              <a:cs typeface="+mn-cs"/>
            </a:rPr>
            <a:t>Inspección continua del volante y limpieza para la detección de fugas de grasa por los retenes.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>
              <a:latin typeface="Arial Narrow"/>
              <a:ea typeface="+mn-ea"/>
              <a:cs typeface="+mn-cs"/>
            </a:rPr>
            <a:t>Garantizar la provisión de insumos, herramientas y accesorios para lubricación.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s-ES" sz="1100">
              <a:latin typeface="Arial Narrow"/>
              <a:ea typeface="+mn-ea"/>
              <a:cs typeface="+mn-cs"/>
            </a:rPr>
            <a:t>Aplicación MBC para incrementar el periodo de cambio de rodamientos de volantes.</a:t>
          </a:r>
          <a:endParaRPr/>
        </a:p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s-BO" sz="1100">
            <a:latin typeface="Arial Narrow"/>
            <a:ea typeface="+mn-ea"/>
            <a:cs typeface="+mn-cs"/>
          </a:endParaRPr>
        </a:p>
        <a:p>
          <a:pPr algn="l">
            <a:defRPr/>
          </a:pPr>
          <a:r>
            <a:rPr lang="es-ES" sz="1100" b="1">
              <a:latin typeface="Arial Narrow"/>
              <a:ea typeface="+mn-ea"/>
              <a:cs typeface="+mn-cs"/>
            </a:rPr>
            <a:t>Cable tractor portador inspección magnetoinductivo (cables largos 3 veces al año y cables cortos 6 veces al año)</a:t>
          </a:r>
          <a:endParaRPr/>
        </a:p>
        <a:p>
          <a:pPr algn="l">
            <a:defRPr/>
          </a:pPr>
          <a:r>
            <a:rPr lang="es-ES" sz="1100">
              <a:latin typeface="Arial Narrow"/>
              <a:ea typeface="+mn-ea"/>
              <a:cs typeface="+mn-cs"/>
            </a:rPr>
            <a:t>Inspecciones, análisis y diagnóstico tanto visuales como magnetoinductivas con mayor frecuencia aplicadas a cables cortos y largos del STC.</a:t>
          </a:r>
          <a:endParaRPr/>
        </a:p>
        <a:p>
          <a:pPr algn="l">
            <a:defRPr/>
          </a:pPr>
          <a:r>
            <a:rPr lang="es-ES" sz="1100">
              <a:latin typeface="Arial Narrow"/>
              <a:ea typeface="+mn-ea"/>
              <a:cs typeface="+mn-cs"/>
            </a:rPr>
            <a:t>Generación de información concreta y estandarizada de estado de condición del cable tractor portador.</a:t>
          </a:r>
          <a:endParaRPr/>
        </a:p>
        <a:p>
          <a:pPr algn="l">
            <a:defRPr/>
          </a:pPr>
          <a:r>
            <a:rPr lang="es-ES" sz="1100">
              <a:latin typeface="Arial Narrow"/>
              <a:ea typeface="+mn-ea"/>
              <a:cs typeface="+mn-cs"/>
            </a:rPr>
            <a:t>Garantizar los mantenimientos preventivos mensuales del cable tractor portador (lubricación, inspección).</a:t>
          </a:r>
          <a:endParaRPr/>
        </a:p>
        <a:p>
          <a:pPr algn="l">
            <a:defRPr/>
          </a:pPr>
          <a:r>
            <a:rPr lang="es-ES" sz="1100">
              <a:latin typeface="Arial Narrow"/>
              <a:ea typeface="+mn-ea"/>
              <a:cs typeface="+mn-cs"/>
            </a:rPr>
            <a:t>Garantizar la disponibilidad del lubricante WD-40 para la lubricación del empalme del cable tractor portador.</a:t>
          </a:r>
          <a:endParaRPr/>
        </a:p>
        <a:p>
          <a:pPr algn="l">
            <a:defRPr/>
          </a:pPr>
          <a:endParaRPr lang="es-ES" sz="1100">
            <a:latin typeface="Arial Narrow"/>
            <a:ea typeface="+mn-ea"/>
            <a:cs typeface="+mn-cs"/>
          </a:endParaRPr>
        </a:p>
        <a:p>
          <a:pPr algn="l">
            <a:defRPr/>
          </a:pPr>
          <a:r>
            <a:rPr lang="es-BO" sz="1100" b="1">
              <a:latin typeface="Arial Narrow"/>
            </a:rPr>
            <a:t>Balancines de torres overhaul (en función de su criticidad a las 30000, 35000 y 40000 horas)</a:t>
          </a:r>
          <a:endParaRPr/>
        </a:p>
        <a:p>
          <a:pPr algn="l">
            <a:defRPr/>
          </a:pPr>
          <a:r>
            <a:rPr lang="es-BO" sz="1100">
              <a:latin typeface="Arial Narrow"/>
            </a:rPr>
            <a:t>Reutilización de casquillos de básculas previa inspección visual.</a:t>
          </a:r>
          <a:endParaRPr/>
        </a:p>
        <a:p>
          <a:pPr algn="l">
            <a:defRPr/>
          </a:pPr>
          <a:r>
            <a:rPr lang="es-BO" sz="1100">
              <a:latin typeface="Arial Narrow"/>
            </a:rPr>
            <a:t>Reutilización de ejes de poleas 501C, 420C y palpadoras previa inspección de ensayos no destructivos.</a:t>
          </a:r>
          <a:endParaRPr/>
        </a:p>
        <a:p>
          <a:pPr algn="l">
            <a:defRPr/>
          </a:pPr>
          <a:r>
            <a:rPr lang="es-BO" sz="1100">
              <a:latin typeface="Arial Narrow"/>
            </a:rPr>
            <a:t>Reutilización de ejes secundarios previa inspección de ensayos no destructivos.</a:t>
          </a:r>
          <a:endParaRPr/>
        </a:p>
        <a:p>
          <a:pPr algn="l">
            <a:defRPr/>
          </a:pPr>
          <a:r>
            <a:rPr lang="es-BO" sz="1100">
              <a:latin typeface="Arial Narrow"/>
            </a:rPr>
            <a:t>Reutilización de tubos (casquillos) distanciadores previa inspección visual.</a:t>
          </a:r>
          <a:endParaRPr/>
        </a:p>
        <a:p>
          <a:pPr algn="l">
            <a:defRPr/>
          </a:pPr>
          <a:r>
            <a:rPr lang="es-BO" sz="1100">
              <a:latin typeface="Arial Narrow"/>
            </a:rPr>
            <a:t>Optimizar la lubricación de balancines.</a:t>
          </a:r>
          <a:endParaRPr/>
        </a:p>
        <a:p>
          <a:pPr algn="l">
            <a:defRPr/>
          </a:pPr>
          <a:r>
            <a:rPr lang="es-BO" sz="1100">
              <a:latin typeface="Arial Narrow"/>
            </a:rPr>
            <a:t>Garantizar el equipamiento necesario para el reacondicionamiento de elementos de balancines.</a:t>
          </a:r>
          <a:endParaRPr/>
        </a:p>
        <a:p>
          <a:pPr algn="l">
            <a:defRPr/>
          </a:pPr>
          <a:r>
            <a:rPr lang="es-BO" sz="1100">
              <a:latin typeface="Arial Narrow"/>
            </a:rPr>
            <a:t>Garantizar la disponibilidad de los equipos y máquinas de izaje (grúas, camiones, hit tracks, etc.)</a:t>
          </a:r>
          <a:endParaRPr/>
        </a:p>
        <a:p>
          <a:pPr algn="l">
            <a:defRPr/>
          </a:pPr>
          <a:endParaRPr lang="es-BO" sz="1100">
            <a:latin typeface="Arial Narrow"/>
          </a:endParaRPr>
        </a:p>
        <a:p>
          <a:pPr algn="l">
            <a:defRPr/>
          </a:pPr>
          <a:r>
            <a:rPr lang="es-BO" sz="1100" b="1">
              <a:latin typeface="Arial Narrow"/>
            </a:rPr>
            <a:t>Suspensiones overhaul (50000 horas)</a:t>
          </a:r>
          <a:endParaRPr/>
        </a:p>
        <a:p>
          <a:pPr algn="l">
            <a:defRPr/>
          </a:pPr>
          <a:r>
            <a:rPr lang="es-BO" sz="1100">
              <a:latin typeface="Arial Narrow"/>
            </a:rPr>
            <a:t>Garantizar el mantenimiento preventivo al 10% de las suspensiones.</a:t>
          </a:r>
          <a:endParaRPr/>
        </a:p>
        <a:p>
          <a:pPr algn="l">
            <a:defRPr/>
          </a:pPr>
          <a:r>
            <a:rPr lang="es-BO" sz="1100">
              <a:latin typeface="Arial Narrow"/>
            </a:rPr>
            <a:t>Implementar el sistema RFID para control preciso de ciclos de cada cabina.</a:t>
          </a:r>
          <a:endParaRPr/>
        </a:p>
        <a:p>
          <a:pPr algn="l">
            <a:defRPr/>
          </a:pPr>
          <a:r>
            <a:rPr lang="es-BO" sz="1100">
              <a:latin typeface="Arial Narrow"/>
            </a:rPr>
            <a:t>Controlar la rotación de cabinas en cada línea para ajustar el porcentaje necesario de repuestos.</a:t>
          </a:r>
          <a:endParaRPr/>
        </a:p>
        <a:p>
          <a:pPr algn="l">
            <a:defRPr/>
          </a:pPr>
          <a:r>
            <a:rPr lang="es-BO" sz="1100">
              <a:latin typeface="Arial Narrow"/>
            </a:rPr>
            <a:t>Garantizar el mantenimiento bimensual de suspensiones.</a:t>
          </a:r>
          <a:endParaRPr/>
        </a:p>
        <a:p>
          <a:pPr algn="l">
            <a:defRPr/>
          </a:pPr>
          <a:r>
            <a:rPr lang="es-BO" sz="1100">
              <a:latin typeface="Arial Narrow"/>
            </a:rPr>
            <a:t>Garantizar la provisión de repuestos, lubricantes e insumos necesarios para los mantenimientos.</a:t>
          </a:r>
          <a:endParaRPr/>
        </a:p>
        <a:p>
          <a:pPr algn="l">
            <a:defRPr/>
          </a:pPr>
          <a:endParaRPr lang="es-BO" sz="1100">
            <a:latin typeface="Arial Narrow"/>
          </a:endParaRPr>
        </a:p>
        <a:p>
          <a:pPr algn="l">
            <a:defRPr/>
          </a:pPr>
          <a:endParaRPr lang="es-BO" sz="1100">
            <a:latin typeface="Arial Narrow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6</xdr:col>
      <xdr:colOff>313267</xdr:colOff>
      <xdr:row>1</xdr:row>
      <xdr:rowOff>101601</xdr:rowOff>
    </xdr:from>
    <xdr:to>
      <xdr:col>34</xdr:col>
      <xdr:colOff>59267</xdr:colOff>
      <xdr:row>33</xdr:row>
      <xdr:rowOff>203205</xdr:rowOff>
    </xdr:to>
    <xdr:sp>
      <xdr:nvSpPr>
        <xdr:cNvPr id="2" name="Rectángulo: esquinas redondeadas 1"/>
        <xdr:cNvSpPr/>
      </xdr:nvSpPr>
      <xdr:spPr bwMode="auto">
        <a:xfrm>
          <a:off x="4161367" y="269241"/>
          <a:ext cx="28884880" cy="3789684"/>
        </a:xfrm>
        <a:prstGeom prst="roundRect">
          <a:avLst>
            <a:gd name="adj" fmla="val 5411"/>
          </a:avLst>
        </a:prstGeom>
        <a:solidFill>
          <a:srgbClr val="FFFFFF"/>
        </a:solidFill>
        <a:ln w="317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>
            <a:defRPr/>
          </a:pPr>
          <a:endParaRPr lang="es-BO" sz="1100"/>
        </a:p>
      </xdr:txBody>
    </xdr:sp>
    <xdr:clientData/>
  </xdr:twoCellAnchor>
  <xdr:twoCellAnchor editAs="twoCell">
    <xdr:from>
      <xdr:col>6</xdr:col>
      <xdr:colOff>482600</xdr:colOff>
      <xdr:row>4</xdr:row>
      <xdr:rowOff>59267</xdr:rowOff>
    </xdr:from>
    <xdr:to>
      <xdr:col>33</xdr:col>
      <xdr:colOff>118532</xdr:colOff>
      <xdr:row>33</xdr:row>
      <xdr:rowOff>42334</xdr:rowOff>
    </xdr:to>
    <xdr:graphicFrame>
      <xdr:nvGraphicFramePr>
        <xdr:cNvPr id="8" name="Gráfico 7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6</xdr:col>
      <xdr:colOff>313267</xdr:colOff>
      <xdr:row>1</xdr:row>
      <xdr:rowOff>101601</xdr:rowOff>
    </xdr:from>
    <xdr:to>
      <xdr:col>34</xdr:col>
      <xdr:colOff>59267</xdr:colOff>
      <xdr:row>33</xdr:row>
      <xdr:rowOff>203205</xdr:rowOff>
    </xdr:to>
    <xdr:sp>
      <xdr:nvSpPr>
        <xdr:cNvPr id="2" name="Rectángulo: esquinas redondeadas 1"/>
        <xdr:cNvSpPr/>
      </xdr:nvSpPr>
      <xdr:spPr bwMode="auto">
        <a:xfrm>
          <a:off x="4161367" y="269241"/>
          <a:ext cx="28884880" cy="3789684"/>
        </a:xfrm>
        <a:prstGeom prst="roundRect">
          <a:avLst>
            <a:gd name="adj" fmla="val 5411"/>
          </a:avLst>
        </a:prstGeom>
        <a:solidFill>
          <a:srgbClr val="FFFFFF"/>
        </a:solidFill>
        <a:ln w="317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>
            <a:defRPr/>
          </a:pPr>
          <a:endParaRPr lang="es-BO" sz="1100"/>
        </a:p>
      </xdr:txBody>
    </xdr:sp>
    <xdr:clientData/>
  </xdr:twoCellAnchor>
  <xdr:twoCellAnchor editAs="twoCell">
    <xdr:from>
      <xdr:col>6</xdr:col>
      <xdr:colOff>482600</xdr:colOff>
      <xdr:row>4</xdr:row>
      <xdr:rowOff>59267</xdr:rowOff>
    </xdr:from>
    <xdr:to>
      <xdr:col>33</xdr:col>
      <xdr:colOff>118532</xdr:colOff>
      <xdr:row>33</xdr:row>
      <xdr:rowOff>42334</xdr:rowOff>
    </xdr:to>
    <xdr:graphicFrame>
      <xdr:nvGraphicFramePr>
        <xdr:cNvPr id="8" name="Gráfico 7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6</xdr:col>
      <xdr:colOff>313267</xdr:colOff>
      <xdr:row>1</xdr:row>
      <xdr:rowOff>101601</xdr:rowOff>
    </xdr:from>
    <xdr:to>
      <xdr:col>34</xdr:col>
      <xdr:colOff>59267</xdr:colOff>
      <xdr:row>33</xdr:row>
      <xdr:rowOff>203205</xdr:rowOff>
    </xdr:to>
    <xdr:sp>
      <xdr:nvSpPr>
        <xdr:cNvPr id="2" name="Rectángulo: esquinas redondeadas 1"/>
        <xdr:cNvSpPr/>
      </xdr:nvSpPr>
      <xdr:spPr bwMode="auto">
        <a:xfrm>
          <a:off x="4161367" y="269241"/>
          <a:ext cx="28884880" cy="3789684"/>
        </a:xfrm>
        <a:prstGeom prst="roundRect">
          <a:avLst>
            <a:gd name="adj" fmla="val 5411"/>
          </a:avLst>
        </a:prstGeom>
        <a:solidFill>
          <a:srgbClr val="FFFFFF"/>
        </a:solidFill>
        <a:ln w="317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>
            <a:defRPr/>
          </a:pPr>
          <a:endParaRPr lang="es-BO" sz="1100"/>
        </a:p>
      </xdr:txBody>
    </xdr:sp>
    <xdr:clientData/>
  </xdr:twoCellAnchor>
  <xdr:twoCellAnchor editAs="twoCell">
    <xdr:from>
      <xdr:col>6</xdr:col>
      <xdr:colOff>482600</xdr:colOff>
      <xdr:row>4</xdr:row>
      <xdr:rowOff>59267</xdr:rowOff>
    </xdr:from>
    <xdr:to>
      <xdr:col>33</xdr:col>
      <xdr:colOff>118532</xdr:colOff>
      <xdr:row>33</xdr:row>
      <xdr:rowOff>42334</xdr:rowOff>
    </xdr:to>
    <xdr:graphicFrame>
      <xdr:nvGraphicFramePr>
        <xdr:cNvPr id="8" name="Gráfico 7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6</xdr:col>
      <xdr:colOff>313267</xdr:colOff>
      <xdr:row>1</xdr:row>
      <xdr:rowOff>101601</xdr:rowOff>
    </xdr:from>
    <xdr:to>
      <xdr:col>34</xdr:col>
      <xdr:colOff>59267</xdr:colOff>
      <xdr:row>33</xdr:row>
      <xdr:rowOff>203205</xdr:rowOff>
    </xdr:to>
    <xdr:sp>
      <xdr:nvSpPr>
        <xdr:cNvPr id="2" name="Rectángulo: esquinas redondeadas 1"/>
        <xdr:cNvSpPr/>
      </xdr:nvSpPr>
      <xdr:spPr bwMode="auto">
        <a:xfrm>
          <a:off x="4161367" y="269241"/>
          <a:ext cx="28884880" cy="3789684"/>
        </a:xfrm>
        <a:prstGeom prst="roundRect">
          <a:avLst>
            <a:gd name="adj" fmla="val 5411"/>
          </a:avLst>
        </a:prstGeom>
        <a:solidFill>
          <a:srgbClr val="FFFFFF"/>
        </a:solidFill>
        <a:ln w="317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>
            <a:defRPr/>
          </a:pPr>
          <a:endParaRPr lang="es-BO" sz="1100"/>
        </a:p>
      </xdr:txBody>
    </xdr:sp>
    <xdr:clientData/>
  </xdr:twoCellAnchor>
  <xdr:twoCellAnchor editAs="twoCell">
    <xdr:from>
      <xdr:col>6</xdr:col>
      <xdr:colOff>482600</xdr:colOff>
      <xdr:row>4</xdr:row>
      <xdr:rowOff>59267</xdr:rowOff>
    </xdr:from>
    <xdr:to>
      <xdr:col>33</xdr:col>
      <xdr:colOff>118532</xdr:colOff>
      <xdr:row>33</xdr:row>
      <xdr:rowOff>42334</xdr:rowOff>
    </xdr:to>
    <xdr:graphicFrame>
      <xdr:nvGraphicFramePr>
        <xdr:cNvPr id="8" name="Gráfico 7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6</xdr:col>
      <xdr:colOff>313267</xdr:colOff>
      <xdr:row>1</xdr:row>
      <xdr:rowOff>101601</xdr:rowOff>
    </xdr:from>
    <xdr:to>
      <xdr:col>34</xdr:col>
      <xdr:colOff>59267</xdr:colOff>
      <xdr:row>33</xdr:row>
      <xdr:rowOff>203205</xdr:rowOff>
    </xdr:to>
    <xdr:sp>
      <xdr:nvSpPr>
        <xdr:cNvPr id="2" name="Rectángulo: esquinas redondeadas 1"/>
        <xdr:cNvSpPr/>
      </xdr:nvSpPr>
      <xdr:spPr bwMode="auto">
        <a:xfrm>
          <a:off x="4161367" y="269241"/>
          <a:ext cx="28884880" cy="3789684"/>
        </a:xfrm>
        <a:prstGeom prst="roundRect">
          <a:avLst>
            <a:gd name="adj" fmla="val 5411"/>
          </a:avLst>
        </a:prstGeom>
        <a:solidFill>
          <a:srgbClr val="FFFFFF"/>
        </a:solidFill>
        <a:ln w="317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>
            <a:defRPr/>
          </a:pPr>
          <a:endParaRPr lang="es-BO" sz="1100"/>
        </a:p>
      </xdr:txBody>
    </xdr:sp>
    <xdr:clientData/>
  </xdr:twoCellAnchor>
  <xdr:twoCellAnchor editAs="twoCell">
    <xdr:from>
      <xdr:col>6</xdr:col>
      <xdr:colOff>482600</xdr:colOff>
      <xdr:row>4</xdr:row>
      <xdr:rowOff>59267</xdr:rowOff>
    </xdr:from>
    <xdr:to>
      <xdr:col>33</xdr:col>
      <xdr:colOff>118532</xdr:colOff>
      <xdr:row>33</xdr:row>
      <xdr:rowOff>42334</xdr:rowOff>
    </xdr:to>
    <xdr:graphicFrame>
      <xdr:nvGraphicFramePr>
        <xdr:cNvPr id="8" name="Gráfico 7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6</xdr:col>
      <xdr:colOff>313267</xdr:colOff>
      <xdr:row>1</xdr:row>
      <xdr:rowOff>101601</xdr:rowOff>
    </xdr:from>
    <xdr:to>
      <xdr:col>34</xdr:col>
      <xdr:colOff>59267</xdr:colOff>
      <xdr:row>33</xdr:row>
      <xdr:rowOff>203205</xdr:rowOff>
    </xdr:to>
    <xdr:sp>
      <xdr:nvSpPr>
        <xdr:cNvPr id="2" name="Rectángulo: esquinas redondeadas 1"/>
        <xdr:cNvSpPr/>
      </xdr:nvSpPr>
      <xdr:spPr bwMode="auto">
        <a:xfrm>
          <a:off x="4161367" y="269241"/>
          <a:ext cx="28884880" cy="3789684"/>
        </a:xfrm>
        <a:prstGeom prst="roundRect">
          <a:avLst>
            <a:gd name="adj" fmla="val 5411"/>
          </a:avLst>
        </a:prstGeom>
        <a:solidFill>
          <a:srgbClr val="FFFFFF"/>
        </a:solidFill>
        <a:ln w="317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>
            <a:defRPr/>
          </a:pPr>
          <a:endParaRPr lang="es-BO" sz="1100"/>
        </a:p>
      </xdr:txBody>
    </xdr:sp>
    <xdr:clientData/>
  </xdr:twoCellAnchor>
  <xdr:twoCellAnchor editAs="twoCell">
    <xdr:from>
      <xdr:col>6</xdr:col>
      <xdr:colOff>482600</xdr:colOff>
      <xdr:row>4</xdr:row>
      <xdr:rowOff>59267</xdr:rowOff>
    </xdr:from>
    <xdr:to>
      <xdr:col>33</xdr:col>
      <xdr:colOff>118532</xdr:colOff>
      <xdr:row>33</xdr:row>
      <xdr:rowOff>42334</xdr:rowOff>
    </xdr:to>
    <xdr:graphicFrame>
      <xdr:nvGraphicFramePr>
        <xdr:cNvPr id="8" name="Gráfico 7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6</xdr:col>
      <xdr:colOff>313267</xdr:colOff>
      <xdr:row>1</xdr:row>
      <xdr:rowOff>101601</xdr:rowOff>
    </xdr:from>
    <xdr:to>
      <xdr:col>34</xdr:col>
      <xdr:colOff>59267</xdr:colOff>
      <xdr:row>33</xdr:row>
      <xdr:rowOff>203205</xdr:rowOff>
    </xdr:to>
    <xdr:sp>
      <xdr:nvSpPr>
        <xdr:cNvPr id="2" name="Rectángulo: esquinas redondeadas 1"/>
        <xdr:cNvSpPr/>
      </xdr:nvSpPr>
      <xdr:spPr bwMode="auto">
        <a:xfrm>
          <a:off x="4161367" y="269241"/>
          <a:ext cx="28884880" cy="3789684"/>
        </a:xfrm>
        <a:prstGeom prst="roundRect">
          <a:avLst>
            <a:gd name="adj" fmla="val 5411"/>
          </a:avLst>
        </a:prstGeom>
        <a:solidFill>
          <a:srgbClr val="FFFFFF"/>
        </a:solidFill>
        <a:ln w="317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>
            <a:defRPr/>
          </a:pPr>
          <a:endParaRPr lang="es-BO" sz="1100"/>
        </a:p>
      </xdr:txBody>
    </xdr:sp>
    <xdr:clientData/>
  </xdr:twoCellAnchor>
  <xdr:twoCellAnchor editAs="twoCell">
    <xdr:from>
      <xdr:col>6</xdr:col>
      <xdr:colOff>482600</xdr:colOff>
      <xdr:row>4</xdr:row>
      <xdr:rowOff>59267</xdr:rowOff>
    </xdr:from>
    <xdr:to>
      <xdr:col>33</xdr:col>
      <xdr:colOff>118532</xdr:colOff>
      <xdr:row>33</xdr:row>
      <xdr:rowOff>42334</xdr:rowOff>
    </xdr:to>
    <xdr:graphicFrame>
      <xdr:nvGraphicFramePr>
        <xdr:cNvPr id="8" name="Gráfico 7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6</xdr:col>
      <xdr:colOff>313267</xdr:colOff>
      <xdr:row>1</xdr:row>
      <xdr:rowOff>101601</xdr:rowOff>
    </xdr:from>
    <xdr:to>
      <xdr:col>34</xdr:col>
      <xdr:colOff>59267</xdr:colOff>
      <xdr:row>33</xdr:row>
      <xdr:rowOff>203205</xdr:rowOff>
    </xdr:to>
    <xdr:sp>
      <xdr:nvSpPr>
        <xdr:cNvPr id="2" name="Rectángulo: esquinas redondeadas 1"/>
        <xdr:cNvSpPr/>
      </xdr:nvSpPr>
      <xdr:spPr bwMode="auto">
        <a:xfrm>
          <a:off x="4161367" y="269241"/>
          <a:ext cx="28884880" cy="3789684"/>
        </a:xfrm>
        <a:prstGeom prst="roundRect">
          <a:avLst>
            <a:gd name="adj" fmla="val 5411"/>
          </a:avLst>
        </a:prstGeom>
        <a:solidFill>
          <a:srgbClr val="FFFFFF"/>
        </a:solidFill>
        <a:ln w="317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>
            <a:defRPr/>
          </a:pPr>
          <a:endParaRPr lang="es-BO" sz="1100"/>
        </a:p>
      </xdr:txBody>
    </xdr:sp>
    <xdr:clientData/>
  </xdr:twoCellAnchor>
  <xdr:twoCellAnchor editAs="twoCell">
    <xdr:from>
      <xdr:col>6</xdr:col>
      <xdr:colOff>482600</xdr:colOff>
      <xdr:row>4</xdr:row>
      <xdr:rowOff>59267</xdr:rowOff>
    </xdr:from>
    <xdr:to>
      <xdr:col>33</xdr:col>
      <xdr:colOff>118532</xdr:colOff>
      <xdr:row>33</xdr:row>
      <xdr:rowOff>42334</xdr:rowOff>
    </xdr:to>
    <xdr:graphicFrame>
      <xdr:nvGraphicFramePr>
        <xdr:cNvPr id="8" name="Gráfico 7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6</xdr:col>
      <xdr:colOff>313267</xdr:colOff>
      <xdr:row>1</xdr:row>
      <xdr:rowOff>101601</xdr:rowOff>
    </xdr:from>
    <xdr:to>
      <xdr:col>34</xdr:col>
      <xdr:colOff>59267</xdr:colOff>
      <xdr:row>33</xdr:row>
      <xdr:rowOff>203205</xdr:rowOff>
    </xdr:to>
    <xdr:sp>
      <xdr:nvSpPr>
        <xdr:cNvPr id="2" name="Rectángulo: esquinas redondeadas 1"/>
        <xdr:cNvSpPr/>
      </xdr:nvSpPr>
      <xdr:spPr bwMode="auto">
        <a:xfrm>
          <a:off x="4161367" y="269241"/>
          <a:ext cx="28884880" cy="3789684"/>
        </a:xfrm>
        <a:prstGeom prst="roundRect">
          <a:avLst>
            <a:gd name="adj" fmla="val 5411"/>
          </a:avLst>
        </a:prstGeom>
        <a:solidFill>
          <a:srgbClr val="FFFFFF"/>
        </a:solidFill>
        <a:ln w="317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>
            <a:defRPr/>
          </a:pPr>
          <a:endParaRPr lang="es-BO" sz="1100"/>
        </a:p>
      </xdr:txBody>
    </xdr:sp>
    <xdr:clientData/>
  </xdr:twoCellAnchor>
  <xdr:twoCellAnchor editAs="twoCell">
    <xdr:from>
      <xdr:col>6</xdr:col>
      <xdr:colOff>482600</xdr:colOff>
      <xdr:row>4</xdr:row>
      <xdr:rowOff>59267</xdr:rowOff>
    </xdr:from>
    <xdr:to>
      <xdr:col>33</xdr:col>
      <xdr:colOff>118532</xdr:colOff>
      <xdr:row>33</xdr:row>
      <xdr:rowOff>42334</xdr:rowOff>
    </xdr:to>
    <xdr:graphicFrame>
      <xdr:nvGraphicFramePr>
        <xdr:cNvPr id="8" name="Gráfico 7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6</xdr:col>
      <xdr:colOff>313267</xdr:colOff>
      <xdr:row>1</xdr:row>
      <xdr:rowOff>101601</xdr:rowOff>
    </xdr:from>
    <xdr:to>
      <xdr:col>34</xdr:col>
      <xdr:colOff>59267</xdr:colOff>
      <xdr:row>33</xdr:row>
      <xdr:rowOff>203205</xdr:rowOff>
    </xdr:to>
    <xdr:sp>
      <xdr:nvSpPr>
        <xdr:cNvPr id="2" name="Rectángulo: esquinas redondeadas 1"/>
        <xdr:cNvSpPr/>
      </xdr:nvSpPr>
      <xdr:spPr bwMode="auto">
        <a:xfrm>
          <a:off x="4161367" y="269241"/>
          <a:ext cx="28884880" cy="3789684"/>
        </a:xfrm>
        <a:prstGeom prst="roundRect">
          <a:avLst>
            <a:gd name="adj" fmla="val 5411"/>
          </a:avLst>
        </a:prstGeom>
        <a:solidFill>
          <a:srgbClr val="FFFFFF"/>
        </a:solidFill>
        <a:ln w="317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>
            <a:defRPr/>
          </a:pPr>
          <a:endParaRPr lang="es-BO" sz="1100"/>
        </a:p>
      </xdr:txBody>
    </xdr:sp>
    <xdr:clientData/>
  </xdr:twoCellAnchor>
  <xdr:twoCellAnchor editAs="twoCell">
    <xdr:from>
      <xdr:col>6</xdr:col>
      <xdr:colOff>482600</xdr:colOff>
      <xdr:row>4</xdr:row>
      <xdr:rowOff>59267</xdr:rowOff>
    </xdr:from>
    <xdr:to>
      <xdr:col>33</xdr:col>
      <xdr:colOff>118532</xdr:colOff>
      <xdr:row>33</xdr:row>
      <xdr:rowOff>42334</xdr:rowOff>
    </xdr:to>
    <xdr:graphicFrame>
      <xdr:nvGraphicFramePr>
        <xdr:cNvPr id="8" name="Gráfico 7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/Users/CARLOS/Desktop/COSTOS%2016%20horas%20extendido%20con%20MBC%20INFORME%20SOSTENIBILIDAD%20202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leta"/>
      <sheetName val="acort cabl costos"/>
      <sheetName val="ACORT CABL COSTO"/>
      <sheetName val="vibra us rod cost"/>
      <sheetName val="VIB US ROD COSTOS"/>
      <sheetName val="PORTADA"/>
      <sheetName val="costo camb cab"/>
      <sheetName val="CAMB CABL COSTO"/>
      <sheetName val="Cambio cabl"/>
      <sheetName val="cambio de cable"/>
      <sheetName val="CAMB CABLE"/>
      <sheetName val="COSTOS CAMB CABLE"/>
      <sheetName val="ACORT CABLE"/>
      <sheetName val="Acorta cable"/>
      <sheetName val="acort cables"/>
      <sheetName val="COSTOS ACORT CABL"/>
      <sheetName val="Cambio red"/>
      <sheetName val="cost cambio redu"/>
      <sheetName val="CAMB RED COST"/>
      <sheetName val="Cambio red (2)"/>
      <sheetName val="CAMB RED PRIN"/>
      <sheetName val="cambio redu"/>
      <sheetName val="COSTOS CAMB RED"/>
      <sheetName val="oh reductor pri"/>
      <sheetName val="OH Redu princi"/>
      <sheetName val="OH RED PRINC"/>
      <sheetName val="COSTOS OH RED"/>
      <sheetName val="Cambio rod"/>
      <sheetName val="cost cambio rodas"/>
      <sheetName val="COSTO CAMB RODA"/>
      <sheetName val="cambio roda"/>
      <sheetName val="CAMB ROD VOL"/>
      <sheetName val="COSTOS CAMB ROD"/>
      <sheetName val="Vibra us rod vol"/>
      <sheetName val="VIB US ROD VOL"/>
      <sheetName val="vibra us roda vol"/>
      <sheetName val="COSTOS VIBRA ROD VOL"/>
      <sheetName val="END acopl vol"/>
      <sheetName val="cost end acopl"/>
      <sheetName val="end acop de vola"/>
      <sheetName val="END ACOP VOL"/>
      <sheetName val="COSTOS END ACOPL V"/>
      <sheetName val="END estrc port"/>
      <sheetName val="cost end est porta"/>
      <sheetName val="COSTO EN ESTRUCT PO"/>
      <sheetName val="end estruct porta"/>
      <sheetName val="END ESTRUC PORT"/>
      <sheetName val="COSTO END ESTR"/>
      <sheetName val="END vol"/>
      <sheetName val="cost end vola"/>
      <sheetName val="COSTO END VOL"/>
      <sheetName val="end vola"/>
      <sheetName val="END VOLANT"/>
      <sheetName val="COSTOS END VOL"/>
      <sheetName val="costo magnet cable"/>
      <sheetName val="COSTO MAG CABL"/>
      <sheetName val="MAGNET CABLES"/>
      <sheetName val="magnet ind cable"/>
      <sheetName val="Magneto cable"/>
      <sheetName val="COSTO MAGN CABL"/>
      <sheetName val="OH Motor P"/>
      <sheetName val="OH MOT PRI"/>
      <sheetName val="oh mot princi"/>
      <sheetName val="costo oh mot pr"/>
      <sheetName val="COSTO OH MOT PRINC"/>
      <sheetName val="costo oh reduct pr"/>
      <sheetName val="COSTO OH RED PRINCI"/>
      <sheetName val="COSTOS OH MOTO"/>
      <sheetName val="OH suspens"/>
      <sheetName val="COSTO OH SUSPES"/>
      <sheetName val="oh susp"/>
      <sheetName val="OH SUSPEN"/>
      <sheetName val="COSTOS DE SUSP"/>
      <sheetName val="BALANCI"/>
      <sheetName val="OH de Balancines"/>
      <sheetName val="balancines 2"/>
      <sheetName val="COSTO BALANCI"/>
      <sheetName val="COSTOS DE BALANC"/>
      <sheetName val="OPERACION"/>
      <sheetName val="PARADAS"/>
      <sheetName val="Gestión"/>
      <sheetName val="calculo indicadores de gestión"/>
      <sheetName val="ANOMALIA"/>
      <sheetName val="total graf din"/>
      <sheetName val="TOTA"/>
      <sheetName val="Total"/>
      <sheetName val="Total linea"/>
      <sheetName val="tota por lin"/>
      <sheetName val="TOTAL POR LINEA"/>
      <sheetName val="Cump POA STC"/>
      <sheetName val="cálculo de POA STC"/>
      <sheetName val="CUMPLIMIENTO ESTACIONES"/>
      <sheetName val="Anomalías"/>
      <sheetName val="calculo anomalias lineas"/>
      <sheetName val="calculo de paradas por causa"/>
      <sheetName val="Causa de paradas"/>
      <sheetName val="ORDENES DE TRABAJO"/>
      <sheetName val="cálculo mantto tipo ot's"/>
      <sheetName val="Ordenes de trabajo porcentaje"/>
      <sheetName val="Ordenes de trabajo subsistema"/>
      <sheetName val="Cumplimientos en estaciones"/>
      <sheetName val="Pinzas"/>
      <sheetName val="Cabinas"/>
      <sheetName val="Torres"/>
      <sheetName val="LUBRICACIONES"/>
      <sheetName val="cálculo reengrase motor"/>
      <sheetName val="cálculo filtrados"/>
      <sheetName val="Filtrados"/>
      <sheetName val="Cambios de aceite"/>
      <sheetName val="cálculo de engrase volant"/>
      <sheetName val="Lubricacion volante"/>
      <sheetName val="Reengrase motor"/>
      <sheetName val="CUMPLIMIENTO PARADA ANUAL"/>
      <sheetName val="cálculo mantto. anual"/>
      <sheetName val="Cumplimiento mantto. anual"/>
      <sheetName val="MANTTOS MAYORES"/>
      <sheetName val="cálculo manttos mayores"/>
      <sheetName val="Mantenimientos mayores"/>
      <sheetName val="cálculo transp pasaj"/>
      <sheetName val="Transporte de pasajeros"/>
      <sheetName val="CUMPLIMIENTO POA STC"/>
      <sheetName val="CUMPLIMIENTO POA LTVS"/>
      <sheetName val="cálculo cumplimiento LTVS"/>
      <sheetName val="Cump POA LTVS"/>
      <sheetName val="cálculo cambio acei red"/>
      <sheetName val="cálculo de cumplimiento torre"/>
      <sheetName val="cálculo ejecucion de cabinas"/>
      <sheetName val="cálculo mantenimiento de pinzas"/>
      <sheetName val="Hoja2"/>
      <sheetName val="Hoja1"/>
      <sheetName val="oh pinz"/>
      <sheetName val="oh susp (2)"/>
      <sheetName val="OH PINZAS"/>
      <sheetName val="Pinzas cambio"/>
      <sheetName val="COSTOS DE PINZAS"/>
      <sheetName val="cálculo cumpli estac"/>
      <sheetName val="costos balancines oh"/>
      <sheetName val="COSTO END ACOP VOLA"/>
      <sheetName val="costo oh susp"/>
      <sheetName val="END2 (1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>
        <row r="47">
          <cell r="S47">
            <v>5784456</v>
          </cell>
          <cell r="T47">
            <v>759336</v>
          </cell>
          <cell r="U47">
            <v>759336</v>
          </cell>
          <cell r="V47">
            <v>774522.72</v>
          </cell>
          <cell r="W47">
            <v>790013.17440000002</v>
          </cell>
          <cell r="X47">
            <v>805813.43788799993</v>
          </cell>
          <cell r="Y47">
            <v>821929.70664575999</v>
          </cell>
          <cell r="Z47">
            <v>838368.30077867524</v>
          </cell>
          <cell r="AA47">
            <v>855135.66679424874</v>
          </cell>
          <cell r="AB47">
            <v>872238.38013013359</v>
          </cell>
          <cell r="AC47">
            <v>889683.14773273631</v>
          </cell>
          <cell r="AD47">
            <v>907476.81068739097</v>
          </cell>
          <cell r="AE47">
            <v>925626.3469011389</v>
          </cell>
          <cell r="AF47">
            <v>944138.87383916148</v>
          </cell>
          <cell r="AG47">
            <v>963021.65131594485</v>
          </cell>
          <cell r="AH47">
            <v>982282.08434226376</v>
          </cell>
          <cell r="AI47">
            <v>1001927.7260291091</v>
          </cell>
          <cell r="AJ47">
            <v>1021966.2805496909</v>
          </cell>
          <cell r="AK47">
            <v>1042405.606160685</v>
          </cell>
          <cell r="AL47">
            <v>1063253.7182838987</v>
          </cell>
          <cell r="AM47">
            <v>1084518.7926495767</v>
          </cell>
          <cell r="AN47">
            <v>1106209.168502568</v>
          </cell>
          <cell r="AO47">
            <v>1128333.3518726197</v>
          </cell>
          <cell r="AP47">
            <v>1150900.0189100718</v>
          </cell>
          <cell r="AQ47">
            <v>1173918.0192882733</v>
          </cell>
          <cell r="AR47">
            <v>1197396.3796740386</v>
          </cell>
          <cell r="AS47">
            <v>1221344.3072675194</v>
          </cell>
        </row>
        <row r="50">
          <cell r="S50">
            <v>12000000</v>
          </cell>
          <cell r="T50">
            <v>12240000</v>
          </cell>
          <cell r="U50">
            <v>12484800</v>
          </cell>
          <cell r="V50">
            <v>12734496</v>
          </cell>
          <cell r="W50">
            <v>12989185.92</v>
          </cell>
          <cell r="X50">
            <v>13248969.6384</v>
          </cell>
          <cell r="Y50">
            <v>13513949.031168001</v>
          </cell>
          <cell r="Z50">
            <v>13784228.011791358</v>
          </cell>
          <cell r="AA50">
            <v>14059912.572027186</v>
          </cell>
          <cell r="AB50">
            <v>14341110.82346773</v>
          </cell>
          <cell r="AC50">
            <v>14627933.039937085</v>
          </cell>
          <cell r="AD50">
            <v>14920491.700735824</v>
          </cell>
          <cell r="AE50">
            <v>15218901.534750544</v>
          </cell>
          <cell r="AF50">
            <v>15523279.565445554</v>
          </cell>
          <cell r="AG50">
            <v>15833745.156754466</v>
          </cell>
          <cell r="AH50">
            <v>16150420.059889551</v>
          </cell>
          <cell r="AI50">
            <v>16473428.461087344</v>
          </cell>
          <cell r="AJ50">
            <v>16802897.030309092</v>
          </cell>
          <cell r="AK50">
            <v>17138954.970915273</v>
          </cell>
          <cell r="AL50">
            <v>17481734.070333578</v>
          </cell>
          <cell r="AM50">
            <v>17831368.751740251</v>
          </cell>
          <cell r="AN50">
            <v>18187996.126775056</v>
          </cell>
          <cell r="AO50">
            <v>18551756.049310558</v>
          </cell>
          <cell r="AP50">
            <v>18922791.170296766</v>
          </cell>
          <cell r="AQ50">
            <v>19301246.993702702</v>
          </cell>
          <cell r="AR50">
            <v>19687271.933576755</v>
          </cell>
          <cell r="AS50">
            <v>20081017.372248292</v>
          </cell>
        </row>
      </sheetData>
      <sheetData sheetId="86">
        <row r="35">
          <cell r="H35" t="str">
            <v>2024</v>
          </cell>
        </row>
      </sheetData>
      <sheetData sheetId="87">
        <row r="9">
          <cell r="BC9" t="str">
            <v>2024</v>
          </cell>
          <cell r="BD9" t="str">
            <v>2025</v>
          </cell>
          <cell r="BE9" t="str">
            <v>2026</v>
          </cell>
          <cell r="BF9" t="str">
            <v>2027</v>
          </cell>
          <cell r="BG9" t="str">
            <v>2028</v>
          </cell>
          <cell r="BH9" t="str">
            <v>2029</v>
          </cell>
          <cell r="BI9" t="str">
            <v>2030</v>
          </cell>
          <cell r="BJ9" t="str">
            <v>2031</v>
          </cell>
          <cell r="BK9" t="str">
            <v>2032</v>
          </cell>
          <cell r="BL9" t="str">
            <v>2033</v>
          </cell>
          <cell r="BM9" t="str">
            <v>2034</v>
          </cell>
          <cell r="BN9" t="str">
            <v>2035</v>
          </cell>
          <cell r="BO9" t="str">
            <v>2036</v>
          </cell>
          <cell r="BP9" t="str">
            <v>2037</v>
          </cell>
          <cell r="BQ9" t="str">
            <v>2038</v>
          </cell>
          <cell r="BR9" t="str">
            <v>2039</v>
          </cell>
          <cell r="BS9" t="str">
            <v>2040</v>
          </cell>
          <cell r="BT9" t="str">
            <v>2041</v>
          </cell>
          <cell r="BU9" t="str">
            <v>2042</v>
          </cell>
          <cell r="BV9" t="str">
            <v>2043</v>
          </cell>
          <cell r="BW9" t="str">
            <v>2044</v>
          </cell>
          <cell r="BX9" t="str">
            <v>2045</v>
          </cell>
          <cell r="BY9" t="str">
            <v>2046</v>
          </cell>
          <cell r="BZ9" t="str">
            <v>2047</v>
          </cell>
          <cell r="CA9" t="str">
            <v>2048</v>
          </cell>
          <cell r="CB9" t="str">
            <v>2049</v>
          </cell>
          <cell r="CC9" t="str">
            <v>2050</v>
          </cell>
        </row>
      </sheetData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</sheetDataSet>
  </externalBook>
</externalLink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 xmlns:r="http://schemas.openxmlformats.org/officeDocument/2006/relationships" xmlns:p="http://schemas.openxmlformats.org/presentation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Arial"/>
      <a:cs typeface="Arial"/>
    </a:majorFont>
    <a:minorFont>
      <a:latin typeface="Calibri"/>
      <a:ea typeface="Arial"/>
      <a:cs typeface="Arial"/>
    </a:minorFont>
  </a:fontScheme>
  <a:fmtScheme name="Office">
    <a:fillStyleLst>
      <a:solidFill>
        <a:schemeClr val="phClr"/>
      </a:solidFill>
      <a:gradFill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topLeftCell="B13" zoomScale="70" workbookViewId="0">
      <selection activeCell="I56" activeCellId="0" sqref="I56"/>
    </sheetView>
  </sheetViews>
  <sheetFormatPr baseColWidth="10" defaultColWidth="11.5703125" defaultRowHeight="14.25"/>
  <cols>
    <col customWidth="1" hidden="1" min="1" max="1" style="1" width="0"/>
    <col customWidth="1" min="2" max="2" style="2" width="1.5703125"/>
    <col customWidth="1" min="3" max="3" style="2" width="31"/>
    <col bestFit="1" customWidth="1" min="4" max="4" style="2" width="6.28515625"/>
    <col bestFit="1" customWidth="1" min="5" max="5" style="3" width="14.85546875"/>
    <col customWidth="1" min="6" max="6" style="4" width="2.28515625"/>
    <col bestFit="1" customWidth="1" min="7" max="7" style="1" width="43.85546875"/>
    <col bestFit="1" customWidth="1" min="8" max="34" style="1" width="14.140625"/>
    <col bestFit="1" customWidth="1" min="35" max="35" style="1" width="5"/>
    <col bestFit="1" customWidth="1" min="36" max="36" style="1" width="6.5703125"/>
    <col bestFit="1" customWidth="1" min="37" max="39" style="1" width="4.28515625"/>
    <col bestFit="1" customWidth="1" min="40" max="40" style="1" width="4.42578125"/>
    <col bestFit="1" customWidth="1" min="41" max="41" style="1" width="6.28515625"/>
    <col bestFit="1" customWidth="1" min="42" max="44" style="1" width="4.28515625"/>
    <col min="45" max="16384" style="1" width="11.5703125"/>
  </cols>
  <sheetData>
    <row r="2">
      <c r="E2" s="5"/>
    </row>
    <row r="3" ht="1.8999999999999999" customHeight="1"/>
    <row r="4" ht="1.1499999999999999" customHeight="1"/>
    <row r="5" ht="13.5">
      <c r="E5" s="5"/>
      <c r="F5" s="6"/>
    </row>
    <row r="6" ht="4.9000000000000004" customHeight="1">
      <c r="E6" s="5"/>
      <c r="F6" s="6"/>
    </row>
    <row r="7" ht="13.5">
      <c r="C7" s="7" t="s">
        <v>0</v>
      </c>
      <c r="D7" s="8">
        <v>16</v>
      </c>
      <c r="E7" s="9" t="s">
        <v>1</v>
      </c>
      <c r="F7" s="6"/>
    </row>
    <row r="8" ht="4.9000000000000004" customHeight="1">
      <c r="C8" s="7"/>
      <c r="D8" s="10"/>
      <c r="E8" s="9"/>
      <c r="F8" s="6"/>
    </row>
    <row r="9" ht="13.5">
      <c r="C9" s="7" t="s">
        <v>2</v>
      </c>
      <c r="D9" s="8">
        <v>1800000</v>
      </c>
      <c r="E9" s="9" t="s">
        <v>3</v>
      </c>
      <c r="F9" s="6"/>
    </row>
    <row r="10" ht="4.9000000000000004" customHeight="1">
      <c r="C10" s="7"/>
      <c r="D10" s="10"/>
      <c r="E10" s="9"/>
      <c r="F10" s="6"/>
    </row>
    <row r="11" ht="13.5">
      <c r="C11" s="7" t="s">
        <v>4</v>
      </c>
      <c r="D11" s="8">
        <v>1000000</v>
      </c>
      <c r="E11" s="9" t="s">
        <v>3</v>
      </c>
      <c r="F11" s="6"/>
    </row>
    <row r="12" ht="4.9000000000000004" customHeight="1">
      <c r="C12" s="7"/>
      <c r="D12" s="10"/>
      <c r="E12" s="9"/>
      <c r="F12" s="6"/>
    </row>
    <row r="13" ht="13.5">
      <c r="C13" s="7" t="s">
        <v>5</v>
      </c>
      <c r="D13" s="8">
        <v>900000</v>
      </c>
      <c r="E13" s="9" t="s">
        <v>3</v>
      </c>
      <c r="F13" s="6"/>
    </row>
    <row r="14" ht="4.9000000000000004" customHeight="1">
      <c r="C14" s="7"/>
      <c r="D14" s="10"/>
      <c r="E14" s="9"/>
      <c r="F14" s="6"/>
    </row>
    <row r="15" ht="13.5">
      <c r="C15" s="7" t="s">
        <v>6</v>
      </c>
      <c r="D15" s="8">
        <v>360000</v>
      </c>
      <c r="E15" s="9" t="s">
        <v>3</v>
      </c>
      <c r="F15" s="6"/>
    </row>
    <row r="16" ht="4.9000000000000004" customHeight="1">
      <c r="C16" s="7"/>
      <c r="D16" s="10"/>
      <c r="E16" s="9"/>
      <c r="F16" s="6"/>
    </row>
    <row r="17" ht="13.5">
      <c r="C17" s="7" t="s">
        <v>7</v>
      </c>
      <c r="D17" s="8">
        <v>55000</v>
      </c>
      <c r="E17" s="9" t="s">
        <v>1</v>
      </c>
      <c r="F17" s="6"/>
    </row>
    <row r="18" ht="4.9000000000000004" customHeight="1">
      <c r="C18" s="7"/>
      <c r="D18" s="10"/>
      <c r="E18" s="9"/>
      <c r="F18" s="6"/>
    </row>
    <row r="19" ht="13.5">
      <c r="C19" s="7" t="s">
        <v>8</v>
      </c>
      <c r="D19" s="8">
        <v>55000</v>
      </c>
      <c r="E19" s="9" t="s">
        <v>1</v>
      </c>
      <c r="F19" s="6"/>
    </row>
    <row r="20" ht="4.9000000000000004" customHeight="1">
      <c r="C20" s="7"/>
      <c r="D20" s="10"/>
      <c r="E20" s="9"/>
      <c r="F20" s="6"/>
    </row>
    <row r="21" ht="13.5">
      <c r="C21" s="7" t="s">
        <v>9</v>
      </c>
      <c r="D21" s="8">
        <v>1</v>
      </c>
      <c r="E21" s="9" t="s">
        <v>10</v>
      </c>
      <c r="F21" s="6"/>
    </row>
    <row r="22" ht="4.9000000000000004" customHeight="1">
      <c r="C22" s="7"/>
      <c r="D22" s="10"/>
      <c r="E22" s="9"/>
      <c r="F22" s="6"/>
    </row>
    <row r="23" ht="13.5">
      <c r="C23" s="7" t="s">
        <v>11</v>
      </c>
      <c r="D23" s="8">
        <v>55000</v>
      </c>
      <c r="E23" s="9" t="s">
        <v>1</v>
      </c>
      <c r="F23" s="6"/>
    </row>
    <row r="24" ht="4.9000000000000004" customHeight="1">
      <c r="C24" s="7"/>
      <c r="D24" s="10"/>
      <c r="E24" s="9"/>
      <c r="F24" s="6"/>
    </row>
    <row r="25" ht="13.5">
      <c r="C25" s="7" t="s">
        <v>12</v>
      </c>
      <c r="D25" s="8">
        <v>40000</v>
      </c>
      <c r="E25" s="9" t="s">
        <v>1</v>
      </c>
      <c r="F25" s="6"/>
    </row>
    <row r="26" ht="4.9000000000000004" customHeight="1">
      <c r="C26" s="7"/>
      <c r="D26" s="10"/>
      <c r="E26" s="9"/>
      <c r="F26" s="6"/>
    </row>
    <row r="27" ht="13.5">
      <c r="C27" s="7" t="s">
        <v>13</v>
      </c>
      <c r="D27" s="8">
        <v>50000</v>
      </c>
      <c r="E27" s="9" t="s">
        <v>1</v>
      </c>
      <c r="F27" s="6"/>
    </row>
    <row r="28" ht="4.9000000000000004" customHeight="1">
      <c r="C28" s="7"/>
      <c r="D28" s="10"/>
      <c r="E28" s="9"/>
      <c r="F28" s="6"/>
    </row>
    <row r="29" ht="13.5">
      <c r="C29" s="7" t="s">
        <v>14</v>
      </c>
      <c r="D29" s="8">
        <v>7500</v>
      </c>
      <c r="E29" s="9" t="s">
        <v>1</v>
      </c>
      <c r="F29" s="6"/>
    </row>
    <row r="30" ht="4.9000000000000004" customHeight="1">
      <c r="C30" s="7"/>
      <c r="D30" s="10"/>
      <c r="E30" s="9"/>
      <c r="F30" s="6"/>
    </row>
    <row r="31" ht="13.5">
      <c r="C31" s="7" t="s">
        <v>15</v>
      </c>
      <c r="D31" s="8">
        <v>50000</v>
      </c>
      <c r="E31" s="9" t="s">
        <v>1</v>
      </c>
      <c r="F31" s="6"/>
    </row>
    <row r="32" ht="4.9000000000000004" customHeight="1">
      <c r="C32" s="7"/>
      <c r="D32" s="10"/>
      <c r="E32" s="9"/>
      <c r="F32" s="6"/>
    </row>
    <row r="33" ht="13.5">
      <c r="C33" s="7" t="s">
        <v>16</v>
      </c>
      <c r="D33" s="8">
        <v>35000</v>
      </c>
      <c r="E33" s="9" t="s">
        <v>1</v>
      </c>
      <c r="F33" s="6"/>
    </row>
    <row r="34" ht="27" customHeight="1"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</row>
    <row r="35" ht="13.5">
      <c r="G35" s="11" t="s">
        <v>17</v>
      </c>
      <c r="H35" s="12" t="str">
        <f>'[1]tota por lin'!BC9</f>
        <v>2024</v>
      </c>
      <c r="I35" s="12" t="str">
        <f>'[1]tota por lin'!BD9</f>
        <v>2025</v>
      </c>
      <c r="J35" s="12" t="str">
        <f>'[1]tota por lin'!BE9</f>
        <v>2026</v>
      </c>
      <c r="K35" s="12" t="str">
        <f>'[1]tota por lin'!BF9</f>
        <v>2027</v>
      </c>
      <c r="L35" s="12" t="str">
        <f>'[1]tota por lin'!BG9</f>
        <v>2028</v>
      </c>
      <c r="M35" s="12" t="str">
        <f>'[1]tota por lin'!BH9</f>
        <v>2029</v>
      </c>
      <c r="N35" s="12" t="str">
        <f>'[1]tota por lin'!BI9</f>
        <v>2030</v>
      </c>
      <c r="O35" s="12" t="str">
        <f>'[1]tota por lin'!BJ9</f>
        <v>2031</v>
      </c>
      <c r="P35" s="12" t="str">
        <f>'[1]tota por lin'!BK9</f>
        <v>2032</v>
      </c>
      <c r="Q35" s="12" t="str">
        <f>'[1]tota por lin'!BL9</f>
        <v>2033</v>
      </c>
      <c r="R35" s="12" t="str">
        <f>'[1]tota por lin'!BM9</f>
        <v>2034</v>
      </c>
      <c r="S35" s="12" t="str">
        <f>'[1]tota por lin'!BN9</f>
        <v>2035</v>
      </c>
      <c r="T35" s="12" t="str">
        <f>'[1]tota por lin'!BO9</f>
        <v>2036</v>
      </c>
      <c r="U35" s="12" t="str">
        <f>'[1]tota por lin'!BP9</f>
        <v>2037</v>
      </c>
      <c r="V35" s="12" t="str">
        <f>'[1]tota por lin'!BQ9</f>
        <v>2038</v>
      </c>
      <c r="W35" s="12" t="str">
        <f>'[1]tota por lin'!BR9</f>
        <v>2039</v>
      </c>
      <c r="X35" s="12" t="str">
        <f>'[1]tota por lin'!BS9</f>
        <v>2040</v>
      </c>
      <c r="Y35" s="12" t="str">
        <f>'[1]tota por lin'!BT9</f>
        <v>2041</v>
      </c>
      <c r="Z35" s="12" t="str">
        <f>'[1]tota por lin'!BU9</f>
        <v>2042</v>
      </c>
      <c r="AA35" s="12" t="str">
        <f>'[1]tota por lin'!BV9</f>
        <v>2043</v>
      </c>
      <c r="AB35" s="12" t="str">
        <f>'[1]tota por lin'!BW9</f>
        <v>2044</v>
      </c>
      <c r="AC35" s="12" t="str">
        <f>'[1]tota por lin'!BX9</f>
        <v>2045</v>
      </c>
      <c r="AD35" s="12" t="str">
        <f>'[1]tota por lin'!BY9</f>
        <v>2046</v>
      </c>
      <c r="AE35" s="12" t="str">
        <f>'[1]tota por lin'!BZ9</f>
        <v>2047</v>
      </c>
      <c r="AF35" s="12" t="str">
        <f>'[1]tota por lin'!CA9</f>
        <v>2048</v>
      </c>
      <c r="AG35" s="12" t="str">
        <f>'[1]tota por lin'!CB9</f>
        <v>2049</v>
      </c>
      <c r="AH35" s="12" t="str">
        <f>'[1]tota por lin'!CC9</f>
        <v>2050</v>
      </c>
    </row>
    <row r="36" ht="3" customHeight="1">
      <c r="G36" s="11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 ht="13.5">
      <c r="G37" s="11" t="s">
        <v>18</v>
      </c>
      <c r="H37" s="14">
        <v>1994060.2485954568</v>
      </c>
      <c r="I37" s="15">
        <v>0</v>
      </c>
      <c r="J37" s="15">
        <v>0</v>
      </c>
      <c r="K37" s="15">
        <v>2083466.7214746643</v>
      </c>
      <c r="L37" s="15">
        <v>3237652.4130859766</v>
      </c>
      <c r="M37" s="15">
        <v>2201603.6408984633</v>
      </c>
      <c r="N37" s="14">
        <v>5614089.2842910821</v>
      </c>
      <c r="O37" s="14">
        <v>6871645.2839722838</v>
      </c>
      <c r="P37" s="14">
        <v>1168179.6982752883</v>
      </c>
      <c r="Q37" s="14">
        <v>4766173.1689631762</v>
      </c>
      <c r="R37" s="14">
        <v>1215374.15808561</v>
      </c>
      <c r="S37" s="14">
        <v>2479363.2824946442</v>
      </c>
      <c r="T37" s="14">
        <v>1264475.2740722687</v>
      </c>
      <c r="U37" s="14">
        <v>2579529.5591074275</v>
      </c>
      <c r="V37" s="14">
        <v>5262240.300579153</v>
      </c>
      <c r="W37" s="14">
        <v>2683742.5532953683</v>
      </c>
      <c r="X37" s="14">
        <v>6843543.510903189</v>
      </c>
      <c r="Y37" s="14">
        <v>4188248.6286727507</v>
      </c>
      <c r="Z37" s="14">
        <v>4272013.6012462061</v>
      </c>
      <c r="AA37" s="14">
        <v>2904969.2488474203</v>
      </c>
      <c r="AB37" s="14">
        <v>1481534.3169121845</v>
      </c>
      <c r="AC37" s="14">
        <v>4533495.0097512836</v>
      </c>
      <c r="AD37" s="14">
        <v>7706941.5165771823</v>
      </c>
      <c r="AE37" s="14" t="s">
        <v>19</v>
      </c>
      <c r="AF37" s="14">
        <v>6414641.5630775206</v>
      </c>
      <c r="AG37" s="14">
        <v>9814401.5915086046</v>
      </c>
      <c r="AH37" s="16">
        <v>3336896.5411129263</v>
      </c>
    </row>
    <row r="38" ht="13.5">
      <c r="G38" s="11" t="s">
        <v>20</v>
      </c>
      <c r="H38" s="14">
        <v>0</v>
      </c>
      <c r="I38" s="15">
        <v>0</v>
      </c>
      <c r="J38" s="15">
        <v>5930484.420090423</v>
      </c>
      <c r="K38" s="15">
        <v>0</v>
      </c>
      <c r="L38" s="15">
        <v>15425189.976655193</v>
      </c>
      <c r="M38" s="15">
        <v>0</v>
      </c>
      <c r="N38" s="14">
        <v>0</v>
      </c>
      <c r="O38" s="14">
        <v>3273867.0009492598</v>
      </c>
      <c r="P38" s="14">
        <v>3339344.3409682452</v>
      </c>
      <c r="Q38" s="14">
        <v>3406131.2277876097</v>
      </c>
      <c r="R38" s="14">
        <v>6948507.7046867246</v>
      </c>
      <c r="S38" s="14" t="s">
        <v>19</v>
      </c>
      <c r="T38" s="14">
        <v>10843841.123934103</v>
      </c>
      <c r="U38" s="14">
        <v>3686905.9821375939</v>
      </c>
      <c r="V38" s="14">
        <v>7521288.2035606932</v>
      </c>
      <c r="W38" s="14">
        <v>7671713.9676319072</v>
      </c>
      <c r="X38" s="14" t="s">
        <v>19</v>
      </c>
      <c r="Y38" s="14">
        <v>3990825.6059621177</v>
      </c>
      <c r="Z38" s="14">
        <v>16282568.472325442</v>
      </c>
      <c r="AA38" s="14">
        <v>8304109.9208859745</v>
      </c>
      <c r="AB38" s="14" t="s">
        <v>19</v>
      </c>
      <c r="AC38" s="14">
        <v>8639595.9616897665</v>
      </c>
      <c r="AD38" s="14">
        <v>8812387.8809235618</v>
      </c>
      <c r="AE38" s="14" t="s">
        <v>19</v>
      </c>
      <c r="AF38" s="14" t="s">
        <v>19</v>
      </c>
      <c r="AG38" s="14">
        <v>4675888.2591695655</v>
      </c>
      <c r="AH38" s="16">
        <v>23847030.121764794</v>
      </c>
    </row>
    <row r="39" ht="13.5">
      <c r="G39" s="11" t="s">
        <v>21</v>
      </c>
      <c r="H39" s="14">
        <v>0</v>
      </c>
      <c r="I39" s="15">
        <v>1302105.9573949245</v>
      </c>
      <c r="J39" s="15">
        <v>0</v>
      </c>
      <c r="K39" s="15">
        <v>4577989.0252145035</v>
      </c>
      <c r="L39" s="15">
        <v>1834465.6022466689</v>
      </c>
      <c r="M39" s="15">
        <v>0</v>
      </c>
      <c r="N39" s="14">
        <v>0</v>
      </c>
      <c r="O39" s="14">
        <v>2022596.958783359</v>
      </c>
      <c r="P39" s="14" t="s">
        <v>19</v>
      </c>
      <c r="Q39" s="14" t="s">
        <v>19</v>
      </c>
      <c r="R39" s="14">
        <v>5983079.0547044408</v>
      </c>
      <c r="S39" s="14">
        <v>12889645.020004965</v>
      </c>
      <c r="T39" s="14">
        <v>2903043.6172444308</v>
      </c>
      <c r="U39" s="14">
        <v>2192356.2086382452</v>
      </c>
      <c r="V39" s="14" t="s">
        <v>19</v>
      </c>
      <c r="W39" s="14" t="s">
        <v>19</v>
      </c>
      <c r="X39" s="14">
        <v>2417190.5947600785</v>
      </c>
      <c r="Y39" s="14" t="s">
        <v>19</v>
      </c>
      <c r="Z39" s="14">
        <v>4966819.0622070618</v>
      </c>
      <c r="AA39" s="14">
        <v>8881804.1635188814</v>
      </c>
      <c r="AB39" s="14">
        <v>11872118.446153432</v>
      </c>
      <c r="AC39" s="14">
        <v>2568694.7183495606</v>
      </c>
      <c r="AD39" s="14" t="s">
        <v>19</v>
      </c>
      <c r="AE39" s="14" t="s">
        <v>19</v>
      </c>
      <c r="AF39" s="14">
        <v>2832124.036021092</v>
      </c>
      <c r="AG39" s="14" t="s">
        <v>19</v>
      </c>
      <c r="AH39" s="16" t="s">
        <v>19</v>
      </c>
    </row>
    <row r="40" ht="13.5">
      <c r="G40" s="11" t="s">
        <v>7</v>
      </c>
      <c r="H40" s="14">
        <v>0</v>
      </c>
      <c r="I40" s="15">
        <v>0</v>
      </c>
      <c r="J40" s="15">
        <v>0</v>
      </c>
      <c r="K40" s="15">
        <v>0</v>
      </c>
      <c r="L40" s="15">
        <v>670336.4479728163</v>
      </c>
      <c r="M40" s="15">
        <v>0</v>
      </c>
      <c r="N40" s="14">
        <v>348709.02023545897</v>
      </c>
      <c r="O40" s="14">
        <v>355683.20064016816</v>
      </c>
      <c r="P40" s="14">
        <v>1088390.5939589147</v>
      </c>
      <c r="Q40" s="14">
        <v>740105.60389206186</v>
      </c>
      <c r="R40" s="14" t="s">
        <v>19</v>
      </c>
      <c r="S40" s="14" t="s">
        <v>19</v>
      </c>
      <c r="T40" s="14" t="s">
        <v>19</v>
      </c>
      <c r="U40" s="14">
        <v>600835.58058674168</v>
      </c>
      <c r="V40" s="14">
        <v>204284.0973994922</v>
      </c>
      <c r="W40" s="14">
        <v>416739.5586949641</v>
      </c>
      <c r="X40" s="14">
        <v>212537.17493443168</v>
      </c>
      <c r="Y40" s="14">
        <v>216787.9184331203</v>
      </c>
      <c r="Z40" s="14">
        <v>2211236.7680178275</v>
      </c>
      <c r="AA40" s="14" t="s">
        <v>19</v>
      </c>
      <c r="AB40" s="14" t="s">
        <v>19</v>
      </c>
      <c r="AC40" s="14" t="s">
        <v>19</v>
      </c>
      <c r="AD40" s="14">
        <v>478702.75821539102</v>
      </c>
      <c r="AE40" s="14">
        <v>488276.81337969884</v>
      </c>
      <c r="AF40" s="14" t="s">
        <v>19</v>
      </c>
      <c r="AG40" s="14" t="s">
        <v>19</v>
      </c>
      <c r="AH40" s="16">
        <v>259081.63028652177</v>
      </c>
    </row>
    <row r="41" ht="13.5">
      <c r="G41" s="11" t="s">
        <v>22</v>
      </c>
      <c r="H41" s="14">
        <v>0</v>
      </c>
      <c r="I41" s="15">
        <v>0</v>
      </c>
      <c r="J41" s="15">
        <v>2429564.8521034936</v>
      </c>
      <c r="K41" s="15">
        <v>10738676.64629744</v>
      </c>
      <c r="L41" s="15">
        <v>6740584.7256759331</v>
      </c>
      <c r="M41" s="15">
        <v>859424.55252368131</v>
      </c>
      <c r="N41" s="14">
        <v>2629839.130722465</v>
      </c>
      <c r="O41" s="14">
        <v>894145.30444563809</v>
      </c>
      <c r="P41" s="14">
        <v>5472169.2632073062</v>
      </c>
      <c r="Q41" s="14">
        <v>2790806.3242357252</v>
      </c>
      <c r="R41" s="14" t="s">
        <v>19</v>
      </c>
      <c r="S41" s="14">
        <v>2903554.8997348491</v>
      </c>
      <c r="T41" s="14">
        <v>2961625.9977295464</v>
      </c>
      <c r="U41" s="14">
        <v>16111245.427648725</v>
      </c>
      <c r="V41" s="14">
        <v>2054183.7920252131</v>
      </c>
      <c r="W41" s="14">
        <v>4190534.9357314347</v>
      </c>
      <c r="X41" s="14" t="s">
        <v>19</v>
      </c>
      <c r="Y41" s="14">
        <v>6539748.8207024764</v>
      </c>
      <c r="Z41" s="14">
        <v>4447029.1980776843</v>
      </c>
      <c r="AA41" s="14" t="s">
        <v>19</v>
      </c>
      <c r="AB41" s="14" t="s">
        <v>19</v>
      </c>
      <c r="AC41" s="14">
        <v>7078834.4418504341</v>
      </c>
      <c r="AD41" s="14">
        <v>16847625.971604034</v>
      </c>
      <c r="AE41" s="14">
        <v>4909879.5688674608</v>
      </c>
      <c r="AF41" s="14">
        <v>3756057.8701836076</v>
      </c>
      <c r="AG41" s="14">
        <v>1277059.6758624264</v>
      </c>
      <c r="AH41" s="16">
        <v>1302600.8693796752</v>
      </c>
    </row>
    <row r="42" ht="13.5">
      <c r="G42" s="11" t="s">
        <v>23</v>
      </c>
      <c r="H42" s="14">
        <v>54475.344000000005</v>
      </c>
      <c r="I42" s="15">
        <v>55564.850880000005</v>
      </c>
      <c r="J42" s="15">
        <v>53342.256844799995</v>
      </c>
      <c r="K42" s="15">
        <v>51008.533107839983</v>
      </c>
      <c r="L42" s="15">
        <v>24280.061759331846</v>
      </c>
      <c r="M42" s="15">
        <v>60145.181558116288</v>
      </c>
      <c r="N42" s="14">
        <v>57739.37429579164</v>
      </c>
      <c r="O42" s="14">
        <v>55213.276670350744</v>
      </c>
      <c r="P42" s="14">
        <v>52563.039390173923</v>
      </c>
      <c r="Q42" s="14">
        <v>19147.964349277641</v>
      </c>
      <c r="R42" s="14">
        <v>42968.031999779021</v>
      </c>
      <c r="S42" s="14">
        <v>31874.467374381544</v>
      </c>
      <c r="T42" s="14">
        <v>60959.918853504707</v>
      </c>
      <c r="U42" s="14">
        <v>37307.47033834485</v>
      </c>
      <c r="V42" s="14">
        <v>63422.699575186271</v>
      </c>
      <c r="W42" s="14">
        <v>69003.897137802676</v>
      </c>
      <c r="X42" s="14">
        <v>70383.97508055871</v>
      </c>
      <c r="Y42" s="14">
        <v>67304.676170784252</v>
      </c>
      <c r="Z42" s="14">
        <v>32037.02585729332</v>
      </c>
      <c r="AA42" s="14">
        <v>84028.542105700748</v>
      </c>
      <c r="AB42" s="14">
        <v>71424.260789845648</v>
      </c>
      <c r="AC42" s="14">
        <v>72852.746005642548</v>
      </c>
      <c r="AD42" s="14">
        <v>54493.854012220625</v>
      </c>
      <c r="AE42" s="14">
        <v>65689.864018367749</v>
      </c>
      <c r="AF42" s="14">
        <v>82466.044675366284</v>
      </c>
      <c r="AG42" s="14">
        <v>89372.575916928239</v>
      </c>
      <c r="AH42" s="16">
        <v>75072.963770219721</v>
      </c>
    </row>
    <row r="43" ht="13.5">
      <c r="G43" s="11" t="s">
        <v>24</v>
      </c>
      <c r="H43" s="14">
        <v>22903.365599999997</v>
      </c>
      <c r="I43" s="15">
        <v>23361.432912</v>
      </c>
      <c r="J43" s="15">
        <v>154886.30020655991</v>
      </c>
      <c r="K43" s="15">
        <v>137729.66387598714</v>
      </c>
      <c r="L43" s="15">
        <v>103297.24790699039</v>
      </c>
      <c r="M43" s="15">
        <v>177010.16401341881</v>
      </c>
      <c r="N43" s="14">
        <v>111769.27499133015</v>
      </c>
      <c r="O43" s="14">
        <v>192930.96390811124</v>
      </c>
      <c r="P43" s="14">
        <v>169954.64002450902</v>
      </c>
      <c r="Q43" s="14">
        <v>118610.4487749995</v>
      </c>
      <c r="R43" s="14">
        <v>120982.65775049949</v>
      </c>
      <c r="S43" s="14">
        <v>199342.19453966917</v>
      </c>
      <c r="T43" s="14">
        <v>188805.53568542944</v>
      </c>
      <c r="U43" s="14">
        <v>143201.73706602567</v>
      </c>
      <c r="V43" s="14">
        <v>191396.52857514337</v>
      </c>
      <c r="W43" s="14">
        <v>143849.60147647609</v>
      </c>
      <c r="X43" s="14">
        <v>220089.89025900862</v>
      </c>
      <c r="Y43" s="14">
        <v>203111.5272961708</v>
      </c>
      <c r="Z43" s="14">
        <v>141750.46589195906</v>
      </c>
      <c r="AA43" s="14">
        <v>144585.47520979829</v>
      </c>
      <c r="AB43" s="14">
        <v>238232.37530722158</v>
      </c>
      <c r="AC43" s="14">
        <v>225640.09261241098</v>
      </c>
      <c r="AD43" s="14">
        <v>200646.11312303637</v>
      </c>
      <c r="AE43" s="14">
        <v>198639.65199180614</v>
      </c>
      <c r="AF43" s="14">
        <v>171913.58972381757</v>
      </c>
      <c r="AG43" s="14">
        <v>263027.79227744107</v>
      </c>
      <c r="AH43" s="16">
        <v>242737.07687318145</v>
      </c>
    </row>
    <row r="44" ht="13.5">
      <c r="G44" s="11" t="s">
        <v>25</v>
      </c>
      <c r="H44" s="14">
        <v>160294.42799999999</v>
      </c>
      <c r="I44" s="15">
        <v>195145.53912000006</v>
      </c>
      <c r="J44" s="15">
        <v>193668.76206719995</v>
      </c>
      <c r="K44" s="15">
        <v>170105.72934902401</v>
      </c>
      <c r="L44" s="15">
        <v>61567.299461162882</v>
      </c>
      <c r="M44" s="15">
        <v>211231.80742402587</v>
      </c>
      <c r="N44" s="14">
        <v>209633.29644892542</v>
      </c>
      <c r="O44" s="14">
        <v>196007.13217974515</v>
      </c>
      <c r="P44" s="14">
        <v>187810.47028859227</v>
      </c>
      <c r="Q44" s="14">
        <v>55616.13281449279</v>
      </c>
      <c r="R44" s="14">
        <v>132366.39609849287</v>
      </c>
      <c r="S44" s="14">
        <v>122155.27411375201</v>
      </c>
      <c r="T44" s="14">
        <v>203292.09302509684</v>
      </c>
      <c r="U44" s="14">
        <v>100334.48462206381</v>
      </c>
      <c r="V44" s="14">
        <v>225150.58349191138</v>
      </c>
      <c r="W44" s="14">
        <v>250531.19472190863</v>
      </c>
      <c r="X44" s="14">
        <v>241345.05091543836</v>
      </c>
      <c r="Y44" s="14">
        <v>231691.24887882086</v>
      </c>
      <c r="Z44" s="14">
        <v>88621.90269614906</v>
      </c>
      <c r="AA44" s="14">
        <v>286248.74570856133</v>
      </c>
      <c r="AB44" s="14">
        <v>268923.16373146436</v>
      </c>
      <c r="AC44" s="14">
        <v>242952.86963396842</v>
      </c>
      <c r="AD44" s="14">
        <v>151884.72946794549</v>
      </c>
      <c r="AE44" s="14">
        <v>236460.54198220136</v>
      </c>
      <c r="AF44" s="14">
        <v>299407.96902022208</v>
      </c>
      <c r="AG44" s="14">
        <v>305396.12840062613</v>
      </c>
      <c r="AH44" s="16">
        <v>259586.70914053239</v>
      </c>
    </row>
    <row r="45" ht="13.5">
      <c r="G45" s="11" t="s">
        <v>26</v>
      </c>
      <c r="H45" s="14">
        <v>1611790.8130512352</v>
      </c>
      <c r="I45" s="15">
        <v>1644026.6293122591</v>
      </c>
      <c r="J45" s="15">
        <v>1617017.6204021298</v>
      </c>
      <c r="K45" s="15">
        <v>1649357.9728101732</v>
      </c>
      <c r="L45" s="15">
        <v>1744654.2112392061</v>
      </c>
      <c r="M45" s="15">
        <v>1715992.0349117033</v>
      </c>
      <c r="N45" s="14">
        <v>1815138.2413732696</v>
      </c>
      <c r="O45" s="14">
        <v>1785318.1131221373</v>
      </c>
      <c r="P45" s="14">
        <v>1821024.475384579</v>
      </c>
      <c r="Q45" s="14">
        <v>1857444.9648922721</v>
      </c>
      <c r="R45" s="14">
        <v>1894593.8641901161</v>
      </c>
      <c r="S45" s="14">
        <v>2004059.2874544335</v>
      </c>
      <c r="T45" s="14">
        <v>1971135.4563033986</v>
      </c>
      <c r="U45" s="14">
        <v>2010558.1654294648</v>
      </c>
      <c r="V45" s="14">
        <v>2126723.7483209441</v>
      </c>
      <c r="W45" s="14">
        <v>2091784.7153128157</v>
      </c>
      <c r="X45" s="14">
        <v>2212643.3877531127</v>
      </c>
      <c r="Y45" s="14">
        <v>2176292.8178114532</v>
      </c>
      <c r="Z45" s="14">
        <v>2219818.6741676829</v>
      </c>
      <c r="AA45" s="14">
        <v>2348074.8642307045</v>
      </c>
      <c r="AB45" s="14">
        <v>2309499.3486040565</v>
      </c>
      <c r="AC45" s="14">
        <v>2442937.0887456243</v>
      </c>
      <c r="AD45" s="14">
        <v>2402803.1222876608</v>
      </c>
      <c r="AE45" s="14">
        <v>2450859.1847334136</v>
      </c>
      <c r="AF45" s="14">
        <v>2592464.3820735677</v>
      </c>
      <c r="AG45" s="14">
        <v>2549873.8957966431</v>
      </c>
      <c r="AH45" s="16">
        <v>2697199.94310934</v>
      </c>
    </row>
    <row r="46" ht="13.5">
      <c r="G46" s="11" t="s">
        <v>27</v>
      </c>
      <c r="H46" s="14">
        <v>11567921.29054763</v>
      </c>
      <c r="I46" s="15">
        <v>11925237.486661615</v>
      </c>
      <c r="J46" s="15">
        <v>15147848.003959391</v>
      </c>
      <c r="K46" s="15">
        <v>8787556.4331880882</v>
      </c>
      <c r="L46" s="15">
        <v>22014166.010477494</v>
      </c>
      <c r="M46" s="15">
        <v>27800619.410979774</v>
      </c>
      <c r="N46" s="14">
        <v>26193858.4835191</v>
      </c>
      <c r="O46" s="14">
        <v>15105916.097005598</v>
      </c>
      <c r="P46" s="14">
        <v>24763307.247777008</v>
      </c>
      <c r="Q46" s="14">
        <v>23885050.072246015</v>
      </c>
      <c r="R46" s="14">
        <v>15276243.819249906</v>
      </c>
      <c r="S46" s="14">
        <v>14801471.644178301</v>
      </c>
      <c r="T46" s="14">
        <v>39394228.799423747</v>
      </c>
      <c r="U46" s="14">
        <v>26091299.482447073</v>
      </c>
      <c r="V46" s="14">
        <v>26933456.889487524</v>
      </c>
      <c r="W46" s="14">
        <v>31643582.662749227</v>
      </c>
      <c r="X46" s="14">
        <v>11631191.884561777</v>
      </c>
      <c r="Y46" s="14">
        <v>20416873.399862498</v>
      </c>
      <c r="Z46" s="14">
        <v>17103080.552989747</v>
      </c>
      <c r="AA46" s="14">
        <v>73046313.330714658</v>
      </c>
      <c r="AB46" s="14">
        <v>23634559.987781961</v>
      </c>
      <c r="AC46" s="14">
        <v>3780579.7172157988</v>
      </c>
      <c r="AD46" s="14">
        <v>31299758.682161134</v>
      </c>
      <c r="AE46" s="14">
        <v>18456658.988001265</v>
      </c>
      <c r="AF46" s="14">
        <v>38588215.129472703</v>
      </c>
      <c r="AG46" s="14">
        <v>40262711.304623596</v>
      </c>
      <c r="AH46" s="16">
        <v>56126004.42956958</v>
      </c>
    </row>
    <row r="47" ht="13.5">
      <c r="G47" s="11" t="s">
        <v>11</v>
      </c>
      <c r="H47" s="14">
        <v>0</v>
      </c>
      <c r="I47" s="15">
        <v>0</v>
      </c>
      <c r="J47" s="15">
        <v>0</v>
      </c>
      <c r="K47" s="15">
        <v>0</v>
      </c>
      <c r="L47" s="15">
        <v>8754954.9609015789</v>
      </c>
      <c r="M47" s="15">
        <v>0</v>
      </c>
      <c r="N47" s="14" t="s">
        <v>19</v>
      </c>
      <c r="O47" s="14">
        <v>2322707.0610371106</v>
      </c>
      <c r="P47" s="14">
        <v>16584128.415804971</v>
      </c>
      <c r="Q47" s="14">
        <v>14499266.557818059</v>
      </c>
      <c r="R47" s="14" t="s">
        <v>19</v>
      </c>
      <c r="S47" s="14" t="s">
        <v>19</v>
      </c>
      <c r="T47" s="14" t="s">
        <v>19</v>
      </c>
      <c r="U47" s="14">
        <v>7847236.2092973813</v>
      </c>
      <c r="V47" s="14">
        <v>2668060.3111611102</v>
      </c>
      <c r="W47" s="14" t="s">
        <v>19</v>
      </c>
      <c r="X47" s="14" t="s">
        <v>19</v>
      </c>
      <c r="Y47" s="14">
        <v>2831366.946686659</v>
      </c>
      <c r="Z47" s="14">
        <v>37543925.713065095</v>
      </c>
      <c r="AA47" s="14" t="s">
        <v>19</v>
      </c>
      <c r="AB47" s="14" t="s">
        <v>19</v>
      </c>
      <c r="AC47" s="14" t="s">
        <v>19</v>
      </c>
      <c r="AD47" s="14">
        <v>6252115.7853034763</v>
      </c>
      <c r="AE47" s="14">
        <v>6377158.1010095458</v>
      </c>
      <c r="AF47" s="14" t="s">
        <v>19</v>
      </c>
      <c r="AG47" s="14" t="s">
        <v>19</v>
      </c>
      <c r="AH47" s="16">
        <v>3383745.5970280692</v>
      </c>
    </row>
    <row r="48" ht="13.5">
      <c r="G48" s="11" t="s">
        <v>28</v>
      </c>
      <c r="H48" s="14">
        <v>468178.75151999999</v>
      </c>
      <c r="I48" s="15">
        <v>573050.79186047998</v>
      </c>
      <c r="J48" s="15">
        <v>0</v>
      </c>
      <c r="K48" s="15">
        <v>0</v>
      </c>
      <c r="L48" s="15">
        <v>405417.3898191175</v>
      </c>
      <c r="M48" s="15">
        <v>723670.0408271245</v>
      </c>
      <c r="N48" s="14">
        <v>632694.3785517147</v>
      </c>
      <c r="O48" s="14">
        <v>968022.3991841235</v>
      </c>
      <c r="P48" s="14">
        <v>987382.847167806</v>
      </c>
      <c r="Q48" s="14" t="s">
        <v>19</v>
      </c>
      <c r="R48" s="14">
        <v>114141.45713259837</v>
      </c>
      <c r="S48" s="14">
        <v>465697.14510100131</v>
      </c>
      <c r="T48" s="14">
        <v>831269.40400528768</v>
      </c>
      <c r="U48" s="14">
        <v>847894.7920853931</v>
      </c>
      <c r="V48" s="14">
        <v>988403.0719166866</v>
      </c>
      <c r="W48" s="14">
        <v>1134192.5250243982</v>
      </c>
      <c r="X48" s="14" t="s">
        <v>19</v>
      </c>
      <c r="Y48" s="14">
        <v>131112.65589282042</v>
      </c>
      <c r="Z48" s="14">
        <v>534939.63604270737</v>
      </c>
      <c r="AA48" s="14">
        <v>1227686.4647180131</v>
      </c>
      <c r="AB48" s="14">
        <v>695688.99667354091</v>
      </c>
      <c r="AC48" s="14">
        <v>1703046.6638568284</v>
      </c>
      <c r="AD48" s="14">
        <v>723794.83213915187</v>
      </c>
      <c r="AE48" s="14" t="s">
        <v>19</v>
      </c>
      <c r="AF48" s="14">
        <v>451821.68601454422</v>
      </c>
      <c r="AG48" s="14">
        <v>307238.74648988998</v>
      </c>
      <c r="AH48" s="16">
        <v>1410225.8463885956</v>
      </c>
    </row>
    <row r="49" ht="13.5">
      <c r="G49" s="11" t="s">
        <v>29</v>
      </c>
      <c r="H49" s="14">
        <v>0</v>
      </c>
      <c r="I49" s="15">
        <v>2150805.4364159997</v>
      </c>
      <c r="J49" s="15">
        <v>2710635.2745292801</v>
      </c>
      <c r="K49" s="15">
        <v>5809408.2070456333</v>
      </c>
      <c r="L49" s="15">
        <v>0</v>
      </c>
      <c r="M49" s="15">
        <v>0</v>
      </c>
      <c r="N49" s="14">
        <v>6024565.6817781022</v>
      </c>
      <c r="O49" s="14" t="s">
        <v>19</v>
      </c>
      <c r="P49" s="14" t="s">
        <v>19</v>
      </c>
      <c r="Q49" s="14" t="s">
        <v>19</v>
      </c>
      <c r="R49" s="14">
        <v>4127487.8474366255</v>
      </c>
      <c r="S49" s="14">
        <v>6569675.4473223006</v>
      </c>
      <c r="T49" s="14">
        <v>1925978.7598792373</v>
      </c>
      <c r="U49" s="14" t="s">
        <v>19</v>
      </c>
      <c r="V49" s="14" t="s">
        <v>19</v>
      </c>
      <c r="W49" s="14">
        <v>7199913.675470016</v>
      </c>
      <c r="X49" s="14" t="s">
        <v>19</v>
      </c>
      <c r="Y49" s="14" t="s">
        <v>19</v>
      </c>
      <c r="Z49" s="14">
        <v>3011646.8566939216</v>
      </c>
      <c r="AA49" s="14">
        <v>3795543.7837199252</v>
      </c>
      <c r="AB49" s="14">
        <v>8134573.9925016938</v>
      </c>
      <c r="AC49" s="14" t="s">
        <v>19</v>
      </c>
      <c r="AD49" s="14" t="s">
        <v>19</v>
      </c>
      <c r="AE49" s="14">
        <v>8435846.4002709445</v>
      </c>
      <c r="AF49" s="14" t="s">
        <v>19</v>
      </c>
      <c r="AG49" s="14" t="s">
        <v>19</v>
      </c>
      <c r="AH49" s="16" t="s">
        <v>19</v>
      </c>
    </row>
    <row r="50" ht="13.5">
      <c r="G50" s="11" t="s">
        <v>30</v>
      </c>
      <c r="H50" s="17">
        <v>32543.712000000032</v>
      </c>
      <c r="I50" s="18">
        <v>16597.293120000009</v>
      </c>
      <c r="J50" s="18">
        <v>25761.885408000013</v>
      </c>
      <c r="K50" s="18">
        <v>23274.023331455988</v>
      </c>
      <c r="L50" s="18">
        <v>27568.456023582705</v>
      </c>
      <c r="M50" s="18">
        <v>21089.868858040783</v>
      </c>
      <c r="N50" s="17">
        <v>17528.02433979389</v>
      </c>
      <c r="O50" s="17">
        <v>26817.877239884652</v>
      </c>
      <c r="P50" s="17">
        <v>26525.318579085902</v>
      </c>
      <c r="Q50" s="17">
        <v>22828.352302125822</v>
      </c>
      <c r="R50" s="17">
        <v>19835.301666958207</v>
      </c>
      <c r="S50" s="17">
        <v>30787.837804800369</v>
      </c>
      <c r="T50" s="17">
        <v>27814.612325365357</v>
      </c>
      <c r="U50" s="17">
        <v>32946.856922174658</v>
      </c>
      <c r="V50" s="17">
        <v>25204.345545463621</v>
      </c>
      <c r="W50" s="17">
        <v>20947.611631118671</v>
      </c>
      <c r="X50" s="17">
        <v>32049.845795611582</v>
      </c>
      <c r="Y50" s="17">
        <v>31700.211114204867</v>
      </c>
      <c r="Z50" s="17">
        <v>27281.994190162593</v>
      </c>
      <c r="AA50" s="17">
        <v>24735.674732414067</v>
      </c>
      <c r="AB50" s="17">
        <v>35743.049988338345</v>
      </c>
      <c r="AC50" s="17">
        <v>33241.036489154641</v>
      </c>
      <c r="AD50" s="17">
        <v>39374.54386715353</v>
      </c>
      <c r="AE50" s="17">
        <v>30121.526058372416</v>
      </c>
      <c r="AF50" s="17">
        <v>25034.334990736195</v>
      </c>
      <c r="AG50" s="17">
        <v>40623.898144058287</v>
      </c>
      <c r="AH50" s="19">
        <v>35516.893805948108</v>
      </c>
    </row>
    <row r="51" ht="13.5">
      <c r="G51" s="20" t="s">
        <v>31</v>
      </c>
      <c r="H51" s="21">
        <f t="shared" ref="H51:AH51" si="0">SUM(H37:H50)</f>
        <v>15912167.953314321</v>
      </c>
      <c r="I51" s="21">
        <f t="shared" si="0"/>
        <v>17885895.41767728</v>
      </c>
      <c r="J51" s="21">
        <f t="shared" si="0"/>
        <v>28263209.375611275</v>
      </c>
      <c r="K51" s="21">
        <f t="shared" si="0"/>
        <v>34028572.955694802</v>
      </c>
      <c r="L51" s="21">
        <f t="shared" si="0"/>
        <v>61044134.803225048</v>
      </c>
      <c r="M51" s="21">
        <f t="shared" si="0"/>
        <v>33770786.701994345</v>
      </c>
      <c r="N51" s="21">
        <f t="shared" si="0"/>
        <v>43655564.190547034</v>
      </c>
      <c r="O51" s="21">
        <f t="shared" si="0"/>
        <v>34070870.669137768</v>
      </c>
      <c r="P51" s="21">
        <f t="shared" si="0"/>
        <v>55660780.350826479</v>
      </c>
      <c r="Q51" s="21">
        <f t="shared" si="0"/>
        <v>52161180.818075813</v>
      </c>
      <c r="R51" s="21">
        <f t="shared" si="0"/>
        <v>35875580.293001756</v>
      </c>
      <c r="S51" s="21">
        <f t="shared" si="0"/>
        <v>42497626.500123106</v>
      </c>
      <c r="T51" s="21">
        <f t="shared" si="0"/>
        <v>62576470.592481419</v>
      </c>
      <c r="U51" s="21">
        <f t="shared" si="0"/>
        <v>62281651.956326656</v>
      </c>
      <c r="V51" s="21">
        <f t="shared" si="0"/>
        <v>48263814.571638517</v>
      </c>
      <c r="W51" s="21">
        <f t="shared" si="0"/>
        <v>57516536.898877442</v>
      </c>
      <c r="X51" s="21">
        <f t="shared" si="0"/>
        <v>23880975.31496321</v>
      </c>
      <c r="Y51" s="21">
        <f t="shared" si="0"/>
        <v>41025064.45748388</v>
      </c>
      <c r="Z51" s="21">
        <f t="shared" si="0"/>
        <v>92882769.923468947</v>
      </c>
      <c r="AA51" s="21">
        <f t="shared" si="0"/>
        <v>101048100.21439205</v>
      </c>
      <c r="AB51" s="21">
        <f t="shared" si="0"/>
        <v>48742297.938443735</v>
      </c>
      <c r="AC51" s="21">
        <f t="shared" si="0"/>
        <v>31321870.346200474</v>
      </c>
      <c r="AD51" s="21">
        <f t="shared" si="0"/>
        <v>74970529.789681941</v>
      </c>
      <c r="AE51" s="21">
        <f t="shared" si="0"/>
        <v>41649590.640313081</v>
      </c>
      <c r="AF51" s="21">
        <f t="shared" si="0"/>
        <v>55214146.605253175</v>
      </c>
      <c r="AG51" s="21">
        <f t="shared" si="0"/>
        <v>59585593.868189782</v>
      </c>
      <c r="AH51" s="21">
        <f t="shared" si="0"/>
        <v>92975698.622229382</v>
      </c>
      <c r="AI51" s="22">
        <f>SUM(H51:AH51)</f>
        <v>1348761481.7691729</v>
      </c>
    </row>
    <row r="53">
      <c r="M53" s="23"/>
    </row>
    <row r="54" ht="13.5">
      <c r="G54" s="11" t="s">
        <v>32</v>
      </c>
      <c r="H54" s="24">
        <f>[1]Total!S47</f>
        <v>5784456</v>
      </c>
      <c r="I54" s="24">
        <f>[1]Total!T47</f>
        <v>759336</v>
      </c>
      <c r="J54" s="24">
        <f>[1]Total!U47*1</f>
        <v>759336</v>
      </c>
      <c r="K54" s="24">
        <f>[1]Total!V47*1</f>
        <v>774522.71999999997</v>
      </c>
      <c r="L54" s="24">
        <f>[1]Total!W47*1</f>
        <v>790013.17440000002</v>
      </c>
      <c r="M54" s="24">
        <f>[1]Total!X47*1</f>
        <v>805813.43788799993</v>
      </c>
      <c r="N54" s="24">
        <f>[1]Total!Y47*1</f>
        <v>821929.70664575999</v>
      </c>
      <c r="O54" s="24">
        <f>[1]Total!Z47*1</f>
        <v>838368.30077867524</v>
      </c>
      <c r="P54" s="24">
        <f>[1]Total!AA47*1</f>
        <v>855135.66679424874</v>
      </c>
      <c r="Q54" s="24">
        <f>[1]Total!AB47*1</f>
        <v>872238.38013013359</v>
      </c>
      <c r="R54" s="24">
        <f>[1]Total!AC47*1</f>
        <v>889683.14773273631</v>
      </c>
      <c r="S54" s="24">
        <f>[1]Total!AD47*1</f>
        <v>907476.81068739097</v>
      </c>
      <c r="T54" s="24">
        <f>[1]Total!AE47*1</f>
        <v>925626.3469011389</v>
      </c>
      <c r="U54" s="24">
        <f>[1]Total!AF47*1</f>
        <v>944138.87383916148</v>
      </c>
      <c r="V54" s="24">
        <f>[1]Total!AG47*1</f>
        <v>963021.65131594485</v>
      </c>
      <c r="W54" s="24">
        <f>[1]Total!AH47*1</f>
        <v>982282.08434226376</v>
      </c>
      <c r="X54" s="24">
        <f>[1]Total!AI47*1</f>
        <v>1001927.7260291091</v>
      </c>
      <c r="Y54" s="24">
        <f>[1]Total!AJ47*1</f>
        <v>1021966.2805496909</v>
      </c>
      <c r="Z54" s="24">
        <f>[1]Total!AK47*1</f>
        <v>1042405.606160685</v>
      </c>
      <c r="AA54" s="24">
        <f>[1]Total!AL47*1</f>
        <v>1063253.7182838987</v>
      </c>
      <c r="AB54" s="24">
        <f>[1]Total!AM47*1</f>
        <v>1084518.7926495767</v>
      </c>
      <c r="AC54" s="24">
        <f>[1]Total!AN47*1</f>
        <v>1106209.168502568</v>
      </c>
      <c r="AD54" s="24">
        <f>[1]Total!AO47*1</f>
        <v>1128333.3518726197</v>
      </c>
      <c r="AE54" s="24">
        <f>[1]Total!AP47*1</f>
        <v>1150900.0189100718</v>
      </c>
      <c r="AF54" s="24">
        <f>[1]Total!AQ47*1</f>
        <v>1173918.0192882733</v>
      </c>
      <c r="AG54" s="24">
        <f>[1]Total!AR47*1</f>
        <v>1197396.3796740386</v>
      </c>
      <c r="AH54" s="24">
        <f>[1]Total!AS47*1</f>
        <v>1221344.3072675194</v>
      </c>
    </row>
    <row r="55" ht="13.5">
      <c r="G55" s="11" t="s">
        <v>33</v>
      </c>
      <c r="H55" s="25">
        <f>[1]Total!S50</f>
        <v>12000000</v>
      </c>
      <c r="I55" s="25">
        <f>[1]Total!T50</f>
        <v>12240000</v>
      </c>
      <c r="J55" s="25">
        <f>[1]Total!U50*1</f>
        <v>12484800</v>
      </c>
      <c r="K55" s="25">
        <f>[1]Total!V50*1</f>
        <v>12734496</v>
      </c>
      <c r="L55" s="25">
        <f>[1]Total!W50*1</f>
        <v>12989185.92</v>
      </c>
      <c r="M55" s="25">
        <f>[1]Total!X50*1</f>
        <v>13248969.6384</v>
      </c>
      <c r="N55" s="25">
        <f>[1]Total!Y50*1</f>
        <v>13513949.031168001</v>
      </c>
      <c r="O55" s="25">
        <f>[1]Total!Z50*1</f>
        <v>13784228.011791358</v>
      </c>
      <c r="P55" s="25">
        <f>[1]Total!AA50*1</f>
        <v>14059912.572027186</v>
      </c>
      <c r="Q55" s="25">
        <f>[1]Total!AB50*1</f>
        <v>14341110.82346773</v>
      </c>
      <c r="R55" s="25">
        <f>[1]Total!AC50*1</f>
        <v>14627933.039937085</v>
      </c>
      <c r="S55" s="25">
        <f>[1]Total!AD50*1</f>
        <v>14920491.700735824</v>
      </c>
      <c r="T55" s="25">
        <f>[1]Total!AE50*1</f>
        <v>15218901.534750544</v>
      </c>
      <c r="U55" s="25">
        <f>[1]Total!AF50*1</f>
        <v>15523279.565445554</v>
      </c>
      <c r="V55" s="25">
        <f>[1]Total!AG50*1</f>
        <v>15833745.156754466</v>
      </c>
      <c r="W55" s="25">
        <f>[1]Total!AH50*1</f>
        <v>16150420.059889551</v>
      </c>
      <c r="X55" s="25">
        <f>[1]Total!AI50*1</f>
        <v>16473428.461087344</v>
      </c>
      <c r="Y55" s="25">
        <f>[1]Total!AJ50*1</f>
        <v>16802897.030309092</v>
      </c>
      <c r="Z55" s="25">
        <f>[1]Total!AK50*1</f>
        <v>17138954.970915273</v>
      </c>
      <c r="AA55" s="25">
        <f>[1]Total!AL50*1</f>
        <v>17481734.070333578</v>
      </c>
      <c r="AB55" s="25">
        <f>[1]Total!AM50*1</f>
        <v>17831368.751740251</v>
      </c>
      <c r="AC55" s="25">
        <f>[1]Total!AN50*1</f>
        <v>18187996.126775056</v>
      </c>
      <c r="AD55" s="25">
        <f>[1]Total!AO50*1</f>
        <v>18551756.049310558</v>
      </c>
      <c r="AE55" s="25">
        <f>[1]Total!AP50*1</f>
        <v>18922791.170296766</v>
      </c>
      <c r="AF55" s="25">
        <f>[1]Total!AQ50*1</f>
        <v>19301246.993702702</v>
      </c>
      <c r="AG55" s="25">
        <f>[1]Total!AR50*1</f>
        <v>19687271.933576755</v>
      </c>
      <c r="AH55" s="25">
        <f>[1]Total!AS50*1</f>
        <v>20081017.372248292</v>
      </c>
    </row>
    <row r="56" ht="13.5">
      <c r="G56" s="20" t="s">
        <v>34</v>
      </c>
      <c r="H56" s="21">
        <f>SUM(H54:H55,H51)</f>
        <v>33696623.953314319</v>
      </c>
      <c r="I56" s="21">
        <f t="shared" ref="I56:AH56" si="1">SUM(I54:I55,I51)</f>
        <v>30885231.41767728</v>
      </c>
      <c r="J56" s="21">
        <f t="shared" si="1"/>
        <v>41507345.375611275</v>
      </c>
      <c r="K56" s="21">
        <f t="shared" si="1"/>
        <v>47537591.675694801</v>
      </c>
      <c r="L56" s="21">
        <f t="shared" si="1"/>
        <v>74823333.897625044</v>
      </c>
      <c r="M56" s="21">
        <f t="shared" si="1"/>
        <v>47825569.778282344</v>
      </c>
      <c r="N56" s="21">
        <f t="shared" si="1"/>
        <v>57991442.928360797</v>
      </c>
      <c r="O56" s="21">
        <f t="shared" si="1"/>
        <v>48693466.981707804</v>
      </c>
      <c r="P56" s="21">
        <f t="shared" si="1"/>
        <v>70575828.589647919</v>
      </c>
      <c r="Q56" s="21">
        <f t="shared" si="1"/>
        <v>67374530.021673679</v>
      </c>
      <c r="R56" s="21">
        <f t="shared" si="1"/>
        <v>51393196.480671577</v>
      </c>
      <c r="S56" s="21">
        <f t="shared" si="1"/>
        <v>58325595.011546321</v>
      </c>
      <c r="T56" s="21">
        <f t="shared" si="1"/>
        <v>78720998.474133104</v>
      </c>
      <c r="U56" s="21">
        <f t="shared" si="1"/>
        <v>78749070.395611376</v>
      </c>
      <c r="V56" s="21">
        <f t="shared" si="1"/>
        <v>65060581.379708931</v>
      </c>
      <c r="W56" s="21">
        <f t="shared" si="1"/>
        <v>74649239.043109253</v>
      </c>
      <c r="X56" s="21">
        <f t="shared" si="1"/>
        <v>41356331.502079666</v>
      </c>
      <c r="Y56" s="21">
        <f t="shared" si="1"/>
        <v>58849927.768342659</v>
      </c>
      <c r="Z56" s="21">
        <f t="shared" si="1"/>
        <v>111064130.50054491</v>
      </c>
      <c r="AA56" s="21">
        <f t="shared" si="1"/>
        <v>119593088.00300953</v>
      </c>
      <c r="AB56" s="21">
        <f t="shared" si="1"/>
        <v>67658185.482833564</v>
      </c>
      <c r="AC56" s="21">
        <f t="shared" si="1"/>
        <v>50616075.641478099</v>
      </c>
      <c r="AD56" s="21">
        <f t="shared" si="1"/>
        <v>94650619.190865114</v>
      </c>
      <c r="AE56" s="21">
        <f t="shared" si="1"/>
        <v>61723281.82951992</v>
      </c>
      <c r="AF56" s="21">
        <f t="shared" si="1"/>
        <v>75689311.618244141</v>
      </c>
      <c r="AG56" s="21">
        <f t="shared" si="1"/>
        <v>80470262.181440577</v>
      </c>
      <c r="AH56" s="21">
        <f t="shared" si="1"/>
        <v>114278060.30174519</v>
      </c>
      <c r="AI56" s="22">
        <f>SUM(H56:AH56)</f>
        <v>1803758919.4244792</v>
      </c>
    </row>
    <row r="57" ht="13.5">
      <c r="J57" s="26"/>
      <c r="K57" s="26"/>
      <c r="L57" s="26"/>
      <c r="M57" s="26"/>
      <c r="O57" s="27"/>
    </row>
    <row r="58"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</row>
    <row r="71">
      <c r="Q71" s="29"/>
    </row>
    <row r="74" ht="16.5">
      <c r="I74" s="30"/>
      <c r="J74" s="31"/>
    </row>
    <row r="75" ht="14.25">
      <c r="I75" s="32"/>
      <c r="J75" s="32"/>
    </row>
    <row r="76" ht="16.5">
      <c r="I76" s="30"/>
      <c r="J76" s="31"/>
    </row>
    <row r="77" ht="14.25">
      <c r="I77" s="32"/>
      <c r="J77" s="32"/>
    </row>
    <row r="78" ht="16.5">
      <c r="I78" s="30"/>
      <c r="J78" s="31"/>
    </row>
    <row r="79" ht="14.25">
      <c r="I79" s="32"/>
      <c r="J79" s="32"/>
    </row>
    <row r="80" ht="16.5">
      <c r="I80" s="30"/>
      <c r="J80" s="31"/>
    </row>
    <row r="81" ht="14.25">
      <c r="I81" s="32"/>
      <c r="J81" s="32"/>
    </row>
    <row r="82" ht="16.5">
      <c r="I82" s="30"/>
      <c r="J82" s="31"/>
    </row>
    <row r="83" ht="51.600000000000001" customHeight="1">
      <c r="I83" s="32"/>
      <c r="J83" s="32"/>
      <c r="K83" s="33"/>
      <c r="L83" s="33"/>
      <c r="M83" s="33"/>
      <c r="O83" s="33"/>
      <c r="P83" s="34"/>
      <c r="Q83" s="34"/>
      <c r="R83" s="34"/>
      <c r="S83" s="34"/>
      <c r="T83" s="34"/>
      <c r="U83" s="34"/>
      <c r="X83" s="34"/>
      <c r="Z83" s="34"/>
      <c r="AB83" s="34"/>
      <c r="AD83" s="34"/>
      <c r="AF83" s="34"/>
      <c r="AI83" s="34"/>
    </row>
    <row r="84" ht="3" customHeight="1">
      <c r="I84" s="30"/>
      <c r="J84" s="31"/>
      <c r="K84" s="33"/>
      <c r="L84" s="33"/>
      <c r="M84" s="33"/>
      <c r="O84" s="33"/>
      <c r="P84" s="33"/>
      <c r="Q84" s="33"/>
      <c r="R84" s="33"/>
      <c r="S84" s="33"/>
      <c r="T84" s="33"/>
      <c r="U84" s="33"/>
      <c r="X84" s="35"/>
      <c r="Z84" s="35"/>
      <c r="AB84" s="35"/>
      <c r="AD84" s="35"/>
      <c r="AF84" s="35"/>
      <c r="AI84" s="35"/>
    </row>
    <row r="85" ht="15">
      <c r="I85" s="36"/>
      <c r="J85" s="32"/>
      <c r="K85" s="37"/>
      <c r="L85" s="37"/>
      <c r="M85" s="37"/>
      <c r="O85" s="38"/>
      <c r="P85" s="39"/>
      <c r="Q85" s="40"/>
      <c r="R85" s="41"/>
      <c r="S85" s="42"/>
      <c r="T85" s="42"/>
      <c r="U85" s="43"/>
      <c r="X85" s="44"/>
      <c r="Z85" s="44"/>
      <c r="AB85" s="45"/>
      <c r="AD85" s="44"/>
      <c r="AF85" s="44"/>
      <c r="AI85" s="44"/>
    </row>
    <row r="86" ht="16.5">
      <c r="I86" s="30"/>
      <c r="J86" s="31"/>
      <c r="K86" s="37"/>
      <c r="L86" s="37"/>
      <c r="M86" s="37"/>
      <c r="O86" s="38"/>
      <c r="P86" s="39"/>
      <c r="Q86" s="40"/>
      <c r="R86" s="41"/>
      <c r="S86" s="42"/>
      <c r="T86" s="42"/>
      <c r="U86" s="43"/>
      <c r="X86" s="44"/>
      <c r="Z86" s="44"/>
      <c r="AB86" s="45"/>
      <c r="AD86" s="44"/>
      <c r="AF86" s="44"/>
      <c r="AI86" s="44"/>
    </row>
    <row r="87" ht="15">
      <c r="I87" s="36"/>
      <c r="J87" s="32"/>
      <c r="K87" s="37"/>
      <c r="L87" s="37"/>
      <c r="M87" s="37"/>
      <c r="O87" s="38"/>
      <c r="P87" s="39"/>
      <c r="Q87" s="40"/>
      <c r="R87" s="41"/>
      <c r="S87" s="42"/>
      <c r="T87" s="42"/>
      <c r="U87" s="43"/>
      <c r="X87" s="44"/>
      <c r="Z87" s="44"/>
      <c r="AB87" s="45"/>
      <c r="AD87" s="44"/>
      <c r="AF87" s="44"/>
      <c r="AI87" s="44"/>
    </row>
    <row r="88" ht="16.5">
      <c r="I88" s="30"/>
      <c r="J88" s="31"/>
      <c r="K88" s="37"/>
      <c r="L88" s="37"/>
      <c r="M88" s="37"/>
      <c r="O88" s="38"/>
      <c r="P88" s="39"/>
      <c r="Q88" s="40"/>
      <c r="R88" s="41"/>
      <c r="S88" s="42"/>
      <c r="T88" s="42"/>
      <c r="U88" s="45"/>
      <c r="X88" s="44"/>
      <c r="Z88" s="44"/>
      <c r="AB88" s="45"/>
      <c r="AD88" s="44"/>
      <c r="AF88" s="44"/>
      <c r="AI88" s="44"/>
    </row>
    <row r="89" ht="15">
      <c r="I89" s="36"/>
      <c r="J89" s="32"/>
      <c r="K89" s="37"/>
      <c r="L89" s="37"/>
      <c r="M89" s="37"/>
      <c r="O89" s="38"/>
      <c r="P89" s="39"/>
      <c r="Q89" s="40"/>
      <c r="R89" s="41"/>
      <c r="S89" s="42"/>
      <c r="T89" s="42"/>
      <c r="U89" s="45"/>
      <c r="X89" s="44"/>
      <c r="Z89" s="44"/>
      <c r="AB89" s="45"/>
      <c r="AD89" s="44"/>
      <c r="AF89" s="44"/>
      <c r="AI89" s="44"/>
    </row>
    <row r="90" ht="16.5">
      <c r="I90" s="30"/>
      <c r="J90" s="31"/>
      <c r="K90" s="37"/>
      <c r="L90" s="37"/>
      <c r="M90" s="37"/>
      <c r="O90" s="38"/>
      <c r="P90" s="39"/>
      <c r="Q90" s="40"/>
      <c r="R90" s="41"/>
      <c r="S90" s="42"/>
      <c r="T90" s="42"/>
      <c r="U90" s="45"/>
      <c r="X90" s="44"/>
      <c r="Z90" s="44"/>
      <c r="AB90" s="45"/>
      <c r="AD90" s="44"/>
      <c r="AF90" s="44"/>
      <c r="AI90" s="44"/>
    </row>
    <row r="91" ht="15">
      <c r="I91" s="36"/>
      <c r="J91" s="32"/>
      <c r="K91" s="37"/>
      <c r="L91" s="37"/>
      <c r="M91" s="37"/>
      <c r="O91" s="38"/>
      <c r="P91" s="39"/>
      <c r="Q91" s="40"/>
      <c r="R91" s="41"/>
      <c r="S91" s="42"/>
      <c r="T91" s="42"/>
      <c r="U91" s="45"/>
      <c r="X91" s="44"/>
      <c r="Z91" s="44"/>
      <c r="AB91" s="45"/>
      <c r="AD91" s="44"/>
      <c r="AF91" s="44"/>
      <c r="AI91" s="44"/>
    </row>
    <row r="92" ht="16.5">
      <c r="I92" s="30"/>
      <c r="J92" s="31"/>
      <c r="K92" s="37"/>
      <c r="L92" s="37"/>
      <c r="M92" s="37"/>
      <c r="O92" s="46"/>
      <c r="P92" s="39"/>
      <c r="Q92" s="40"/>
      <c r="R92" s="41"/>
      <c r="S92" s="42"/>
      <c r="T92" s="42"/>
      <c r="U92" s="45"/>
      <c r="X92" s="44"/>
      <c r="Z92" s="44"/>
      <c r="AB92" s="45"/>
      <c r="AD92" s="44"/>
      <c r="AF92" s="44"/>
      <c r="AI92" s="44"/>
    </row>
    <row r="93" ht="15">
      <c r="I93" s="32"/>
      <c r="J93" s="32"/>
      <c r="K93" s="37"/>
      <c r="L93" s="37"/>
      <c r="M93" s="37"/>
      <c r="O93" s="46"/>
      <c r="P93" s="39"/>
      <c r="Q93" s="40"/>
      <c r="R93" s="41"/>
      <c r="S93" s="42"/>
      <c r="T93" s="42"/>
      <c r="U93" s="45"/>
      <c r="X93" s="44"/>
      <c r="Z93" s="44"/>
      <c r="AB93" s="45"/>
      <c r="AD93" s="44"/>
      <c r="AF93" s="44"/>
      <c r="AI93" s="44"/>
    </row>
    <row r="94" ht="16.5">
      <c r="I94" s="30"/>
      <c r="J94" s="31"/>
      <c r="K94" s="37"/>
      <c r="L94" s="37"/>
      <c r="M94" s="37"/>
      <c r="O94" s="38"/>
      <c r="P94" s="39"/>
      <c r="Q94" s="40"/>
      <c r="R94" s="41"/>
      <c r="S94" s="42"/>
      <c r="T94" s="42"/>
      <c r="U94" s="45"/>
      <c r="X94" s="44"/>
      <c r="Z94" s="44"/>
      <c r="AB94" s="45"/>
      <c r="AD94" s="44"/>
      <c r="AF94" s="44"/>
      <c r="AI94" s="44"/>
    </row>
    <row r="95" ht="15">
      <c r="I95" s="32"/>
      <c r="J95" s="32"/>
      <c r="K95" s="37"/>
      <c r="L95" s="37"/>
      <c r="M95" s="37"/>
      <c r="O95" s="46"/>
      <c r="P95" s="39"/>
      <c r="Q95" s="40"/>
      <c r="R95" s="41"/>
      <c r="S95" s="42"/>
      <c r="T95" s="42"/>
      <c r="U95" s="45"/>
      <c r="X95" s="44"/>
      <c r="Z95" s="44"/>
      <c r="AB95" s="45"/>
      <c r="AD95" s="44"/>
      <c r="AF95" s="44"/>
      <c r="AI95" s="44"/>
    </row>
    <row r="96" ht="16.5">
      <c r="I96" s="30"/>
      <c r="J96" s="31"/>
    </row>
    <row r="97" ht="14.25">
      <c r="I97" s="32"/>
      <c r="J97" s="32"/>
      <c r="T97" s="47"/>
    </row>
    <row r="98" ht="16.5">
      <c r="I98" s="30"/>
      <c r="J98" s="31"/>
    </row>
    <row r="100" ht="13.5">
      <c r="AB100" s="48"/>
      <c r="AD100" s="48"/>
      <c r="AI100" s="48"/>
    </row>
    <row r="101" ht="3" customHeight="1">
      <c r="AB101" s="35"/>
      <c r="AD101" s="35"/>
      <c r="AI101" s="35"/>
    </row>
    <row r="102" ht="13.5">
      <c r="AB102" s="49"/>
      <c r="AD102" s="49"/>
      <c r="AI102" s="49"/>
    </row>
    <row r="103" ht="13.5">
      <c r="AB103" s="49"/>
      <c r="AD103" s="49"/>
      <c r="AI103" s="49"/>
    </row>
    <row r="104" ht="13.5">
      <c r="AB104" s="50"/>
      <c r="AD104" s="50"/>
      <c r="AI104" s="50"/>
    </row>
    <row r="138" ht="13.5">
      <c r="G138" s="11" t="s">
        <v>32</v>
      </c>
      <c r="I138" s="24">
        <v>5784456</v>
      </c>
      <c r="J138" s="24">
        <v>759336</v>
      </c>
      <c r="K138" s="24">
        <v>759336</v>
      </c>
      <c r="L138" s="24">
        <v>774522.71999999997</v>
      </c>
      <c r="M138" s="24">
        <v>790013.17440000002</v>
      </c>
      <c r="N138" s="24">
        <v>805813.43788799993</v>
      </c>
      <c r="O138" s="24">
        <v>821929.70664575999</v>
      </c>
      <c r="P138" s="24">
        <v>838368.30077867524</v>
      </c>
      <c r="Q138" s="24">
        <v>855135.66679424874</v>
      </c>
      <c r="R138" s="24">
        <v>872238.38013013359</v>
      </c>
      <c r="S138" s="24">
        <v>889683.14773273631</v>
      </c>
      <c r="T138" s="24">
        <v>907476.81068739097</v>
      </c>
      <c r="U138" s="24">
        <v>925626.3469011389</v>
      </c>
      <c r="V138" s="24">
        <v>944138.87383916148</v>
      </c>
      <c r="W138" s="24">
        <v>963021.65131594485</v>
      </c>
      <c r="X138" s="24">
        <v>982282.08434226376</v>
      </c>
      <c r="Y138" s="24">
        <v>1001927.7260291091</v>
      </c>
      <c r="Z138" s="24">
        <v>1021966.2805496909</v>
      </c>
      <c r="AA138" s="24">
        <v>1042405.606160685</v>
      </c>
      <c r="AB138" s="24">
        <v>1063253.7182838987</v>
      </c>
      <c r="AC138" s="24">
        <v>1084518.7926495767</v>
      </c>
      <c r="AD138" s="24">
        <v>1106209.168502568</v>
      </c>
      <c r="AE138" s="24">
        <v>1128333.3518726197</v>
      </c>
      <c r="AF138" s="24">
        <v>1150900.0189100718</v>
      </c>
      <c r="AG138" s="24">
        <v>1173918.0192882733</v>
      </c>
      <c r="AH138" s="24">
        <v>1197396.3796740386</v>
      </c>
      <c r="AI138" s="24">
        <v>1221344.3072675194</v>
      </c>
    </row>
    <row r="139" ht="13.5">
      <c r="G139" s="11" t="s">
        <v>33</v>
      </c>
      <c r="I139" s="24">
        <v>12000000</v>
      </c>
      <c r="J139" s="24">
        <v>12240000</v>
      </c>
      <c r="K139" s="24">
        <v>12484800</v>
      </c>
      <c r="L139" s="24">
        <v>12734496</v>
      </c>
      <c r="M139" s="24">
        <v>12989185.92</v>
      </c>
      <c r="N139" s="24">
        <v>13248969.6384</v>
      </c>
      <c r="O139" s="24">
        <v>13513949.031168001</v>
      </c>
      <c r="P139" s="24">
        <v>13784228.011791358</v>
      </c>
      <c r="Q139" s="24">
        <v>14059912.572027186</v>
      </c>
      <c r="R139" s="24">
        <v>14341110.82346773</v>
      </c>
      <c r="S139" s="24">
        <v>14627933.039937085</v>
      </c>
      <c r="T139" s="24">
        <v>14920491.700735824</v>
      </c>
      <c r="U139" s="24">
        <v>15218901.534750544</v>
      </c>
      <c r="V139" s="24">
        <v>15523279.565445554</v>
      </c>
      <c r="W139" s="24">
        <v>15833745.156754466</v>
      </c>
      <c r="X139" s="24">
        <v>16150420.059889551</v>
      </c>
      <c r="Y139" s="24">
        <v>16473428.461087344</v>
      </c>
      <c r="Z139" s="24">
        <v>16802897.030309092</v>
      </c>
      <c r="AA139" s="24">
        <v>17138954.970915273</v>
      </c>
      <c r="AB139" s="24">
        <v>17481734.070333578</v>
      </c>
      <c r="AC139" s="24">
        <v>17831368.751740251</v>
      </c>
      <c r="AD139" s="24">
        <v>18187996.126775056</v>
      </c>
      <c r="AE139" s="24">
        <v>18551756.049310558</v>
      </c>
      <c r="AF139" s="24">
        <v>18922791.170296766</v>
      </c>
      <c r="AG139" s="24">
        <v>19301246.993702702</v>
      </c>
      <c r="AH139" s="24">
        <v>19687271.933576755</v>
      </c>
      <c r="AI139" s="24">
        <v>20081017.372248292</v>
      </c>
    </row>
    <row r="142" ht="13.5">
      <c r="G142" s="11" t="s">
        <v>35</v>
      </c>
      <c r="H142" s="51">
        <v>0.11</v>
      </c>
      <c r="I142" s="24">
        <f t="shared" ref="I142:AI142" si="2">I$139*$H$142</f>
        <v>1320000</v>
      </c>
      <c r="J142" s="24">
        <f t="shared" si="2"/>
        <v>1346400</v>
      </c>
      <c r="K142" s="24">
        <f t="shared" si="2"/>
        <v>1373328</v>
      </c>
      <c r="L142" s="24">
        <f t="shared" si="2"/>
        <v>1400794.5600000001</v>
      </c>
      <c r="M142" s="24">
        <f t="shared" si="2"/>
        <v>1428810.4512</v>
      </c>
      <c r="N142" s="24">
        <f t="shared" si="2"/>
        <v>1457386.660224</v>
      </c>
      <c r="O142" s="24">
        <f t="shared" si="2"/>
        <v>1486534.39342848</v>
      </c>
      <c r="P142" s="24">
        <f t="shared" si="2"/>
        <v>1516265.0812970493</v>
      </c>
      <c r="Q142" s="24">
        <f t="shared" si="2"/>
        <v>1546590.3829229905</v>
      </c>
      <c r="R142" s="24">
        <f t="shared" si="2"/>
        <v>1577522.1905814502</v>
      </c>
      <c r="S142" s="24">
        <f t="shared" si="2"/>
        <v>1609072.6343930792</v>
      </c>
      <c r="T142" s="24">
        <f t="shared" si="2"/>
        <v>1641254.0870809406</v>
      </c>
      <c r="U142" s="24">
        <f t="shared" si="2"/>
        <v>1674079.1688225598</v>
      </c>
      <c r="V142" s="24">
        <f t="shared" si="2"/>
        <v>1707560.7521990109</v>
      </c>
      <c r="W142" s="24">
        <f t="shared" si="2"/>
        <v>1741711.9672429913</v>
      </c>
      <c r="X142" s="24">
        <f t="shared" si="2"/>
        <v>1776546.2065878506</v>
      </c>
      <c r="Y142" s="24">
        <f t="shared" si="2"/>
        <v>1812077.1307196079</v>
      </c>
      <c r="Z142" s="24">
        <f t="shared" si="2"/>
        <v>1848318.6733340002</v>
      </c>
      <c r="AA142" s="24">
        <f t="shared" si="2"/>
        <v>1885285.04680068</v>
      </c>
      <c r="AB142" s="24">
        <f t="shared" si="2"/>
        <v>1922990.7477366936</v>
      </c>
      <c r="AC142" s="24">
        <f t="shared" si="2"/>
        <v>1961450.5626914275</v>
      </c>
      <c r="AD142" s="24">
        <f t="shared" si="2"/>
        <v>2000679.5739452562</v>
      </c>
      <c r="AE142" s="24">
        <f t="shared" si="2"/>
        <v>2040693.1654241614</v>
      </c>
      <c r="AF142" s="24">
        <f t="shared" si="2"/>
        <v>2081507.0287326442</v>
      </c>
      <c r="AG142" s="24">
        <f t="shared" si="2"/>
        <v>2123137.1693072971</v>
      </c>
      <c r="AH142" s="24">
        <f t="shared" si="2"/>
        <v>2165599.9126934432</v>
      </c>
      <c r="AI142" s="24">
        <f t="shared" si="2"/>
        <v>2208911.9109473121</v>
      </c>
    </row>
    <row r="143" ht="13.5">
      <c r="G143" s="11" t="s">
        <v>36</v>
      </c>
      <c r="H143" s="51">
        <v>0.14999999999999999</v>
      </c>
      <c r="I143" s="24">
        <f t="shared" ref="I143:AI143" si="3">I$139*$H$143</f>
        <v>1800000</v>
      </c>
      <c r="J143" s="24">
        <f t="shared" si="3"/>
        <v>1836000</v>
      </c>
      <c r="K143" s="24">
        <f t="shared" si="3"/>
        <v>1872720</v>
      </c>
      <c r="L143" s="24">
        <f t="shared" si="3"/>
        <v>1910174.3999999999</v>
      </c>
      <c r="M143" s="24">
        <f t="shared" si="3"/>
        <v>1948377.8879999998</v>
      </c>
      <c r="N143" s="24">
        <f t="shared" si="3"/>
        <v>1987345.4457599998</v>
      </c>
      <c r="O143" s="24">
        <f t="shared" si="3"/>
        <v>2027092.3546752001</v>
      </c>
      <c r="P143" s="24">
        <f t="shared" si="3"/>
        <v>2067634.2017687035</v>
      </c>
      <c r="Q143" s="24">
        <f t="shared" si="3"/>
        <v>2108986.8858040776</v>
      </c>
      <c r="R143" s="24">
        <f t="shared" si="3"/>
        <v>2151166.6235201592</v>
      </c>
      <c r="S143" s="24">
        <f t="shared" si="3"/>
        <v>2194189.9559905627</v>
      </c>
      <c r="T143" s="24">
        <f t="shared" si="3"/>
        <v>2238073.7551103737</v>
      </c>
      <c r="U143" s="24">
        <f t="shared" si="3"/>
        <v>2282835.2302125813</v>
      </c>
      <c r="V143" s="24">
        <f t="shared" si="3"/>
        <v>2328491.9348168331</v>
      </c>
      <c r="W143" s="24">
        <f t="shared" si="3"/>
        <v>2375061.77351317</v>
      </c>
      <c r="X143" s="24">
        <f t="shared" si="3"/>
        <v>2422563.0089834328</v>
      </c>
      <c r="Y143" s="24">
        <f t="shared" si="3"/>
        <v>2471014.2691631014</v>
      </c>
      <c r="Z143" s="24">
        <f t="shared" si="3"/>
        <v>2520434.5545463637</v>
      </c>
      <c r="AA143" s="24">
        <f t="shared" si="3"/>
        <v>2570843.2456372906</v>
      </c>
      <c r="AB143" s="24">
        <f t="shared" si="3"/>
        <v>2622260.1105500367</v>
      </c>
      <c r="AC143" s="24">
        <f t="shared" si="3"/>
        <v>2674705.3127610376</v>
      </c>
      <c r="AD143" s="24">
        <f t="shared" si="3"/>
        <v>2728199.4190162583</v>
      </c>
      <c r="AE143" s="24">
        <f t="shared" si="3"/>
        <v>2782763.4073965834</v>
      </c>
      <c r="AF143" s="24">
        <f t="shared" si="3"/>
        <v>2838418.6755445148</v>
      </c>
      <c r="AG143" s="24">
        <f t="shared" si="3"/>
        <v>2895187.0490554054</v>
      </c>
      <c r="AH143" s="24">
        <f t="shared" si="3"/>
        <v>2953090.790036513</v>
      </c>
      <c r="AI143" s="24">
        <f t="shared" si="3"/>
        <v>3012152.6058372436</v>
      </c>
    </row>
    <row r="144" ht="13.5">
      <c r="G144" s="11" t="s">
        <v>37</v>
      </c>
      <c r="H144" s="51">
        <v>0.050000000000000003</v>
      </c>
      <c r="I144" s="24">
        <f t="shared" ref="I144:AI144" si="4">I$139*$H$144</f>
        <v>600000</v>
      </c>
      <c r="J144" s="24">
        <f t="shared" si="4"/>
        <v>612000</v>
      </c>
      <c r="K144" s="24">
        <f t="shared" si="4"/>
        <v>624240</v>
      </c>
      <c r="L144" s="24">
        <f t="shared" si="4"/>
        <v>636724.80000000005</v>
      </c>
      <c r="M144" s="24">
        <f t="shared" si="4"/>
        <v>649459.29600000009</v>
      </c>
      <c r="N144" s="24">
        <f t="shared" si="4"/>
        <v>662448.48192000005</v>
      </c>
      <c r="O144" s="24">
        <f t="shared" si="4"/>
        <v>675697.45155840006</v>
      </c>
      <c r="P144" s="24">
        <f t="shared" si="4"/>
        <v>689211.40058956796</v>
      </c>
      <c r="Q144" s="24">
        <f t="shared" si="4"/>
        <v>702995.62860135932</v>
      </c>
      <c r="R144" s="24">
        <f t="shared" si="4"/>
        <v>717055.5411733865</v>
      </c>
      <c r="S144" s="24">
        <f t="shared" si="4"/>
        <v>731396.65199685423</v>
      </c>
      <c r="T144" s="24">
        <f t="shared" si="4"/>
        <v>746024.58503679128</v>
      </c>
      <c r="U144" s="24">
        <f t="shared" si="4"/>
        <v>760945.07673752727</v>
      </c>
      <c r="V144" s="24">
        <f t="shared" si="4"/>
        <v>776163.97827227775</v>
      </c>
      <c r="W144" s="24">
        <f t="shared" si="4"/>
        <v>791687.25783772336</v>
      </c>
      <c r="X144" s="24">
        <f t="shared" si="4"/>
        <v>807521.00299447763</v>
      </c>
      <c r="Y144" s="24">
        <f t="shared" si="4"/>
        <v>823671.4230543673</v>
      </c>
      <c r="Z144" s="24">
        <f t="shared" si="4"/>
        <v>840144.85151545471</v>
      </c>
      <c r="AA144" s="24">
        <f t="shared" si="4"/>
        <v>856947.74854576366</v>
      </c>
      <c r="AB144" s="24">
        <f t="shared" si="4"/>
        <v>874086.70351667888</v>
      </c>
      <c r="AC144" s="24">
        <f t="shared" si="4"/>
        <v>891568.43758701254</v>
      </c>
      <c r="AD144" s="24">
        <f t="shared" si="4"/>
        <v>909399.80633875285</v>
      </c>
      <c r="AE144" s="24">
        <f t="shared" si="4"/>
        <v>927587.8024655279</v>
      </c>
      <c r="AF144" s="24">
        <f t="shared" si="4"/>
        <v>946139.55851483834</v>
      </c>
      <c r="AG144" s="24">
        <f t="shared" si="4"/>
        <v>965062.34968513518</v>
      </c>
      <c r="AH144" s="24">
        <f t="shared" si="4"/>
        <v>984363.59667883778</v>
      </c>
      <c r="AI144" s="24">
        <f t="shared" si="4"/>
        <v>1004050.8686124147</v>
      </c>
    </row>
    <row r="145" ht="13.5">
      <c r="G145" s="11" t="s">
        <v>38</v>
      </c>
      <c r="H145" s="51">
        <v>0.16</v>
      </c>
      <c r="I145" s="24">
        <f t="shared" ref="I145:AI145" si="5">I$139*$H$145</f>
        <v>1920000</v>
      </c>
      <c r="J145" s="24">
        <f t="shared" si="5"/>
        <v>1958400</v>
      </c>
      <c r="K145" s="24">
        <f t="shared" si="5"/>
        <v>1997568</v>
      </c>
      <c r="L145" s="24">
        <f t="shared" si="5"/>
        <v>2037519.3600000001</v>
      </c>
      <c r="M145" s="24">
        <f t="shared" si="5"/>
        <v>2078269.7472000001</v>
      </c>
      <c r="N145" s="24">
        <f t="shared" si="5"/>
        <v>2119835.1421440002</v>
      </c>
      <c r="O145" s="24">
        <f t="shared" si="5"/>
        <v>2162231.8449868802</v>
      </c>
      <c r="P145" s="24">
        <f t="shared" si="5"/>
        <v>2205476.4818866174</v>
      </c>
      <c r="Q145" s="24">
        <f t="shared" si="5"/>
        <v>2249586.0115243499</v>
      </c>
      <c r="R145" s="24">
        <f t="shared" si="5"/>
        <v>2294577.7317548366</v>
      </c>
      <c r="S145" s="24">
        <f t="shared" si="5"/>
        <v>2340469.2863899334</v>
      </c>
      <c r="T145" s="24">
        <f t="shared" si="5"/>
        <v>2387278.672117732</v>
      </c>
      <c r="U145" s="24">
        <f t="shared" si="5"/>
        <v>2435024.2455600868</v>
      </c>
      <c r="V145" s="24">
        <f t="shared" si="5"/>
        <v>2483724.7304712888</v>
      </c>
      <c r="W145" s="24">
        <f t="shared" si="5"/>
        <v>2533399.2250807146</v>
      </c>
      <c r="X145" s="24">
        <f t="shared" si="5"/>
        <v>2584067.2095823283</v>
      </c>
      <c r="Y145" s="24">
        <f t="shared" si="5"/>
        <v>2635748.553773975</v>
      </c>
      <c r="Z145" s="24">
        <f t="shared" si="5"/>
        <v>2688463.5248494549</v>
      </c>
      <c r="AA145" s="24">
        <f t="shared" si="5"/>
        <v>2742232.7953464435</v>
      </c>
      <c r="AB145" s="24">
        <f t="shared" si="5"/>
        <v>2797077.4512533727</v>
      </c>
      <c r="AC145" s="24">
        <f t="shared" si="5"/>
        <v>2853019.0002784403</v>
      </c>
      <c r="AD145" s="24">
        <f t="shared" si="5"/>
        <v>2910079.380284009</v>
      </c>
      <c r="AE145" s="24">
        <f t="shared" si="5"/>
        <v>2968280.9678896894</v>
      </c>
      <c r="AF145" s="24">
        <f t="shared" si="5"/>
        <v>3027646.5872474825</v>
      </c>
      <c r="AG145" s="24">
        <f t="shared" si="5"/>
        <v>3088199.5189924324</v>
      </c>
      <c r="AH145" s="24">
        <f t="shared" si="5"/>
        <v>3149963.5093722809</v>
      </c>
      <c r="AI145" s="24">
        <f t="shared" si="5"/>
        <v>3212962.7795597268</v>
      </c>
    </row>
    <row r="146" ht="13.5">
      <c r="G146" s="11" t="s">
        <v>39</v>
      </c>
      <c r="H146" s="51">
        <v>0.12</v>
      </c>
      <c r="I146" s="24">
        <f t="shared" ref="I146:AI146" si="6">I$139*$H$146</f>
        <v>1440000</v>
      </c>
      <c r="J146" s="24">
        <f t="shared" si="6"/>
        <v>1468800</v>
      </c>
      <c r="K146" s="24">
        <f t="shared" si="6"/>
        <v>1498176</v>
      </c>
      <c r="L146" s="24">
        <f t="shared" si="6"/>
        <v>1528139.52</v>
      </c>
      <c r="M146" s="24">
        <f t="shared" si="6"/>
        <v>1558702.3103999998</v>
      </c>
      <c r="N146" s="24">
        <f t="shared" si="6"/>
        <v>1589876.3566079999</v>
      </c>
      <c r="O146" s="24">
        <f t="shared" si="6"/>
        <v>1621673.8837401601</v>
      </c>
      <c r="P146" s="24">
        <f t="shared" si="6"/>
        <v>1654107.3614149629</v>
      </c>
      <c r="Q146" s="24">
        <f t="shared" si="6"/>
        <v>1687189.5086432623</v>
      </c>
      <c r="R146" s="24">
        <f t="shared" si="6"/>
        <v>1720933.2988161275</v>
      </c>
      <c r="S146" s="24">
        <f t="shared" si="6"/>
        <v>1755351.9647924502</v>
      </c>
      <c r="T146" s="24">
        <f t="shared" si="6"/>
        <v>1790459.0040882989</v>
      </c>
      <c r="U146" s="24">
        <f t="shared" si="6"/>
        <v>1826268.1841700652</v>
      </c>
      <c r="V146" s="24">
        <f t="shared" si="6"/>
        <v>1862793.5478534664</v>
      </c>
      <c r="W146" s="24">
        <f t="shared" si="6"/>
        <v>1900049.4188105359</v>
      </c>
      <c r="X146" s="24">
        <f t="shared" si="6"/>
        <v>1938050.4071867461</v>
      </c>
      <c r="Y146" s="24">
        <f t="shared" si="6"/>
        <v>1976811.4153304812</v>
      </c>
      <c r="Z146" s="24">
        <f t="shared" si="6"/>
        <v>2016347.6436370909</v>
      </c>
      <c r="AA146" s="24">
        <f t="shared" si="6"/>
        <v>2056674.5965098327</v>
      </c>
      <c r="AB146" s="24">
        <f t="shared" si="6"/>
        <v>2097808.0884400294</v>
      </c>
      <c r="AC146" s="24">
        <f t="shared" si="6"/>
        <v>2139764.25020883</v>
      </c>
      <c r="AD146" s="24">
        <f t="shared" si="6"/>
        <v>2182559.5352130067</v>
      </c>
      <c r="AE146" s="24">
        <f t="shared" si="6"/>
        <v>2226210.7259172667</v>
      </c>
      <c r="AF146" s="24">
        <f t="shared" si="6"/>
        <v>2270734.9404356116</v>
      </c>
      <c r="AG146" s="24">
        <f t="shared" si="6"/>
        <v>2316149.6392443241</v>
      </c>
      <c r="AH146" s="24">
        <f t="shared" si="6"/>
        <v>2362472.6320292107</v>
      </c>
      <c r="AI146" s="24">
        <f t="shared" si="6"/>
        <v>2409722.0846697949</v>
      </c>
    </row>
    <row r="147" ht="13.5">
      <c r="G147" s="11" t="s">
        <v>40</v>
      </c>
      <c r="H147" s="51">
        <v>0.070000000000000007</v>
      </c>
      <c r="I147" s="24">
        <f t="shared" ref="I147:AI147" si="7">I$139*$H$147</f>
        <v>840000.00000000012</v>
      </c>
      <c r="J147" s="24">
        <f t="shared" si="7"/>
        <v>856800.00000000012</v>
      </c>
      <c r="K147" s="24">
        <f t="shared" si="7"/>
        <v>873936.00000000012</v>
      </c>
      <c r="L147" s="24">
        <f t="shared" si="7"/>
        <v>891414.72000000009</v>
      </c>
      <c r="M147" s="24">
        <f t="shared" si="7"/>
        <v>909243.0144000001</v>
      </c>
      <c r="N147" s="24">
        <f t="shared" si="7"/>
        <v>927427.87468800007</v>
      </c>
      <c r="O147" s="24">
        <f t="shared" si="7"/>
        <v>945976.43218176009</v>
      </c>
      <c r="P147" s="24">
        <f t="shared" si="7"/>
        <v>964895.96082539519</v>
      </c>
      <c r="Q147" s="24">
        <f t="shared" si="7"/>
        <v>984193.88004190312</v>
      </c>
      <c r="R147" s="24">
        <f t="shared" si="7"/>
        <v>1003877.7576427412</v>
      </c>
      <c r="S147" s="24">
        <f t="shared" si="7"/>
        <v>1023955.312795596</v>
      </c>
      <c r="T147" s="24">
        <f t="shared" si="7"/>
        <v>1044434.4190515078</v>
      </c>
      <c r="U147" s="24">
        <f t="shared" si="7"/>
        <v>1065323.1074325382</v>
      </c>
      <c r="V147" s="24">
        <f t="shared" si="7"/>
        <v>1086629.569581189</v>
      </c>
      <c r="W147" s="24">
        <f t="shared" si="7"/>
        <v>1108362.1609728127</v>
      </c>
      <c r="X147" s="24">
        <f t="shared" si="7"/>
        <v>1130529.4041922686</v>
      </c>
      <c r="Y147" s="24">
        <f t="shared" si="7"/>
        <v>1153139.9922761142</v>
      </c>
      <c r="Z147" s="24">
        <f t="shared" si="7"/>
        <v>1176202.7921216367</v>
      </c>
      <c r="AA147" s="24">
        <f t="shared" si="7"/>
        <v>1199726.8479640691</v>
      </c>
      <c r="AB147" s="24">
        <f t="shared" si="7"/>
        <v>1223721.3849233505</v>
      </c>
      <c r="AC147" s="24">
        <f t="shared" si="7"/>
        <v>1248195.8126218177</v>
      </c>
      <c r="AD147" s="24">
        <f t="shared" si="7"/>
        <v>1273159.728874254</v>
      </c>
      <c r="AE147" s="24">
        <f t="shared" si="7"/>
        <v>1298622.9234517391</v>
      </c>
      <c r="AF147" s="24">
        <f t="shared" si="7"/>
        <v>1324595.3819207738</v>
      </c>
      <c r="AG147" s="24">
        <f t="shared" si="7"/>
        <v>1351087.2895591892</v>
      </c>
      <c r="AH147" s="24">
        <f t="shared" si="7"/>
        <v>1378109.035350373</v>
      </c>
      <c r="AI147" s="24">
        <f t="shared" si="7"/>
        <v>1405671.2160573807</v>
      </c>
    </row>
    <row r="148" ht="13.5">
      <c r="G148" s="11" t="s">
        <v>41</v>
      </c>
      <c r="H148" s="51">
        <v>0.070000000000000007</v>
      </c>
      <c r="I148" s="24">
        <f t="shared" ref="I148:AI148" si="8">I$139*$H$148</f>
        <v>840000.00000000012</v>
      </c>
      <c r="J148" s="24">
        <f t="shared" si="8"/>
        <v>856800.00000000012</v>
      </c>
      <c r="K148" s="24">
        <f t="shared" si="8"/>
        <v>873936.00000000012</v>
      </c>
      <c r="L148" s="24">
        <f t="shared" si="8"/>
        <v>891414.72000000009</v>
      </c>
      <c r="M148" s="24">
        <f t="shared" si="8"/>
        <v>909243.0144000001</v>
      </c>
      <c r="N148" s="24">
        <f t="shared" si="8"/>
        <v>927427.87468800007</v>
      </c>
      <c r="O148" s="24">
        <f t="shared" si="8"/>
        <v>945976.43218176009</v>
      </c>
      <c r="P148" s="24">
        <f t="shared" si="8"/>
        <v>964895.96082539519</v>
      </c>
      <c r="Q148" s="24">
        <f t="shared" si="8"/>
        <v>984193.88004190312</v>
      </c>
      <c r="R148" s="24">
        <f t="shared" si="8"/>
        <v>1003877.7576427412</v>
      </c>
      <c r="S148" s="24">
        <f t="shared" si="8"/>
        <v>1023955.312795596</v>
      </c>
      <c r="T148" s="24">
        <f t="shared" si="8"/>
        <v>1044434.4190515078</v>
      </c>
      <c r="U148" s="24">
        <f t="shared" si="8"/>
        <v>1065323.1074325382</v>
      </c>
      <c r="V148" s="24">
        <f t="shared" si="8"/>
        <v>1086629.569581189</v>
      </c>
      <c r="W148" s="24">
        <f t="shared" si="8"/>
        <v>1108362.1609728127</v>
      </c>
      <c r="X148" s="24">
        <f t="shared" si="8"/>
        <v>1130529.4041922686</v>
      </c>
      <c r="Y148" s="24">
        <f t="shared" si="8"/>
        <v>1153139.9922761142</v>
      </c>
      <c r="Z148" s="24">
        <f t="shared" si="8"/>
        <v>1176202.7921216367</v>
      </c>
      <c r="AA148" s="24">
        <f t="shared" si="8"/>
        <v>1199726.8479640691</v>
      </c>
      <c r="AB148" s="24">
        <f t="shared" si="8"/>
        <v>1223721.3849233505</v>
      </c>
      <c r="AC148" s="24">
        <f t="shared" si="8"/>
        <v>1248195.8126218177</v>
      </c>
      <c r="AD148" s="24">
        <f t="shared" si="8"/>
        <v>1273159.728874254</v>
      </c>
      <c r="AE148" s="24">
        <f t="shared" si="8"/>
        <v>1298622.9234517391</v>
      </c>
      <c r="AF148" s="24">
        <f t="shared" si="8"/>
        <v>1324595.3819207738</v>
      </c>
      <c r="AG148" s="24">
        <f t="shared" si="8"/>
        <v>1351087.2895591892</v>
      </c>
      <c r="AH148" s="24">
        <f t="shared" si="8"/>
        <v>1378109.035350373</v>
      </c>
      <c r="AI148" s="24">
        <f t="shared" si="8"/>
        <v>1405671.2160573807</v>
      </c>
    </row>
    <row r="149" ht="13.5">
      <c r="G149" s="11" t="s">
        <v>42</v>
      </c>
      <c r="H149" s="51">
        <v>0.16</v>
      </c>
      <c r="I149" s="24">
        <f t="shared" ref="I149:AI149" si="9">I$139*$H$149</f>
        <v>1920000</v>
      </c>
      <c r="J149" s="24">
        <f t="shared" si="9"/>
        <v>1958400</v>
      </c>
      <c r="K149" s="24">
        <f t="shared" si="9"/>
        <v>1997568</v>
      </c>
      <c r="L149" s="24">
        <f t="shared" si="9"/>
        <v>2037519.3600000001</v>
      </c>
      <c r="M149" s="24">
        <f t="shared" si="9"/>
        <v>2078269.7472000001</v>
      </c>
      <c r="N149" s="24">
        <f t="shared" si="9"/>
        <v>2119835.1421440002</v>
      </c>
      <c r="O149" s="24">
        <f t="shared" si="9"/>
        <v>2162231.8449868802</v>
      </c>
      <c r="P149" s="24">
        <f t="shared" si="9"/>
        <v>2205476.4818866174</v>
      </c>
      <c r="Q149" s="24">
        <f t="shared" si="9"/>
        <v>2249586.0115243499</v>
      </c>
      <c r="R149" s="24">
        <f t="shared" si="9"/>
        <v>2294577.7317548366</v>
      </c>
      <c r="S149" s="24">
        <f t="shared" si="9"/>
        <v>2340469.2863899334</v>
      </c>
      <c r="T149" s="24">
        <f t="shared" si="9"/>
        <v>2387278.672117732</v>
      </c>
      <c r="U149" s="24">
        <f t="shared" si="9"/>
        <v>2435024.2455600868</v>
      </c>
      <c r="V149" s="24">
        <f t="shared" si="9"/>
        <v>2483724.7304712888</v>
      </c>
      <c r="W149" s="24">
        <f t="shared" si="9"/>
        <v>2533399.2250807146</v>
      </c>
      <c r="X149" s="24">
        <f t="shared" si="9"/>
        <v>2584067.2095823283</v>
      </c>
      <c r="Y149" s="24">
        <f t="shared" si="9"/>
        <v>2635748.553773975</v>
      </c>
      <c r="Z149" s="24">
        <f t="shared" si="9"/>
        <v>2688463.5248494549</v>
      </c>
      <c r="AA149" s="24">
        <f t="shared" si="9"/>
        <v>2742232.7953464435</v>
      </c>
      <c r="AB149" s="24">
        <f t="shared" si="9"/>
        <v>2797077.4512533727</v>
      </c>
      <c r="AC149" s="24">
        <f t="shared" si="9"/>
        <v>2853019.0002784403</v>
      </c>
      <c r="AD149" s="24">
        <f t="shared" si="9"/>
        <v>2910079.380284009</v>
      </c>
      <c r="AE149" s="24">
        <f t="shared" si="9"/>
        <v>2968280.9678896894</v>
      </c>
      <c r="AF149" s="24">
        <f t="shared" si="9"/>
        <v>3027646.5872474825</v>
      </c>
      <c r="AG149" s="24">
        <f t="shared" si="9"/>
        <v>3088199.5189924324</v>
      </c>
      <c r="AH149" s="24">
        <f t="shared" si="9"/>
        <v>3149963.5093722809</v>
      </c>
      <c r="AI149" s="24">
        <f t="shared" si="9"/>
        <v>3212962.7795597268</v>
      </c>
    </row>
    <row r="150" ht="13.5">
      <c r="G150" s="11" t="s">
        <v>43</v>
      </c>
      <c r="H150" s="51">
        <v>0.02</v>
      </c>
      <c r="I150" s="24">
        <f t="shared" ref="I150:AI150" si="10">I$139*$H$150</f>
        <v>240000</v>
      </c>
      <c r="J150" s="24">
        <f t="shared" si="10"/>
        <v>244800</v>
      </c>
      <c r="K150" s="24">
        <f t="shared" si="10"/>
        <v>249696</v>
      </c>
      <c r="L150" s="24">
        <f t="shared" si="10"/>
        <v>254689.92000000001</v>
      </c>
      <c r="M150" s="24">
        <f t="shared" si="10"/>
        <v>259783.71840000001</v>
      </c>
      <c r="N150" s="24">
        <f t="shared" si="10"/>
        <v>264979.39276800002</v>
      </c>
      <c r="O150" s="24">
        <f t="shared" si="10"/>
        <v>270278.98062336002</v>
      </c>
      <c r="P150" s="24">
        <f t="shared" si="10"/>
        <v>275684.56023582717</v>
      </c>
      <c r="Q150" s="24">
        <f t="shared" si="10"/>
        <v>281198.25144054374</v>
      </c>
      <c r="R150" s="24">
        <f t="shared" si="10"/>
        <v>286822.21646935458</v>
      </c>
      <c r="S150" s="24">
        <f t="shared" si="10"/>
        <v>292558.66079874168</v>
      </c>
      <c r="T150" s="24">
        <f t="shared" si="10"/>
        <v>298409.8340147165</v>
      </c>
      <c r="U150" s="24">
        <f t="shared" si="10"/>
        <v>304378.03069501085</v>
      </c>
      <c r="V150" s="24">
        <f t="shared" si="10"/>
        <v>310465.5913089111</v>
      </c>
      <c r="W150" s="24">
        <f t="shared" si="10"/>
        <v>316674.90313508932</v>
      </c>
      <c r="X150" s="24">
        <f t="shared" si="10"/>
        <v>323008.40119779104</v>
      </c>
      <c r="Y150" s="24">
        <f t="shared" si="10"/>
        <v>329468.56922174687</v>
      </c>
      <c r="Z150" s="24">
        <f t="shared" si="10"/>
        <v>336057.94060618186</v>
      </c>
      <c r="AA150" s="24">
        <f t="shared" si="10"/>
        <v>342779.09941830544</v>
      </c>
      <c r="AB150" s="24">
        <f t="shared" si="10"/>
        <v>349634.68140667159</v>
      </c>
      <c r="AC150" s="24">
        <f t="shared" si="10"/>
        <v>356627.37503480504</v>
      </c>
      <c r="AD150" s="24">
        <f t="shared" si="10"/>
        <v>363759.92253550113</v>
      </c>
      <c r="AE150" s="24">
        <f t="shared" si="10"/>
        <v>371035.12098621117</v>
      </c>
      <c r="AF150" s="24">
        <f t="shared" si="10"/>
        <v>378455.82340593531</v>
      </c>
      <c r="AG150" s="24">
        <f t="shared" si="10"/>
        <v>386024.93987405405</v>
      </c>
      <c r="AH150" s="24">
        <f t="shared" si="10"/>
        <v>393745.43867153511</v>
      </c>
      <c r="AI150" s="24">
        <f t="shared" si="10"/>
        <v>401620.34744496585</v>
      </c>
    </row>
    <row r="151" ht="13.5">
      <c r="G151" s="11" t="s">
        <v>44</v>
      </c>
      <c r="H151" s="51">
        <v>0.089999999999999997</v>
      </c>
      <c r="I151" s="24">
        <f t="shared" ref="I151:AI151" si="11">I$139*$H$151</f>
        <v>1080000</v>
      </c>
      <c r="J151" s="24">
        <f t="shared" si="11"/>
        <v>1101600</v>
      </c>
      <c r="K151" s="24">
        <f t="shared" si="11"/>
        <v>1123632</v>
      </c>
      <c r="L151" s="24">
        <f t="shared" si="11"/>
        <v>1146104.6399999999</v>
      </c>
      <c r="M151" s="24">
        <f t="shared" si="11"/>
        <v>1169026.7327999999</v>
      </c>
      <c r="N151" s="24">
        <f t="shared" si="11"/>
        <v>1192407.267456</v>
      </c>
      <c r="O151" s="24">
        <f t="shared" si="11"/>
        <v>1216255.41280512</v>
      </c>
      <c r="P151" s="24">
        <f t="shared" si="11"/>
        <v>1240580.5210612221</v>
      </c>
      <c r="Q151" s="24">
        <f t="shared" si="11"/>
        <v>1265392.1314824468</v>
      </c>
      <c r="R151" s="24">
        <f t="shared" si="11"/>
        <v>1290699.9741120955</v>
      </c>
      <c r="S151" s="24">
        <f t="shared" si="11"/>
        <v>1316513.9735943375</v>
      </c>
      <c r="T151" s="24">
        <f t="shared" si="11"/>
        <v>1342844.253066224</v>
      </c>
      <c r="U151" s="24">
        <f t="shared" si="11"/>
        <v>1369701.1381275489</v>
      </c>
      <c r="V151" s="24">
        <f t="shared" si="11"/>
        <v>1397095.1608900998</v>
      </c>
      <c r="W151" s="24">
        <f t="shared" si="11"/>
        <v>1425037.0641079019</v>
      </c>
      <c r="X151" s="24">
        <f t="shared" si="11"/>
        <v>1453537.8053900595</v>
      </c>
      <c r="Y151" s="24">
        <f t="shared" si="11"/>
        <v>1482608.5614978608</v>
      </c>
      <c r="Z151" s="24">
        <f t="shared" si="11"/>
        <v>1512260.7327278182</v>
      </c>
      <c r="AA151" s="24">
        <f t="shared" si="11"/>
        <v>1542505.9473823744</v>
      </c>
      <c r="AB151" s="24">
        <f t="shared" si="11"/>
        <v>1573356.0663300219</v>
      </c>
      <c r="AC151" s="24">
        <f t="shared" si="11"/>
        <v>1604823.1876566226</v>
      </c>
      <c r="AD151" s="24">
        <f t="shared" si="11"/>
        <v>1636919.651409755</v>
      </c>
      <c r="AE151" s="24">
        <f t="shared" si="11"/>
        <v>1669658.04443795</v>
      </c>
      <c r="AF151" s="24">
        <f t="shared" si="11"/>
        <v>1703051.205326709</v>
      </c>
      <c r="AG151" s="24">
        <f t="shared" si="11"/>
        <v>1737112.2294332432</v>
      </c>
      <c r="AH151" s="24">
        <f t="shared" si="11"/>
        <v>1771854.4740219079</v>
      </c>
      <c r="AI151" s="24">
        <f t="shared" si="11"/>
        <v>1807291.5635023462</v>
      </c>
    </row>
    <row r="152" ht="13.5">
      <c r="G152" s="11"/>
      <c r="H152" s="52">
        <f>SUM(H142:H151)</f>
        <v>1</v>
      </c>
      <c r="I152" s="28"/>
      <c r="J152" s="28"/>
    </row>
    <row r="153" ht="13.5">
      <c r="G153" s="11"/>
    </row>
    <row r="154" ht="13.5">
      <c r="G154" s="11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CCE6A557-97BC-4b89-ADB6-D9C93CAAB3DF}">
      <x14:dataValidations xmlns:xm="http://schemas.microsoft.com/office/excel/2006/main" count="12" disablePrompts="0">
        <x14:dataValidation xr:uid="{007B00C1-0022-4AEF-8A6A-0021003D00D9}" type="list" allowBlank="1" errorStyle="stop" imeMode="noControl" operator="between" showDropDown="0" showErrorMessage="1" showInputMessage="1">
          <x14:formula1>
            <xm:f>"7500,10000"</xm:f>
          </x14:formula1>
          <xm:sqref>D29</xm:sqref>
        </x14:dataValidation>
        <x14:dataValidation xr:uid="{00BA00F1-007C-47A8-B726-00720097003E}" type="list" allowBlank="1" errorStyle="stop" imeMode="noControl" operator="between" showDropDown="0" showErrorMessage="1" showInputMessage="1">
          <x14:formula1>
            <xm:f>"31000,35000"</xm:f>
          </x14:formula1>
          <xm:sqref>D33</xm:sqref>
        </x14:dataValidation>
        <x14:dataValidation xr:uid="{000300E0-005E-4042-807C-00C100390037}" type="list" allowBlank="1" errorStyle="stop" imeMode="noControl" operator="between" showDropDown="0" showErrorMessage="1" showInputMessage="1">
          <x14:formula1>
            <xm:f>"42000,50000"</xm:f>
          </x14:formula1>
          <xm:sqref>D31 D27</xm:sqref>
        </x14:dataValidation>
        <x14:dataValidation xr:uid="{0023008E-0031-484A-952C-00E1008D0017}" type="list" allowBlank="1" errorStyle="stop" imeMode="noControl" operator="between" showDropDown="0" showErrorMessage="1" showInputMessage="1">
          <x14:formula1>
            <xm:f>"25000,35000,40000"</xm:f>
          </x14:formula1>
          <xm:sqref>D25</xm:sqref>
        </x14:dataValidation>
        <x14:dataValidation xr:uid="{001000D8-0052-40D1-A90F-009100AF006E}" type="list" allowBlank="1" errorStyle="stop" imeMode="noControl" operator="between" showDropDown="0" showErrorMessage="1" showInputMessage="1">
          <x14:formula1>
            <xm:f>"1,3"</xm:f>
          </x14:formula1>
          <xm:sqref>D21</xm:sqref>
        </x14:dataValidation>
        <x14:dataValidation xr:uid="{00FE004B-0078-46C7-95A4-0086004A00E9}" type="list" allowBlank="1" errorStyle="stop" imeMode="noControl" operator="between" showDropDown="0" showErrorMessage="1" showInputMessage="1">
          <x14:formula1>
            <xm:f>"35000,50000,55000"</xm:f>
          </x14:formula1>
          <xm:sqref>D19</xm:sqref>
        </x14:dataValidation>
        <x14:dataValidation xr:uid="{008200F7-0066-416A-842E-0086000C00B1}" type="list" allowBlank="1" errorStyle="stop" imeMode="noControl" operator="between" showDropDown="0" showErrorMessage="1" showInputMessage="1">
          <x14:formula1>
            <xm:f>"30000,45000,55000"</xm:f>
          </x14:formula1>
          <xm:sqref>D23 D17</xm:sqref>
        </x14:dataValidation>
        <x14:dataValidation xr:uid="{00770060-006E-4C09-9A3A-00E000D800F3}" type="list" allowBlank="1" errorStyle="stop" imeMode="noControl" operator="between" showDropDown="0" showErrorMessage="1" showInputMessage="1">
          <x14:formula1>
            <xm:f>"180000,360000"</xm:f>
          </x14:formula1>
          <xm:sqref>D15</xm:sqref>
        </x14:dataValidation>
        <x14:dataValidation xr:uid="{002C00FF-00AD-4343-AB48-00D400F1001D}" type="list" allowBlank="1" errorStyle="stop" imeMode="noControl" operator="between" showDropDown="0" showErrorMessage="1" showInputMessage="1">
          <x14:formula1>
            <xm:f>"450000,900000"</xm:f>
          </x14:formula1>
          <xm:sqref>D13</xm:sqref>
        </x14:dataValidation>
        <x14:dataValidation xr:uid="{00AF00BD-0009-40FD-AFBF-00BE008500F7}" type="list" allowBlank="1" errorStyle="stop" imeMode="noControl" operator="between" showDropDown="0" showErrorMessage="1" showInputMessage="1">
          <x14:formula1>
            <xm:f>"750000,900000,1000000"</xm:f>
          </x14:formula1>
          <xm:sqref>D11</xm:sqref>
        </x14:dataValidation>
        <x14:dataValidation xr:uid="{009D0002-0099-4DA9-B38D-00A200430016}" type="list" allowBlank="1" errorStyle="stop" imeMode="noControl" operator="between" showDropDown="0" showErrorMessage="1" showInputMessage="1">
          <x14:formula1>
            <xm:f>"1200000,1800000"</xm:f>
          </x14:formula1>
          <xm:sqref>D9</xm:sqref>
        </x14:dataValidation>
        <x14:dataValidation xr:uid="{006F00F1-003B-4951-BD01-00DA00E30071}" type="list" allowBlank="1" errorStyle="stop" imeMode="noControl" operator="between" showDropDown="0" showErrorMessage="1" showInputMessage="1">
          <x14:formula1>
            <xm:f>"16,17"</xm:f>
          </x14:formula1>
          <xm:sqref>D7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showRowColHeaders="0" topLeftCell="F1" zoomScale="90" workbookViewId="0">
      <selection activeCell="F1" activeCellId="0" sqref="F1"/>
    </sheetView>
  </sheetViews>
  <sheetFormatPr baseColWidth="10" defaultColWidth="11.5703125" defaultRowHeight="14.25"/>
  <cols>
    <col customWidth="1" hidden="1" min="1" max="1" style="1" width="0"/>
    <col customWidth="1" hidden="1" min="2" max="2" style="1" width="1.5703125"/>
    <col customWidth="1" hidden="1" min="3" max="3" style="1" width="31"/>
    <col customWidth="1" hidden="1" min="4" max="4" style="1" width="6.28515625"/>
    <col customWidth="1" hidden="1" min="5" max="5" style="53" width="14.85546875"/>
    <col customWidth="1" min="6" max="6" style="4" width="2.28515625"/>
    <col bestFit="1" customWidth="1" min="7" max="7" style="1" width="43.85546875"/>
    <col bestFit="1" customWidth="1" min="8" max="34" style="1" width="14.140625"/>
    <col bestFit="1" customWidth="1" min="35" max="35" style="1" width="5"/>
    <col bestFit="1" customWidth="1" min="36" max="36" style="1" width="6.5703125"/>
    <col bestFit="1" customWidth="1" min="37" max="39" style="1" width="4.28515625"/>
    <col bestFit="1" customWidth="1" min="40" max="40" style="1" width="4.42578125"/>
    <col bestFit="1" customWidth="1" min="41" max="41" style="1" width="6.28515625"/>
    <col bestFit="1" customWidth="1" min="42" max="44" style="1" width="4.28515625"/>
    <col min="45" max="16384" style="1" width="11.5703125"/>
  </cols>
  <sheetData>
    <row r="1">
      <c r="B1" s="2"/>
      <c r="C1" s="2"/>
      <c r="D1" s="2"/>
      <c r="E1" s="3"/>
    </row>
    <row r="2">
      <c r="B2" s="2"/>
      <c r="C2" s="2"/>
      <c r="D2" s="2"/>
      <c r="E2" s="5"/>
    </row>
    <row r="3" ht="1.8999999999999999" customHeight="1">
      <c r="B3" s="2"/>
      <c r="C3" s="2"/>
      <c r="D3" s="2"/>
      <c r="E3" s="3"/>
    </row>
    <row r="4" ht="1.1499999999999999" customHeight="1">
      <c r="B4" s="2"/>
      <c r="C4" s="2"/>
      <c r="D4" s="2"/>
      <c r="E4" s="3"/>
    </row>
    <row r="5" ht="13.5">
      <c r="B5" s="2"/>
      <c r="C5" s="7"/>
      <c r="D5" s="2"/>
      <c r="E5" s="9"/>
      <c r="F5" s="6"/>
    </row>
    <row r="6" ht="4.9000000000000004" customHeight="1">
      <c r="B6" s="2"/>
      <c r="C6" s="7"/>
      <c r="D6" s="2"/>
      <c r="E6" s="9"/>
      <c r="F6" s="6"/>
    </row>
    <row r="7" ht="13.5">
      <c r="B7" s="2"/>
      <c r="C7" s="7"/>
      <c r="D7" s="2"/>
      <c r="E7" s="9"/>
      <c r="F7" s="6"/>
    </row>
    <row r="8" ht="4.9000000000000004" customHeight="1">
      <c r="B8" s="2"/>
      <c r="C8" s="7"/>
      <c r="D8" s="2"/>
      <c r="E8" s="9"/>
      <c r="F8" s="6"/>
    </row>
    <row r="9" ht="13.5">
      <c r="B9" s="2"/>
      <c r="C9" s="7"/>
      <c r="D9" s="2"/>
      <c r="E9" s="9"/>
      <c r="F9" s="6"/>
    </row>
    <row r="10" ht="4.9000000000000004" customHeight="1">
      <c r="B10" s="2"/>
      <c r="C10" s="7"/>
      <c r="D10" s="2"/>
      <c r="E10" s="9"/>
      <c r="F10" s="6"/>
    </row>
    <row r="11" ht="13.5">
      <c r="B11" s="2"/>
      <c r="C11" s="7"/>
      <c r="D11" s="2"/>
      <c r="E11" s="9"/>
      <c r="F11" s="6"/>
    </row>
    <row r="12" ht="4.9000000000000004" customHeight="1">
      <c r="B12" s="2"/>
      <c r="C12" s="7"/>
      <c r="D12" s="2"/>
      <c r="E12" s="9"/>
      <c r="F12" s="6"/>
    </row>
    <row r="13" ht="13.5">
      <c r="B13" s="2"/>
      <c r="C13" s="7"/>
      <c r="D13" s="2"/>
      <c r="E13" s="9"/>
      <c r="F13" s="6"/>
    </row>
    <row r="14" ht="4.9000000000000004" customHeight="1">
      <c r="B14" s="2"/>
      <c r="C14" s="7"/>
      <c r="D14" s="2"/>
      <c r="E14" s="9"/>
      <c r="F14" s="6"/>
    </row>
    <row r="15" ht="13.5">
      <c r="B15" s="2"/>
      <c r="C15" s="7"/>
      <c r="D15" s="2"/>
      <c r="E15" s="9"/>
      <c r="F15" s="6"/>
    </row>
    <row r="16" ht="4.9000000000000004" customHeight="1">
      <c r="B16" s="2"/>
      <c r="C16" s="7"/>
      <c r="D16" s="2"/>
      <c r="E16" s="9"/>
      <c r="F16" s="6"/>
    </row>
    <row r="17" ht="13.5">
      <c r="B17" s="2"/>
      <c r="C17" s="7"/>
      <c r="D17" s="2"/>
      <c r="E17" s="9"/>
      <c r="F17" s="6"/>
    </row>
    <row r="18" ht="4.9000000000000004" customHeight="1">
      <c r="B18" s="2"/>
      <c r="C18" s="7"/>
      <c r="D18" s="2"/>
      <c r="E18" s="9"/>
      <c r="F18" s="6"/>
    </row>
    <row r="19" ht="13.5">
      <c r="B19" s="2"/>
      <c r="C19" s="7"/>
      <c r="D19" s="2"/>
      <c r="E19" s="9"/>
      <c r="F19" s="6"/>
    </row>
    <row r="20" ht="4.9000000000000004" customHeight="1">
      <c r="B20" s="2"/>
      <c r="C20" s="7"/>
      <c r="D20" s="2"/>
      <c r="E20" s="9"/>
      <c r="F20" s="6"/>
    </row>
    <row r="21" ht="13.5">
      <c r="B21" s="2"/>
      <c r="C21" s="7"/>
      <c r="D21" s="2"/>
      <c r="E21" s="9"/>
      <c r="F21" s="6"/>
    </row>
    <row r="22" ht="4.9000000000000004" customHeight="1">
      <c r="B22" s="2"/>
      <c r="C22" s="7"/>
      <c r="D22" s="2"/>
      <c r="E22" s="9"/>
      <c r="F22" s="6"/>
    </row>
    <row r="23" ht="13.5">
      <c r="B23" s="2"/>
      <c r="C23" s="7"/>
      <c r="D23" s="2"/>
      <c r="E23" s="9"/>
      <c r="F23" s="6"/>
    </row>
    <row r="24" ht="4.9000000000000004" customHeight="1">
      <c r="B24" s="2"/>
      <c r="C24" s="7"/>
      <c r="D24" s="2"/>
      <c r="E24" s="9"/>
      <c r="F24" s="6"/>
    </row>
    <row r="25" ht="13.5">
      <c r="B25" s="2"/>
      <c r="C25" s="7"/>
      <c r="D25" s="2"/>
      <c r="E25" s="9"/>
      <c r="F25" s="6"/>
    </row>
    <row r="26" ht="4.9000000000000004" customHeight="1">
      <c r="B26" s="2"/>
      <c r="C26" s="7"/>
      <c r="D26" s="2"/>
      <c r="E26" s="9"/>
      <c r="F26" s="6"/>
    </row>
    <row r="27" ht="13.5">
      <c r="B27" s="2"/>
      <c r="C27" s="7"/>
      <c r="D27" s="2"/>
      <c r="E27" s="9"/>
      <c r="F27" s="6"/>
    </row>
    <row r="28" ht="4.9000000000000004" customHeight="1">
      <c r="B28" s="2"/>
      <c r="C28" s="7"/>
      <c r="D28" s="2"/>
      <c r="E28" s="9"/>
      <c r="F28" s="6"/>
    </row>
    <row r="29" ht="13.5">
      <c r="B29" s="2"/>
      <c r="C29" s="7"/>
      <c r="D29" s="2"/>
      <c r="E29" s="9"/>
      <c r="F29" s="6"/>
    </row>
    <row r="30" ht="4.9000000000000004" customHeight="1">
      <c r="B30" s="2"/>
      <c r="C30" s="7"/>
      <c r="D30" s="2"/>
      <c r="E30" s="9"/>
      <c r="F30" s="6"/>
    </row>
    <row r="31" ht="13.5">
      <c r="B31" s="2"/>
      <c r="C31" s="7"/>
      <c r="D31" s="2"/>
      <c r="E31" s="9"/>
      <c r="F31" s="6"/>
    </row>
    <row r="32" ht="4.9000000000000004" customHeight="1">
      <c r="B32" s="2"/>
      <c r="C32" s="7"/>
      <c r="D32" s="2"/>
      <c r="E32" s="9"/>
      <c r="F32" s="6"/>
    </row>
    <row r="33" ht="13.5">
      <c r="B33" s="2"/>
      <c r="C33" s="7"/>
      <c r="D33" s="2"/>
      <c r="E33" s="9"/>
      <c r="F33" s="6"/>
    </row>
    <row r="34" ht="27" customHeight="1">
      <c r="B34" s="2"/>
      <c r="C34" s="2"/>
      <c r="D34" s="2"/>
      <c r="E34" s="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</row>
    <row r="35" ht="13.5">
      <c r="B35" s="2"/>
      <c r="C35" s="2"/>
      <c r="D35" s="2"/>
      <c r="E35" s="3"/>
      <c r="G35" s="11" t="s">
        <v>17</v>
      </c>
      <c r="H35" s="12" t="str">
        <f>'[1]tota por lin'!BC9</f>
        <v>2024</v>
      </c>
      <c r="I35" s="12" t="str">
        <f>'[1]tota por lin'!BD9</f>
        <v>2025</v>
      </c>
      <c r="J35" s="12" t="str">
        <f>'[1]tota por lin'!BE9</f>
        <v>2026</v>
      </c>
      <c r="K35" s="12" t="str">
        <f>'[1]tota por lin'!BF9</f>
        <v>2027</v>
      </c>
      <c r="L35" s="12" t="str">
        <f>'[1]tota por lin'!BG9</f>
        <v>2028</v>
      </c>
      <c r="M35" s="12" t="str">
        <f>'[1]tota por lin'!BH9</f>
        <v>2029</v>
      </c>
      <c r="N35" s="12" t="str">
        <f>'[1]tota por lin'!BI9</f>
        <v>2030</v>
      </c>
      <c r="O35" s="12" t="str">
        <f>'[1]tota por lin'!BJ9</f>
        <v>2031</v>
      </c>
      <c r="P35" s="12" t="str">
        <f>'[1]tota por lin'!BK9</f>
        <v>2032</v>
      </c>
      <c r="Q35" s="12" t="str">
        <f>'[1]tota por lin'!BL9</f>
        <v>2033</v>
      </c>
      <c r="R35" s="12" t="str">
        <f>'[1]tota por lin'!BM9</f>
        <v>2034</v>
      </c>
      <c r="S35" s="12" t="str">
        <f>'[1]tota por lin'!BN9</f>
        <v>2035</v>
      </c>
      <c r="T35" s="12" t="str">
        <f>'[1]tota por lin'!BO9</f>
        <v>2036</v>
      </c>
      <c r="U35" s="12" t="str">
        <f>'[1]tota por lin'!BP9</f>
        <v>2037</v>
      </c>
      <c r="V35" s="12" t="str">
        <f>'[1]tota por lin'!BQ9</f>
        <v>2038</v>
      </c>
      <c r="W35" s="12" t="str">
        <f>'[1]tota por lin'!BR9</f>
        <v>2039</v>
      </c>
      <c r="X35" s="12" t="str">
        <f>'[1]tota por lin'!BS9</f>
        <v>2040</v>
      </c>
      <c r="Y35" s="12" t="str">
        <f>'[1]tota por lin'!BT9</f>
        <v>2041</v>
      </c>
      <c r="Z35" s="12" t="str">
        <f>'[1]tota por lin'!BU9</f>
        <v>2042</v>
      </c>
      <c r="AA35" s="12" t="str">
        <f>'[1]tota por lin'!BV9</f>
        <v>2043</v>
      </c>
      <c r="AB35" s="12" t="str">
        <f>'[1]tota por lin'!BW9</f>
        <v>2044</v>
      </c>
      <c r="AC35" s="12" t="str">
        <f>'[1]tota por lin'!BX9</f>
        <v>2045</v>
      </c>
      <c r="AD35" s="12" t="str">
        <f>'[1]tota por lin'!BY9</f>
        <v>2046</v>
      </c>
      <c r="AE35" s="12" t="str">
        <f>'[1]tota por lin'!BZ9</f>
        <v>2047</v>
      </c>
      <c r="AF35" s="12" t="str">
        <f>'[1]tota por lin'!CA9</f>
        <v>2048</v>
      </c>
      <c r="AG35" s="12" t="str">
        <f>'[1]tota por lin'!CB9</f>
        <v>2049</v>
      </c>
      <c r="AH35" s="12" t="str">
        <f>'[1]tota por lin'!CC9</f>
        <v>2050</v>
      </c>
    </row>
    <row r="36" ht="3" customHeight="1">
      <c r="B36" s="2"/>
      <c r="C36" s="2"/>
      <c r="D36" s="2"/>
      <c r="E36" s="3"/>
      <c r="G36" s="11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 ht="13.5">
      <c r="B37" s="2"/>
      <c r="C37" s="2"/>
      <c r="D37" s="2"/>
      <c r="E37" s="3"/>
      <c r="G37" s="11" t="s">
        <v>18</v>
      </c>
      <c r="H37" s="14">
        <v>997030.12429772841</v>
      </c>
      <c r="I37" s="15">
        <v>0</v>
      </c>
      <c r="J37" s="15">
        <v>0</v>
      </c>
      <c r="K37" s="15">
        <v>0</v>
      </c>
      <c r="L37" s="15">
        <v>1079217.4710286588</v>
      </c>
      <c r="M37" s="15">
        <v>0</v>
      </c>
      <c r="N37" s="14">
        <v>0</v>
      </c>
      <c r="O37" s="14" t="s">
        <v>19</v>
      </c>
      <c r="P37" s="14" t="s">
        <v>19</v>
      </c>
      <c r="Q37" s="14">
        <v>1191543.292240794</v>
      </c>
      <c r="R37" s="14" t="s">
        <v>19</v>
      </c>
      <c r="S37" s="14" t="s">
        <v>19</v>
      </c>
      <c r="T37" s="14" t="s">
        <v>19</v>
      </c>
      <c r="U37" s="14">
        <v>1289764.7795537137</v>
      </c>
      <c r="V37" s="14" t="s">
        <v>19</v>
      </c>
      <c r="W37" s="14" t="s">
        <v>19</v>
      </c>
      <c r="X37" s="14" t="s">
        <v>19</v>
      </c>
      <c r="Y37" s="14">
        <v>1396082.8762242503</v>
      </c>
      <c r="Z37" s="14" t="s">
        <v>19</v>
      </c>
      <c r="AA37" s="14" t="s">
        <v>19</v>
      </c>
      <c r="AB37" s="14" t="s">
        <v>19</v>
      </c>
      <c r="AC37" s="14" t="s">
        <v>19</v>
      </c>
      <c r="AD37" s="14">
        <v>1541388.3033154365</v>
      </c>
      <c r="AE37" s="14" t="s">
        <v>19</v>
      </c>
      <c r="AF37" s="14" t="s">
        <v>19</v>
      </c>
      <c r="AG37" s="14" t="s">
        <v>19</v>
      </c>
      <c r="AH37" s="16">
        <v>1668448.2705564632</v>
      </c>
    </row>
    <row r="38" ht="13.5">
      <c r="B38" s="2"/>
      <c r="C38" s="2"/>
      <c r="D38" s="2"/>
      <c r="E38" s="3"/>
      <c r="G38" s="11" t="s">
        <v>20</v>
      </c>
      <c r="H38" s="14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4">
        <v>0</v>
      </c>
      <c r="O38" s="14">
        <v>3273867.0009492598</v>
      </c>
      <c r="P38" s="14" t="s">
        <v>19</v>
      </c>
      <c r="Q38" s="14" t="s">
        <v>19</v>
      </c>
      <c r="R38" s="14" t="s">
        <v>19</v>
      </c>
      <c r="S38" s="14" t="s">
        <v>19</v>
      </c>
      <c r="T38" s="14" t="s">
        <v>19</v>
      </c>
      <c r="U38" s="14" t="s">
        <v>19</v>
      </c>
      <c r="V38" s="14" t="s">
        <v>19</v>
      </c>
      <c r="W38" s="14" t="s">
        <v>19</v>
      </c>
      <c r="X38" s="14" t="s">
        <v>19</v>
      </c>
      <c r="Y38" s="14" t="s">
        <v>19</v>
      </c>
      <c r="Z38" s="14" t="s">
        <v>19</v>
      </c>
      <c r="AA38" s="14">
        <v>4152054.9604429873</v>
      </c>
      <c r="AB38" s="14" t="s">
        <v>19</v>
      </c>
      <c r="AC38" s="14" t="s">
        <v>19</v>
      </c>
      <c r="AD38" s="14" t="s">
        <v>19</v>
      </c>
      <c r="AE38" s="14" t="s">
        <v>19</v>
      </c>
      <c r="AF38" s="14" t="s">
        <v>19</v>
      </c>
      <c r="AG38" s="14" t="s">
        <v>19</v>
      </c>
      <c r="AH38" s="16" t="s">
        <v>19</v>
      </c>
    </row>
    <row r="39" ht="13.5">
      <c r="B39" s="2"/>
      <c r="C39" s="2"/>
      <c r="D39" s="2"/>
      <c r="E39" s="3"/>
      <c r="G39" s="11" t="s">
        <v>21</v>
      </c>
      <c r="H39" s="14">
        <v>0</v>
      </c>
      <c r="I39" s="15">
        <v>0</v>
      </c>
      <c r="J39" s="15">
        <v>0</v>
      </c>
      <c r="K39" s="15">
        <v>607284.25844682194</v>
      </c>
      <c r="L39" s="15">
        <v>0</v>
      </c>
      <c r="M39" s="15">
        <v>0</v>
      </c>
      <c r="N39" s="14">
        <v>0</v>
      </c>
      <c r="O39" s="14" t="s">
        <v>19</v>
      </c>
      <c r="P39" s="14" t="s">
        <v>19</v>
      </c>
      <c r="Q39" s="14" t="s">
        <v>19</v>
      </c>
      <c r="R39" s="14" t="s">
        <v>19</v>
      </c>
      <c r="S39" s="14" t="s">
        <v>19</v>
      </c>
      <c r="T39" s="14">
        <v>725760.9043111077</v>
      </c>
      <c r="U39" s="14" t="s">
        <v>19</v>
      </c>
      <c r="V39" s="14" t="s">
        <v>19</v>
      </c>
      <c r="W39" s="14" t="s">
        <v>19</v>
      </c>
      <c r="X39" s="14" t="s">
        <v>19</v>
      </c>
      <c r="Y39" s="14" t="s">
        <v>19</v>
      </c>
      <c r="Z39" s="14" t="s">
        <v>19</v>
      </c>
      <c r="AA39" s="14" t="s">
        <v>19</v>
      </c>
      <c r="AB39" s="14">
        <v>850344.57190079696</v>
      </c>
      <c r="AC39" s="14" t="s">
        <v>19</v>
      </c>
      <c r="AD39" s="14" t="s">
        <v>19</v>
      </c>
      <c r="AE39" s="14" t="s">
        <v>19</v>
      </c>
      <c r="AF39" s="14" t="s">
        <v>19</v>
      </c>
      <c r="AG39" s="14" t="s">
        <v>19</v>
      </c>
      <c r="AH39" s="16" t="s">
        <v>19</v>
      </c>
    </row>
    <row r="40" ht="13.5">
      <c r="B40" s="2"/>
      <c r="C40" s="2"/>
      <c r="D40" s="2"/>
      <c r="E40" s="3"/>
      <c r="G40" s="11" t="s">
        <v>7</v>
      </c>
      <c r="H40" s="14">
        <v>0</v>
      </c>
      <c r="I40" s="15">
        <v>0</v>
      </c>
      <c r="J40" s="15">
        <v>0</v>
      </c>
      <c r="K40" s="15">
        <v>0</v>
      </c>
      <c r="L40" s="15">
        <v>167584.11199320407</v>
      </c>
      <c r="M40" s="15">
        <v>0</v>
      </c>
      <c r="N40" s="14">
        <v>0</v>
      </c>
      <c r="O40" s="14" t="s">
        <v>19</v>
      </c>
      <c r="P40" s="14" t="s">
        <v>19</v>
      </c>
      <c r="Q40" s="14" t="s">
        <v>19</v>
      </c>
      <c r="R40" s="14" t="s">
        <v>19</v>
      </c>
      <c r="S40" s="14" t="s">
        <v>19</v>
      </c>
      <c r="T40" s="14" t="s">
        <v>19</v>
      </c>
      <c r="U40" s="14">
        <v>200278.52686224721</v>
      </c>
      <c r="V40" s="14" t="s">
        <v>19</v>
      </c>
      <c r="W40" s="14" t="s">
        <v>19</v>
      </c>
      <c r="X40" s="14" t="s">
        <v>19</v>
      </c>
      <c r="Y40" s="14" t="s">
        <v>19</v>
      </c>
      <c r="Z40" s="14" t="s">
        <v>19</v>
      </c>
      <c r="AA40" s="14" t="s">
        <v>19</v>
      </c>
      <c r="AB40" s="14" t="s">
        <v>19</v>
      </c>
      <c r="AC40" s="14" t="s">
        <v>19</v>
      </c>
      <c r="AD40" s="14" t="s">
        <v>19</v>
      </c>
      <c r="AE40" s="14">
        <v>244138.40668984942</v>
      </c>
      <c r="AF40" s="14" t="s">
        <v>19</v>
      </c>
      <c r="AG40" s="14" t="s">
        <v>19</v>
      </c>
      <c r="AH40" s="16" t="s">
        <v>19</v>
      </c>
    </row>
    <row r="41" ht="13.5">
      <c r="B41" s="2"/>
      <c r="C41" s="2"/>
      <c r="D41" s="2"/>
      <c r="E41" s="3"/>
      <c r="G41" s="11" t="s">
        <v>22</v>
      </c>
      <c r="H41" s="14">
        <v>0</v>
      </c>
      <c r="I41" s="15">
        <v>0</v>
      </c>
      <c r="J41" s="15">
        <v>0</v>
      </c>
      <c r="K41" s="15">
        <v>0</v>
      </c>
      <c r="L41" s="15">
        <v>1685146.1814189833</v>
      </c>
      <c r="M41" s="15">
        <v>0</v>
      </c>
      <c r="N41" s="14">
        <v>0</v>
      </c>
      <c r="O41" s="14" t="s">
        <v>19</v>
      </c>
      <c r="P41" s="14" t="s">
        <v>19</v>
      </c>
      <c r="Q41" s="14" t="s">
        <v>19</v>
      </c>
      <c r="R41" s="14" t="s">
        <v>19</v>
      </c>
      <c r="S41" s="14" t="s">
        <v>19</v>
      </c>
      <c r="T41" s="14" t="s">
        <v>19</v>
      </c>
      <c r="U41" s="14">
        <v>2013905.6784560909</v>
      </c>
      <c r="V41" s="14" t="s">
        <v>19</v>
      </c>
      <c r="W41" s="14" t="s">
        <v>19</v>
      </c>
      <c r="X41" s="14" t="s">
        <v>19</v>
      </c>
      <c r="Y41" s="14" t="s">
        <v>19</v>
      </c>
      <c r="Z41" s="14" t="s">
        <v>19</v>
      </c>
      <c r="AA41" s="14" t="s">
        <v>19</v>
      </c>
      <c r="AB41" s="14" t="s">
        <v>19</v>
      </c>
      <c r="AC41" s="14" t="s">
        <v>19</v>
      </c>
      <c r="AD41" s="14" t="s">
        <v>19</v>
      </c>
      <c r="AE41" s="14">
        <v>2454939.7844337304</v>
      </c>
      <c r="AF41" s="14" t="s">
        <v>19</v>
      </c>
      <c r="AG41" s="14" t="s">
        <v>19</v>
      </c>
      <c r="AH41" s="16" t="s">
        <v>19</v>
      </c>
    </row>
    <row r="42" ht="13.5">
      <c r="B42" s="2"/>
      <c r="C42" s="2"/>
      <c r="D42" s="2"/>
      <c r="E42" s="3"/>
      <c r="G42" s="11" t="s">
        <v>23</v>
      </c>
      <c r="H42" s="14">
        <v>3204.4319999999998</v>
      </c>
      <c r="I42" s="15">
        <v>3268.5206399999997</v>
      </c>
      <c r="J42" s="15">
        <v>3333.8910528000001</v>
      </c>
      <c r="K42" s="15">
        <v>3400.5688738560002</v>
      </c>
      <c r="L42" s="15">
        <v>0</v>
      </c>
      <c r="M42" s="15">
        <v>3537.9518563597817</v>
      </c>
      <c r="N42" s="14">
        <v>3608.710893486978</v>
      </c>
      <c r="O42" s="14">
        <v>3680.8851113567175</v>
      </c>
      <c r="P42" s="14" t="s">
        <v>19</v>
      </c>
      <c r="Q42" s="14">
        <v>3829.5928698555281</v>
      </c>
      <c r="R42" s="14">
        <v>3906.1847272526393</v>
      </c>
      <c r="S42" s="14" t="s">
        <v>19</v>
      </c>
      <c r="T42" s="14">
        <v>4063.9945902336462</v>
      </c>
      <c r="U42" s="14" t="s">
        <v>19</v>
      </c>
      <c r="V42" s="14">
        <v>4228.1799716790847</v>
      </c>
      <c r="W42" s="14">
        <v>4312.7435711126673</v>
      </c>
      <c r="X42" s="14">
        <v>4398.9984425349203</v>
      </c>
      <c r="Y42" s="14" t="s">
        <v>19</v>
      </c>
      <c r="Z42" s="14">
        <v>4576.7179796133314</v>
      </c>
      <c r="AA42" s="14">
        <v>4668.2523392055973</v>
      </c>
      <c r="AB42" s="14">
        <v>4761.6173859897099</v>
      </c>
      <c r="AC42" s="14">
        <v>4856.8497337095032</v>
      </c>
      <c r="AD42" s="14" t="s">
        <v>19</v>
      </c>
      <c r="AE42" s="14">
        <v>5053.0664629513667</v>
      </c>
      <c r="AF42" s="14">
        <v>5154.1277922103945</v>
      </c>
      <c r="AG42" s="14">
        <v>5257.210348054602</v>
      </c>
      <c r="AH42" s="16" t="s">
        <v>19</v>
      </c>
    </row>
    <row r="43" ht="13.5">
      <c r="B43" s="2"/>
      <c r="C43" s="2"/>
      <c r="D43" s="2"/>
      <c r="E43" s="3"/>
      <c r="G43" s="11" t="s">
        <v>24</v>
      </c>
      <c r="H43" s="14">
        <v>7634.4552000000003</v>
      </c>
      <c r="I43" s="15">
        <v>0</v>
      </c>
      <c r="J43" s="15">
        <v>0</v>
      </c>
      <c r="K43" s="15">
        <v>0</v>
      </c>
      <c r="L43" s="15">
        <v>8263.7798325592321</v>
      </c>
      <c r="M43" s="15">
        <v>8429.0554292104152</v>
      </c>
      <c r="N43" s="14">
        <v>0</v>
      </c>
      <c r="O43" s="14">
        <v>8769.5892685505169</v>
      </c>
      <c r="P43" s="14">
        <v>8944.9810539215268</v>
      </c>
      <c r="Q43" s="14">
        <v>9123.8806749999567</v>
      </c>
      <c r="R43" s="14">
        <v>9306.3582884999578</v>
      </c>
      <c r="S43" s="14" t="s">
        <v>19</v>
      </c>
      <c r="T43" s="14">
        <v>9682.3351633553557</v>
      </c>
      <c r="U43" s="14">
        <v>9875.9818666224601</v>
      </c>
      <c r="V43" s="14">
        <v>10073.501503954911</v>
      </c>
      <c r="W43" s="14">
        <v>10274.97153403401</v>
      </c>
      <c r="X43" s="14" t="s">
        <v>19</v>
      </c>
      <c r="Y43" s="14">
        <v>10690.080384008983</v>
      </c>
      <c r="Z43" s="14">
        <v>10903.881991689163</v>
      </c>
      <c r="AA43" s="14">
        <v>11121.959631522946</v>
      </c>
      <c r="AB43" s="14" t="s">
        <v>19</v>
      </c>
      <c r="AC43" s="14">
        <v>11571.286800636472</v>
      </c>
      <c r="AD43" s="14">
        <v>11802.712536649202</v>
      </c>
      <c r="AE43" s="14">
        <v>12038.766787382185</v>
      </c>
      <c r="AF43" s="14">
        <v>12279.54212312983</v>
      </c>
      <c r="AG43" s="14" t="s">
        <v>19</v>
      </c>
      <c r="AH43" s="16">
        <v>12775.635624904276</v>
      </c>
    </row>
    <row r="44" ht="13.5">
      <c r="B44" s="2"/>
      <c r="C44" s="2"/>
      <c r="D44" s="2"/>
      <c r="E44" s="3"/>
      <c r="G44" s="11" t="s">
        <v>25</v>
      </c>
      <c r="H44" s="14">
        <v>10341.575999999999</v>
      </c>
      <c r="I44" s="15">
        <v>10548.407519999999</v>
      </c>
      <c r="J44" s="15">
        <v>10759.375670400001</v>
      </c>
      <c r="K44" s="15">
        <v>10974.563183808001</v>
      </c>
      <c r="L44" s="15">
        <v>0</v>
      </c>
      <c r="M44" s="15">
        <v>11417.935536433841</v>
      </c>
      <c r="N44" s="14">
        <v>11646.294247162519</v>
      </c>
      <c r="O44" s="14">
        <v>11879.220132105769</v>
      </c>
      <c r="P44" s="14" t="s">
        <v>19</v>
      </c>
      <c r="Q44" s="14">
        <v>12359.14062544284</v>
      </c>
      <c r="R44" s="14">
        <v>12606.3234379517</v>
      </c>
      <c r="S44" s="14" t="s">
        <v>19</v>
      </c>
      <c r="T44" s="14">
        <v>13115.618904844949</v>
      </c>
      <c r="U44" s="14" t="s">
        <v>19</v>
      </c>
      <c r="V44" s="14">
        <v>13645.489908600684</v>
      </c>
      <c r="W44" s="14">
        <v>13918.399706772698</v>
      </c>
      <c r="X44" s="14">
        <v>14196.767700908151</v>
      </c>
      <c r="Y44" s="14" t="s">
        <v>19</v>
      </c>
      <c r="Z44" s="14">
        <v>14770.31711602484</v>
      </c>
      <c r="AA44" s="14">
        <v>15065.723458345337</v>
      </c>
      <c r="AB44" s="14">
        <v>15367.037927512245</v>
      </c>
      <c r="AC44" s="14">
        <v>15674.378686062486</v>
      </c>
      <c r="AD44" s="14" t="s">
        <v>19</v>
      </c>
      <c r="AE44" s="14">
        <v>16307.623584979412</v>
      </c>
      <c r="AF44" s="14">
        <v>16633.776056679002</v>
      </c>
      <c r="AG44" s="14">
        <v>16966.451577812579</v>
      </c>
      <c r="AH44" s="16" t="s">
        <v>19</v>
      </c>
    </row>
    <row r="45" ht="13.5">
      <c r="B45" s="2"/>
      <c r="C45" s="2"/>
      <c r="D45" s="2"/>
      <c r="E45" s="3"/>
      <c r="G45" s="11" t="s">
        <v>26</v>
      </c>
      <c r="H45" s="14">
        <v>115127.91521794541</v>
      </c>
      <c r="I45" s="15">
        <v>117430.47352230431</v>
      </c>
      <c r="J45" s="15">
        <v>119779.08299275041</v>
      </c>
      <c r="K45" s="15">
        <v>122174.66465260541</v>
      </c>
      <c r="L45" s="15">
        <v>124618.15794565753</v>
      </c>
      <c r="M45" s="15">
        <v>127110.52110457065</v>
      </c>
      <c r="N45" s="14">
        <v>129652.73152666207</v>
      </c>
      <c r="O45" s="14">
        <v>132245.78615719531</v>
      </c>
      <c r="P45" s="14">
        <v>134890.70188033924</v>
      </c>
      <c r="Q45" s="14">
        <v>137588.515917946</v>
      </c>
      <c r="R45" s="14">
        <v>140340.28623630494</v>
      </c>
      <c r="S45" s="14">
        <v>143147.09196103102</v>
      </c>
      <c r="T45" s="14">
        <v>146010.03380025167</v>
      </c>
      <c r="U45" s="14">
        <v>148930.23447625665</v>
      </c>
      <c r="V45" s="14">
        <v>151908.8391657818</v>
      </c>
      <c r="W45" s="14">
        <v>154947.01594909746</v>
      </c>
      <c r="X45" s="14">
        <v>158045.9562680794</v>
      </c>
      <c r="Y45" s="14">
        <v>161206.87539344098</v>
      </c>
      <c r="Z45" s="14">
        <v>164431.01290130982</v>
      </c>
      <c r="AA45" s="14">
        <v>167719.63315933599</v>
      </c>
      <c r="AB45" s="14">
        <v>171074.02582252273</v>
      </c>
      <c r="AC45" s="14">
        <v>174495.50633897315</v>
      </c>
      <c r="AD45" s="14">
        <v>177985.41646575261</v>
      </c>
      <c r="AE45" s="14">
        <v>181545.12479506768</v>
      </c>
      <c r="AF45" s="14">
        <v>185176.02729096904</v>
      </c>
      <c r="AG45" s="14">
        <v>188879.54783678838</v>
      </c>
      <c r="AH45" s="16">
        <v>192657.13879352421</v>
      </c>
    </row>
    <row r="46" ht="13.5">
      <c r="B46" s="2"/>
      <c r="C46" s="2"/>
      <c r="D46" s="2"/>
      <c r="E46" s="3"/>
      <c r="G46" s="11" t="s">
        <v>27</v>
      </c>
      <c r="H46" s="14">
        <v>788538.39888696256</v>
      </c>
      <c r="I46" s="15">
        <v>1988059.7024164798</v>
      </c>
      <c r="J46" s="15">
        <v>0</v>
      </c>
      <c r="K46" s="15">
        <v>0</v>
      </c>
      <c r="L46" s="15">
        <v>0</v>
      </c>
      <c r="M46" s="15">
        <v>0</v>
      </c>
      <c r="N46" s="14">
        <v>1274019.0595047665</v>
      </c>
      <c r="O46" s="14" t="s">
        <v>19</v>
      </c>
      <c r="P46" s="14">
        <v>2834354.6276061698</v>
      </c>
      <c r="Q46" s="14" t="s">
        <v>19</v>
      </c>
      <c r="R46" s="14" t="s">
        <v>19</v>
      </c>
      <c r="S46" s="14" t="s">
        <v>19</v>
      </c>
      <c r="T46" s="14">
        <v>1434752.3862403338</v>
      </c>
      <c r="U46" s="14" t="s">
        <v>19</v>
      </c>
      <c r="V46" s="14" t="s">
        <v>19</v>
      </c>
      <c r="W46" s="14">
        <v>3255782.5377666191</v>
      </c>
      <c r="X46" s="14" t="s">
        <v>19</v>
      </c>
      <c r="Y46" s="14" t="s">
        <v>19</v>
      </c>
      <c r="Z46" s="14">
        <v>1615764.2183332113</v>
      </c>
      <c r="AA46" s="14" t="s">
        <v>19</v>
      </c>
      <c r="AB46" s="14" t="s">
        <v>19</v>
      </c>
      <c r="AC46" s="14" t="s">
        <v>19</v>
      </c>
      <c r="AD46" s="14">
        <v>3739870.7381153158</v>
      </c>
      <c r="AE46" s="14" t="s">
        <v>19</v>
      </c>
      <c r="AF46" s="14">
        <v>1819612.9410783348</v>
      </c>
      <c r="AG46" s="14" t="s">
        <v>19</v>
      </c>
      <c r="AH46" s="16" t="s">
        <v>19</v>
      </c>
    </row>
    <row r="47" ht="13.5">
      <c r="B47" s="2"/>
      <c r="C47" s="2"/>
      <c r="D47" s="2"/>
      <c r="E47" s="3"/>
      <c r="G47" s="11" t="s">
        <v>11</v>
      </c>
      <c r="H47" s="14">
        <v>0</v>
      </c>
      <c r="I47" s="15">
        <v>0</v>
      </c>
      <c r="J47" s="15">
        <v>0</v>
      </c>
      <c r="K47" s="15">
        <v>0</v>
      </c>
      <c r="L47" s="15">
        <v>2188738.7402253947</v>
      </c>
      <c r="M47" s="15">
        <v>0</v>
      </c>
      <c r="N47" s="14" t="s">
        <v>19</v>
      </c>
      <c r="O47" s="14" t="s">
        <v>19</v>
      </c>
      <c r="P47" s="14" t="s">
        <v>19</v>
      </c>
      <c r="Q47" s="14" t="s">
        <v>19</v>
      </c>
      <c r="R47" s="14" t="s">
        <v>19</v>
      </c>
      <c r="S47" s="14" t="s">
        <v>19</v>
      </c>
      <c r="T47" s="14" t="s">
        <v>19</v>
      </c>
      <c r="U47" s="14">
        <v>2615745.4030991271</v>
      </c>
      <c r="V47" s="14" t="s">
        <v>19</v>
      </c>
      <c r="W47" s="14" t="s">
        <v>19</v>
      </c>
      <c r="X47" s="14" t="s">
        <v>19</v>
      </c>
      <c r="Y47" s="14" t="s">
        <v>19</v>
      </c>
      <c r="Z47" s="14" t="s">
        <v>19</v>
      </c>
      <c r="AA47" s="14" t="s">
        <v>19</v>
      </c>
      <c r="AB47" s="14" t="s">
        <v>19</v>
      </c>
      <c r="AC47" s="14" t="s">
        <v>19</v>
      </c>
      <c r="AD47" s="14" t="s">
        <v>19</v>
      </c>
      <c r="AE47" s="14">
        <v>3188579.0505047729</v>
      </c>
      <c r="AF47" s="14" t="s">
        <v>19</v>
      </c>
      <c r="AG47" s="14" t="s">
        <v>19</v>
      </c>
      <c r="AH47" s="16" t="s">
        <v>19</v>
      </c>
    </row>
    <row r="48" ht="13.5">
      <c r="B48" s="2"/>
      <c r="C48" s="2"/>
      <c r="D48" s="2"/>
      <c r="E48" s="3"/>
      <c r="G48" s="11" t="s">
        <v>28</v>
      </c>
      <c r="H48" s="14">
        <v>0</v>
      </c>
      <c r="I48" s="15">
        <v>95508.465310079991</v>
      </c>
      <c r="J48" s="15">
        <v>0</v>
      </c>
      <c r="K48" s="15">
        <v>0</v>
      </c>
      <c r="L48" s="15">
        <v>0</v>
      </c>
      <c r="M48" s="15">
        <v>0</v>
      </c>
      <c r="N48" s="14" t="s">
        <v>19</v>
      </c>
      <c r="O48" s="14" t="s">
        <v>19</v>
      </c>
      <c r="P48" s="14">
        <v>219418.41048173467</v>
      </c>
      <c r="Q48" s="14" t="s">
        <v>19</v>
      </c>
      <c r="R48" s="14" t="s">
        <v>19</v>
      </c>
      <c r="S48" s="14" t="s">
        <v>19</v>
      </c>
      <c r="T48" s="14" t="s">
        <v>19</v>
      </c>
      <c r="U48" s="14" t="s">
        <v>19</v>
      </c>
      <c r="V48" s="14" t="s">
        <v>19</v>
      </c>
      <c r="W48" s="14">
        <v>252042.78333875517</v>
      </c>
      <c r="X48" s="14" t="s">
        <v>19</v>
      </c>
      <c r="Y48" s="14" t="s">
        <v>19</v>
      </c>
      <c r="Z48" s="14" t="s">
        <v>19</v>
      </c>
      <c r="AA48" s="14" t="s">
        <v>19</v>
      </c>
      <c r="AB48" s="14" t="s">
        <v>19</v>
      </c>
      <c r="AC48" s="14" t="s">
        <v>19</v>
      </c>
      <c r="AD48" s="14">
        <v>289517.93285566074</v>
      </c>
      <c r="AE48" s="14" t="s">
        <v>19</v>
      </c>
      <c r="AF48" s="14" t="s">
        <v>19</v>
      </c>
      <c r="AG48" s="14" t="s">
        <v>19</v>
      </c>
      <c r="AH48" s="16" t="s">
        <v>19</v>
      </c>
    </row>
    <row r="49" ht="13.5">
      <c r="B49" s="2"/>
      <c r="C49" s="2"/>
      <c r="D49" s="2"/>
      <c r="E49" s="3"/>
      <c r="G49" s="11" t="s">
        <v>29</v>
      </c>
      <c r="H49" s="14">
        <v>0</v>
      </c>
      <c r="I49" s="15">
        <v>0</v>
      </c>
      <c r="J49" s="15">
        <v>0</v>
      </c>
      <c r="K49" s="15">
        <v>363625.92110767111</v>
      </c>
      <c r="L49" s="15">
        <v>0</v>
      </c>
      <c r="M49" s="15">
        <v>0</v>
      </c>
      <c r="N49" s="14" t="s">
        <v>19</v>
      </c>
      <c r="O49" s="14" t="s">
        <v>19</v>
      </c>
      <c r="P49" s="14" t="s">
        <v>19</v>
      </c>
      <c r="Q49" s="14" t="s">
        <v>19</v>
      </c>
      <c r="R49" s="14" t="s">
        <v>19</v>
      </c>
      <c r="S49" s="14" t="s">
        <v>19</v>
      </c>
      <c r="T49" s="14">
        <v>434566.63607422047</v>
      </c>
      <c r="U49" s="14" t="s">
        <v>19</v>
      </c>
      <c r="V49" s="14" t="s">
        <v>19</v>
      </c>
      <c r="W49" s="14" t="s">
        <v>19</v>
      </c>
      <c r="X49" s="14" t="s">
        <v>19</v>
      </c>
      <c r="Y49" s="14" t="s">
        <v>19</v>
      </c>
      <c r="Z49" s="14" t="s">
        <v>19</v>
      </c>
      <c r="AA49" s="14" t="s">
        <v>19</v>
      </c>
      <c r="AB49" s="14">
        <v>509164.07582695794</v>
      </c>
      <c r="AC49" s="14" t="s">
        <v>19</v>
      </c>
      <c r="AD49" s="14" t="s">
        <v>19</v>
      </c>
      <c r="AE49" s="14" t="s">
        <v>19</v>
      </c>
      <c r="AF49" s="14" t="s">
        <v>19</v>
      </c>
      <c r="AG49" s="14" t="s">
        <v>19</v>
      </c>
      <c r="AH49" s="16" t="s">
        <v>19</v>
      </c>
    </row>
    <row r="50" ht="13.5">
      <c r="B50" s="2"/>
      <c r="C50" s="2"/>
      <c r="D50" s="2"/>
      <c r="E50" s="3"/>
      <c r="G50" s="11" t="s">
        <v>30</v>
      </c>
      <c r="H50" s="17">
        <v>1414.944</v>
      </c>
      <c r="I50" s="18">
        <v>1443.24288</v>
      </c>
      <c r="J50" s="18">
        <v>1472.1077376000001</v>
      </c>
      <c r="K50" s="18">
        <v>1501.5498923519999</v>
      </c>
      <c r="L50" s="18">
        <v>0</v>
      </c>
      <c r="M50" s="18">
        <v>1562.2125080030205</v>
      </c>
      <c r="N50" s="17">
        <v>1593.4567581630811</v>
      </c>
      <c r="O50" s="17">
        <v>1625.3258933263428</v>
      </c>
      <c r="P50" s="17" t="s">
        <v>19</v>
      </c>
      <c r="Q50" s="17">
        <v>1690.9890594167268</v>
      </c>
      <c r="R50" s="17">
        <v>1724.8088406050615</v>
      </c>
      <c r="S50" s="17">
        <v>1759.3050174171626</v>
      </c>
      <c r="T50" s="17">
        <v>1794.491117765506</v>
      </c>
      <c r="U50" s="17" t="s">
        <v>19</v>
      </c>
      <c r="V50" s="17">
        <v>1866.9885589232324</v>
      </c>
      <c r="W50" s="17">
        <v>1904.3283301016972</v>
      </c>
      <c r="X50" s="17">
        <v>1942.4148967037308</v>
      </c>
      <c r="Y50" s="17" t="s">
        <v>19</v>
      </c>
      <c r="Z50" s="17">
        <v>2020.8884585305618</v>
      </c>
      <c r="AA50" s="17">
        <v>2061.3062277011727</v>
      </c>
      <c r="AB50" s="17">
        <v>2102.5323522551962</v>
      </c>
      <c r="AC50" s="17">
        <v>2144.5829993002999</v>
      </c>
      <c r="AD50" s="17" t="s">
        <v>19</v>
      </c>
      <c r="AE50" s="17">
        <v>2231.2241524720321</v>
      </c>
      <c r="AF50" s="17">
        <v>2275.8486355214732</v>
      </c>
      <c r="AG50" s="17">
        <v>2321.3656082319021</v>
      </c>
      <c r="AH50" s="19" t="s">
        <v>19</v>
      </c>
    </row>
    <row r="51" ht="13.5">
      <c r="B51" s="2"/>
      <c r="C51" s="2"/>
      <c r="D51" s="2"/>
      <c r="E51" s="3"/>
      <c r="G51" s="20" t="s">
        <v>31</v>
      </c>
      <c r="H51" s="21">
        <f t="shared" ref="H51:AH51" si="28">SUM(H37:H50)</f>
        <v>1923291.8456026362</v>
      </c>
      <c r="I51" s="21">
        <f t="shared" si="28"/>
        <v>2216258.8122888641</v>
      </c>
      <c r="J51" s="21">
        <f t="shared" si="28"/>
        <v>135344.45745355039</v>
      </c>
      <c r="K51" s="21">
        <f t="shared" si="28"/>
        <v>1108961.5261571144</v>
      </c>
      <c r="L51" s="21">
        <f t="shared" si="28"/>
        <v>5253568.4424444577</v>
      </c>
      <c r="M51" s="21">
        <f t="shared" si="28"/>
        <v>152057.6764345777</v>
      </c>
      <c r="N51" s="21">
        <f t="shared" si="28"/>
        <v>1420520.2529302412</v>
      </c>
      <c r="O51" s="21">
        <f t="shared" si="28"/>
        <v>3432067.8075117948</v>
      </c>
      <c r="P51" s="21">
        <f t="shared" si="28"/>
        <v>3197608.7210221654</v>
      </c>
      <c r="Q51" s="21">
        <f t="shared" si="28"/>
        <v>1356135.4113884552</v>
      </c>
      <c r="R51" s="21">
        <f t="shared" si="28"/>
        <v>167883.9615306143</v>
      </c>
      <c r="S51" s="21">
        <f t="shared" si="28"/>
        <v>144906.39697844817</v>
      </c>
      <c r="T51" s="21">
        <f t="shared" si="28"/>
        <v>2769746.4002021132</v>
      </c>
      <c r="U51" s="21">
        <f t="shared" si="28"/>
        <v>6278500.6043140572</v>
      </c>
      <c r="V51" s="21">
        <f t="shared" si="28"/>
        <v>181722.99910893972</v>
      </c>
      <c r="W51" s="21">
        <f t="shared" si="28"/>
        <v>3693182.780196493</v>
      </c>
      <c r="X51" s="21">
        <f t="shared" si="28"/>
        <v>178584.1373082262</v>
      </c>
      <c r="Y51" s="21">
        <f t="shared" si="28"/>
        <v>1567979.8320017003</v>
      </c>
      <c r="Z51" s="21">
        <f t="shared" si="28"/>
        <v>1812467.036780379</v>
      </c>
      <c r="AA51" s="21">
        <f t="shared" si="28"/>
        <v>4352691.8352590986</v>
      </c>
      <c r="AB51" s="21">
        <f t="shared" si="28"/>
        <v>1552813.8612160347</v>
      </c>
      <c r="AC51" s="21">
        <f t="shared" si="28"/>
        <v>208742.60455868192</v>
      </c>
      <c r="AD51" s="21">
        <f t="shared" si="28"/>
        <v>5760565.1032888154</v>
      </c>
      <c r="AE51" s="21">
        <f t="shared" si="28"/>
        <v>6104833.0474112052</v>
      </c>
      <c r="AF51" s="21">
        <f t="shared" si="28"/>
        <v>2041132.2629768446</v>
      </c>
      <c r="AG51" s="21">
        <f t="shared" si="28"/>
        <v>213424.57537088744</v>
      </c>
      <c r="AH51" s="21">
        <f t="shared" si="28"/>
        <v>1873881.0449748915</v>
      </c>
      <c r="AI51" s="22">
        <f>SUM(H51:AH51)</f>
        <v>59098873.436711304</v>
      </c>
    </row>
    <row r="52">
      <c r="B52" s="2"/>
      <c r="C52" s="2"/>
      <c r="D52" s="2"/>
      <c r="E52" s="3"/>
    </row>
    <row r="53">
      <c r="B53" s="2"/>
      <c r="C53" s="2"/>
      <c r="D53" s="2"/>
      <c r="E53" s="3"/>
      <c r="M53" s="23"/>
    </row>
    <row r="54" ht="13.5">
      <c r="B54" s="2"/>
      <c r="C54" s="2"/>
      <c r="D54" s="2"/>
      <c r="E54" s="3"/>
      <c r="G54" s="11" t="s">
        <v>32</v>
      </c>
      <c r="H54" s="24">
        <v>578445.59999999998</v>
      </c>
      <c r="I54" s="24">
        <v>75933.600000000006</v>
      </c>
      <c r="J54" s="24">
        <v>75933.600000000006</v>
      </c>
      <c r="K54" s="24">
        <v>77452.271999999997</v>
      </c>
      <c r="L54" s="24">
        <v>79001.317439999999</v>
      </c>
      <c r="M54" s="24">
        <v>80581.343788800004</v>
      </c>
      <c r="N54" s="24">
        <v>82192.970664576002</v>
      </c>
      <c r="O54" s="24">
        <v>83836.830077867504</v>
      </c>
      <c r="P54" s="24">
        <v>85513.566679424897</v>
      </c>
      <c r="Q54" s="24">
        <v>87223.838013013403</v>
      </c>
      <c r="R54" s="24">
        <v>88968.314773273596</v>
      </c>
      <c r="S54" s="24">
        <v>90747.681068739097</v>
      </c>
      <c r="T54" s="24">
        <v>92562.634690113904</v>
      </c>
      <c r="U54" s="24">
        <v>94413.887383916095</v>
      </c>
      <c r="V54" s="24">
        <v>96302.165131594491</v>
      </c>
      <c r="W54" s="24">
        <v>98228.208434226399</v>
      </c>
      <c r="X54" s="24">
        <v>100192.77260291101</v>
      </c>
      <c r="Y54" s="24">
        <v>102196.628054969</v>
      </c>
      <c r="Z54" s="24">
        <v>104240.56061606799</v>
      </c>
      <c r="AA54" s="24">
        <v>106325.37182839001</v>
      </c>
      <c r="AB54" s="24">
        <v>108451.879264958</v>
      </c>
      <c r="AC54" s="24">
        <v>110620.916850257</v>
      </c>
      <c r="AD54" s="24">
        <v>112833.335187262</v>
      </c>
      <c r="AE54" s="24">
        <v>115090.00189100699</v>
      </c>
      <c r="AF54" s="24">
        <v>117391.801928827</v>
      </c>
      <c r="AG54" s="24">
        <v>119739.63796740401</v>
      </c>
      <c r="AH54" s="24">
        <v>122134.43072675201</v>
      </c>
    </row>
    <row r="55" ht="13.5">
      <c r="B55" s="2"/>
      <c r="C55" s="2"/>
      <c r="D55" s="2"/>
      <c r="E55" s="3"/>
      <c r="G55" s="11" t="s">
        <v>33</v>
      </c>
      <c r="H55" s="25">
        <f>'Total linea'!I150</f>
        <v>240000</v>
      </c>
      <c r="I55" s="25">
        <f>'Total linea'!J150</f>
        <v>244800</v>
      </c>
      <c r="J55" s="25">
        <f>'Total linea'!K150</f>
        <v>249696</v>
      </c>
      <c r="K55" s="25">
        <f>'Total linea'!L150</f>
        <v>254689.92000000001</v>
      </c>
      <c r="L55" s="25">
        <f>'Total linea'!M150</f>
        <v>259783.71840000001</v>
      </c>
      <c r="M55" s="25">
        <f>'Total linea'!N150</f>
        <v>264979.39276800002</v>
      </c>
      <c r="N55" s="25">
        <f>'Total linea'!O150</f>
        <v>270278.98062336002</v>
      </c>
      <c r="O55" s="25">
        <f>'Total linea'!P150</f>
        <v>275684.56023582717</v>
      </c>
      <c r="P55" s="25">
        <f>'Total linea'!Q150</f>
        <v>281198.25144054374</v>
      </c>
      <c r="Q55" s="25">
        <f>'Total linea'!R150</f>
        <v>286822.21646935458</v>
      </c>
      <c r="R55" s="25">
        <f>'Total linea'!S150</f>
        <v>292558.66079874168</v>
      </c>
      <c r="S55" s="25">
        <f>'Total linea'!T150</f>
        <v>298409.8340147165</v>
      </c>
      <c r="T55" s="25">
        <f>'Total linea'!U150</f>
        <v>304378.03069501085</v>
      </c>
      <c r="U55" s="25">
        <f>'Total linea'!V150</f>
        <v>310465.5913089111</v>
      </c>
      <c r="V55" s="25">
        <f>'Total linea'!W150</f>
        <v>316674.90313508932</v>
      </c>
      <c r="W55" s="25">
        <f>'Total linea'!X150</f>
        <v>323008.40119779104</v>
      </c>
      <c r="X55" s="25">
        <f>'Total linea'!Y150</f>
        <v>329468.56922174687</v>
      </c>
      <c r="Y55" s="25">
        <f>'Total linea'!Z150</f>
        <v>336057.94060618186</v>
      </c>
      <c r="Z55" s="25">
        <f>'Total linea'!AA150</f>
        <v>342779.09941830544</v>
      </c>
      <c r="AA55" s="25">
        <f>'Total linea'!AB150</f>
        <v>349634.68140667159</v>
      </c>
      <c r="AB55" s="25">
        <f>'Total linea'!AC150</f>
        <v>356627.37503480504</v>
      </c>
      <c r="AC55" s="25">
        <f>'Total linea'!AD150</f>
        <v>363759.92253550113</v>
      </c>
      <c r="AD55" s="25">
        <f>'Total linea'!AE150</f>
        <v>371035.12098621117</v>
      </c>
      <c r="AE55" s="25">
        <f>'Total linea'!AF150</f>
        <v>378455.82340593531</v>
      </c>
      <c r="AF55" s="25">
        <f>'Total linea'!AG150</f>
        <v>386024.93987405405</v>
      </c>
      <c r="AG55" s="25">
        <f>'Total linea'!AH150</f>
        <v>393745.43867153511</v>
      </c>
      <c r="AH55" s="25">
        <f>'Total linea'!AI150</f>
        <v>401620.34744496585</v>
      </c>
    </row>
    <row r="56" ht="13.5">
      <c r="B56" s="2"/>
      <c r="C56" s="2"/>
      <c r="D56" s="2"/>
      <c r="E56" s="3"/>
      <c r="G56" s="20" t="s">
        <v>34</v>
      </c>
      <c r="H56" s="21">
        <f>SUM(H54:H55,H51)</f>
        <v>2741737.4456026363</v>
      </c>
      <c r="I56" s="21">
        <f t="shared" ref="I56:AH56" si="29">SUM(I54:I55,I51)</f>
        <v>2536992.4122888641</v>
      </c>
      <c r="J56" s="21">
        <f t="shared" si="29"/>
        <v>460974.0574535504</v>
      </c>
      <c r="K56" s="21">
        <f t="shared" si="29"/>
        <v>1441103.7181571145</v>
      </c>
      <c r="L56" s="21">
        <f t="shared" si="29"/>
        <v>5592353.4782844577</v>
      </c>
      <c r="M56" s="21">
        <f t="shared" si="29"/>
        <v>497618.41299137776</v>
      </c>
      <c r="N56" s="21">
        <f t="shared" si="29"/>
        <v>1772992.2042181771</v>
      </c>
      <c r="O56" s="21">
        <f t="shared" si="29"/>
        <v>3791589.1978254896</v>
      </c>
      <c r="P56" s="21">
        <f t="shared" si="29"/>
        <v>3564320.5391421341</v>
      </c>
      <c r="Q56" s="21">
        <f t="shared" si="29"/>
        <v>1730181.4658708232</v>
      </c>
      <c r="R56" s="21">
        <f t="shared" si="29"/>
        <v>549410.93710262957</v>
      </c>
      <c r="S56" s="21">
        <f t="shared" si="29"/>
        <v>534063.91206190374</v>
      </c>
      <c r="T56" s="21">
        <f t="shared" si="29"/>
        <v>3166687.0655872379</v>
      </c>
      <c r="U56" s="21">
        <f t="shared" si="29"/>
        <v>6683380.083006884</v>
      </c>
      <c r="V56" s="21">
        <f t="shared" si="29"/>
        <v>594700.06737562362</v>
      </c>
      <c r="W56" s="21">
        <f t="shared" si="29"/>
        <v>4114419.3898285106</v>
      </c>
      <c r="X56" s="21">
        <f t="shared" si="29"/>
        <v>608245.47913288407</v>
      </c>
      <c r="Y56" s="21">
        <f t="shared" si="29"/>
        <v>2006234.4006628511</v>
      </c>
      <c r="Z56" s="21">
        <f t="shared" si="29"/>
        <v>2259486.6968147522</v>
      </c>
      <c r="AA56" s="21">
        <f t="shared" si="29"/>
        <v>4808651.88849416</v>
      </c>
      <c r="AB56" s="21">
        <f t="shared" si="29"/>
        <v>2017893.1155157979</v>
      </c>
      <c r="AC56" s="21">
        <f t="shared" si="29"/>
        <v>683123.44394444011</v>
      </c>
      <c r="AD56" s="21">
        <f t="shared" si="29"/>
        <v>6244433.5594622884</v>
      </c>
      <c r="AE56" s="21">
        <f t="shared" si="29"/>
        <v>6598378.8727081474</v>
      </c>
      <c r="AF56" s="21">
        <f t="shared" si="29"/>
        <v>2544549.0047797258</v>
      </c>
      <c r="AG56" s="21">
        <f t="shared" si="29"/>
        <v>726909.6520098265</v>
      </c>
      <c r="AH56" s="21">
        <f t="shared" si="29"/>
        <v>2397635.8231466096</v>
      </c>
      <c r="AI56" s="22">
        <f>SUM(H56:AH56)</f>
        <v>70668066.323468909</v>
      </c>
    </row>
    <row r="57" ht="13.5">
      <c r="B57" s="2"/>
      <c r="C57" s="2"/>
      <c r="D57" s="2"/>
      <c r="E57" s="3"/>
      <c r="J57" s="26"/>
      <c r="K57" s="26"/>
      <c r="L57" s="26"/>
      <c r="M57" s="26"/>
      <c r="O57" s="27"/>
    </row>
    <row r="58">
      <c r="B58" s="2"/>
      <c r="C58" s="2"/>
      <c r="D58" s="2"/>
      <c r="E58" s="3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</row>
    <row r="59">
      <c r="B59" s="2"/>
      <c r="C59" s="2"/>
      <c r="D59" s="2"/>
      <c r="E59" s="3"/>
    </row>
    <row r="60">
      <c r="B60" s="2"/>
      <c r="C60" s="2"/>
      <c r="D60" s="2"/>
      <c r="E60" s="3"/>
    </row>
    <row r="61">
      <c r="B61" s="2"/>
      <c r="C61" s="2"/>
      <c r="D61" s="2"/>
      <c r="E61" s="3"/>
    </row>
    <row r="62">
      <c r="B62" s="2"/>
      <c r="C62" s="2"/>
      <c r="D62" s="2"/>
      <c r="E62" s="3"/>
    </row>
    <row r="63">
      <c r="B63" s="2"/>
      <c r="C63" s="2"/>
      <c r="D63" s="2"/>
      <c r="E63" s="3"/>
    </row>
    <row r="64">
      <c r="B64" s="2"/>
      <c r="C64" s="2"/>
      <c r="D64" s="2"/>
      <c r="E64" s="3"/>
    </row>
    <row r="65">
      <c r="B65" s="2"/>
      <c r="C65" s="2"/>
      <c r="D65" s="2"/>
      <c r="E65" s="3"/>
    </row>
    <row r="66">
      <c r="B66" s="2"/>
      <c r="C66" s="2"/>
      <c r="D66" s="2"/>
      <c r="E66" s="3"/>
    </row>
    <row r="71">
      <c r="Q71" s="29"/>
    </row>
    <row r="74" ht="16.5">
      <c r="I74" s="30"/>
      <c r="J74" s="31"/>
    </row>
    <row r="75" ht="14.25">
      <c r="I75" s="32"/>
      <c r="J75" s="32"/>
    </row>
    <row r="76" ht="16.5">
      <c r="I76" s="30"/>
      <c r="J76" s="31"/>
    </row>
    <row r="77" ht="14.25">
      <c r="I77" s="32"/>
      <c r="J77" s="32"/>
    </row>
    <row r="78" ht="16.5">
      <c r="I78" s="30"/>
      <c r="J78" s="31"/>
    </row>
    <row r="79" ht="14.25">
      <c r="I79" s="32"/>
      <c r="J79" s="32"/>
    </row>
    <row r="80" ht="16.5">
      <c r="I80" s="30"/>
      <c r="J80" s="31"/>
    </row>
    <row r="81" ht="14.25">
      <c r="I81" s="32"/>
      <c r="J81" s="32"/>
    </row>
    <row r="82" ht="16.5">
      <c r="I82" s="30"/>
      <c r="J82" s="31"/>
    </row>
    <row r="83" ht="51.600000000000001" customHeight="1">
      <c r="I83" s="32"/>
      <c r="J83" s="32"/>
      <c r="K83" s="33"/>
      <c r="L83" s="33"/>
      <c r="M83" s="33"/>
      <c r="O83" s="33"/>
      <c r="P83" s="34"/>
      <c r="Q83" s="34"/>
      <c r="R83" s="34"/>
      <c r="S83" s="34"/>
      <c r="T83" s="34"/>
      <c r="U83" s="34"/>
      <c r="X83" s="34"/>
      <c r="Z83" s="34"/>
      <c r="AB83" s="34"/>
      <c r="AD83" s="34"/>
      <c r="AF83" s="34"/>
      <c r="AI83" s="34"/>
    </row>
    <row r="84" ht="3" customHeight="1">
      <c r="I84" s="30"/>
      <c r="J84" s="31"/>
      <c r="K84" s="33"/>
      <c r="L84" s="33"/>
      <c r="M84" s="33"/>
      <c r="O84" s="33"/>
      <c r="P84" s="33"/>
      <c r="Q84" s="33"/>
      <c r="R84" s="33"/>
      <c r="S84" s="33"/>
      <c r="T84" s="33"/>
      <c r="U84" s="33"/>
      <c r="X84" s="35"/>
      <c r="Z84" s="35"/>
      <c r="AB84" s="35"/>
      <c r="AD84" s="35"/>
      <c r="AF84" s="35"/>
      <c r="AI84" s="35"/>
    </row>
    <row r="85" ht="15">
      <c r="I85" s="36"/>
      <c r="J85" s="32"/>
      <c r="K85" s="37"/>
      <c r="L85" s="37"/>
      <c r="M85" s="37"/>
      <c r="O85" s="38"/>
      <c r="P85" s="39"/>
      <c r="Q85" s="40"/>
      <c r="R85" s="41"/>
      <c r="S85" s="42"/>
      <c r="T85" s="42"/>
      <c r="U85" s="43"/>
      <c r="X85" s="44"/>
      <c r="Z85" s="44"/>
      <c r="AB85" s="45"/>
      <c r="AD85" s="44"/>
      <c r="AF85" s="44"/>
      <c r="AI85" s="44"/>
    </row>
    <row r="86" ht="16.5">
      <c r="I86" s="30"/>
      <c r="J86" s="31"/>
      <c r="K86" s="37"/>
      <c r="L86" s="37"/>
      <c r="M86" s="37"/>
      <c r="O86" s="38"/>
      <c r="P86" s="39"/>
      <c r="Q86" s="40"/>
      <c r="R86" s="41"/>
      <c r="S86" s="42"/>
      <c r="T86" s="42"/>
      <c r="U86" s="43"/>
      <c r="X86" s="44"/>
      <c r="Z86" s="44"/>
      <c r="AB86" s="45"/>
      <c r="AD86" s="44"/>
      <c r="AF86" s="44"/>
      <c r="AI86" s="44"/>
    </row>
    <row r="87" ht="15">
      <c r="I87" s="36"/>
      <c r="J87" s="32"/>
      <c r="K87" s="37"/>
      <c r="L87" s="37"/>
      <c r="M87" s="37"/>
      <c r="O87" s="38"/>
      <c r="P87" s="39"/>
      <c r="Q87" s="40"/>
      <c r="R87" s="41"/>
      <c r="S87" s="42"/>
      <c r="T87" s="42"/>
      <c r="U87" s="43"/>
      <c r="X87" s="44"/>
      <c r="Z87" s="44"/>
      <c r="AB87" s="45"/>
      <c r="AD87" s="44"/>
      <c r="AF87" s="44"/>
      <c r="AI87" s="44"/>
    </row>
    <row r="88" ht="16.5">
      <c r="I88" s="30"/>
      <c r="J88" s="31"/>
      <c r="K88" s="37"/>
      <c r="L88" s="37"/>
      <c r="M88" s="37"/>
      <c r="O88" s="38"/>
      <c r="P88" s="39"/>
      <c r="Q88" s="40"/>
      <c r="R88" s="41"/>
      <c r="S88" s="42"/>
      <c r="T88" s="42"/>
      <c r="U88" s="45"/>
      <c r="X88" s="44"/>
      <c r="Z88" s="44"/>
      <c r="AB88" s="45"/>
      <c r="AD88" s="44"/>
      <c r="AF88" s="44"/>
      <c r="AI88" s="44"/>
    </row>
    <row r="89" ht="15">
      <c r="I89" s="36"/>
      <c r="J89" s="32"/>
      <c r="K89" s="37"/>
      <c r="L89" s="37"/>
      <c r="M89" s="37"/>
      <c r="O89" s="38"/>
      <c r="P89" s="39"/>
      <c r="Q89" s="40"/>
      <c r="R89" s="41"/>
      <c r="S89" s="42"/>
      <c r="T89" s="42"/>
      <c r="U89" s="45"/>
      <c r="X89" s="44"/>
      <c r="Z89" s="44"/>
      <c r="AB89" s="45"/>
      <c r="AD89" s="44"/>
      <c r="AF89" s="44"/>
      <c r="AI89" s="44"/>
    </row>
    <row r="90" ht="16.5">
      <c r="I90" s="30"/>
      <c r="J90" s="31"/>
      <c r="K90" s="37"/>
      <c r="L90" s="37"/>
      <c r="M90" s="37"/>
      <c r="O90" s="38"/>
      <c r="P90" s="39"/>
      <c r="Q90" s="40"/>
      <c r="R90" s="41"/>
      <c r="S90" s="42"/>
      <c r="T90" s="42"/>
      <c r="U90" s="45"/>
      <c r="X90" s="44"/>
      <c r="Z90" s="44"/>
      <c r="AB90" s="45"/>
      <c r="AD90" s="44"/>
      <c r="AF90" s="44"/>
      <c r="AI90" s="44"/>
    </row>
    <row r="91" ht="15">
      <c r="I91" s="36"/>
      <c r="J91" s="32"/>
      <c r="K91" s="37"/>
      <c r="L91" s="37"/>
      <c r="M91" s="37"/>
      <c r="O91" s="38"/>
      <c r="P91" s="39"/>
      <c r="Q91" s="40"/>
      <c r="R91" s="41"/>
      <c r="S91" s="42"/>
      <c r="T91" s="42"/>
      <c r="U91" s="45"/>
      <c r="X91" s="44"/>
      <c r="Z91" s="44"/>
      <c r="AB91" s="45"/>
      <c r="AD91" s="44"/>
      <c r="AF91" s="44"/>
      <c r="AI91" s="44"/>
    </row>
    <row r="92" ht="16.5">
      <c r="I92" s="30"/>
      <c r="J92" s="31"/>
      <c r="K92" s="37"/>
      <c r="L92" s="37"/>
      <c r="M92" s="37"/>
      <c r="O92" s="46"/>
      <c r="P92" s="39"/>
      <c r="Q92" s="40"/>
      <c r="R92" s="41"/>
      <c r="S92" s="42"/>
      <c r="T92" s="42"/>
      <c r="U92" s="45"/>
      <c r="X92" s="44"/>
      <c r="Z92" s="44"/>
      <c r="AB92" s="45"/>
      <c r="AD92" s="44"/>
      <c r="AF92" s="44"/>
      <c r="AI92" s="44"/>
    </row>
    <row r="93" ht="15">
      <c r="I93" s="32"/>
      <c r="J93" s="32"/>
      <c r="K93" s="37"/>
      <c r="L93" s="37"/>
      <c r="M93" s="37"/>
      <c r="O93" s="46"/>
      <c r="P93" s="39"/>
      <c r="Q93" s="40"/>
      <c r="R93" s="41"/>
      <c r="S93" s="42"/>
      <c r="T93" s="42"/>
      <c r="U93" s="45"/>
      <c r="X93" s="44"/>
      <c r="Z93" s="44"/>
      <c r="AB93" s="45"/>
      <c r="AD93" s="44"/>
      <c r="AF93" s="44"/>
      <c r="AI93" s="44"/>
    </row>
    <row r="94" ht="16.5">
      <c r="I94" s="30"/>
      <c r="J94" s="31"/>
      <c r="K94" s="37"/>
      <c r="L94" s="37"/>
      <c r="M94" s="37"/>
      <c r="O94" s="38"/>
      <c r="P94" s="39"/>
      <c r="Q94" s="40"/>
      <c r="R94" s="41"/>
      <c r="S94" s="42"/>
      <c r="T94" s="42"/>
      <c r="U94" s="45"/>
      <c r="X94" s="44"/>
      <c r="Z94" s="44"/>
      <c r="AB94" s="45"/>
      <c r="AD94" s="44"/>
      <c r="AF94" s="44"/>
      <c r="AI94" s="44"/>
    </row>
    <row r="95" ht="15">
      <c r="I95" s="32"/>
      <c r="J95" s="32"/>
      <c r="K95" s="37"/>
      <c r="L95" s="37"/>
      <c r="M95" s="37"/>
      <c r="O95" s="46"/>
      <c r="P95" s="39"/>
      <c r="Q95" s="40"/>
      <c r="R95" s="41"/>
      <c r="S95" s="42"/>
      <c r="T95" s="42"/>
      <c r="U95" s="45"/>
      <c r="X95" s="44"/>
      <c r="Z95" s="44"/>
      <c r="AB95" s="45"/>
      <c r="AD95" s="44"/>
      <c r="AF95" s="44"/>
      <c r="AI95" s="44"/>
    </row>
    <row r="96" ht="16.5">
      <c r="I96" s="30"/>
      <c r="J96" s="31"/>
    </row>
    <row r="97" ht="14.25">
      <c r="I97" s="32"/>
      <c r="J97" s="32"/>
      <c r="T97" s="47"/>
    </row>
    <row r="98" ht="16.5">
      <c r="I98" s="30"/>
      <c r="J98" s="31"/>
    </row>
    <row r="100" ht="13.5">
      <c r="AB100" s="48"/>
      <c r="AD100" s="48"/>
      <c r="AI100" s="48"/>
    </row>
    <row r="101" ht="3" customHeight="1">
      <c r="AB101" s="35"/>
      <c r="AD101" s="35"/>
      <c r="AI101" s="35"/>
    </row>
    <row r="102" ht="13.5">
      <c r="AB102" s="49"/>
      <c r="AD102" s="49"/>
      <c r="AI102" s="49"/>
    </row>
    <row r="103" ht="13.5">
      <c r="AB103" s="49"/>
      <c r="AD103" s="49"/>
      <c r="AI103" s="49"/>
    </row>
    <row r="104" ht="13.5">
      <c r="AB104" s="50"/>
      <c r="AD104" s="50"/>
      <c r="AI104" s="50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showRowColHeaders="0" topLeftCell="F1" zoomScale="90" workbookViewId="0">
      <selection activeCell="F1" activeCellId="0" sqref="F1"/>
    </sheetView>
  </sheetViews>
  <sheetFormatPr baseColWidth="10" defaultColWidth="11.5703125" defaultRowHeight="14.25"/>
  <cols>
    <col customWidth="1" hidden="1" min="1" max="1" style="1" width="0"/>
    <col customWidth="1" hidden="1" min="2" max="2" style="1" width="1.5703125"/>
    <col customWidth="1" hidden="1" min="3" max="3" style="1" width="31"/>
    <col customWidth="1" hidden="1" min="4" max="4" style="1" width="6.28515625"/>
    <col customWidth="1" hidden="1" min="5" max="5" style="53" width="14.85546875"/>
    <col customWidth="1" min="6" max="6" style="4" width="2.28515625"/>
    <col bestFit="1" customWidth="1" min="7" max="7" style="1" width="43.85546875"/>
    <col bestFit="1" customWidth="1" min="8" max="34" style="1" width="14.140625"/>
    <col bestFit="1" customWidth="1" min="35" max="35" style="1" width="5"/>
    <col bestFit="1" customWidth="1" min="36" max="36" style="1" width="6.5703125"/>
    <col bestFit="1" customWidth="1" min="37" max="39" style="1" width="4.28515625"/>
    <col bestFit="1" customWidth="1" min="40" max="40" style="1" width="4.42578125"/>
    <col bestFit="1" customWidth="1" min="41" max="41" style="1" width="6.28515625"/>
    <col bestFit="1" customWidth="1" min="42" max="44" style="1" width="4.28515625"/>
    <col min="45" max="16384" style="1" width="11.5703125"/>
  </cols>
  <sheetData>
    <row r="1">
      <c r="B1" s="2"/>
      <c r="C1" s="2"/>
      <c r="D1" s="2"/>
      <c r="E1" s="3"/>
    </row>
    <row r="2">
      <c r="B2" s="2"/>
      <c r="C2" s="2"/>
      <c r="D2" s="2"/>
      <c r="E2" s="5"/>
    </row>
    <row r="3" ht="1.8999999999999999" customHeight="1">
      <c r="B3" s="2"/>
      <c r="C3" s="2"/>
      <c r="D3" s="2"/>
      <c r="E3" s="3"/>
    </row>
    <row r="4" ht="1.1499999999999999" customHeight="1">
      <c r="B4" s="2"/>
      <c r="C4" s="2"/>
      <c r="D4" s="2"/>
      <c r="E4" s="3"/>
    </row>
    <row r="5" ht="13.5">
      <c r="B5" s="2"/>
      <c r="C5" s="7"/>
      <c r="D5" s="2"/>
      <c r="E5" s="9"/>
      <c r="F5" s="6"/>
    </row>
    <row r="6" ht="4.9000000000000004" customHeight="1">
      <c r="B6" s="2"/>
      <c r="C6" s="7"/>
      <c r="D6" s="2"/>
      <c r="E6" s="9"/>
      <c r="F6" s="6"/>
    </row>
    <row r="7" ht="13.5">
      <c r="B7" s="2"/>
      <c r="C7" s="7"/>
      <c r="D7" s="2"/>
      <c r="E7" s="9"/>
      <c r="F7" s="6"/>
    </row>
    <row r="8" ht="4.9000000000000004" customHeight="1">
      <c r="B8" s="2"/>
      <c r="C8" s="7"/>
      <c r="D8" s="2"/>
      <c r="E8" s="9"/>
      <c r="F8" s="6"/>
    </row>
    <row r="9" ht="13.5">
      <c r="B9" s="2"/>
      <c r="C9" s="7"/>
      <c r="D9" s="2"/>
      <c r="E9" s="9"/>
      <c r="F9" s="6"/>
    </row>
    <row r="10" ht="4.9000000000000004" customHeight="1">
      <c r="B10" s="2"/>
      <c r="C10" s="7"/>
      <c r="D10" s="2"/>
      <c r="E10" s="9"/>
      <c r="F10" s="6"/>
    </row>
    <row r="11" ht="13.5">
      <c r="B11" s="2"/>
      <c r="C11" s="7"/>
      <c r="D11" s="2"/>
      <c r="E11" s="9"/>
      <c r="F11" s="6"/>
    </row>
    <row r="12" ht="4.9000000000000004" customHeight="1">
      <c r="B12" s="2"/>
      <c r="C12" s="7"/>
      <c r="D12" s="2"/>
      <c r="E12" s="9"/>
      <c r="F12" s="6"/>
    </row>
    <row r="13" ht="13.5">
      <c r="B13" s="2"/>
      <c r="C13" s="7"/>
      <c r="D13" s="2"/>
      <c r="E13" s="9"/>
      <c r="F13" s="6"/>
    </row>
    <row r="14" ht="4.9000000000000004" customHeight="1">
      <c r="B14" s="2"/>
      <c r="C14" s="7"/>
      <c r="D14" s="2"/>
      <c r="E14" s="9"/>
      <c r="F14" s="6"/>
    </row>
    <row r="15" ht="13.5">
      <c r="B15" s="2"/>
      <c r="C15" s="7"/>
      <c r="D15" s="2"/>
      <c r="E15" s="9"/>
      <c r="F15" s="6"/>
    </row>
    <row r="16" ht="4.9000000000000004" customHeight="1">
      <c r="B16" s="2"/>
      <c r="C16" s="7"/>
      <c r="D16" s="2"/>
      <c r="E16" s="9"/>
      <c r="F16" s="6"/>
    </row>
    <row r="17" ht="13.5">
      <c r="B17" s="2"/>
      <c r="C17" s="7"/>
      <c r="D17" s="2"/>
      <c r="E17" s="9"/>
      <c r="F17" s="6"/>
    </row>
    <row r="18" ht="4.9000000000000004" customHeight="1">
      <c r="B18" s="2"/>
      <c r="C18" s="7"/>
      <c r="D18" s="2"/>
      <c r="E18" s="9"/>
      <c r="F18" s="6"/>
    </row>
    <row r="19" ht="13.5">
      <c r="B19" s="2"/>
      <c r="C19" s="7"/>
      <c r="D19" s="2"/>
      <c r="E19" s="9"/>
      <c r="F19" s="6"/>
    </row>
    <row r="20" ht="4.9000000000000004" customHeight="1">
      <c r="B20" s="2"/>
      <c r="C20" s="7"/>
      <c r="D20" s="2"/>
      <c r="E20" s="9"/>
      <c r="F20" s="6"/>
    </row>
    <row r="21" ht="13.5">
      <c r="B21" s="2"/>
      <c r="C21" s="7"/>
      <c r="D21" s="2"/>
      <c r="E21" s="9"/>
      <c r="F21" s="6"/>
    </row>
    <row r="22" ht="4.9000000000000004" customHeight="1">
      <c r="B22" s="2"/>
      <c r="C22" s="7"/>
      <c r="D22" s="2"/>
      <c r="E22" s="9"/>
      <c r="F22" s="6"/>
    </row>
    <row r="23" ht="13.5">
      <c r="B23" s="2"/>
      <c r="C23" s="7"/>
      <c r="D23" s="2"/>
      <c r="E23" s="9"/>
      <c r="F23" s="6"/>
    </row>
    <row r="24" ht="4.9000000000000004" customHeight="1">
      <c r="B24" s="2"/>
      <c r="C24" s="7"/>
      <c r="D24" s="2"/>
      <c r="E24" s="9"/>
      <c r="F24" s="6"/>
    </row>
    <row r="25" ht="13.5">
      <c r="B25" s="2"/>
      <c r="C25" s="7"/>
      <c r="D25" s="2"/>
      <c r="E25" s="9"/>
      <c r="F25" s="6"/>
    </row>
    <row r="26" ht="4.9000000000000004" customHeight="1">
      <c r="B26" s="2"/>
      <c r="C26" s="7"/>
      <c r="D26" s="2"/>
      <c r="E26" s="9"/>
      <c r="F26" s="6"/>
    </row>
    <row r="27" ht="13.5">
      <c r="B27" s="2"/>
      <c r="C27" s="7"/>
      <c r="D27" s="2"/>
      <c r="E27" s="9"/>
      <c r="F27" s="6"/>
    </row>
    <row r="28" ht="4.9000000000000004" customHeight="1">
      <c r="B28" s="2"/>
      <c r="C28" s="7"/>
      <c r="D28" s="2"/>
      <c r="E28" s="9"/>
      <c r="F28" s="6"/>
    </row>
    <row r="29" ht="13.5">
      <c r="B29" s="2"/>
      <c r="C29" s="7"/>
      <c r="D29" s="2"/>
      <c r="E29" s="9"/>
      <c r="F29" s="6"/>
    </row>
    <row r="30" ht="4.9000000000000004" customHeight="1">
      <c r="B30" s="2"/>
      <c r="C30" s="7"/>
      <c r="D30" s="2"/>
      <c r="E30" s="9"/>
      <c r="F30" s="6"/>
    </row>
    <row r="31" ht="13.5">
      <c r="B31" s="2"/>
      <c r="C31" s="7"/>
      <c r="D31" s="2"/>
      <c r="E31" s="9"/>
      <c r="F31" s="6"/>
    </row>
    <row r="32" ht="4.9000000000000004" customHeight="1">
      <c r="B32" s="2"/>
      <c r="C32" s="7"/>
      <c r="D32" s="2"/>
      <c r="E32" s="9"/>
      <c r="F32" s="6"/>
    </row>
    <row r="33" ht="13.5">
      <c r="B33" s="2"/>
      <c r="C33" s="7"/>
      <c r="D33" s="2"/>
      <c r="E33" s="9"/>
      <c r="F33" s="6"/>
    </row>
    <row r="34" ht="27" customHeight="1">
      <c r="B34" s="2"/>
      <c r="C34" s="2"/>
      <c r="D34" s="2"/>
      <c r="E34" s="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</row>
    <row r="35" ht="13.5">
      <c r="B35" s="2"/>
      <c r="C35" s="2"/>
      <c r="D35" s="2"/>
      <c r="E35" s="3"/>
      <c r="G35" s="11" t="s">
        <v>17</v>
      </c>
      <c r="H35" s="12" t="str">
        <f>'[1]tota por lin'!BC9</f>
        <v>2024</v>
      </c>
      <c r="I35" s="12" t="str">
        <f>'[1]tota por lin'!BD9</f>
        <v>2025</v>
      </c>
      <c r="J35" s="12" t="str">
        <f>'[1]tota por lin'!BE9</f>
        <v>2026</v>
      </c>
      <c r="K35" s="12" t="str">
        <f>'[1]tota por lin'!BF9</f>
        <v>2027</v>
      </c>
      <c r="L35" s="12" t="str">
        <f>'[1]tota por lin'!BG9</f>
        <v>2028</v>
      </c>
      <c r="M35" s="12" t="str">
        <f>'[1]tota por lin'!BH9</f>
        <v>2029</v>
      </c>
      <c r="N35" s="12" t="str">
        <f>'[1]tota por lin'!BI9</f>
        <v>2030</v>
      </c>
      <c r="O35" s="12" t="str">
        <f>'[1]tota por lin'!BJ9</f>
        <v>2031</v>
      </c>
      <c r="P35" s="12" t="str">
        <f>'[1]tota por lin'!BK9</f>
        <v>2032</v>
      </c>
      <c r="Q35" s="12" t="str">
        <f>'[1]tota por lin'!BL9</f>
        <v>2033</v>
      </c>
      <c r="R35" s="12" t="str">
        <f>'[1]tota por lin'!BM9</f>
        <v>2034</v>
      </c>
      <c r="S35" s="12" t="str">
        <f>'[1]tota por lin'!BN9</f>
        <v>2035</v>
      </c>
      <c r="T35" s="12" t="str">
        <f>'[1]tota por lin'!BO9</f>
        <v>2036</v>
      </c>
      <c r="U35" s="12" t="str">
        <f>'[1]tota por lin'!BP9</f>
        <v>2037</v>
      </c>
      <c r="V35" s="12" t="str">
        <f>'[1]tota por lin'!BQ9</f>
        <v>2038</v>
      </c>
      <c r="W35" s="12" t="str">
        <f>'[1]tota por lin'!BR9</f>
        <v>2039</v>
      </c>
      <c r="X35" s="12" t="str">
        <f>'[1]tota por lin'!BS9</f>
        <v>2040</v>
      </c>
      <c r="Y35" s="12" t="str">
        <f>'[1]tota por lin'!BT9</f>
        <v>2041</v>
      </c>
      <c r="Z35" s="12" t="str">
        <f>'[1]tota por lin'!BU9</f>
        <v>2042</v>
      </c>
      <c r="AA35" s="12" t="str">
        <f>'[1]tota por lin'!BV9</f>
        <v>2043</v>
      </c>
      <c r="AB35" s="12" t="str">
        <f>'[1]tota por lin'!BW9</f>
        <v>2044</v>
      </c>
      <c r="AC35" s="12" t="str">
        <f>'[1]tota por lin'!BX9</f>
        <v>2045</v>
      </c>
      <c r="AD35" s="12" t="str">
        <f>'[1]tota por lin'!BY9</f>
        <v>2046</v>
      </c>
      <c r="AE35" s="12" t="str">
        <f>'[1]tota por lin'!BZ9</f>
        <v>2047</v>
      </c>
      <c r="AF35" s="12" t="str">
        <f>'[1]tota por lin'!CA9</f>
        <v>2048</v>
      </c>
      <c r="AG35" s="12" t="str">
        <f>'[1]tota por lin'!CB9</f>
        <v>2049</v>
      </c>
      <c r="AH35" s="12" t="str">
        <f>'[1]tota por lin'!CC9</f>
        <v>2050</v>
      </c>
    </row>
    <row r="36" ht="3" customHeight="1">
      <c r="B36" s="2"/>
      <c r="C36" s="2"/>
      <c r="D36" s="2"/>
      <c r="E36" s="3"/>
      <c r="G36" s="11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 ht="13.5">
      <c r="B37" s="2"/>
      <c r="C37" s="2"/>
      <c r="D37" s="2"/>
      <c r="E37" s="3"/>
      <c r="G37" s="11" t="s">
        <v>18</v>
      </c>
      <c r="H37" s="14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4">
        <v>1122817.8568582165</v>
      </c>
      <c r="O37" s="14" t="s">
        <v>19</v>
      </c>
      <c r="P37" s="14" t="s">
        <v>19</v>
      </c>
      <c r="Q37" s="14" t="s">
        <v>19</v>
      </c>
      <c r="R37" s="14" t="s">
        <v>19</v>
      </c>
      <c r="S37" s="14" t="s">
        <v>19</v>
      </c>
      <c r="T37" s="14" t="s">
        <v>19</v>
      </c>
      <c r="U37" s="14" t="s">
        <v>19</v>
      </c>
      <c r="V37" s="14" t="s">
        <v>19</v>
      </c>
      <c r="W37" s="14" t="s">
        <v>19</v>
      </c>
      <c r="X37" s="14" t="s">
        <v>19</v>
      </c>
      <c r="Y37" s="14" t="s">
        <v>19</v>
      </c>
      <c r="Z37" s="14">
        <v>1424004.5337487354</v>
      </c>
      <c r="AA37" s="14" t="s">
        <v>19</v>
      </c>
      <c r="AB37" s="14" t="s">
        <v>19</v>
      </c>
      <c r="AC37" s="14" t="s">
        <v>19</v>
      </c>
      <c r="AD37" s="14" t="s">
        <v>19</v>
      </c>
      <c r="AE37" s="14" t="s">
        <v>19</v>
      </c>
      <c r="AF37" s="14" t="s">
        <v>19</v>
      </c>
      <c r="AG37" s="14" t="s">
        <v>19</v>
      </c>
      <c r="AH37" s="16" t="s">
        <v>19</v>
      </c>
    </row>
    <row r="38" ht="13.5">
      <c r="B38" s="2"/>
      <c r="C38" s="2"/>
      <c r="D38" s="2"/>
      <c r="E38" s="3"/>
      <c r="G38" s="11" t="s">
        <v>20</v>
      </c>
      <c r="H38" s="14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4">
        <v>0</v>
      </c>
      <c r="O38" s="14" t="s">
        <v>19</v>
      </c>
      <c r="P38" s="14" t="s">
        <v>19</v>
      </c>
      <c r="Q38" s="14" t="s">
        <v>19</v>
      </c>
      <c r="R38" s="14" t="s">
        <v>19</v>
      </c>
      <c r="S38" s="14" t="s">
        <v>19</v>
      </c>
      <c r="T38" s="14" t="s">
        <v>19</v>
      </c>
      <c r="U38" s="14" t="s">
        <v>19</v>
      </c>
      <c r="V38" s="14" t="s">
        <v>19</v>
      </c>
      <c r="W38" s="14" t="s">
        <v>19</v>
      </c>
      <c r="X38" s="14" t="s">
        <v>19</v>
      </c>
      <c r="Y38" s="14" t="s">
        <v>19</v>
      </c>
      <c r="Z38" s="14" t="s">
        <v>19</v>
      </c>
      <c r="AA38" s="14" t="s">
        <v>19</v>
      </c>
      <c r="AB38" s="14" t="s">
        <v>19</v>
      </c>
      <c r="AC38" s="14" t="s">
        <v>19</v>
      </c>
      <c r="AD38" s="14" t="s">
        <v>19</v>
      </c>
      <c r="AE38" s="14" t="s">
        <v>19</v>
      </c>
      <c r="AF38" s="14" t="s">
        <v>19</v>
      </c>
      <c r="AG38" s="14" t="s">
        <v>19</v>
      </c>
      <c r="AH38" s="16">
        <v>4769406.0243529584</v>
      </c>
    </row>
    <row r="39" ht="13.5">
      <c r="B39" s="2"/>
      <c r="C39" s="2"/>
      <c r="D39" s="2"/>
      <c r="E39" s="3"/>
      <c r="G39" s="11" t="s">
        <v>21</v>
      </c>
      <c r="H39" s="14">
        <v>0</v>
      </c>
      <c r="I39" s="15">
        <v>0</v>
      </c>
      <c r="J39" s="15">
        <v>0</v>
      </c>
      <c r="K39" s="15">
        <v>1821852.7753404658</v>
      </c>
      <c r="L39" s="15">
        <v>0</v>
      </c>
      <c r="M39" s="15">
        <v>0</v>
      </c>
      <c r="N39" s="14">
        <v>0</v>
      </c>
      <c r="O39" s="14" t="s">
        <v>19</v>
      </c>
      <c r="P39" s="14" t="s">
        <v>19</v>
      </c>
      <c r="Q39" s="14" t="s">
        <v>19</v>
      </c>
      <c r="R39" s="14" t="s">
        <v>19</v>
      </c>
      <c r="S39" s="14" t="s">
        <v>19</v>
      </c>
      <c r="T39" s="14">
        <v>2177282.7129333233</v>
      </c>
      <c r="U39" s="14" t="s">
        <v>19</v>
      </c>
      <c r="V39" s="14" t="s">
        <v>19</v>
      </c>
      <c r="W39" s="14" t="s">
        <v>19</v>
      </c>
      <c r="X39" s="14" t="s">
        <v>19</v>
      </c>
      <c r="Y39" s="14" t="s">
        <v>19</v>
      </c>
      <c r="Z39" s="14" t="s">
        <v>19</v>
      </c>
      <c r="AA39" s="14" t="s">
        <v>19</v>
      </c>
      <c r="AB39" s="14">
        <v>2551033.7157023908</v>
      </c>
      <c r="AC39" s="14" t="s">
        <v>19</v>
      </c>
      <c r="AD39" s="14" t="s">
        <v>19</v>
      </c>
      <c r="AE39" s="14" t="s">
        <v>19</v>
      </c>
      <c r="AF39" s="14" t="s">
        <v>19</v>
      </c>
      <c r="AG39" s="14" t="s">
        <v>19</v>
      </c>
      <c r="AH39" s="16" t="s">
        <v>19</v>
      </c>
    </row>
    <row r="40" ht="13.5">
      <c r="B40" s="2"/>
      <c r="C40" s="2"/>
      <c r="D40" s="2"/>
      <c r="E40" s="3"/>
      <c r="G40" s="11" t="s">
        <v>7</v>
      </c>
      <c r="H40" s="14">
        <v>0</v>
      </c>
      <c r="I40" s="15">
        <v>0</v>
      </c>
      <c r="J40" s="15">
        <v>0</v>
      </c>
      <c r="K40" s="15">
        <v>0</v>
      </c>
      <c r="L40" s="15">
        <v>167584.11199320407</v>
      </c>
      <c r="M40" s="15">
        <v>0</v>
      </c>
      <c r="N40" s="14">
        <v>0</v>
      </c>
      <c r="O40" s="14" t="s">
        <v>19</v>
      </c>
      <c r="P40" s="14" t="s">
        <v>19</v>
      </c>
      <c r="Q40" s="14" t="s">
        <v>19</v>
      </c>
      <c r="R40" s="14" t="s">
        <v>19</v>
      </c>
      <c r="S40" s="14" t="s">
        <v>19</v>
      </c>
      <c r="T40" s="14" t="s">
        <v>19</v>
      </c>
      <c r="U40" s="14" t="s">
        <v>19</v>
      </c>
      <c r="V40" s="14">
        <v>204284.0973994922</v>
      </c>
      <c r="W40" s="14" t="s">
        <v>19</v>
      </c>
      <c r="X40" s="14" t="s">
        <v>19</v>
      </c>
      <c r="Y40" s="14" t="s">
        <v>19</v>
      </c>
      <c r="Z40" s="14" t="s">
        <v>19</v>
      </c>
      <c r="AA40" s="14" t="s">
        <v>19</v>
      </c>
      <c r="AB40" s="14" t="s">
        <v>19</v>
      </c>
      <c r="AC40" s="14" t="s">
        <v>19</v>
      </c>
      <c r="AD40" s="14" t="s">
        <v>19</v>
      </c>
      <c r="AE40" s="14">
        <v>244138.40668984942</v>
      </c>
      <c r="AF40" s="14" t="s">
        <v>19</v>
      </c>
      <c r="AG40" s="14" t="s">
        <v>19</v>
      </c>
      <c r="AH40" s="16" t="s">
        <v>19</v>
      </c>
    </row>
    <row r="41" ht="13.5">
      <c r="B41" s="2"/>
      <c r="C41" s="2"/>
      <c r="D41" s="2"/>
      <c r="E41" s="3"/>
      <c r="G41" s="11" t="s">
        <v>22</v>
      </c>
      <c r="H41" s="14">
        <v>0</v>
      </c>
      <c r="I41" s="15">
        <v>0</v>
      </c>
      <c r="J41" s="15">
        <v>0</v>
      </c>
      <c r="K41" s="15">
        <v>0</v>
      </c>
      <c r="L41" s="15">
        <v>1685146.1814189833</v>
      </c>
      <c r="M41" s="15">
        <v>0</v>
      </c>
      <c r="N41" s="14">
        <v>0</v>
      </c>
      <c r="O41" s="14" t="s">
        <v>19</v>
      </c>
      <c r="P41" s="14" t="s">
        <v>19</v>
      </c>
      <c r="Q41" s="14" t="s">
        <v>19</v>
      </c>
      <c r="R41" s="14" t="s">
        <v>19</v>
      </c>
      <c r="S41" s="14" t="s">
        <v>19</v>
      </c>
      <c r="T41" s="14" t="s">
        <v>19</v>
      </c>
      <c r="U41" s="14" t="s">
        <v>19</v>
      </c>
      <c r="V41" s="14">
        <v>2054183.7920252131</v>
      </c>
      <c r="W41" s="14" t="s">
        <v>19</v>
      </c>
      <c r="X41" s="14" t="s">
        <v>19</v>
      </c>
      <c r="Y41" s="14" t="s">
        <v>19</v>
      </c>
      <c r="Z41" s="14" t="s">
        <v>19</v>
      </c>
      <c r="AA41" s="14" t="s">
        <v>19</v>
      </c>
      <c r="AB41" s="14" t="s">
        <v>19</v>
      </c>
      <c r="AC41" s="14" t="s">
        <v>19</v>
      </c>
      <c r="AD41" s="14" t="s">
        <v>19</v>
      </c>
      <c r="AE41" s="14">
        <v>2454939.7844337304</v>
      </c>
      <c r="AF41" s="14" t="s">
        <v>19</v>
      </c>
      <c r="AG41" s="14" t="s">
        <v>19</v>
      </c>
      <c r="AH41" s="16" t="s">
        <v>19</v>
      </c>
    </row>
    <row r="42" ht="13.5">
      <c r="B42" s="2"/>
      <c r="C42" s="2"/>
      <c r="D42" s="2"/>
      <c r="E42" s="3"/>
      <c r="G42" s="11" t="s">
        <v>23</v>
      </c>
      <c r="H42" s="14">
        <v>3204.4319999999998</v>
      </c>
      <c r="I42" s="15">
        <v>3268.5206399999997</v>
      </c>
      <c r="J42" s="15">
        <v>3333.8910528000001</v>
      </c>
      <c r="K42" s="15">
        <v>0</v>
      </c>
      <c r="L42" s="15">
        <v>3468.58025133312</v>
      </c>
      <c r="M42" s="15">
        <v>3537.9518563597817</v>
      </c>
      <c r="N42" s="14">
        <v>3608.710893486978</v>
      </c>
      <c r="O42" s="14" t="s">
        <v>19</v>
      </c>
      <c r="P42" s="14">
        <v>3754.502813583852</v>
      </c>
      <c r="Q42" s="14">
        <v>3829.5928698555281</v>
      </c>
      <c r="R42" s="14">
        <v>3906.1847272526393</v>
      </c>
      <c r="S42" s="14" t="s">
        <v>19</v>
      </c>
      <c r="T42" s="14" t="s">
        <v>19</v>
      </c>
      <c r="U42" s="14">
        <v>4145.2744820383177</v>
      </c>
      <c r="V42" s="14">
        <v>4228.1799716790847</v>
      </c>
      <c r="W42" s="14">
        <v>4312.7435711126673</v>
      </c>
      <c r="X42" s="14" t="s">
        <v>19</v>
      </c>
      <c r="Y42" s="14">
        <v>4486.9784113856185</v>
      </c>
      <c r="Z42" s="14">
        <v>4576.7179796133314</v>
      </c>
      <c r="AA42" s="14">
        <v>4668.2523392055973</v>
      </c>
      <c r="AB42" s="14">
        <v>4761.6173859897099</v>
      </c>
      <c r="AC42" s="14" t="s">
        <v>19</v>
      </c>
      <c r="AD42" s="14">
        <v>4953.9867283836929</v>
      </c>
      <c r="AE42" s="14">
        <v>5053.0664629513667</v>
      </c>
      <c r="AF42" s="14">
        <v>5154.1277922103945</v>
      </c>
      <c r="AG42" s="14">
        <v>5257.210348054602</v>
      </c>
      <c r="AH42" s="16" t="s">
        <v>19</v>
      </c>
    </row>
    <row r="43" ht="13.5">
      <c r="B43" s="2"/>
      <c r="C43" s="2"/>
      <c r="D43" s="2"/>
      <c r="E43" s="3"/>
      <c r="G43" s="11" t="s">
        <v>24</v>
      </c>
      <c r="H43" s="14">
        <v>11451.6828</v>
      </c>
      <c r="I43" s="15">
        <v>0</v>
      </c>
      <c r="J43" s="15">
        <v>0</v>
      </c>
      <c r="K43" s="15">
        <v>0</v>
      </c>
      <c r="L43" s="15">
        <v>12395.669748838849</v>
      </c>
      <c r="M43" s="15">
        <v>12643.583143815624</v>
      </c>
      <c r="N43" s="14">
        <v>0</v>
      </c>
      <c r="O43" s="14">
        <v>13154.383902825775</v>
      </c>
      <c r="P43" s="14">
        <v>13417.471580882291</v>
      </c>
      <c r="Q43" s="14">
        <v>13685.821012499935</v>
      </c>
      <c r="R43" s="14" t="s">
        <v>19</v>
      </c>
      <c r="S43" s="14">
        <v>14238.728181404935</v>
      </c>
      <c r="T43" s="14">
        <v>14523.502745033034</v>
      </c>
      <c r="U43" s="14">
        <v>14813.97279993369</v>
      </c>
      <c r="V43" s="14">
        <v>15110.252255932366</v>
      </c>
      <c r="W43" s="14" t="s">
        <v>19</v>
      </c>
      <c r="X43" s="14">
        <v>15720.706447072036</v>
      </c>
      <c r="Y43" s="14">
        <v>16035.120576013474</v>
      </c>
      <c r="Z43" s="14">
        <v>16355.822987533744</v>
      </c>
      <c r="AA43" s="14" t="s">
        <v>19</v>
      </c>
      <c r="AB43" s="14">
        <v>17016.598236230107</v>
      </c>
      <c r="AC43" s="14">
        <v>17356.930200954706</v>
      </c>
      <c r="AD43" s="14">
        <v>17704.068804973802</v>
      </c>
      <c r="AE43" s="14">
        <v>18058.150181073277</v>
      </c>
      <c r="AF43" s="14" t="s">
        <v>19</v>
      </c>
      <c r="AG43" s="14">
        <v>18787.699448388637</v>
      </c>
      <c r="AH43" s="16">
        <v>19163.453437356417</v>
      </c>
    </row>
    <row r="44" ht="13.5">
      <c r="B44" s="2"/>
      <c r="C44" s="2"/>
      <c r="D44" s="2"/>
      <c r="E44" s="3"/>
      <c r="G44" s="11" t="s">
        <v>25</v>
      </c>
      <c r="H44" s="14">
        <v>10341.575999999999</v>
      </c>
      <c r="I44" s="15">
        <v>10548.407519999999</v>
      </c>
      <c r="J44" s="15">
        <v>10759.375670400001</v>
      </c>
      <c r="K44" s="15">
        <v>0</v>
      </c>
      <c r="L44" s="15">
        <v>11194.054447484161</v>
      </c>
      <c r="M44" s="15">
        <v>11417.935536433841</v>
      </c>
      <c r="N44" s="14">
        <v>11646.294247162519</v>
      </c>
      <c r="O44" s="14" t="s">
        <v>19</v>
      </c>
      <c r="P44" s="14">
        <v>12116.804534747886</v>
      </c>
      <c r="Q44" s="14">
        <v>12359.14062544284</v>
      </c>
      <c r="R44" s="14">
        <v>12606.3234379517</v>
      </c>
      <c r="S44" s="14" t="s">
        <v>19</v>
      </c>
      <c r="T44" s="14" t="s">
        <v>19</v>
      </c>
      <c r="U44" s="14">
        <v>13377.931282941845</v>
      </c>
      <c r="V44" s="14">
        <v>13645.489908600684</v>
      </c>
      <c r="W44" s="14">
        <v>13918.399706772698</v>
      </c>
      <c r="X44" s="14" t="s">
        <v>19</v>
      </c>
      <c r="Y44" s="14">
        <v>14480.703054926313</v>
      </c>
      <c r="Z44" s="14">
        <v>14770.31711602484</v>
      </c>
      <c r="AA44" s="14">
        <v>15065.723458345337</v>
      </c>
      <c r="AB44" s="14">
        <v>15367.037927512245</v>
      </c>
      <c r="AC44" s="14" t="s">
        <v>19</v>
      </c>
      <c r="AD44" s="14">
        <v>15987.866259783737</v>
      </c>
      <c r="AE44" s="14">
        <v>16307.623584979412</v>
      </c>
      <c r="AF44" s="14">
        <v>16633.776056679002</v>
      </c>
      <c r="AG44" s="14">
        <v>16966.451577812579</v>
      </c>
      <c r="AH44" s="16" t="s">
        <v>19</v>
      </c>
    </row>
    <row r="45" ht="13.5">
      <c r="B45" s="2"/>
      <c r="C45" s="2"/>
      <c r="D45" s="2"/>
      <c r="E45" s="3"/>
      <c r="G45" s="11" t="s">
        <v>26</v>
      </c>
      <c r="H45" s="14">
        <v>57563.957608972705</v>
      </c>
      <c r="I45" s="15">
        <v>58715.236761152155</v>
      </c>
      <c r="J45" s="15">
        <v>59889.541496375205</v>
      </c>
      <c r="K45" s="15">
        <v>61087.332326302705</v>
      </c>
      <c r="L45" s="15">
        <v>62309.078972828764</v>
      </c>
      <c r="M45" s="15">
        <v>63555.260552285326</v>
      </c>
      <c r="N45" s="14">
        <v>64826.365763331036</v>
      </c>
      <c r="O45" s="14">
        <v>66122.893078597655</v>
      </c>
      <c r="P45" s="14">
        <v>67445.350940169621</v>
      </c>
      <c r="Q45" s="14">
        <v>68794.257958973001</v>
      </c>
      <c r="R45" s="14">
        <v>70170.143118152468</v>
      </c>
      <c r="S45" s="14">
        <v>71573.545980515511</v>
      </c>
      <c r="T45" s="14">
        <v>73005.016900125833</v>
      </c>
      <c r="U45" s="14">
        <v>74465.117238128325</v>
      </c>
      <c r="V45" s="14">
        <v>75954.4195828909</v>
      </c>
      <c r="W45" s="14">
        <v>77473.507974548731</v>
      </c>
      <c r="X45" s="14">
        <v>79022.978134039702</v>
      </c>
      <c r="Y45" s="14">
        <v>80603.437696720488</v>
      </c>
      <c r="Z45" s="14">
        <v>82215.50645065491</v>
      </c>
      <c r="AA45" s="14">
        <v>83859.816579667997</v>
      </c>
      <c r="AB45" s="14">
        <v>85537.012911261365</v>
      </c>
      <c r="AC45" s="14">
        <v>87247.753169486576</v>
      </c>
      <c r="AD45" s="14">
        <v>88992.708232876306</v>
      </c>
      <c r="AE45" s="14">
        <v>90772.562397533839</v>
      </c>
      <c r="AF45" s="14">
        <v>92588.01364548452</v>
      </c>
      <c r="AG45" s="14">
        <v>94439.773918394189</v>
      </c>
      <c r="AH45" s="16">
        <v>96328.569396762105</v>
      </c>
    </row>
    <row r="46" ht="13.5">
      <c r="B46" s="2"/>
      <c r="C46" s="2"/>
      <c r="D46" s="2"/>
      <c r="E46" s="3"/>
      <c r="G46" s="11" t="s">
        <v>27</v>
      </c>
      <c r="H46" s="14">
        <v>888461.53608696256</v>
      </c>
      <c r="I46" s="15">
        <v>1666066.8461759998</v>
      </c>
      <c r="J46" s="15">
        <v>2522591.3913473794</v>
      </c>
      <c r="K46" s="15">
        <v>0</v>
      </c>
      <c r="L46" s="15">
        <v>0</v>
      </c>
      <c r="M46" s="15">
        <v>1359361.5112101636</v>
      </c>
      <c r="N46" s="14" t="s">
        <v>19</v>
      </c>
      <c r="O46" s="14">
        <v>2576674.4566004532</v>
      </c>
      <c r="P46" s="14">
        <v>5669790.5520226527</v>
      </c>
      <c r="Q46" s="14" t="s">
        <v>19</v>
      </c>
      <c r="R46" s="14">
        <v>1500844.9491360835</v>
      </c>
      <c r="S46" s="14" t="s">
        <v>19</v>
      </c>
      <c r="T46" s="14" t="s">
        <v>19</v>
      </c>
      <c r="U46" s="14">
        <v>2901753.9397009187</v>
      </c>
      <c r="V46" s="14" t="s">
        <v>19</v>
      </c>
      <c r="W46" s="14">
        <v>8169861.2426025458</v>
      </c>
      <c r="X46" s="14" t="s">
        <v>19</v>
      </c>
      <c r="Y46" s="14" t="s">
        <v>19</v>
      </c>
      <c r="Z46" s="14" t="s">
        <v>19</v>
      </c>
      <c r="AA46" s="14">
        <v>3267846.2368424307</v>
      </c>
      <c r="AB46" s="14">
        <v>1829521.6182742007</v>
      </c>
      <c r="AC46" s="14" t="s">
        <v>19</v>
      </c>
      <c r="AD46" s="14">
        <v>7481168.2244084068</v>
      </c>
      <c r="AE46" s="14" t="s">
        <v>19</v>
      </c>
      <c r="AF46" s="14" t="s">
        <v>19</v>
      </c>
      <c r="AG46" s="14">
        <v>5700065.3216411714</v>
      </c>
      <c r="AH46" s="16" t="s">
        <v>19</v>
      </c>
    </row>
    <row r="47" ht="13.5">
      <c r="B47" s="2"/>
      <c r="C47" s="2"/>
      <c r="D47" s="2"/>
      <c r="E47" s="3"/>
      <c r="G47" s="11" t="s">
        <v>11</v>
      </c>
      <c r="H47" s="14">
        <v>0</v>
      </c>
      <c r="I47" s="15">
        <v>0</v>
      </c>
      <c r="J47" s="15">
        <v>0</v>
      </c>
      <c r="K47" s="15">
        <v>0</v>
      </c>
      <c r="L47" s="15">
        <v>2188738.7402253947</v>
      </c>
      <c r="M47" s="15">
        <v>0</v>
      </c>
      <c r="N47" s="14" t="s">
        <v>19</v>
      </c>
      <c r="O47" s="14" t="s">
        <v>19</v>
      </c>
      <c r="P47" s="14" t="s">
        <v>19</v>
      </c>
      <c r="Q47" s="14" t="s">
        <v>19</v>
      </c>
      <c r="R47" s="14" t="s">
        <v>19</v>
      </c>
      <c r="S47" s="14" t="s">
        <v>19</v>
      </c>
      <c r="T47" s="14" t="s">
        <v>19</v>
      </c>
      <c r="U47" s="14" t="s">
        <v>19</v>
      </c>
      <c r="V47" s="14">
        <v>2668060.3111611102</v>
      </c>
      <c r="W47" s="14" t="s">
        <v>19</v>
      </c>
      <c r="X47" s="14" t="s">
        <v>19</v>
      </c>
      <c r="Y47" s="14" t="s">
        <v>19</v>
      </c>
      <c r="Z47" s="14" t="s">
        <v>19</v>
      </c>
      <c r="AA47" s="14" t="s">
        <v>19</v>
      </c>
      <c r="AB47" s="14" t="s">
        <v>19</v>
      </c>
      <c r="AC47" s="14" t="s">
        <v>19</v>
      </c>
      <c r="AD47" s="14" t="s">
        <v>19</v>
      </c>
      <c r="AE47" s="14">
        <v>3188579.0505047729</v>
      </c>
      <c r="AF47" s="14" t="s">
        <v>19</v>
      </c>
      <c r="AG47" s="14" t="s">
        <v>19</v>
      </c>
      <c r="AH47" s="16" t="s">
        <v>19</v>
      </c>
    </row>
    <row r="48" ht="13.5">
      <c r="B48" s="2"/>
      <c r="C48" s="2"/>
      <c r="D48" s="2"/>
      <c r="E48" s="3"/>
      <c r="G48" s="11" t="s">
        <v>28</v>
      </c>
      <c r="H48" s="14">
        <v>93635.750304000001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4" t="s">
        <v>19</v>
      </c>
      <c r="O48" s="14">
        <v>107558.0443537915</v>
      </c>
      <c r="P48" s="14">
        <v>109709.20524086733</v>
      </c>
      <c r="Q48" s="14" t="s">
        <v>19</v>
      </c>
      <c r="R48" s="14" t="s">
        <v>19</v>
      </c>
      <c r="S48" s="14" t="s">
        <v>19</v>
      </c>
      <c r="T48" s="14" t="s">
        <v>19</v>
      </c>
      <c r="U48" s="14" t="s">
        <v>19</v>
      </c>
      <c r="V48" s="14">
        <v>123550.38398958585</v>
      </c>
      <c r="W48" s="14">
        <v>126021.39166937758</v>
      </c>
      <c r="X48" s="14" t="s">
        <v>19</v>
      </c>
      <c r="Y48" s="14" t="s">
        <v>19</v>
      </c>
      <c r="Z48" s="14" t="s">
        <v>19</v>
      </c>
      <c r="AA48" s="14" t="s">
        <v>19</v>
      </c>
      <c r="AB48" s="14" t="s">
        <v>19</v>
      </c>
      <c r="AC48" s="14">
        <v>141920.55532140232</v>
      </c>
      <c r="AD48" s="14">
        <v>144758.96642783037</v>
      </c>
      <c r="AE48" s="14" t="s">
        <v>19</v>
      </c>
      <c r="AF48" s="14" t="s">
        <v>19</v>
      </c>
      <c r="AG48" s="14" t="s">
        <v>19</v>
      </c>
      <c r="AH48" s="16" t="s">
        <v>19</v>
      </c>
    </row>
    <row r="49" ht="13.5">
      <c r="B49" s="2"/>
      <c r="C49" s="2"/>
      <c r="D49" s="2"/>
      <c r="E49" s="3"/>
      <c r="G49" s="11" t="s">
        <v>29</v>
      </c>
      <c r="H49" s="14">
        <v>0</v>
      </c>
      <c r="I49" s="15">
        <v>0</v>
      </c>
      <c r="J49" s="15">
        <v>0</v>
      </c>
      <c r="K49" s="15">
        <v>1247946.9481801728</v>
      </c>
      <c r="L49" s="15">
        <v>0</v>
      </c>
      <c r="M49" s="15">
        <v>0</v>
      </c>
      <c r="N49" s="14" t="s">
        <v>19</v>
      </c>
      <c r="O49" s="14" t="s">
        <v>19</v>
      </c>
      <c r="P49" s="14" t="s">
        <v>19</v>
      </c>
      <c r="Q49" s="14" t="s">
        <v>19</v>
      </c>
      <c r="R49" s="14" t="s">
        <v>19</v>
      </c>
      <c r="S49" s="14" t="s">
        <v>19</v>
      </c>
      <c r="T49" s="14">
        <v>1491412.1238050167</v>
      </c>
      <c r="U49" s="14" t="s">
        <v>19</v>
      </c>
      <c r="V49" s="14" t="s">
        <v>19</v>
      </c>
      <c r="W49" s="14" t="s">
        <v>19</v>
      </c>
      <c r="X49" s="14" t="s">
        <v>19</v>
      </c>
      <c r="Y49" s="14" t="s">
        <v>19</v>
      </c>
      <c r="Z49" s="14" t="s">
        <v>19</v>
      </c>
      <c r="AA49" s="14" t="s">
        <v>19</v>
      </c>
      <c r="AB49" s="14">
        <v>1747427.00579666</v>
      </c>
      <c r="AC49" s="14" t="s">
        <v>19</v>
      </c>
      <c r="AD49" s="14" t="s">
        <v>19</v>
      </c>
      <c r="AE49" s="14" t="s">
        <v>19</v>
      </c>
      <c r="AF49" s="14" t="s">
        <v>19</v>
      </c>
      <c r="AG49" s="14" t="s">
        <v>19</v>
      </c>
      <c r="AH49" s="16" t="s">
        <v>19</v>
      </c>
    </row>
    <row r="50" ht="13.5">
      <c r="B50" s="2"/>
      <c r="C50" s="2"/>
      <c r="D50" s="2"/>
      <c r="E50" s="3"/>
      <c r="G50" s="11" t="s">
        <v>30</v>
      </c>
      <c r="H50" s="17">
        <v>1414.944</v>
      </c>
      <c r="I50" s="18">
        <v>1443.24288</v>
      </c>
      <c r="J50" s="18">
        <v>1472.1077376000001</v>
      </c>
      <c r="K50" s="18">
        <v>0</v>
      </c>
      <c r="L50" s="18">
        <v>1531.5808901990401</v>
      </c>
      <c r="M50" s="18">
        <v>1562.2125080030205</v>
      </c>
      <c r="N50" s="17">
        <v>1593.4567581630811</v>
      </c>
      <c r="O50" s="17" t="s">
        <v>19</v>
      </c>
      <c r="P50" s="17">
        <v>1657.8324111928696</v>
      </c>
      <c r="Q50" s="17">
        <v>1690.9890594167268</v>
      </c>
      <c r="R50" s="17">
        <v>1724.8088406050615</v>
      </c>
      <c r="S50" s="17">
        <v>1759.3050174171626</v>
      </c>
      <c r="T50" s="17" t="s">
        <v>19</v>
      </c>
      <c r="U50" s="17">
        <v>1830.3809401208157</v>
      </c>
      <c r="V50" s="17">
        <v>1866.9885589232324</v>
      </c>
      <c r="W50" s="17">
        <v>1904.3283301016972</v>
      </c>
      <c r="X50" s="17" t="s">
        <v>19</v>
      </c>
      <c r="Y50" s="17">
        <v>1981.2631946378056</v>
      </c>
      <c r="Z50" s="17">
        <v>2020.8884585305618</v>
      </c>
      <c r="AA50" s="17">
        <v>2061.3062277011727</v>
      </c>
      <c r="AB50" s="17">
        <v>2102.5323522551962</v>
      </c>
      <c r="AC50" s="17" t="s">
        <v>19</v>
      </c>
      <c r="AD50" s="17">
        <v>2187.4746592863062</v>
      </c>
      <c r="AE50" s="17">
        <v>2231.2241524720321</v>
      </c>
      <c r="AF50" s="17">
        <v>2275.8486355214732</v>
      </c>
      <c r="AG50" s="17">
        <v>2321.3656082319021</v>
      </c>
      <c r="AH50" s="19" t="s">
        <v>19</v>
      </c>
    </row>
    <row r="51" ht="13.5">
      <c r="B51" s="2"/>
      <c r="C51" s="2"/>
      <c r="D51" s="2"/>
      <c r="E51" s="3"/>
      <c r="G51" s="20" t="s">
        <v>31</v>
      </c>
      <c r="H51" s="21">
        <f t="shared" ref="H51:AH51" si="30">SUM(H37:H50)</f>
        <v>1066073.8787999351</v>
      </c>
      <c r="I51" s="21">
        <f t="shared" si="30"/>
        <v>1740042.2539771521</v>
      </c>
      <c r="J51" s="21">
        <f t="shared" si="30"/>
        <v>2598046.3073045546</v>
      </c>
      <c r="K51" s="21">
        <f t="shared" si="30"/>
        <v>3130887.0558469417</v>
      </c>
      <c r="L51" s="21">
        <f t="shared" si="30"/>
        <v>4132367.9979482661</v>
      </c>
      <c r="M51" s="21">
        <f t="shared" si="30"/>
        <v>1452078.4548070612</v>
      </c>
      <c r="N51" s="21">
        <f t="shared" si="30"/>
        <v>1204492.6845203603</v>
      </c>
      <c r="O51" s="21">
        <f t="shared" si="30"/>
        <v>2763509.7779356684</v>
      </c>
      <c r="P51" s="21">
        <f t="shared" si="30"/>
        <v>5877891.7195440968</v>
      </c>
      <c r="Q51" s="21">
        <f t="shared" si="30"/>
        <v>100359.80152618804</v>
      </c>
      <c r="R51" s="21">
        <f t="shared" si="30"/>
        <v>1589252.4092600453</v>
      </c>
      <c r="S51" s="21">
        <f t="shared" si="30"/>
        <v>87571.579179337612</v>
      </c>
      <c r="T51" s="21">
        <f t="shared" si="30"/>
        <v>3756223.3563834992</v>
      </c>
      <c r="U51" s="21">
        <f t="shared" si="30"/>
        <v>3010386.6164440815</v>
      </c>
      <c r="V51" s="21">
        <f t="shared" si="30"/>
        <v>5160883.9148534266</v>
      </c>
      <c r="W51" s="21">
        <f t="shared" si="30"/>
        <v>8393491.6138544586</v>
      </c>
      <c r="X51" s="21">
        <f t="shared" si="30"/>
        <v>94743.684581111738</v>
      </c>
      <c r="Y51" s="21">
        <f t="shared" si="30"/>
        <v>117587.5029336837</v>
      </c>
      <c r="Z51" s="21">
        <f t="shared" si="30"/>
        <v>1543943.7867410928</v>
      </c>
      <c r="AA51" s="21">
        <f t="shared" si="30"/>
        <v>3373501.335447351</v>
      </c>
      <c r="AB51" s="21">
        <f t="shared" si="30"/>
        <v>6252767.1385865007</v>
      </c>
      <c r="AC51" s="21">
        <f t="shared" si="30"/>
        <v>246525.23869184361</v>
      </c>
      <c r="AD51" s="21">
        <f t="shared" si="30"/>
        <v>7755753.2955215406</v>
      </c>
      <c r="AE51" s="21">
        <f t="shared" si="30"/>
        <v>6020079.8684073621</v>
      </c>
      <c r="AF51" s="21">
        <f t="shared" si="30"/>
        <v>116651.76612989539</v>
      </c>
      <c r="AG51" s="21">
        <f t="shared" si="30"/>
        <v>5837837.8225420536</v>
      </c>
      <c r="AH51" s="21">
        <f t="shared" si="30"/>
        <v>4884898.0471870769</v>
      </c>
      <c r="AI51" s="22">
        <f>SUM(H51:AH51)</f>
        <v>82307848.908954591</v>
      </c>
    </row>
    <row r="52">
      <c r="B52" s="2"/>
      <c r="C52" s="2"/>
      <c r="D52" s="2"/>
      <c r="E52" s="3"/>
    </row>
    <row r="53">
      <c r="B53" s="2"/>
      <c r="C53" s="2"/>
      <c r="D53" s="2"/>
      <c r="E53" s="3"/>
      <c r="M53" s="23"/>
    </row>
    <row r="54" ht="13.5">
      <c r="B54" s="2"/>
      <c r="C54" s="2"/>
      <c r="D54" s="2"/>
      <c r="E54" s="3"/>
      <c r="G54" s="11" t="s">
        <v>32</v>
      </c>
      <c r="H54" s="24">
        <v>578445.59999999998</v>
      </c>
      <c r="I54" s="24">
        <v>75933.600000000006</v>
      </c>
      <c r="J54" s="24">
        <v>75933.600000000006</v>
      </c>
      <c r="K54" s="24">
        <v>77452.271999999997</v>
      </c>
      <c r="L54" s="24">
        <v>79001.317439999999</v>
      </c>
      <c r="M54" s="24">
        <v>80581.343788800004</v>
      </c>
      <c r="N54" s="24">
        <v>82192.970664576002</v>
      </c>
      <c r="O54" s="24">
        <v>83836.830077867504</v>
      </c>
      <c r="P54" s="24">
        <v>85513.566679424897</v>
      </c>
      <c r="Q54" s="24">
        <v>87223.838013013403</v>
      </c>
      <c r="R54" s="24">
        <v>88968.314773273596</v>
      </c>
      <c r="S54" s="24">
        <v>90747.681068739097</v>
      </c>
      <c r="T54" s="24">
        <v>92562.634690113904</v>
      </c>
      <c r="U54" s="24">
        <v>94413.887383916095</v>
      </c>
      <c r="V54" s="24">
        <v>96302.165131594491</v>
      </c>
      <c r="W54" s="24">
        <v>98228.208434226399</v>
      </c>
      <c r="X54" s="24">
        <v>100192.77260291101</v>
      </c>
      <c r="Y54" s="24">
        <v>102196.628054969</v>
      </c>
      <c r="Z54" s="24">
        <v>104240.56061606799</v>
      </c>
      <c r="AA54" s="24">
        <v>106325.37182839001</v>
      </c>
      <c r="AB54" s="24">
        <v>108451.879264958</v>
      </c>
      <c r="AC54" s="24">
        <v>110620.916850257</v>
      </c>
      <c r="AD54" s="24">
        <v>112833.335187262</v>
      </c>
      <c r="AE54" s="24">
        <v>115090.00189100699</v>
      </c>
      <c r="AF54" s="24">
        <v>117391.801928827</v>
      </c>
      <c r="AG54" s="24">
        <v>119739.63796740401</v>
      </c>
      <c r="AH54" s="24">
        <v>122134.43072675201</v>
      </c>
    </row>
    <row r="55" ht="13.5">
      <c r="B55" s="2"/>
      <c r="C55" s="2"/>
      <c r="D55" s="2"/>
      <c r="E55" s="3"/>
      <c r="G55" s="11" t="s">
        <v>33</v>
      </c>
      <c r="H55" s="25">
        <f>'Total linea'!I151</f>
        <v>1080000</v>
      </c>
      <c r="I55" s="25">
        <f>'Total linea'!J151</f>
        <v>1101600</v>
      </c>
      <c r="J55" s="25">
        <f>'Total linea'!K151</f>
        <v>1123632</v>
      </c>
      <c r="K55" s="25">
        <f>'Total linea'!L151</f>
        <v>1146104.6399999999</v>
      </c>
      <c r="L55" s="25">
        <f>'Total linea'!M151</f>
        <v>1169026.7327999999</v>
      </c>
      <c r="M55" s="25">
        <f>'Total linea'!N151</f>
        <v>1192407.267456</v>
      </c>
      <c r="N55" s="25">
        <f>'Total linea'!O151</f>
        <v>1216255.41280512</v>
      </c>
      <c r="O55" s="25">
        <f>'Total linea'!P151</f>
        <v>1240580.5210612221</v>
      </c>
      <c r="P55" s="25">
        <f>'Total linea'!Q151</f>
        <v>1265392.1314824468</v>
      </c>
      <c r="Q55" s="25">
        <f>'Total linea'!R151</f>
        <v>1290699.9741120955</v>
      </c>
      <c r="R55" s="25">
        <f>'Total linea'!S151</f>
        <v>1316513.9735943375</v>
      </c>
      <c r="S55" s="25">
        <f>'Total linea'!T151</f>
        <v>1342844.253066224</v>
      </c>
      <c r="T55" s="25">
        <f>'Total linea'!U151</f>
        <v>1369701.1381275489</v>
      </c>
      <c r="U55" s="25">
        <f>'Total linea'!V151</f>
        <v>1397095.1608900998</v>
      </c>
      <c r="V55" s="25">
        <f>'Total linea'!W151</f>
        <v>1425037.0641079019</v>
      </c>
      <c r="W55" s="25">
        <f>'Total linea'!X151</f>
        <v>1453537.8053900595</v>
      </c>
      <c r="X55" s="25">
        <f>'Total linea'!Y151</f>
        <v>1482608.5614978608</v>
      </c>
      <c r="Y55" s="25">
        <f>'Total linea'!Z151</f>
        <v>1512260.7327278182</v>
      </c>
      <c r="Z55" s="25">
        <f>'Total linea'!AA151</f>
        <v>1542505.9473823744</v>
      </c>
      <c r="AA55" s="25">
        <f>'Total linea'!AB151</f>
        <v>1573356.0663300219</v>
      </c>
      <c r="AB55" s="25">
        <f>'Total linea'!AC151</f>
        <v>1604823.1876566226</v>
      </c>
      <c r="AC55" s="25">
        <f>'Total linea'!AD151</f>
        <v>1636919.651409755</v>
      </c>
      <c r="AD55" s="25">
        <f>'Total linea'!AE151</f>
        <v>1669658.04443795</v>
      </c>
      <c r="AE55" s="25">
        <f>'Total linea'!AF151</f>
        <v>1703051.205326709</v>
      </c>
      <c r="AF55" s="25">
        <f>'Total linea'!AG151</f>
        <v>1737112.2294332432</v>
      </c>
      <c r="AG55" s="25">
        <f>'Total linea'!AH151</f>
        <v>1771854.4740219079</v>
      </c>
      <c r="AH55" s="25">
        <f>'Total linea'!AI151</f>
        <v>1807291.5635023462</v>
      </c>
    </row>
    <row r="56" ht="13.5">
      <c r="B56" s="2"/>
      <c r="C56" s="2"/>
      <c r="D56" s="2"/>
      <c r="E56" s="3"/>
      <c r="G56" s="20" t="s">
        <v>34</v>
      </c>
      <c r="H56" s="21">
        <f>SUM(H54:H55,H51)</f>
        <v>2724519.4787999354</v>
      </c>
      <c r="I56" s="21">
        <f t="shared" ref="I56:AH56" si="31">SUM(I54:I55,I51)</f>
        <v>2917575.8539771521</v>
      </c>
      <c r="J56" s="21">
        <f t="shared" si="31"/>
        <v>3797611.9073045547</v>
      </c>
      <c r="K56" s="21">
        <f t="shared" si="31"/>
        <v>4354443.9678469412</v>
      </c>
      <c r="L56" s="21">
        <f t="shared" si="31"/>
        <v>5380396.0481882654</v>
      </c>
      <c r="M56" s="21">
        <f t="shared" si="31"/>
        <v>2725067.0660518613</v>
      </c>
      <c r="N56" s="21">
        <f t="shared" si="31"/>
        <v>2502941.0679900562</v>
      </c>
      <c r="O56" s="21">
        <f t="shared" si="31"/>
        <v>4087927.1290747579</v>
      </c>
      <c r="P56" s="21">
        <f t="shared" si="31"/>
        <v>7228797.417705968</v>
      </c>
      <c r="Q56" s="21">
        <f t="shared" si="31"/>
        <v>1478283.6136512971</v>
      </c>
      <c r="R56" s="21">
        <f t="shared" si="31"/>
        <v>2994734.6976276562</v>
      </c>
      <c r="S56" s="21">
        <f t="shared" si="31"/>
        <v>1521163.5133143009</v>
      </c>
      <c r="T56" s="21">
        <f t="shared" si="31"/>
        <v>5218487.1292011617</v>
      </c>
      <c r="U56" s="21">
        <f t="shared" si="31"/>
        <v>4501895.6647180971</v>
      </c>
      <c r="V56" s="21">
        <f t="shared" si="31"/>
        <v>6682223.144092923</v>
      </c>
      <c r="W56" s="21">
        <f t="shared" si="31"/>
        <v>9945257.6276787445</v>
      </c>
      <c r="X56" s="21">
        <f t="shared" si="31"/>
        <v>1677545.0186818836</v>
      </c>
      <c r="Y56" s="21">
        <f t="shared" si="31"/>
        <v>1732044.863716471</v>
      </c>
      <c r="Z56" s="21">
        <f t="shared" si="31"/>
        <v>3190690.2947395351</v>
      </c>
      <c r="AA56" s="21">
        <f t="shared" si="31"/>
        <v>5053182.773605763</v>
      </c>
      <c r="AB56" s="21">
        <f t="shared" si="31"/>
        <v>7966042.2055080812</v>
      </c>
      <c r="AC56" s="21">
        <f t="shared" si="31"/>
        <v>1994065.8069518555</v>
      </c>
      <c r="AD56" s="21">
        <f t="shared" si="31"/>
        <v>9538244.675146753</v>
      </c>
      <c r="AE56" s="21">
        <f t="shared" si="31"/>
        <v>7838221.0756250778</v>
      </c>
      <c r="AF56" s="21">
        <f t="shared" si="31"/>
        <v>1971155.7974919656</v>
      </c>
      <c r="AG56" s="21">
        <f t="shared" si="31"/>
        <v>7729431.9345313655</v>
      </c>
      <c r="AH56" s="21">
        <f t="shared" si="31"/>
        <v>6814324.0414161747</v>
      </c>
      <c r="AI56" s="22">
        <f>SUM(H56:AH56)</f>
        <v>123566273.81463858</v>
      </c>
    </row>
    <row r="57" ht="13.5">
      <c r="B57" s="2"/>
      <c r="C57" s="2"/>
      <c r="D57" s="2"/>
      <c r="E57" s="3"/>
      <c r="J57" s="26"/>
      <c r="K57" s="26"/>
      <c r="L57" s="26"/>
      <c r="M57" s="26"/>
      <c r="O57" s="27"/>
    </row>
    <row r="58">
      <c r="B58" s="2"/>
      <c r="C58" s="2"/>
      <c r="D58" s="2"/>
      <c r="E58" s="3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</row>
    <row r="59">
      <c r="B59" s="2"/>
      <c r="C59" s="2"/>
      <c r="D59" s="2"/>
      <c r="E59" s="3"/>
    </row>
    <row r="60">
      <c r="B60" s="2"/>
      <c r="C60" s="2"/>
      <c r="D60" s="2"/>
      <c r="E60" s="3"/>
    </row>
    <row r="61">
      <c r="B61" s="2"/>
      <c r="C61" s="2"/>
      <c r="D61" s="2"/>
      <c r="E61" s="3"/>
    </row>
    <row r="62">
      <c r="B62" s="2"/>
      <c r="C62" s="2"/>
      <c r="D62" s="2"/>
      <c r="E62" s="3"/>
    </row>
    <row r="63">
      <c r="B63" s="2"/>
      <c r="C63" s="2"/>
      <c r="D63" s="2"/>
      <c r="E63" s="3"/>
    </row>
    <row r="64">
      <c r="B64" s="2"/>
      <c r="C64" s="2"/>
      <c r="D64" s="2"/>
      <c r="E64" s="3"/>
    </row>
    <row r="65">
      <c r="B65" s="2"/>
      <c r="C65" s="2"/>
      <c r="D65" s="2"/>
      <c r="E65" s="3"/>
    </row>
    <row r="66">
      <c r="B66" s="2"/>
      <c r="C66" s="2"/>
      <c r="D66" s="2"/>
      <c r="E66" s="3"/>
    </row>
    <row r="71">
      <c r="Q71" s="29"/>
    </row>
    <row r="74" ht="16.5">
      <c r="I74" s="30"/>
      <c r="J74" s="31"/>
    </row>
    <row r="75" ht="14.25">
      <c r="I75" s="32"/>
      <c r="J75" s="32"/>
    </row>
    <row r="76" ht="16.5">
      <c r="I76" s="30"/>
      <c r="J76" s="31"/>
    </row>
    <row r="77" ht="14.25">
      <c r="I77" s="32"/>
      <c r="J77" s="32"/>
    </row>
    <row r="78" ht="16.5">
      <c r="I78" s="30"/>
      <c r="J78" s="31"/>
    </row>
    <row r="79" ht="14.25">
      <c r="I79" s="32"/>
      <c r="J79" s="32"/>
    </row>
    <row r="80" ht="16.5">
      <c r="I80" s="30"/>
      <c r="J80" s="31"/>
    </row>
    <row r="81" ht="14.25">
      <c r="I81" s="32"/>
      <c r="J81" s="32"/>
    </row>
    <row r="82" ht="16.5">
      <c r="I82" s="30"/>
      <c r="J82" s="31"/>
    </row>
    <row r="83" ht="51.600000000000001" customHeight="1">
      <c r="I83" s="32"/>
      <c r="J83" s="32"/>
      <c r="K83" s="33"/>
      <c r="L83" s="33"/>
      <c r="M83" s="33"/>
      <c r="O83" s="33"/>
      <c r="P83" s="34"/>
      <c r="Q83" s="34"/>
      <c r="R83" s="34"/>
      <c r="S83" s="34"/>
      <c r="T83" s="34"/>
      <c r="U83" s="34"/>
      <c r="X83" s="34"/>
      <c r="Z83" s="34"/>
      <c r="AB83" s="34"/>
      <c r="AD83" s="34"/>
      <c r="AF83" s="34"/>
      <c r="AI83" s="34"/>
    </row>
    <row r="84" ht="3" customHeight="1">
      <c r="I84" s="30"/>
      <c r="J84" s="31"/>
      <c r="K84" s="33"/>
      <c r="L84" s="33"/>
      <c r="M84" s="33"/>
      <c r="O84" s="33"/>
      <c r="P84" s="33"/>
      <c r="Q84" s="33"/>
      <c r="R84" s="33"/>
      <c r="S84" s="33"/>
      <c r="T84" s="33"/>
      <c r="U84" s="33"/>
      <c r="X84" s="35"/>
      <c r="Z84" s="35"/>
      <c r="AB84" s="35"/>
      <c r="AD84" s="35"/>
      <c r="AF84" s="35"/>
      <c r="AI84" s="35"/>
    </row>
    <row r="85" ht="15">
      <c r="I85" s="36"/>
      <c r="J85" s="32"/>
      <c r="K85" s="37"/>
      <c r="L85" s="37"/>
      <c r="M85" s="37"/>
      <c r="O85" s="38"/>
      <c r="P85" s="39"/>
      <c r="Q85" s="40"/>
      <c r="R85" s="41"/>
      <c r="S85" s="42"/>
      <c r="T85" s="42"/>
      <c r="U85" s="43"/>
      <c r="X85" s="44"/>
      <c r="Z85" s="44"/>
      <c r="AB85" s="45"/>
      <c r="AD85" s="44"/>
      <c r="AF85" s="44"/>
      <c r="AI85" s="44"/>
    </row>
    <row r="86" ht="16.5">
      <c r="I86" s="30"/>
      <c r="J86" s="31"/>
      <c r="K86" s="37"/>
      <c r="L86" s="37"/>
      <c r="M86" s="37"/>
      <c r="O86" s="38"/>
      <c r="P86" s="39"/>
      <c r="Q86" s="40"/>
      <c r="R86" s="41"/>
      <c r="S86" s="42"/>
      <c r="T86" s="42"/>
      <c r="U86" s="43"/>
      <c r="X86" s="44"/>
      <c r="Z86" s="44"/>
      <c r="AB86" s="45"/>
      <c r="AD86" s="44"/>
      <c r="AF86" s="44"/>
      <c r="AI86" s="44"/>
    </row>
    <row r="87" ht="15">
      <c r="I87" s="36"/>
      <c r="J87" s="32"/>
      <c r="K87" s="37"/>
      <c r="L87" s="37"/>
      <c r="M87" s="37"/>
      <c r="O87" s="38"/>
      <c r="P87" s="39"/>
      <c r="Q87" s="40"/>
      <c r="R87" s="41"/>
      <c r="S87" s="42"/>
      <c r="T87" s="42"/>
      <c r="U87" s="43"/>
      <c r="X87" s="44"/>
      <c r="Z87" s="44"/>
      <c r="AB87" s="45"/>
      <c r="AD87" s="44"/>
      <c r="AF87" s="44"/>
      <c r="AI87" s="44"/>
    </row>
    <row r="88" ht="16.5">
      <c r="I88" s="30"/>
      <c r="J88" s="31"/>
      <c r="K88" s="37"/>
      <c r="L88" s="37"/>
      <c r="M88" s="37"/>
      <c r="O88" s="38"/>
      <c r="P88" s="39"/>
      <c r="Q88" s="40"/>
      <c r="R88" s="41"/>
      <c r="S88" s="42"/>
      <c r="T88" s="42"/>
      <c r="U88" s="45"/>
      <c r="X88" s="44"/>
      <c r="Z88" s="44"/>
      <c r="AB88" s="45"/>
      <c r="AD88" s="44"/>
      <c r="AF88" s="44"/>
      <c r="AI88" s="44"/>
    </row>
    <row r="89" ht="15">
      <c r="I89" s="36"/>
      <c r="J89" s="32"/>
      <c r="K89" s="37"/>
      <c r="L89" s="37"/>
      <c r="M89" s="37"/>
      <c r="O89" s="38"/>
      <c r="P89" s="39"/>
      <c r="Q89" s="40"/>
      <c r="R89" s="41"/>
      <c r="S89" s="42"/>
      <c r="T89" s="42"/>
      <c r="U89" s="45"/>
      <c r="X89" s="44"/>
      <c r="Z89" s="44"/>
      <c r="AB89" s="45"/>
      <c r="AD89" s="44"/>
      <c r="AF89" s="44"/>
      <c r="AI89" s="44"/>
    </row>
    <row r="90" ht="16.5">
      <c r="I90" s="30"/>
      <c r="J90" s="31"/>
      <c r="K90" s="37"/>
      <c r="L90" s="37"/>
      <c r="M90" s="37"/>
      <c r="O90" s="38"/>
      <c r="P90" s="39"/>
      <c r="Q90" s="40"/>
      <c r="R90" s="41"/>
      <c r="S90" s="42"/>
      <c r="T90" s="42"/>
      <c r="U90" s="45"/>
      <c r="X90" s="44"/>
      <c r="Z90" s="44"/>
      <c r="AB90" s="45"/>
      <c r="AD90" s="44"/>
      <c r="AF90" s="44"/>
      <c r="AI90" s="44"/>
    </row>
    <row r="91" ht="15">
      <c r="I91" s="36"/>
      <c r="J91" s="32"/>
      <c r="K91" s="37"/>
      <c r="L91" s="37"/>
      <c r="M91" s="37"/>
      <c r="O91" s="38"/>
      <c r="P91" s="39"/>
      <c r="Q91" s="40"/>
      <c r="R91" s="41"/>
      <c r="S91" s="42"/>
      <c r="T91" s="42"/>
      <c r="U91" s="45"/>
      <c r="X91" s="44"/>
      <c r="Z91" s="44"/>
      <c r="AB91" s="45"/>
      <c r="AD91" s="44"/>
      <c r="AF91" s="44"/>
      <c r="AI91" s="44"/>
    </row>
    <row r="92" ht="16.5">
      <c r="I92" s="30"/>
      <c r="J92" s="31"/>
      <c r="K92" s="37"/>
      <c r="L92" s="37"/>
      <c r="M92" s="37"/>
      <c r="O92" s="46"/>
      <c r="P92" s="39"/>
      <c r="Q92" s="40"/>
      <c r="R92" s="41"/>
      <c r="S92" s="42"/>
      <c r="T92" s="42"/>
      <c r="U92" s="45"/>
      <c r="X92" s="44"/>
      <c r="Z92" s="44"/>
      <c r="AB92" s="45"/>
      <c r="AD92" s="44"/>
      <c r="AF92" s="44"/>
      <c r="AI92" s="44"/>
    </row>
    <row r="93" ht="15">
      <c r="I93" s="32"/>
      <c r="J93" s="32"/>
      <c r="K93" s="37"/>
      <c r="L93" s="37"/>
      <c r="M93" s="37"/>
      <c r="O93" s="46"/>
      <c r="P93" s="39"/>
      <c r="Q93" s="40"/>
      <c r="R93" s="41"/>
      <c r="S93" s="42"/>
      <c r="T93" s="42"/>
      <c r="U93" s="45"/>
      <c r="X93" s="44"/>
      <c r="Z93" s="44"/>
      <c r="AB93" s="45"/>
      <c r="AD93" s="44"/>
      <c r="AF93" s="44"/>
      <c r="AI93" s="44"/>
    </row>
    <row r="94" ht="16.5">
      <c r="I94" s="30"/>
      <c r="J94" s="31"/>
      <c r="K94" s="37"/>
      <c r="L94" s="37"/>
      <c r="M94" s="37"/>
      <c r="O94" s="38"/>
      <c r="P94" s="39"/>
      <c r="Q94" s="40"/>
      <c r="R94" s="41"/>
      <c r="S94" s="42"/>
      <c r="T94" s="42"/>
      <c r="U94" s="45"/>
      <c r="X94" s="44"/>
      <c r="Z94" s="44"/>
      <c r="AB94" s="45"/>
      <c r="AD94" s="44"/>
      <c r="AF94" s="44"/>
      <c r="AI94" s="44"/>
    </row>
    <row r="95" ht="15">
      <c r="I95" s="32"/>
      <c r="J95" s="32"/>
      <c r="K95" s="37"/>
      <c r="L95" s="37"/>
      <c r="M95" s="37"/>
      <c r="O95" s="46"/>
      <c r="P95" s="39"/>
      <c r="Q95" s="40"/>
      <c r="R95" s="41"/>
      <c r="S95" s="42"/>
      <c r="T95" s="42"/>
      <c r="U95" s="45"/>
      <c r="X95" s="44"/>
      <c r="Z95" s="44"/>
      <c r="AB95" s="45"/>
      <c r="AD95" s="44"/>
      <c r="AF95" s="44"/>
      <c r="AI95" s="44"/>
    </row>
    <row r="96" ht="16.5">
      <c r="I96" s="30"/>
      <c r="J96" s="31"/>
    </row>
    <row r="97" ht="14.25">
      <c r="I97" s="32"/>
      <c r="J97" s="32"/>
      <c r="T97" s="47"/>
    </row>
    <row r="98" ht="16.5">
      <c r="I98" s="30"/>
      <c r="J98" s="31"/>
    </row>
    <row r="100" ht="13.5">
      <c r="AB100" s="48"/>
      <c r="AD100" s="48"/>
      <c r="AI100" s="48"/>
    </row>
    <row r="101" ht="3" customHeight="1">
      <c r="AB101" s="35"/>
      <c r="AD101" s="35"/>
      <c r="AI101" s="35"/>
    </row>
    <row r="102" ht="13.5">
      <c r="AB102" s="49"/>
      <c r="AD102" s="49"/>
      <c r="AI102" s="49"/>
    </row>
    <row r="103" ht="13.5">
      <c r="AB103" s="49"/>
      <c r="AD103" s="49"/>
      <c r="AI103" s="49"/>
    </row>
    <row r="104" ht="13.5">
      <c r="AB104" s="50"/>
      <c r="AD104" s="50"/>
      <c r="AI104" s="50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showRowColHeaders="0" topLeftCell="F9" zoomScale="90" workbookViewId="0">
      <selection activeCell="H10" activeCellId="0" sqref="H10"/>
    </sheetView>
  </sheetViews>
  <sheetFormatPr baseColWidth="10" defaultColWidth="11.5703125" defaultRowHeight="14.25"/>
  <cols>
    <col customWidth="1" hidden="1" min="1" max="1" style="1" width="0"/>
    <col customWidth="1" hidden="1" min="2" max="2" style="1" width="1.5703125"/>
    <col customWidth="1" hidden="1" min="3" max="3" style="1" width="31"/>
    <col customWidth="1" hidden="1" min="4" max="4" style="1" width="6.28515625"/>
    <col customWidth="1" hidden="1" min="5" max="5" style="53" width="14.85546875"/>
    <col customWidth="1" min="6" max="6" style="4" width="2.28515625"/>
    <col bestFit="1" customWidth="1" min="7" max="7" style="1" width="43.85546875"/>
    <col bestFit="1" customWidth="1" min="8" max="34" style="1" width="14.140625"/>
    <col bestFit="1" customWidth="1" min="35" max="35" style="1" width="5"/>
    <col bestFit="1" customWidth="1" min="36" max="36" style="1" width="6.5703125"/>
    <col bestFit="1" customWidth="1" min="37" max="39" style="1" width="4.28515625"/>
    <col bestFit="1" customWidth="1" min="40" max="40" style="1" width="4.42578125"/>
    <col bestFit="1" customWidth="1" min="41" max="41" style="1" width="6.28515625"/>
    <col bestFit="1" customWidth="1" min="42" max="44" style="1" width="4.28515625"/>
    <col min="45" max="16384" style="1" width="11.5703125"/>
  </cols>
  <sheetData>
    <row r="1">
      <c r="B1" s="2"/>
      <c r="C1" s="2"/>
      <c r="D1" s="2"/>
      <c r="E1" s="3"/>
    </row>
    <row r="2">
      <c r="B2" s="2"/>
      <c r="C2" s="2"/>
      <c r="D2" s="2"/>
      <c r="E2" s="5"/>
    </row>
    <row r="3" ht="1.8999999999999999" customHeight="1">
      <c r="B3" s="2"/>
      <c r="C3" s="2"/>
      <c r="D3" s="2"/>
      <c r="E3" s="3"/>
    </row>
    <row r="4" ht="1.1499999999999999" customHeight="1">
      <c r="B4" s="2"/>
      <c r="C4" s="2"/>
      <c r="D4" s="2"/>
      <c r="E4" s="3"/>
    </row>
    <row r="5" ht="13.5">
      <c r="B5" s="2"/>
      <c r="C5" s="7"/>
      <c r="D5" s="2"/>
      <c r="E5" s="9"/>
      <c r="F5" s="6"/>
    </row>
    <row r="6" ht="4.9000000000000004" customHeight="1">
      <c r="B6" s="2"/>
      <c r="C6" s="7"/>
      <c r="D6" s="2"/>
      <c r="E6" s="9"/>
      <c r="F6" s="6"/>
    </row>
    <row r="7" ht="13.5">
      <c r="B7" s="2"/>
      <c r="C7" s="7"/>
      <c r="D7" s="2"/>
      <c r="E7" s="9"/>
      <c r="F7" s="6"/>
    </row>
    <row r="8" ht="4.9000000000000004" customHeight="1">
      <c r="B8" s="2"/>
      <c r="C8" s="7"/>
      <c r="D8" s="2"/>
      <c r="E8" s="9"/>
      <c r="F8" s="6"/>
    </row>
    <row r="9" ht="13.5">
      <c r="B9" s="2"/>
      <c r="C9" s="7"/>
      <c r="D9" s="2"/>
      <c r="E9" s="9"/>
      <c r="F9" s="6"/>
    </row>
    <row r="10" ht="4.9000000000000004" customHeight="1">
      <c r="B10" s="2"/>
      <c r="C10" s="7"/>
      <c r="D10" s="2"/>
      <c r="E10" s="9"/>
      <c r="F10" s="6"/>
    </row>
    <row r="11" ht="13.5">
      <c r="B11" s="2"/>
      <c r="C11" s="7"/>
      <c r="D11" s="2"/>
      <c r="E11" s="9"/>
      <c r="F11" s="6"/>
    </row>
    <row r="12" ht="4.9000000000000004" customHeight="1">
      <c r="B12" s="2"/>
      <c r="C12" s="7"/>
      <c r="D12" s="2"/>
      <c r="E12" s="9"/>
      <c r="F12" s="6"/>
    </row>
    <row r="13" ht="13.5">
      <c r="B13" s="2"/>
      <c r="C13" s="7"/>
      <c r="D13" s="2"/>
      <c r="E13" s="9"/>
      <c r="F13" s="6"/>
    </row>
    <row r="14" ht="4.9000000000000004" customHeight="1">
      <c r="B14" s="2"/>
      <c r="C14" s="7"/>
      <c r="D14" s="2"/>
      <c r="E14" s="9"/>
      <c r="F14" s="6"/>
    </row>
    <row r="15" ht="13.5">
      <c r="B15" s="2"/>
      <c r="C15" s="7"/>
      <c r="D15" s="2"/>
      <c r="E15" s="9"/>
      <c r="F15" s="6"/>
    </row>
    <row r="16" ht="4.9000000000000004" customHeight="1">
      <c r="B16" s="2"/>
      <c r="C16" s="7"/>
      <c r="D16" s="2"/>
      <c r="E16" s="9"/>
      <c r="F16" s="6"/>
    </row>
    <row r="17" ht="13.5">
      <c r="B17" s="2"/>
      <c r="C17" s="7"/>
      <c r="D17" s="2"/>
      <c r="E17" s="9"/>
      <c r="F17" s="6"/>
    </row>
    <row r="18" ht="4.9000000000000004" customHeight="1">
      <c r="B18" s="2"/>
      <c r="C18" s="7"/>
      <c r="D18" s="2"/>
      <c r="E18" s="9"/>
      <c r="F18" s="6"/>
    </row>
    <row r="19" ht="13.5">
      <c r="B19" s="2"/>
      <c r="C19" s="7"/>
      <c r="D19" s="2"/>
      <c r="E19" s="9"/>
      <c r="F19" s="6"/>
    </row>
    <row r="20" ht="4.9000000000000004" customHeight="1">
      <c r="B20" s="2"/>
      <c r="C20" s="7"/>
      <c r="D20" s="2"/>
      <c r="E20" s="9"/>
      <c r="F20" s="6"/>
    </row>
    <row r="21" ht="13.5">
      <c r="B21" s="2"/>
      <c r="C21" s="7"/>
      <c r="D21" s="2"/>
      <c r="E21" s="9"/>
      <c r="F21" s="6"/>
    </row>
    <row r="22" ht="4.9000000000000004" customHeight="1">
      <c r="B22" s="2"/>
      <c r="C22" s="7"/>
      <c r="D22" s="2"/>
      <c r="E22" s="9"/>
      <c r="F22" s="6"/>
    </row>
    <row r="23" ht="13.5">
      <c r="B23" s="2"/>
      <c r="C23" s="7"/>
      <c r="D23" s="2"/>
      <c r="E23" s="9"/>
      <c r="F23" s="6"/>
    </row>
    <row r="24" ht="4.9000000000000004" customHeight="1">
      <c r="B24" s="2"/>
      <c r="C24" s="7"/>
      <c r="D24" s="2"/>
      <c r="E24" s="9"/>
      <c r="F24" s="6"/>
    </row>
    <row r="25" ht="13.5">
      <c r="B25" s="2"/>
      <c r="C25" s="7"/>
      <c r="D25" s="2"/>
      <c r="E25" s="9"/>
      <c r="F25" s="6"/>
    </row>
    <row r="26" ht="4.9000000000000004" customHeight="1">
      <c r="B26" s="2"/>
      <c r="C26" s="7"/>
      <c r="D26" s="2"/>
      <c r="E26" s="9"/>
      <c r="F26" s="6"/>
    </row>
    <row r="27" ht="13.5">
      <c r="B27" s="2"/>
      <c r="C27" s="7"/>
      <c r="D27" s="2"/>
      <c r="E27" s="9"/>
      <c r="F27" s="6"/>
    </row>
    <row r="28" ht="4.9000000000000004" customHeight="1">
      <c r="B28" s="2"/>
      <c r="C28" s="7"/>
      <c r="D28" s="2"/>
      <c r="E28" s="9"/>
      <c r="F28" s="6"/>
    </row>
    <row r="29" ht="13.5">
      <c r="B29" s="2"/>
      <c r="C29" s="7"/>
      <c r="D29" s="2"/>
      <c r="E29" s="9"/>
      <c r="F29" s="6"/>
    </row>
    <row r="30" ht="4.9000000000000004" customHeight="1">
      <c r="B30" s="2"/>
      <c r="C30" s="7"/>
      <c r="D30" s="2"/>
      <c r="E30" s="9"/>
      <c r="F30" s="6"/>
    </row>
    <row r="31" ht="13.5">
      <c r="B31" s="2"/>
      <c r="C31" s="7"/>
      <c r="D31" s="2"/>
      <c r="E31" s="9"/>
      <c r="F31" s="6"/>
    </row>
    <row r="32" ht="4.9000000000000004" customHeight="1">
      <c r="B32" s="2"/>
      <c r="C32" s="7"/>
      <c r="D32" s="2"/>
      <c r="E32" s="9"/>
      <c r="F32" s="6"/>
    </row>
    <row r="33" ht="13.5">
      <c r="B33" s="2"/>
      <c r="C33" s="7"/>
      <c r="D33" s="2"/>
      <c r="E33" s="9"/>
      <c r="F33" s="6"/>
    </row>
    <row r="34" ht="27" customHeight="1">
      <c r="B34" s="2"/>
      <c r="C34" s="2"/>
      <c r="D34" s="2"/>
      <c r="E34" s="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</row>
    <row r="35" ht="13.5">
      <c r="B35" s="2"/>
      <c r="C35" s="2"/>
      <c r="D35" s="2"/>
      <c r="E35" s="3"/>
      <c r="G35" s="11" t="s">
        <v>17</v>
      </c>
      <c r="H35" s="12" t="str">
        <f>'[1]tota por lin'!BC9</f>
        <v>2024</v>
      </c>
      <c r="I35" s="12" t="str">
        <f>'[1]tota por lin'!BD9</f>
        <v>2025</v>
      </c>
      <c r="J35" s="12" t="str">
        <f>'[1]tota por lin'!BE9</f>
        <v>2026</v>
      </c>
      <c r="K35" s="12" t="str">
        <f>'[1]tota por lin'!BF9</f>
        <v>2027</v>
      </c>
      <c r="L35" s="12" t="str">
        <f>'[1]tota por lin'!BG9</f>
        <v>2028</v>
      </c>
      <c r="M35" s="12" t="str">
        <f>'[1]tota por lin'!BH9</f>
        <v>2029</v>
      </c>
      <c r="N35" s="12" t="str">
        <f>'[1]tota por lin'!BI9</f>
        <v>2030</v>
      </c>
      <c r="O35" s="12" t="str">
        <f>'[1]tota por lin'!BJ9</f>
        <v>2031</v>
      </c>
      <c r="P35" s="12" t="str">
        <f>'[1]tota por lin'!BK9</f>
        <v>2032</v>
      </c>
      <c r="Q35" s="12" t="str">
        <f>'[1]tota por lin'!BL9</f>
        <v>2033</v>
      </c>
      <c r="R35" s="12" t="str">
        <f>'[1]tota por lin'!BM9</f>
        <v>2034</v>
      </c>
      <c r="S35" s="12" t="str">
        <f>'[1]tota por lin'!BN9</f>
        <v>2035</v>
      </c>
      <c r="T35" s="12" t="str">
        <f>'[1]tota por lin'!BO9</f>
        <v>2036</v>
      </c>
      <c r="U35" s="12" t="str">
        <f>'[1]tota por lin'!BP9</f>
        <v>2037</v>
      </c>
      <c r="V35" s="12" t="str">
        <f>'[1]tota por lin'!BQ9</f>
        <v>2038</v>
      </c>
      <c r="W35" s="12" t="str">
        <f>'[1]tota por lin'!BR9</f>
        <v>2039</v>
      </c>
      <c r="X35" s="12" t="str">
        <f>'[1]tota por lin'!BS9</f>
        <v>2040</v>
      </c>
      <c r="Y35" s="12" t="str">
        <f>'[1]tota por lin'!BT9</f>
        <v>2041</v>
      </c>
      <c r="Z35" s="12" t="str">
        <f>'[1]tota por lin'!BU9</f>
        <v>2042</v>
      </c>
      <c r="AA35" s="12" t="str">
        <f>'[1]tota por lin'!BV9</f>
        <v>2043</v>
      </c>
      <c r="AB35" s="12" t="str">
        <f>'[1]tota por lin'!BW9</f>
        <v>2044</v>
      </c>
      <c r="AC35" s="12" t="str">
        <f>'[1]tota por lin'!BX9</f>
        <v>2045</v>
      </c>
      <c r="AD35" s="12" t="str">
        <f>'[1]tota por lin'!BY9</f>
        <v>2046</v>
      </c>
      <c r="AE35" s="12" t="str">
        <f>'[1]tota por lin'!BZ9</f>
        <v>2047</v>
      </c>
      <c r="AF35" s="12" t="str">
        <f>'[1]tota por lin'!CA9</f>
        <v>2048</v>
      </c>
      <c r="AG35" s="12" t="str">
        <f>'[1]tota por lin'!CB9</f>
        <v>2049</v>
      </c>
      <c r="AH35" s="12" t="str">
        <f>'[1]tota por lin'!CC9</f>
        <v>2050</v>
      </c>
    </row>
    <row r="36" ht="3" customHeight="1">
      <c r="B36" s="2"/>
      <c r="C36" s="2"/>
      <c r="D36" s="2"/>
      <c r="E36" s="3"/>
      <c r="G36" s="11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 ht="13.5">
      <c r="B37" s="2"/>
      <c r="C37" s="2"/>
      <c r="D37" s="2"/>
      <c r="E37" s="3"/>
      <c r="G37" s="11" t="s">
        <v>18</v>
      </c>
      <c r="H37" s="14">
        <v>0</v>
      </c>
      <c r="I37" s="15">
        <v>0</v>
      </c>
      <c r="J37" s="15">
        <v>0</v>
      </c>
      <c r="K37" s="15">
        <v>0</v>
      </c>
      <c r="L37" s="15">
        <v>1079217.4710286588</v>
      </c>
      <c r="M37" s="15">
        <v>0</v>
      </c>
      <c r="N37" s="14">
        <v>0</v>
      </c>
      <c r="O37" s="14" t="s">
        <v>19</v>
      </c>
      <c r="P37" s="14" t="s">
        <v>19</v>
      </c>
      <c r="Q37" s="14">
        <v>1191543.292240794</v>
      </c>
      <c r="R37" s="14">
        <v>0</v>
      </c>
      <c r="S37" s="14" t="s">
        <v>19</v>
      </c>
      <c r="T37" s="14" t="s">
        <v>19</v>
      </c>
      <c r="U37" s="14" t="s">
        <v>19</v>
      </c>
      <c r="V37" s="14">
        <v>1315560.0751447883</v>
      </c>
      <c r="W37" s="14" t="s">
        <v>19</v>
      </c>
      <c r="X37" s="14" t="s">
        <v>19</v>
      </c>
      <c r="Y37" s="14" t="s">
        <v>19</v>
      </c>
      <c r="Z37" s="14" t="s">
        <v>19</v>
      </c>
      <c r="AA37" s="14">
        <v>1452484.6244237102</v>
      </c>
      <c r="AB37" s="14" t="s">
        <v>19</v>
      </c>
      <c r="AC37" s="14">
        <v>1511165.0032504278</v>
      </c>
      <c r="AD37" s="14" t="s">
        <v>19</v>
      </c>
      <c r="AE37" s="14" t="s">
        <v>19</v>
      </c>
      <c r="AF37" s="14" t="s">
        <v>19</v>
      </c>
      <c r="AG37" s="14">
        <v>1635733.5985847674</v>
      </c>
      <c r="AH37" s="16" t="s">
        <v>19</v>
      </c>
    </row>
    <row r="38" ht="13.5">
      <c r="B38" s="2"/>
      <c r="C38" s="2"/>
      <c r="D38" s="2"/>
      <c r="E38" s="3"/>
      <c r="G38" s="11" t="s">
        <v>20</v>
      </c>
      <c r="H38" s="14">
        <v>0</v>
      </c>
      <c r="I38" s="15">
        <v>0</v>
      </c>
      <c r="J38" s="15">
        <v>0</v>
      </c>
      <c r="K38" s="15">
        <v>0</v>
      </c>
      <c r="L38" s="15">
        <v>3085037.9953310383</v>
      </c>
      <c r="M38" s="15">
        <v>0</v>
      </c>
      <c r="N38" s="14">
        <v>0</v>
      </c>
      <c r="O38" s="14" t="s">
        <v>19</v>
      </c>
      <c r="P38" s="14" t="s">
        <v>19</v>
      </c>
      <c r="Q38" s="14" t="s">
        <v>19</v>
      </c>
      <c r="R38" s="14" t="s">
        <v>19</v>
      </c>
      <c r="S38" s="14" t="s">
        <v>19</v>
      </c>
      <c r="T38" s="14" t="s">
        <v>19</v>
      </c>
      <c r="U38" s="14" t="s">
        <v>19</v>
      </c>
      <c r="V38" s="14" t="s">
        <v>19</v>
      </c>
      <c r="W38" s="14" t="s">
        <v>19</v>
      </c>
      <c r="X38" s="14" t="s">
        <v>19</v>
      </c>
      <c r="Y38" s="14" t="s">
        <v>19</v>
      </c>
      <c r="Z38" s="14">
        <v>4070642.1180813606</v>
      </c>
      <c r="AA38" s="14" t="s">
        <v>19</v>
      </c>
      <c r="AB38" s="14" t="s">
        <v>19</v>
      </c>
      <c r="AC38" s="14">
        <v>8639595.9616897665</v>
      </c>
      <c r="AD38" s="14" t="s">
        <v>19</v>
      </c>
      <c r="AE38" s="14" t="s">
        <v>19</v>
      </c>
      <c r="AF38" s="14" t="s">
        <v>19</v>
      </c>
      <c r="AG38" s="14" t="s">
        <v>19</v>
      </c>
      <c r="AH38" s="16" t="s">
        <v>19</v>
      </c>
    </row>
    <row r="39" ht="13.5">
      <c r="B39" s="2"/>
      <c r="C39" s="2"/>
      <c r="D39" s="2"/>
      <c r="E39" s="3"/>
      <c r="G39" s="11" t="s">
        <v>21</v>
      </c>
      <c r="H39" s="14">
        <v>0</v>
      </c>
      <c r="I39" s="15">
        <v>0</v>
      </c>
      <c r="J39" s="15">
        <v>0</v>
      </c>
      <c r="K39" s="15">
        <v>0</v>
      </c>
      <c r="L39" s="15">
        <v>1834465.6022466689</v>
      </c>
      <c r="M39" s="15">
        <v>0</v>
      </c>
      <c r="N39" s="14">
        <v>0</v>
      </c>
      <c r="O39" s="14" t="s">
        <v>19</v>
      </c>
      <c r="P39" s="14" t="s">
        <v>19</v>
      </c>
      <c r="Q39" s="14" t="s">
        <v>19</v>
      </c>
      <c r="R39" s="14" t="s">
        <v>19</v>
      </c>
      <c r="S39" s="14" t="s">
        <v>19</v>
      </c>
      <c r="T39" s="14" t="s">
        <v>19</v>
      </c>
      <c r="U39" s="14">
        <v>2192356.2086382452</v>
      </c>
      <c r="V39" s="14" t="s">
        <v>19</v>
      </c>
      <c r="W39" s="14" t="s">
        <v>19</v>
      </c>
      <c r="X39" s="14" t="s">
        <v>19</v>
      </c>
      <c r="Y39" s="14" t="s">
        <v>19</v>
      </c>
      <c r="Z39" s="14" t="s">
        <v>19</v>
      </c>
      <c r="AA39" s="14" t="s">
        <v>19</v>
      </c>
      <c r="AB39" s="14" t="s">
        <v>19</v>
      </c>
      <c r="AC39" s="14">
        <v>2568694.7183495606</v>
      </c>
      <c r="AD39" s="14" t="s">
        <v>19</v>
      </c>
      <c r="AE39" s="14" t="s">
        <v>19</v>
      </c>
      <c r="AF39" s="14" t="s">
        <v>19</v>
      </c>
      <c r="AG39" s="14" t="s">
        <v>19</v>
      </c>
      <c r="AH39" s="16" t="s">
        <v>19</v>
      </c>
    </row>
    <row r="40" ht="13.5">
      <c r="B40" s="2"/>
      <c r="C40" s="2"/>
      <c r="D40" s="2"/>
      <c r="E40" s="3"/>
      <c r="G40" s="11" t="s">
        <v>7</v>
      </c>
      <c r="H40" s="14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4">
        <v>174354.51011772949</v>
      </c>
      <c r="O40" s="14" t="s">
        <v>19</v>
      </c>
      <c r="P40" s="14">
        <v>181398.43232648578</v>
      </c>
      <c r="Q40" s="14" t="s">
        <v>19</v>
      </c>
      <c r="R40" s="14" t="s">
        <v>19</v>
      </c>
      <c r="S40" s="14" t="s">
        <v>19</v>
      </c>
      <c r="T40" s="14" t="s">
        <v>19</v>
      </c>
      <c r="U40" s="14" t="s">
        <v>19</v>
      </c>
      <c r="V40" s="14" t="s">
        <v>19</v>
      </c>
      <c r="W40" s="14">
        <v>208369.77934748205</v>
      </c>
      <c r="X40" s="14" t="s">
        <v>19</v>
      </c>
      <c r="Y40" s="14" t="s">
        <v>19</v>
      </c>
      <c r="Z40" s="14">
        <v>221123.67680178271</v>
      </c>
      <c r="AA40" s="14" t="s">
        <v>19</v>
      </c>
      <c r="AB40" s="14" t="s">
        <v>19</v>
      </c>
      <c r="AC40" s="14" t="s">
        <v>19</v>
      </c>
      <c r="AD40" s="14" t="s">
        <v>19</v>
      </c>
      <c r="AE40" s="14" t="s">
        <v>19</v>
      </c>
      <c r="AF40" s="14" t="s">
        <v>19</v>
      </c>
      <c r="AG40" s="14" t="s">
        <v>19</v>
      </c>
      <c r="AH40" s="16" t="s">
        <v>19</v>
      </c>
    </row>
    <row r="41" ht="13.5">
      <c r="B41" s="2"/>
      <c r="C41" s="2"/>
      <c r="D41" s="2"/>
      <c r="E41" s="3"/>
      <c r="G41" s="11" t="s">
        <v>22</v>
      </c>
      <c r="H41" s="14">
        <v>0</v>
      </c>
      <c r="I41" s="15">
        <v>0</v>
      </c>
      <c r="J41" s="15">
        <v>0</v>
      </c>
      <c r="K41" s="15">
        <v>826052.04971518787</v>
      </c>
      <c r="L41" s="15">
        <v>0</v>
      </c>
      <c r="M41" s="15">
        <v>0</v>
      </c>
      <c r="N41" s="14">
        <v>876613.04357415508</v>
      </c>
      <c r="O41" s="14" t="s">
        <v>19</v>
      </c>
      <c r="P41" s="14">
        <v>1824056.4210691019</v>
      </c>
      <c r="Q41" s="14" t="s">
        <v>19</v>
      </c>
      <c r="R41" s="14" t="s">
        <v>19</v>
      </c>
      <c r="S41" s="14" t="s">
        <v>19</v>
      </c>
      <c r="T41" s="14" t="s">
        <v>19</v>
      </c>
      <c r="U41" s="14">
        <v>1006952.8392280454</v>
      </c>
      <c r="V41" s="14" t="s">
        <v>19</v>
      </c>
      <c r="W41" s="14">
        <v>1047633.7339328587</v>
      </c>
      <c r="X41" s="14" t="s">
        <v>19</v>
      </c>
      <c r="Y41" s="14">
        <v>2179916.2735674921</v>
      </c>
      <c r="Z41" s="14" t="s">
        <v>19</v>
      </c>
      <c r="AA41" s="14" t="s">
        <v>19</v>
      </c>
      <c r="AB41" s="14" t="s">
        <v>19</v>
      </c>
      <c r="AC41" s="14" t="s">
        <v>19</v>
      </c>
      <c r="AD41" s="14">
        <v>1203401.8551145738</v>
      </c>
      <c r="AE41" s="14" t="s">
        <v>19</v>
      </c>
      <c r="AF41" s="14">
        <v>1252019.2900612026</v>
      </c>
      <c r="AG41" s="14" t="s">
        <v>19</v>
      </c>
      <c r="AH41" s="16" t="s">
        <v>19</v>
      </c>
    </row>
    <row r="42" ht="13.5">
      <c r="B42" s="2"/>
      <c r="C42" s="2"/>
      <c r="D42" s="2"/>
      <c r="E42" s="3"/>
      <c r="G42" s="11" t="s">
        <v>23</v>
      </c>
      <c r="H42" s="14">
        <v>16022.16</v>
      </c>
      <c r="I42" s="15">
        <v>3268.5206399999997</v>
      </c>
      <c r="J42" s="15">
        <v>6667.7821056000002</v>
      </c>
      <c r="K42" s="15">
        <v>6801.1377477120004</v>
      </c>
      <c r="L42" s="15">
        <v>6937.1605026662401</v>
      </c>
      <c r="M42" s="15">
        <v>3537.9518563597817</v>
      </c>
      <c r="N42" s="14">
        <v>3608.710893486978</v>
      </c>
      <c r="O42" s="14">
        <v>3680.8851113567175</v>
      </c>
      <c r="P42" s="14">
        <v>3754.502813583852</v>
      </c>
      <c r="Q42" s="14">
        <v>3829.5928698555281</v>
      </c>
      <c r="R42" s="14">
        <v>3906.1847272526393</v>
      </c>
      <c r="S42" s="14">
        <v>7968.6168435953841</v>
      </c>
      <c r="T42" s="14">
        <v>8127.9891804672925</v>
      </c>
      <c r="U42" s="14">
        <v>8290.5489640766355</v>
      </c>
      <c r="V42" s="14">
        <v>4228.1799716790847</v>
      </c>
      <c r="W42" s="14">
        <v>4312.7435711126673</v>
      </c>
      <c r="X42" s="14">
        <v>8797.9968850698406</v>
      </c>
      <c r="Y42" s="14">
        <v>8973.9568227712371</v>
      </c>
      <c r="Z42" s="14">
        <v>4576.7179796133314</v>
      </c>
      <c r="AA42" s="14">
        <v>9336.5046784111946</v>
      </c>
      <c r="AB42" s="14">
        <v>4761.6173859897099</v>
      </c>
      <c r="AC42" s="14">
        <v>9713.6994674190064</v>
      </c>
      <c r="AD42" s="14">
        <v>9907.9734567673859</v>
      </c>
      <c r="AE42" s="14">
        <v>5053.0664629513667</v>
      </c>
      <c r="AF42" s="14">
        <v>5154.1277922103945</v>
      </c>
      <c r="AG42" s="14">
        <v>10514.420696109204</v>
      </c>
      <c r="AH42" s="16">
        <v>10724.70911003139</v>
      </c>
    </row>
    <row r="43" ht="13.5">
      <c r="B43" s="2"/>
      <c r="C43" s="2"/>
      <c r="D43" s="2"/>
      <c r="E43" s="3"/>
      <c r="G43" s="11" t="s">
        <v>24</v>
      </c>
      <c r="H43" s="14">
        <v>3817.2276000000002</v>
      </c>
      <c r="I43" s="15">
        <v>0</v>
      </c>
      <c r="J43" s="15">
        <v>15885.774380159999</v>
      </c>
      <c r="K43" s="15">
        <v>16203.489867763201</v>
      </c>
      <c r="L43" s="15">
        <v>16527.559665118464</v>
      </c>
      <c r="M43" s="15">
        <v>12643.583143815624</v>
      </c>
      <c r="N43" s="14">
        <v>4298.818268897312</v>
      </c>
      <c r="O43" s="14">
        <v>17539.178537101034</v>
      </c>
      <c r="P43" s="14">
        <v>17889.962107843054</v>
      </c>
      <c r="Q43" s="14">
        <v>18247.761349999913</v>
      </c>
      <c r="R43" s="14" t="s">
        <v>19</v>
      </c>
      <c r="S43" s="14">
        <v>18984.970908539912</v>
      </c>
      <c r="T43" s="14">
        <v>19364.670326710711</v>
      </c>
      <c r="U43" s="14">
        <v>19751.96373324492</v>
      </c>
      <c r="V43" s="14">
        <v>15110.252255932366</v>
      </c>
      <c r="W43" s="14">
        <v>5137.4857670170049</v>
      </c>
      <c r="X43" s="14">
        <v>20960.94192942938</v>
      </c>
      <c r="Y43" s="14">
        <v>21380.160768017966</v>
      </c>
      <c r="Z43" s="14">
        <v>21807.763983378325</v>
      </c>
      <c r="AA43" s="14" t="s">
        <v>19</v>
      </c>
      <c r="AB43" s="14">
        <v>22688.797648306812</v>
      </c>
      <c r="AC43" s="14">
        <v>23142.573601272943</v>
      </c>
      <c r="AD43" s="14">
        <v>23605.425073298404</v>
      </c>
      <c r="AE43" s="14">
        <v>18058.150181073277</v>
      </c>
      <c r="AF43" s="14">
        <v>6139.7710615649148</v>
      </c>
      <c r="AG43" s="14">
        <v>25050.265931184851</v>
      </c>
      <c r="AH43" s="16">
        <v>25551.271249808553</v>
      </c>
    </row>
    <row r="44" ht="13.5">
      <c r="B44" s="2"/>
      <c r="C44" s="2"/>
      <c r="D44" s="2"/>
      <c r="E44" s="3"/>
      <c r="G44" s="11" t="s">
        <v>25</v>
      </c>
      <c r="H44" s="14">
        <v>36195.515999999996</v>
      </c>
      <c r="I44" s="15">
        <v>15822.611279999997</v>
      </c>
      <c r="J44" s="15">
        <v>21518.751340800001</v>
      </c>
      <c r="K44" s="15">
        <v>21949.126367616002</v>
      </c>
      <c r="L44" s="15">
        <v>11194.054447484161</v>
      </c>
      <c r="M44" s="15">
        <v>17126.903304650761</v>
      </c>
      <c r="N44" s="14">
        <v>17469.441370743778</v>
      </c>
      <c r="O44" s="14">
        <v>17818.830198158656</v>
      </c>
      <c r="P44" s="14">
        <v>18175.206802121829</v>
      </c>
      <c r="Q44" s="14">
        <v>6179.5703127214201</v>
      </c>
      <c r="R44" s="14">
        <v>6303.1617189758499</v>
      </c>
      <c r="S44" s="14">
        <v>25716.899813421467</v>
      </c>
      <c r="T44" s="14">
        <v>26231.237809689897</v>
      </c>
      <c r="U44" s="14">
        <v>13377.931282941845</v>
      </c>
      <c r="V44" s="14">
        <v>20468.234862901027</v>
      </c>
      <c r="W44" s="14">
        <v>20877.599560159048</v>
      </c>
      <c r="X44" s="14">
        <v>28393.535401816302</v>
      </c>
      <c r="Y44" s="14">
        <v>28961.406109852625</v>
      </c>
      <c r="Z44" s="14">
        <v>7385.1585580124201</v>
      </c>
      <c r="AA44" s="14">
        <v>30131.446916690675</v>
      </c>
      <c r="AB44" s="14">
        <v>23050.556891268367</v>
      </c>
      <c r="AC44" s="14">
        <v>31348.757372124972</v>
      </c>
      <c r="AD44" s="14">
        <v>15987.866259783737</v>
      </c>
      <c r="AE44" s="14">
        <v>24461.435377469119</v>
      </c>
      <c r="AF44" s="14">
        <v>24950.664085018503</v>
      </c>
      <c r="AG44" s="14">
        <v>33932.903155625158</v>
      </c>
      <c r="AH44" s="16">
        <v>34611.561218737668</v>
      </c>
    </row>
    <row r="45" ht="13.5">
      <c r="B45" s="2"/>
      <c r="C45" s="2"/>
      <c r="D45" s="2"/>
      <c r="E45" s="3"/>
      <c r="G45" s="11" t="s">
        <v>26</v>
      </c>
      <c r="H45" s="14">
        <v>115127.91521794541</v>
      </c>
      <c r="I45" s="15">
        <v>117430.47352230431</v>
      </c>
      <c r="J45" s="15">
        <v>119779.08299275041</v>
      </c>
      <c r="K45" s="15">
        <v>122174.66465260541</v>
      </c>
      <c r="L45" s="15">
        <v>124618.15794565753</v>
      </c>
      <c r="M45" s="15">
        <v>127110.52110457065</v>
      </c>
      <c r="N45" s="14">
        <v>129652.73152666207</v>
      </c>
      <c r="O45" s="14">
        <v>132245.78615719531</v>
      </c>
      <c r="P45" s="14">
        <v>134890.70188033924</v>
      </c>
      <c r="Q45" s="14">
        <v>137588.515917946</v>
      </c>
      <c r="R45" s="14">
        <v>140340.28623630494</v>
      </c>
      <c r="S45" s="14">
        <v>143147.09196103102</v>
      </c>
      <c r="T45" s="14">
        <v>146010.03380025167</v>
      </c>
      <c r="U45" s="14">
        <v>148930.23447625665</v>
      </c>
      <c r="V45" s="14">
        <v>151908.8391657818</v>
      </c>
      <c r="W45" s="14">
        <v>154947.01594909746</v>
      </c>
      <c r="X45" s="14">
        <v>158045.9562680794</v>
      </c>
      <c r="Y45" s="14">
        <v>161206.87539344098</v>
      </c>
      <c r="Z45" s="14">
        <v>164431.01290130982</v>
      </c>
      <c r="AA45" s="14">
        <v>167719.63315933599</v>
      </c>
      <c r="AB45" s="14">
        <v>171074.02582252273</v>
      </c>
      <c r="AC45" s="14">
        <v>174495.50633897315</v>
      </c>
      <c r="AD45" s="14">
        <v>177985.41646575261</v>
      </c>
      <c r="AE45" s="14">
        <v>181545.12479506768</v>
      </c>
      <c r="AF45" s="14">
        <v>185176.02729096904</v>
      </c>
      <c r="AG45" s="14">
        <v>188879.54783678838</v>
      </c>
      <c r="AH45" s="16">
        <v>192657.13879352421</v>
      </c>
    </row>
    <row r="46" ht="13.5">
      <c r="B46" s="2"/>
      <c r="C46" s="2"/>
      <c r="D46" s="2"/>
      <c r="E46" s="3"/>
      <c r="G46" s="11" t="s">
        <v>27</v>
      </c>
      <c r="H46" s="14">
        <v>503798.15642400004</v>
      </c>
      <c r="I46" s="15">
        <v>1087596.8095886926</v>
      </c>
      <c r="J46" s="15">
        <v>3302475.5376257468</v>
      </c>
      <c r="K46" s="15">
        <v>653287.92349584959</v>
      </c>
      <c r="L46" s="15">
        <v>2194734.018569258</v>
      </c>
      <c r="M46" s="15">
        <v>1853929.2741022287</v>
      </c>
      <c r="N46" s="14" t="s">
        <v>19</v>
      </c>
      <c r="O46" s="14">
        <v>2905283.1803390929</v>
      </c>
      <c r="P46" s="14">
        <v>2325841.3533499967</v>
      </c>
      <c r="Q46" s="14">
        <v>3677555.546173647</v>
      </c>
      <c r="R46" s="14">
        <v>1450814.0785823858</v>
      </c>
      <c r="S46" s="14">
        <v>1147633.4710601289</v>
      </c>
      <c r="T46" s="14">
        <v>1652001.9256211095</v>
      </c>
      <c r="U46" s="14">
        <v>1586778.7708841485</v>
      </c>
      <c r="V46" s="14">
        <v>5111438.5310486145</v>
      </c>
      <c r="W46" s="14">
        <v>2033090.3302863752</v>
      </c>
      <c r="X46" s="14">
        <v>1191608.6962928455</v>
      </c>
      <c r="Y46" s="14">
        <v>2823546.2534470297</v>
      </c>
      <c r="Z46" s="14">
        <v>298675.42659164919</v>
      </c>
      <c r="AA46" s="14">
        <v>5005345.6280865585</v>
      </c>
      <c r="AB46" s="14">
        <v>4242101.7394831711</v>
      </c>
      <c r="AC46" s="14" t="s">
        <v>19</v>
      </c>
      <c r="AD46" s="14">
        <v>1710025.3419334558</v>
      </c>
      <c r="AE46" s="14">
        <v>2625244.3926476398</v>
      </c>
      <c r="AF46" s="14">
        <v>4924139.9002460344</v>
      </c>
      <c r="AG46" s="14">
        <v>3266944.0182318254</v>
      </c>
      <c r="AH46" s="16">
        <v>3147734.332742027</v>
      </c>
    </row>
    <row r="47" ht="13.5">
      <c r="B47" s="2"/>
      <c r="C47" s="2"/>
      <c r="D47" s="2"/>
      <c r="E47" s="3"/>
      <c r="G47" s="11" t="s">
        <v>11</v>
      </c>
      <c r="H47" s="14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4" t="s">
        <v>19</v>
      </c>
      <c r="O47" s="14" t="s">
        <v>19</v>
      </c>
      <c r="P47" s="14">
        <v>4738322.404515706</v>
      </c>
      <c r="Q47" s="14" t="s">
        <v>19</v>
      </c>
      <c r="R47" s="14" t="s">
        <v>19</v>
      </c>
      <c r="S47" s="14" t="s">
        <v>19</v>
      </c>
      <c r="T47" s="14" t="s">
        <v>19</v>
      </c>
      <c r="U47" s="14" t="s">
        <v>19</v>
      </c>
      <c r="V47" s="14" t="s">
        <v>19</v>
      </c>
      <c r="W47" s="14" t="s">
        <v>19</v>
      </c>
      <c r="X47" s="14" t="s">
        <v>19</v>
      </c>
      <c r="Y47" s="14" t="s">
        <v>19</v>
      </c>
      <c r="Z47" s="14">
        <v>5775988.5712407855</v>
      </c>
      <c r="AA47" s="14" t="s">
        <v>19</v>
      </c>
      <c r="AB47" s="14" t="s">
        <v>19</v>
      </c>
      <c r="AC47" s="14" t="s">
        <v>19</v>
      </c>
      <c r="AD47" s="14" t="s">
        <v>19</v>
      </c>
      <c r="AE47" s="14" t="s">
        <v>19</v>
      </c>
      <c r="AF47" s="14" t="s">
        <v>19</v>
      </c>
      <c r="AG47" s="14" t="s">
        <v>19</v>
      </c>
      <c r="AH47" s="16" t="s">
        <v>19</v>
      </c>
    </row>
    <row r="48" ht="13.5">
      <c r="B48" s="2"/>
      <c r="C48" s="2"/>
      <c r="D48" s="2"/>
      <c r="E48" s="3"/>
      <c r="G48" s="11" t="s">
        <v>28</v>
      </c>
      <c r="H48" s="14">
        <v>93635.750304000001</v>
      </c>
      <c r="I48" s="15">
        <v>0</v>
      </c>
      <c r="J48" s="15">
        <v>0</v>
      </c>
      <c r="K48" s="15">
        <v>0</v>
      </c>
      <c r="L48" s="15">
        <v>0</v>
      </c>
      <c r="M48" s="15">
        <v>103381.43440387494</v>
      </c>
      <c r="N48" s="14">
        <v>105449.06309195246</v>
      </c>
      <c r="O48" s="14">
        <v>107558.0443537915</v>
      </c>
      <c r="P48" s="14" t="s">
        <v>19</v>
      </c>
      <c r="Q48" s="14" t="s">
        <v>19</v>
      </c>
      <c r="R48" s="14">
        <v>114141.45713259837</v>
      </c>
      <c r="S48" s="14" t="s">
        <v>19</v>
      </c>
      <c r="T48" s="14">
        <v>118752.77200075536</v>
      </c>
      <c r="U48" s="14">
        <v>242255.65488154086</v>
      </c>
      <c r="V48" s="14" t="s">
        <v>19</v>
      </c>
      <c r="W48" s="14" t="s">
        <v>19</v>
      </c>
      <c r="X48" s="14" t="s">
        <v>19</v>
      </c>
      <c r="Y48" s="14">
        <v>131112.65589282042</v>
      </c>
      <c r="Z48" s="14" t="s">
        <v>19</v>
      </c>
      <c r="AA48" s="14">
        <v>272819.21438178071</v>
      </c>
      <c r="AB48" s="14">
        <v>139137.79933470819</v>
      </c>
      <c r="AC48" s="14" t="s">
        <v>19</v>
      </c>
      <c r="AD48" s="14" t="s">
        <v>19</v>
      </c>
      <c r="AE48" s="14" t="s">
        <v>19</v>
      </c>
      <c r="AF48" s="14">
        <v>150607.22867151475</v>
      </c>
      <c r="AG48" s="14" t="s">
        <v>19</v>
      </c>
      <c r="AH48" s="16">
        <v>313383.5214196879</v>
      </c>
    </row>
    <row r="49" ht="13.5">
      <c r="B49" s="2"/>
      <c r="C49" s="2"/>
      <c r="D49" s="2"/>
      <c r="E49" s="3"/>
      <c r="G49" s="11" t="s">
        <v>29</v>
      </c>
      <c r="H49" s="14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4">
        <v>1632580.8082135087</v>
      </c>
      <c r="O49" s="14" t="s">
        <v>19</v>
      </c>
      <c r="P49" s="14" t="s">
        <v>19</v>
      </c>
      <c r="Q49" s="14" t="s">
        <v>19</v>
      </c>
      <c r="R49" s="14" t="s">
        <v>19</v>
      </c>
      <c r="S49" s="14" t="s">
        <v>19</v>
      </c>
      <c r="T49" s="14" t="s">
        <v>19</v>
      </c>
      <c r="U49" s="14" t="s">
        <v>19</v>
      </c>
      <c r="V49" s="14" t="s">
        <v>19</v>
      </c>
      <c r="W49" s="14">
        <v>1951085.1915713707</v>
      </c>
      <c r="X49" s="14" t="s">
        <v>19</v>
      </c>
      <c r="Y49" s="14" t="s">
        <v>19</v>
      </c>
      <c r="Z49" s="14" t="s">
        <v>19</v>
      </c>
      <c r="AA49" s="14" t="s">
        <v>19</v>
      </c>
      <c r="AB49" s="14" t="s">
        <v>19</v>
      </c>
      <c r="AC49" s="14" t="s">
        <v>19</v>
      </c>
      <c r="AD49" s="14" t="s">
        <v>19</v>
      </c>
      <c r="AE49" s="14">
        <v>2286007.2678391985</v>
      </c>
      <c r="AF49" s="14" t="s">
        <v>19</v>
      </c>
      <c r="AG49" s="14" t="s">
        <v>19</v>
      </c>
      <c r="AH49" s="16" t="s">
        <v>19</v>
      </c>
    </row>
    <row r="50" ht="13.5">
      <c r="B50" s="2"/>
      <c r="C50" s="2"/>
      <c r="D50" s="2"/>
      <c r="E50" s="3"/>
      <c r="G50" s="11" t="s">
        <v>30</v>
      </c>
      <c r="H50" s="17">
        <v>6367.2479999999987</v>
      </c>
      <c r="I50" s="18">
        <v>1443.24288</v>
      </c>
      <c r="J50" s="18">
        <v>2208.1616064</v>
      </c>
      <c r="K50" s="18">
        <v>3003.0997847039998</v>
      </c>
      <c r="L50" s="18">
        <v>3063.1617803980803</v>
      </c>
      <c r="M50" s="18">
        <v>2343.318762004531</v>
      </c>
      <c r="N50" s="17">
        <v>1593.4567581630811</v>
      </c>
      <c r="O50" s="17">
        <v>2437.9888399895144</v>
      </c>
      <c r="P50" s="17">
        <v>3315.6648223857392</v>
      </c>
      <c r="Q50" s="17">
        <v>2536.4835891250905</v>
      </c>
      <c r="R50" s="17">
        <v>1724.8088406050615</v>
      </c>
      <c r="S50" s="17">
        <v>2638.9575261257442</v>
      </c>
      <c r="T50" s="17">
        <v>3588.9822355310121</v>
      </c>
      <c r="U50" s="17">
        <v>3660.7618802416314</v>
      </c>
      <c r="V50" s="17">
        <v>2800.4828383848485</v>
      </c>
      <c r="W50" s="17">
        <v>1904.3283301016972</v>
      </c>
      <c r="X50" s="17">
        <v>2913.6223450555963</v>
      </c>
      <c r="Y50" s="17">
        <v>3962.5263892756111</v>
      </c>
      <c r="Z50" s="17">
        <v>3031.3326877958425</v>
      </c>
      <c r="AA50" s="17">
        <v>3091.9593415517593</v>
      </c>
      <c r="AB50" s="17">
        <v>2102.5323522551962</v>
      </c>
      <c r="AC50" s="17">
        <v>4289.1659986005998</v>
      </c>
      <c r="AD50" s="17">
        <v>4374.9493185726124</v>
      </c>
      <c r="AE50" s="17">
        <v>3346.8362287080481</v>
      </c>
      <c r="AF50" s="17">
        <v>2275.8486355214732</v>
      </c>
      <c r="AG50" s="17">
        <v>3482.0484123478532</v>
      </c>
      <c r="AH50" s="19">
        <v>4735.5858407930809</v>
      </c>
    </row>
    <row r="51" ht="13.5">
      <c r="B51" s="2"/>
      <c r="C51" s="2"/>
      <c r="D51" s="2"/>
      <c r="E51" s="3"/>
      <c r="G51" s="20" t="s">
        <v>31</v>
      </c>
      <c r="H51" s="21">
        <f t="shared" ref="H51:AH51" si="12">SUM(H37:H50)</f>
        <v>774963.97354594548</v>
      </c>
      <c r="I51" s="21">
        <f t="shared" si="12"/>
        <v>1225561.657910997</v>
      </c>
      <c r="J51" s="21">
        <f t="shared" si="12"/>
        <v>3468535.0900514568</v>
      </c>
      <c r="K51" s="21">
        <f t="shared" si="12"/>
        <v>1649471.491631438</v>
      </c>
      <c r="L51" s="21">
        <f t="shared" si="12"/>
        <v>8355795.1815169491</v>
      </c>
      <c r="M51" s="21">
        <f t="shared" si="12"/>
        <v>2120072.9866775051</v>
      </c>
      <c r="N51" s="21">
        <f t="shared" si="12"/>
        <v>2945620.583815299</v>
      </c>
      <c r="O51" s="21">
        <f t="shared" si="12"/>
        <v>3186563.8935366855</v>
      </c>
      <c r="P51" s="21">
        <f t="shared" si="12"/>
        <v>9247644.649687564</v>
      </c>
      <c r="Q51" s="21">
        <f t="shared" si="12"/>
        <v>5037480.7624540888</v>
      </c>
      <c r="R51" s="21">
        <f t="shared" si="12"/>
        <v>1717229.9772381226</v>
      </c>
      <c r="S51" s="21">
        <f t="shared" si="12"/>
        <v>1346090.0081128424</v>
      </c>
      <c r="T51" s="21">
        <f t="shared" si="12"/>
        <v>1974077.6109745156</v>
      </c>
      <c r="U51" s="21">
        <f t="shared" si="12"/>
        <v>5222354.913968741</v>
      </c>
      <c r="V51" s="21">
        <f t="shared" si="12"/>
        <v>6621514.595288082</v>
      </c>
      <c r="W51" s="21">
        <f t="shared" si="12"/>
        <v>5427358.2083155746</v>
      </c>
      <c r="X51" s="21">
        <f t="shared" si="12"/>
        <v>1410720.7491222962</v>
      </c>
      <c r="Y51" s="21">
        <f t="shared" si="12"/>
        <v>5359060.1083907001</v>
      </c>
      <c r="Z51" s="21">
        <f t="shared" si="12"/>
        <v>10567661.778825685</v>
      </c>
      <c r="AA51" s="21">
        <f t="shared" si="12"/>
        <v>6940929.010988039</v>
      </c>
      <c r="AB51" s="21">
        <f t="shared" si="12"/>
        <v>4604917.0689182226</v>
      </c>
      <c r="AC51" s="21">
        <f t="shared" si="12"/>
        <v>12962445.386068145</v>
      </c>
      <c r="AD51" s="21">
        <f t="shared" si="12"/>
        <v>3145288.8276222041</v>
      </c>
      <c r="AE51" s="21">
        <f t="shared" si="12"/>
        <v>5143716.2735321075</v>
      </c>
      <c r="AF51" s="21">
        <f t="shared" si="12"/>
        <v>6550462.8578440361</v>
      </c>
      <c r="AG51" s="21">
        <f t="shared" si="12"/>
        <v>5164536.8028486492</v>
      </c>
      <c r="AH51" s="21">
        <f t="shared" si="12"/>
        <v>3729398.1203746093</v>
      </c>
      <c r="AI51" s="22">
        <f>SUM(H51:AH51)</f>
        <v>125899472.56926052</v>
      </c>
    </row>
    <row r="52">
      <c r="B52" s="2"/>
      <c r="C52" s="2"/>
      <c r="D52" s="2"/>
      <c r="E52" s="3"/>
    </row>
    <row r="53">
      <c r="B53" s="2"/>
      <c r="C53" s="2"/>
      <c r="D53" s="2"/>
      <c r="E53" s="3"/>
      <c r="M53" s="23"/>
    </row>
    <row r="54" ht="13.5">
      <c r="B54" s="2"/>
      <c r="C54" s="2"/>
      <c r="D54" s="2"/>
      <c r="E54" s="3"/>
      <c r="G54" s="11" t="s">
        <v>32</v>
      </c>
      <c r="H54" s="24">
        <v>578445.59999999998</v>
      </c>
      <c r="I54" s="24">
        <v>75933.600000000006</v>
      </c>
      <c r="J54" s="24">
        <v>75933.600000000006</v>
      </c>
      <c r="K54" s="24">
        <v>77452.271999999997</v>
      </c>
      <c r="L54" s="24">
        <v>79001.317439999999</v>
      </c>
      <c r="M54" s="24">
        <v>80581.343788800004</v>
      </c>
      <c r="N54" s="24">
        <v>82192.970664576002</v>
      </c>
      <c r="O54" s="24">
        <v>83836.830077867504</v>
      </c>
      <c r="P54" s="24">
        <v>85513.566679424897</v>
      </c>
      <c r="Q54" s="24">
        <v>87223.838013013403</v>
      </c>
      <c r="R54" s="24">
        <v>88968.314773273596</v>
      </c>
      <c r="S54" s="24">
        <v>90747.681068739097</v>
      </c>
      <c r="T54" s="24">
        <v>92562.634690113904</v>
      </c>
      <c r="U54" s="24">
        <v>94413.887383916095</v>
      </c>
      <c r="V54" s="24">
        <v>96302.165131594491</v>
      </c>
      <c r="W54" s="24">
        <v>98228.208434226399</v>
      </c>
      <c r="X54" s="24">
        <v>100192.77260291101</v>
      </c>
      <c r="Y54" s="24">
        <v>102196.628054969</v>
      </c>
      <c r="Z54" s="24">
        <v>104240.56061606799</v>
      </c>
      <c r="AA54" s="24">
        <v>106325.37182839001</v>
      </c>
      <c r="AB54" s="24">
        <v>108451.879264958</v>
      </c>
      <c r="AC54" s="24">
        <v>110620.916850257</v>
      </c>
      <c r="AD54" s="24">
        <v>112833.335187262</v>
      </c>
      <c r="AE54" s="24">
        <v>115090.00189100699</v>
      </c>
      <c r="AF54" s="24">
        <v>117391.801928827</v>
      </c>
      <c r="AG54" s="24">
        <v>119739.63796740401</v>
      </c>
      <c r="AH54" s="24">
        <v>122134.43072675201</v>
      </c>
    </row>
    <row r="55" ht="13.5">
      <c r="B55" s="2"/>
      <c r="C55" s="2"/>
      <c r="D55" s="2"/>
      <c r="E55" s="3"/>
      <c r="G55" s="11" t="s">
        <v>33</v>
      </c>
      <c r="H55" s="25">
        <f>'Total linea'!I142</f>
        <v>1320000</v>
      </c>
      <c r="I55" s="25">
        <f>'Total linea'!J142</f>
        <v>1346400</v>
      </c>
      <c r="J55" s="25">
        <f>'Total linea'!K142</f>
        <v>1373328</v>
      </c>
      <c r="K55" s="25">
        <f>'Total linea'!L142</f>
        <v>1400794.5600000001</v>
      </c>
      <c r="L55" s="25">
        <f>'Total linea'!M142</f>
        <v>1428810.4512</v>
      </c>
      <c r="M55" s="25">
        <f>'Total linea'!N142</f>
        <v>1457386.660224</v>
      </c>
      <c r="N55" s="25">
        <f>'Total linea'!O142</f>
        <v>1486534.39342848</v>
      </c>
      <c r="O55" s="25">
        <f>'Total linea'!P142</f>
        <v>1516265.0812970493</v>
      </c>
      <c r="P55" s="25">
        <f>'Total linea'!Q142</f>
        <v>1546590.3829229905</v>
      </c>
      <c r="Q55" s="25">
        <f>'Total linea'!R142</f>
        <v>1577522.1905814502</v>
      </c>
      <c r="R55" s="25">
        <f>'Total linea'!S142</f>
        <v>1609072.6343930792</v>
      </c>
      <c r="S55" s="25">
        <f>'Total linea'!T142</f>
        <v>1641254.0870809406</v>
      </c>
      <c r="T55" s="25">
        <f>'Total linea'!U142</f>
        <v>1674079.1688225598</v>
      </c>
      <c r="U55" s="25">
        <f>'Total linea'!V142</f>
        <v>1707560.7521990109</v>
      </c>
      <c r="V55" s="25">
        <f>'Total linea'!W142</f>
        <v>1741711.9672429913</v>
      </c>
      <c r="W55" s="25">
        <f>'Total linea'!X142</f>
        <v>1776546.2065878506</v>
      </c>
      <c r="X55" s="25">
        <f>'Total linea'!Y142</f>
        <v>1812077.1307196079</v>
      </c>
      <c r="Y55" s="25">
        <f>'Total linea'!Z142</f>
        <v>1848318.6733340002</v>
      </c>
      <c r="Z55" s="25">
        <f>'Total linea'!AA142</f>
        <v>1885285.04680068</v>
      </c>
      <c r="AA55" s="25">
        <f>'Total linea'!AB142</f>
        <v>1922990.7477366936</v>
      </c>
      <c r="AB55" s="25">
        <f>'Total linea'!AC142</f>
        <v>1961450.5626914275</v>
      </c>
      <c r="AC55" s="25">
        <f>'Total linea'!AD142</f>
        <v>2000679.5739452562</v>
      </c>
      <c r="AD55" s="25">
        <f>'Total linea'!AE142</f>
        <v>2040693.1654241614</v>
      </c>
      <c r="AE55" s="25">
        <f>'Total linea'!AF142</f>
        <v>2081507.0287326442</v>
      </c>
      <c r="AF55" s="25">
        <f>'Total linea'!AG142</f>
        <v>2123137.1693072971</v>
      </c>
      <c r="AG55" s="25">
        <f>'Total linea'!AH142</f>
        <v>2165599.9126934432</v>
      </c>
      <c r="AH55" s="25">
        <f>'Total linea'!AI142</f>
        <v>2208911.9109473121</v>
      </c>
    </row>
    <row r="56" ht="13.5">
      <c r="B56" s="2"/>
      <c r="C56" s="2"/>
      <c r="D56" s="2"/>
      <c r="E56" s="3"/>
      <c r="G56" s="20" t="s">
        <v>34</v>
      </c>
      <c r="H56" s="21">
        <f t="shared" ref="H56:AH56" si="13">SUM(H54:H55,H51)</f>
        <v>2673409.5735459458</v>
      </c>
      <c r="I56" s="21">
        <f t="shared" si="13"/>
        <v>2647895.2579109971</v>
      </c>
      <c r="J56" s="21">
        <f t="shared" si="13"/>
        <v>4917796.6900514569</v>
      </c>
      <c r="K56" s="21">
        <f t="shared" si="13"/>
        <v>3127718.323631438</v>
      </c>
      <c r="L56" s="21">
        <f t="shared" si="13"/>
        <v>9863606.9501569495</v>
      </c>
      <c r="M56" s="21">
        <f t="shared" si="13"/>
        <v>3658040.9906903049</v>
      </c>
      <c r="N56" s="21">
        <f t="shared" si="13"/>
        <v>4514347.9479083549</v>
      </c>
      <c r="O56" s="21">
        <f t="shared" si="13"/>
        <v>4786665.8049116023</v>
      </c>
      <c r="P56" s="21">
        <f t="shared" si="13"/>
        <v>10879748.59928998</v>
      </c>
      <c r="Q56" s="21">
        <f t="shared" si="13"/>
        <v>6702226.7910485528</v>
      </c>
      <c r="R56" s="21">
        <f t="shared" si="13"/>
        <v>3415270.9264044752</v>
      </c>
      <c r="S56" s="21">
        <f t="shared" si="13"/>
        <v>3078091.7762625222</v>
      </c>
      <c r="T56" s="21">
        <f t="shared" si="13"/>
        <v>3740719.4144871891</v>
      </c>
      <c r="U56" s="21">
        <f t="shared" si="13"/>
        <v>7024329.5535516683</v>
      </c>
      <c r="V56" s="21">
        <f t="shared" si="13"/>
        <v>8459528.7276626676</v>
      </c>
      <c r="W56" s="21">
        <f t="shared" si="13"/>
        <v>7302132.6233376516</v>
      </c>
      <c r="X56" s="21">
        <f t="shared" si="13"/>
        <v>3322990.6524448153</v>
      </c>
      <c r="Y56" s="21">
        <f t="shared" si="13"/>
        <v>7309575.4097796697</v>
      </c>
      <c r="Z56" s="21">
        <f t="shared" si="13"/>
        <v>12557187.386242434</v>
      </c>
      <c r="AA56" s="21">
        <f t="shared" si="13"/>
        <v>8970245.1305531226</v>
      </c>
      <c r="AB56" s="21">
        <f t="shared" si="13"/>
        <v>6674819.5108746085</v>
      </c>
      <c r="AC56" s="21">
        <f t="shared" si="13"/>
        <v>15073745.876863658</v>
      </c>
      <c r="AD56" s="21">
        <f t="shared" si="13"/>
        <v>5298815.3282336276</v>
      </c>
      <c r="AE56" s="21">
        <f t="shared" si="13"/>
        <v>7340313.3041557586</v>
      </c>
      <c r="AF56" s="21">
        <f t="shared" si="13"/>
        <v>8790991.8290801607</v>
      </c>
      <c r="AG56" s="21">
        <f t="shared" si="13"/>
        <v>7449876.3535094969</v>
      </c>
      <c r="AH56" s="21">
        <f t="shared" si="13"/>
        <v>6060444.462048674</v>
      </c>
      <c r="AI56" s="22">
        <f>SUM(H56:AH56)</f>
        <v>175640535.19463781</v>
      </c>
    </row>
    <row r="57" ht="13.5">
      <c r="B57" s="2"/>
      <c r="C57" s="2"/>
      <c r="D57" s="2"/>
      <c r="E57" s="3"/>
      <c r="J57" s="26"/>
      <c r="K57" s="26"/>
      <c r="L57" s="26"/>
      <c r="M57" s="26"/>
      <c r="O57" s="27"/>
    </row>
    <row r="58">
      <c r="B58" s="2"/>
      <c r="C58" s="2"/>
      <c r="D58" s="2"/>
      <c r="E58" s="3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</row>
    <row r="59">
      <c r="B59" s="2"/>
      <c r="C59" s="2"/>
      <c r="D59" s="2"/>
      <c r="E59" s="3"/>
    </row>
    <row r="60">
      <c r="B60" s="2"/>
      <c r="C60" s="2"/>
      <c r="D60" s="2"/>
      <c r="E60" s="3"/>
    </row>
    <row r="61">
      <c r="B61" s="2"/>
      <c r="C61" s="2"/>
      <c r="D61" s="2"/>
      <c r="E61" s="3"/>
    </row>
    <row r="62">
      <c r="B62" s="2"/>
      <c r="C62" s="2"/>
      <c r="D62" s="2"/>
      <c r="E62" s="3"/>
    </row>
    <row r="63">
      <c r="B63" s="2"/>
      <c r="C63" s="2"/>
      <c r="D63" s="2"/>
      <c r="E63" s="3"/>
    </row>
    <row r="64">
      <c r="B64" s="2"/>
      <c r="C64" s="2"/>
      <c r="D64" s="2"/>
      <c r="E64" s="3"/>
    </row>
    <row r="65">
      <c r="B65" s="2"/>
      <c r="C65" s="2"/>
      <c r="D65" s="2"/>
      <c r="E65" s="3"/>
    </row>
    <row r="66">
      <c r="B66" s="2"/>
      <c r="C66" s="2"/>
      <c r="D66" s="2"/>
      <c r="E66" s="3"/>
    </row>
    <row r="71">
      <c r="Q71" s="29"/>
    </row>
    <row r="74" ht="16.5">
      <c r="I74" s="30"/>
      <c r="J74" s="31"/>
    </row>
    <row r="75" ht="14.25">
      <c r="I75" s="32"/>
      <c r="J75" s="32"/>
    </row>
    <row r="76" ht="16.5">
      <c r="I76" s="30"/>
      <c r="J76" s="31"/>
    </row>
    <row r="77" ht="14.25">
      <c r="I77" s="32"/>
      <c r="J77" s="32"/>
    </row>
    <row r="78" ht="16.5">
      <c r="I78" s="30"/>
      <c r="J78" s="31"/>
    </row>
    <row r="79" ht="14.25">
      <c r="I79" s="32"/>
      <c r="J79" s="32"/>
    </row>
    <row r="80" ht="16.5">
      <c r="I80" s="30"/>
      <c r="J80" s="31"/>
    </row>
    <row r="81" ht="14.25">
      <c r="I81" s="32"/>
      <c r="J81" s="32"/>
    </row>
    <row r="82" ht="16.5">
      <c r="I82" s="30"/>
      <c r="J82" s="31"/>
    </row>
    <row r="83" ht="51.600000000000001" customHeight="1">
      <c r="I83" s="32"/>
      <c r="J83" s="32"/>
      <c r="K83" s="33"/>
      <c r="L83" s="33"/>
      <c r="M83" s="33"/>
      <c r="O83" s="33"/>
      <c r="P83" s="34"/>
      <c r="Q83" s="34"/>
      <c r="R83" s="34"/>
      <c r="S83" s="34"/>
      <c r="T83" s="34"/>
      <c r="U83" s="34"/>
      <c r="X83" s="34"/>
      <c r="Z83" s="34"/>
      <c r="AB83" s="34"/>
      <c r="AD83" s="34"/>
      <c r="AF83" s="34"/>
      <c r="AI83" s="34"/>
    </row>
    <row r="84" ht="3" customHeight="1">
      <c r="I84" s="30"/>
      <c r="J84" s="31"/>
      <c r="K84" s="33"/>
      <c r="L84" s="33"/>
      <c r="M84" s="33"/>
      <c r="O84" s="33"/>
      <c r="P84" s="33"/>
      <c r="Q84" s="33"/>
      <c r="R84" s="33"/>
      <c r="S84" s="33"/>
      <c r="T84" s="33"/>
      <c r="U84" s="33"/>
      <c r="X84" s="35"/>
      <c r="Z84" s="35"/>
      <c r="AB84" s="35"/>
      <c r="AD84" s="35"/>
      <c r="AF84" s="35"/>
      <c r="AI84" s="35"/>
    </row>
    <row r="85" ht="15">
      <c r="I85" s="36"/>
      <c r="J85" s="32"/>
      <c r="K85" s="37"/>
      <c r="L85" s="37"/>
      <c r="M85" s="37"/>
      <c r="O85" s="38"/>
      <c r="P85" s="39"/>
      <c r="Q85" s="40"/>
      <c r="R85" s="41"/>
      <c r="S85" s="42"/>
      <c r="T85" s="42"/>
      <c r="U85" s="43"/>
      <c r="X85" s="44"/>
      <c r="Z85" s="44"/>
      <c r="AB85" s="45"/>
      <c r="AD85" s="44"/>
      <c r="AF85" s="44"/>
      <c r="AI85" s="44"/>
    </row>
    <row r="86" ht="16.5">
      <c r="I86" s="30"/>
      <c r="J86" s="31"/>
      <c r="K86" s="37"/>
      <c r="L86" s="37"/>
      <c r="M86" s="37"/>
      <c r="O86" s="38"/>
      <c r="P86" s="39"/>
      <c r="Q86" s="40"/>
      <c r="R86" s="41"/>
      <c r="S86" s="42"/>
      <c r="T86" s="42"/>
      <c r="U86" s="43"/>
      <c r="X86" s="44"/>
      <c r="Z86" s="44"/>
      <c r="AB86" s="45"/>
      <c r="AD86" s="44"/>
      <c r="AF86" s="44"/>
      <c r="AI86" s="44"/>
    </row>
    <row r="87" ht="15">
      <c r="I87" s="36"/>
      <c r="J87" s="32"/>
      <c r="K87" s="37"/>
      <c r="L87" s="37"/>
      <c r="M87" s="37"/>
      <c r="O87" s="38"/>
      <c r="P87" s="39"/>
      <c r="Q87" s="40"/>
      <c r="R87" s="41"/>
      <c r="S87" s="42"/>
      <c r="T87" s="42"/>
      <c r="U87" s="43"/>
      <c r="X87" s="44"/>
      <c r="Z87" s="44"/>
      <c r="AB87" s="45"/>
      <c r="AD87" s="44"/>
      <c r="AF87" s="44"/>
      <c r="AI87" s="44"/>
    </row>
    <row r="88" ht="16.5">
      <c r="I88" s="30"/>
      <c r="J88" s="31"/>
      <c r="K88" s="37"/>
      <c r="L88" s="37"/>
      <c r="M88" s="37"/>
      <c r="O88" s="38"/>
      <c r="P88" s="39"/>
      <c r="Q88" s="40"/>
      <c r="R88" s="41"/>
      <c r="S88" s="42"/>
      <c r="T88" s="42"/>
      <c r="U88" s="45"/>
      <c r="X88" s="44"/>
      <c r="Z88" s="44"/>
      <c r="AB88" s="45"/>
      <c r="AD88" s="44"/>
      <c r="AF88" s="44"/>
      <c r="AI88" s="44"/>
    </row>
    <row r="89" ht="15">
      <c r="I89" s="36"/>
      <c r="J89" s="32"/>
      <c r="K89" s="37"/>
      <c r="L89" s="37"/>
      <c r="M89" s="37"/>
      <c r="O89" s="38"/>
      <c r="P89" s="39"/>
      <c r="Q89" s="40"/>
      <c r="R89" s="41"/>
      <c r="S89" s="42"/>
      <c r="T89" s="42"/>
      <c r="U89" s="45"/>
      <c r="X89" s="44"/>
      <c r="Z89" s="44"/>
      <c r="AB89" s="45"/>
      <c r="AD89" s="44"/>
      <c r="AF89" s="44"/>
      <c r="AI89" s="44"/>
    </row>
    <row r="90" ht="16.5">
      <c r="I90" s="30"/>
      <c r="J90" s="31"/>
      <c r="K90" s="37"/>
      <c r="L90" s="37"/>
      <c r="M90" s="37"/>
      <c r="O90" s="38"/>
      <c r="P90" s="39"/>
      <c r="Q90" s="40"/>
      <c r="R90" s="41"/>
      <c r="S90" s="42"/>
      <c r="T90" s="42"/>
      <c r="U90" s="45"/>
      <c r="X90" s="44"/>
      <c r="Z90" s="44"/>
      <c r="AB90" s="45"/>
      <c r="AD90" s="44"/>
      <c r="AF90" s="44"/>
      <c r="AI90" s="44"/>
    </row>
    <row r="91" ht="15">
      <c r="I91" s="36"/>
      <c r="J91" s="32"/>
      <c r="K91" s="37"/>
      <c r="L91" s="37"/>
      <c r="M91" s="37"/>
      <c r="O91" s="38"/>
      <c r="P91" s="39"/>
      <c r="Q91" s="40"/>
      <c r="R91" s="41"/>
      <c r="S91" s="42"/>
      <c r="T91" s="42"/>
      <c r="U91" s="45"/>
      <c r="X91" s="44"/>
      <c r="Z91" s="44"/>
      <c r="AB91" s="45"/>
      <c r="AD91" s="44"/>
      <c r="AF91" s="44"/>
      <c r="AI91" s="44"/>
    </row>
    <row r="92" ht="16.5">
      <c r="I92" s="30"/>
      <c r="J92" s="31"/>
      <c r="K92" s="37"/>
      <c r="L92" s="37"/>
      <c r="M92" s="37"/>
      <c r="O92" s="46"/>
      <c r="P92" s="39"/>
      <c r="Q92" s="40"/>
      <c r="R92" s="41"/>
      <c r="S92" s="42"/>
      <c r="T92" s="42"/>
      <c r="U92" s="45"/>
      <c r="X92" s="44"/>
      <c r="Z92" s="44"/>
      <c r="AB92" s="45"/>
      <c r="AD92" s="44"/>
      <c r="AF92" s="44"/>
      <c r="AI92" s="44"/>
    </row>
    <row r="93" ht="15">
      <c r="I93" s="32"/>
      <c r="J93" s="32"/>
      <c r="K93" s="37"/>
      <c r="L93" s="37"/>
      <c r="M93" s="37"/>
      <c r="O93" s="46"/>
      <c r="P93" s="39"/>
      <c r="Q93" s="40"/>
      <c r="R93" s="41"/>
      <c r="S93" s="42"/>
      <c r="T93" s="42"/>
      <c r="U93" s="45"/>
      <c r="X93" s="44"/>
      <c r="Z93" s="44"/>
      <c r="AB93" s="45"/>
      <c r="AD93" s="44"/>
      <c r="AF93" s="44"/>
      <c r="AI93" s="44"/>
    </row>
    <row r="94" ht="16.5">
      <c r="I94" s="30"/>
      <c r="J94" s="31"/>
      <c r="K94" s="37"/>
      <c r="L94" s="37"/>
      <c r="M94" s="37"/>
      <c r="O94" s="38"/>
      <c r="P94" s="39"/>
      <c r="Q94" s="40"/>
      <c r="R94" s="41"/>
      <c r="S94" s="42"/>
      <c r="T94" s="42"/>
      <c r="U94" s="45"/>
      <c r="X94" s="44"/>
      <c r="Z94" s="44"/>
      <c r="AB94" s="45"/>
      <c r="AD94" s="44"/>
      <c r="AF94" s="44"/>
      <c r="AI94" s="44"/>
    </row>
    <row r="95" ht="15">
      <c r="I95" s="32"/>
      <c r="J95" s="32"/>
      <c r="K95" s="37"/>
      <c r="L95" s="37"/>
      <c r="M95" s="37"/>
      <c r="O95" s="46"/>
      <c r="P95" s="39"/>
      <c r="Q95" s="40"/>
      <c r="R95" s="41"/>
      <c r="S95" s="42"/>
      <c r="T95" s="42"/>
      <c r="U95" s="45"/>
      <c r="X95" s="44"/>
      <c r="Z95" s="44"/>
      <c r="AB95" s="45"/>
      <c r="AD95" s="44"/>
      <c r="AF95" s="44"/>
      <c r="AI95" s="44"/>
    </row>
    <row r="96" ht="16.5">
      <c r="I96" s="30"/>
      <c r="J96" s="31"/>
    </row>
    <row r="97" ht="14.25">
      <c r="I97" s="32"/>
      <c r="J97" s="32"/>
      <c r="T97" s="47"/>
    </row>
    <row r="98" ht="16.5">
      <c r="I98" s="30"/>
      <c r="J98" s="31"/>
    </row>
    <row r="100" ht="13.5">
      <c r="AB100" s="48"/>
      <c r="AD100" s="48"/>
      <c r="AI100" s="48"/>
    </row>
    <row r="101" ht="3" customHeight="1">
      <c r="AB101" s="35"/>
      <c r="AD101" s="35"/>
      <c r="AI101" s="35"/>
    </row>
    <row r="102" ht="13.5">
      <c r="AB102" s="49"/>
      <c r="AD102" s="49"/>
      <c r="AI102" s="49"/>
    </row>
    <row r="103" ht="13.5">
      <c r="AB103" s="49"/>
      <c r="AD103" s="49"/>
      <c r="AI103" s="49"/>
    </row>
    <row r="104" ht="13.5">
      <c r="AB104" s="50"/>
      <c r="AD104" s="50"/>
      <c r="AI104" s="50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showRowColHeaders="0" topLeftCell="G1" zoomScale="90" workbookViewId="0">
      <selection activeCell="H54" activeCellId="0" sqref="H54"/>
    </sheetView>
  </sheetViews>
  <sheetFormatPr baseColWidth="10" defaultColWidth="11.5703125" defaultRowHeight="14.25"/>
  <cols>
    <col customWidth="1" hidden="1" min="1" max="1" style="1" width="0"/>
    <col customWidth="1" hidden="1" min="2" max="2" style="1" width="1.5703125"/>
    <col customWidth="1" hidden="1" min="3" max="3" style="1" width="31"/>
    <col customWidth="1" hidden="1" min="4" max="4" style="1" width="6.28515625"/>
    <col customWidth="1" hidden="1" min="5" max="5" style="53" width="14.85546875"/>
    <col customWidth="1" min="6" max="6" style="4" width="2.28515625"/>
    <col bestFit="1" customWidth="1" min="7" max="7" style="1" width="43.85546875"/>
    <col bestFit="1" customWidth="1" min="8" max="34" style="1" width="14.140625"/>
    <col bestFit="1" customWidth="1" min="35" max="35" style="1" width="5"/>
    <col bestFit="1" customWidth="1" min="36" max="36" style="1" width="6.5703125"/>
    <col bestFit="1" customWidth="1" min="37" max="39" style="1" width="4.28515625"/>
    <col bestFit="1" customWidth="1" min="40" max="40" style="1" width="4.42578125"/>
    <col bestFit="1" customWidth="1" min="41" max="41" style="1" width="6.28515625"/>
    <col bestFit="1" customWidth="1" min="42" max="44" style="1" width="4.28515625"/>
    <col min="45" max="16384" style="1" width="11.5703125"/>
  </cols>
  <sheetData>
    <row r="1">
      <c r="B1" s="2"/>
      <c r="C1" s="2"/>
      <c r="D1" s="2"/>
      <c r="E1" s="3"/>
    </row>
    <row r="2">
      <c r="B2" s="2"/>
      <c r="C2" s="2"/>
      <c r="D2" s="2"/>
      <c r="E2" s="5"/>
    </row>
    <row r="3" ht="1.8999999999999999" customHeight="1">
      <c r="B3" s="2"/>
      <c r="C3" s="2"/>
      <c r="D3" s="2"/>
      <c r="E3" s="3"/>
    </row>
    <row r="4" ht="1.1499999999999999" customHeight="1">
      <c r="B4" s="2"/>
      <c r="C4" s="2"/>
      <c r="D4" s="2"/>
      <c r="E4" s="3"/>
    </row>
    <row r="5" ht="13.5">
      <c r="B5" s="2"/>
      <c r="C5" s="7"/>
      <c r="D5" s="2"/>
      <c r="E5" s="9"/>
      <c r="F5" s="6"/>
    </row>
    <row r="6" ht="4.9000000000000004" customHeight="1">
      <c r="B6" s="2"/>
      <c r="C6" s="7"/>
      <c r="D6" s="2"/>
      <c r="E6" s="9"/>
      <c r="F6" s="6"/>
    </row>
    <row r="7" ht="13.5">
      <c r="B7" s="2"/>
      <c r="C7" s="7"/>
      <c r="D7" s="2"/>
      <c r="E7" s="9"/>
      <c r="F7" s="6"/>
    </row>
    <row r="8" ht="4.9000000000000004" customHeight="1">
      <c r="B8" s="2"/>
      <c r="C8" s="7"/>
      <c r="D8" s="2"/>
      <c r="E8" s="9"/>
      <c r="F8" s="6"/>
    </row>
    <row r="9" ht="13.5">
      <c r="B9" s="2"/>
      <c r="C9" s="7"/>
      <c r="D9" s="2"/>
      <c r="E9" s="9"/>
      <c r="F9" s="6"/>
    </row>
    <row r="10" ht="4.9000000000000004" customHeight="1">
      <c r="B10" s="2"/>
      <c r="C10" s="7"/>
      <c r="D10" s="2"/>
      <c r="E10" s="9"/>
      <c r="F10" s="6"/>
    </row>
    <row r="11" ht="13.5">
      <c r="B11" s="2"/>
      <c r="C11" s="7"/>
      <c r="D11" s="2"/>
      <c r="E11" s="9"/>
      <c r="F11" s="6"/>
    </row>
    <row r="12" ht="4.9000000000000004" customHeight="1">
      <c r="B12" s="2"/>
      <c r="C12" s="7"/>
      <c r="D12" s="2"/>
      <c r="E12" s="9"/>
      <c r="F12" s="6"/>
    </row>
    <row r="13" ht="13.5">
      <c r="B13" s="2"/>
      <c r="C13" s="7"/>
      <c r="D13" s="2"/>
      <c r="E13" s="9"/>
      <c r="F13" s="6"/>
    </row>
    <row r="14" ht="4.9000000000000004" customHeight="1">
      <c r="B14" s="2"/>
      <c r="C14" s="7"/>
      <c r="D14" s="2"/>
      <c r="E14" s="9"/>
      <c r="F14" s="6"/>
    </row>
    <row r="15" ht="13.5">
      <c r="B15" s="2"/>
      <c r="C15" s="7"/>
      <c r="D15" s="2"/>
      <c r="E15" s="9"/>
      <c r="F15" s="6"/>
    </row>
    <row r="16" ht="4.9000000000000004" customHeight="1">
      <c r="B16" s="2"/>
      <c r="C16" s="7"/>
      <c r="D16" s="2"/>
      <c r="E16" s="9"/>
      <c r="F16" s="6"/>
    </row>
    <row r="17" ht="13.5">
      <c r="B17" s="2"/>
      <c r="C17" s="7"/>
      <c r="D17" s="2"/>
      <c r="E17" s="9"/>
      <c r="F17" s="6"/>
    </row>
    <row r="18" ht="4.9000000000000004" customHeight="1">
      <c r="B18" s="2"/>
      <c r="C18" s="7"/>
      <c r="D18" s="2"/>
      <c r="E18" s="9"/>
      <c r="F18" s="6"/>
    </row>
    <row r="19" ht="13.5">
      <c r="B19" s="2"/>
      <c r="C19" s="7"/>
      <c r="D19" s="2"/>
      <c r="E19" s="9"/>
      <c r="F19" s="6"/>
    </row>
    <row r="20" ht="4.9000000000000004" customHeight="1">
      <c r="B20" s="2"/>
      <c r="C20" s="7"/>
      <c r="D20" s="2"/>
      <c r="E20" s="9"/>
      <c r="F20" s="6"/>
    </row>
    <row r="21" ht="13.5">
      <c r="B21" s="2"/>
      <c r="C21" s="7"/>
      <c r="D21" s="2"/>
      <c r="E21" s="9"/>
      <c r="F21" s="6"/>
    </row>
    <row r="22" ht="4.9000000000000004" customHeight="1">
      <c r="B22" s="2"/>
      <c r="C22" s="7"/>
      <c r="D22" s="2"/>
      <c r="E22" s="9"/>
      <c r="F22" s="6"/>
    </row>
    <row r="23" ht="13.5">
      <c r="B23" s="2"/>
      <c r="C23" s="7"/>
      <c r="D23" s="2"/>
      <c r="E23" s="9"/>
      <c r="F23" s="6"/>
    </row>
    <row r="24" ht="4.9000000000000004" customHeight="1">
      <c r="B24" s="2"/>
      <c r="C24" s="7"/>
      <c r="D24" s="2"/>
      <c r="E24" s="9"/>
      <c r="F24" s="6"/>
    </row>
    <row r="25" ht="13.5">
      <c r="B25" s="2"/>
      <c r="C25" s="7"/>
      <c r="D25" s="2"/>
      <c r="E25" s="9"/>
      <c r="F25" s="6"/>
    </row>
    <row r="26" ht="4.9000000000000004" customHeight="1">
      <c r="B26" s="2"/>
      <c r="C26" s="7"/>
      <c r="D26" s="2"/>
      <c r="E26" s="9"/>
      <c r="F26" s="6"/>
    </row>
    <row r="27" ht="13.5">
      <c r="B27" s="2"/>
      <c r="C27" s="7"/>
      <c r="D27" s="2"/>
      <c r="E27" s="9"/>
      <c r="F27" s="6"/>
    </row>
    <row r="28" ht="4.9000000000000004" customHeight="1">
      <c r="B28" s="2"/>
      <c r="C28" s="7"/>
      <c r="D28" s="2"/>
      <c r="E28" s="9"/>
      <c r="F28" s="6"/>
    </row>
    <row r="29" ht="13.5">
      <c r="B29" s="2"/>
      <c r="C29" s="7"/>
      <c r="D29" s="2"/>
      <c r="E29" s="9"/>
      <c r="F29" s="6"/>
    </row>
    <row r="30" ht="4.9000000000000004" customHeight="1">
      <c r="B30" s="2"/>
      <c r="C30" s="7"/>
      <c r="D30" s="2"/>
      <c r="E30" s="9"/>
      <c r="F30" s="6"/>
    </row>
    <row r="31" ht="13.5">
      <c r="B31" s="2"/>
      <c r="C31" s="7"/>
      <c r="D31" s="2"/>
      <c r="E31" s="9"/>
      <c r="F31" s="6"/>
    </row>
    <row r="32" ht="4.9000000000000004" customHeight="1">
      <c r="B32" s="2"/>
      <c r="C32" s="7"/>
      <c r="D32" s="2"/>
      <c r="E32" s="9"/>
      <c r="F32" s="6"/>
    </row>
    <row r="33" ht="13.5">
      <c r="B33" s="2"/>
      <c r="C33" s="7"/>
      <c r="D33" s="2"/>
      <c r="E33" s="9"/>
      <c r="F33" s="6"/>
    </row>
    <row r="34" ht="27" customHeight="1">
      <c r="B34" s="2"/>
      <c r="C34" s="2"/>
      <c r="D34" s="2"/>
      <c r="E34" s="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</row>
    <row r="35" ht="13.5">
      <c r="B35" s="2"/>
      <c r="C35" s="2"/>
      <c r="D35" s="2"/>
      <c r="E35" s="3"/>
      <c r="G35" s="11" t="s">
        <v>17</v>
      </c>
      <c r="H35" s="12" t="str">
        <f>'[1]tota por lin'!BC9</f>
        <v>2024</v>
      </c>
      <c r="I35" s="12" t="str">
        <f>'[1]tota por lin'!BD9</f>
        <v>2025</v>
      </c>
      <c r="J35" s="12" t="str">
        <f>'[1]tota por lin'!BE9</f>
        <v>2026</v>
      </c>
      <c r="K35" s="12" t="str">
        <f>'[1]tota por lin'!BF9</f>
        <v>2027</v>
      </c>
      <c r="L35" s="12" t="str">
        <f>'[1]tota por lin'!BG9</f>
        <v>2028</v>
      </c>
      <c r="M35" s="12" t="str">
        <f>'[1]tota por lin'!BH9</f>
        <v>2029</v>
      </c>
      <c r="N35" s="12" t="str">
        <f>'[1]tota por lin'!BI9</f>
        <v>2030</v>
      </c>
      <c r="O35" s="12" t="str">
        <f>'[1]tota por lin'!BJ9</f>
        <v>2031</v>
      </c>
      <c r="P35" s="12" t="str">
        <f>'[1]tota por lin'!BK9</f>
        <v>2032</v>
      </c>
      <c r="Q35" s="12" t="str">
        <f>'[1]tota por lin'!BL9</f>
        <v>2033</v>
      </c>
      <c r="R35" s="12" t="str">
        <f>'[1]tota por lin'!BM9</f>
        <v>2034</v>
      </c>
      <c r="S35" s="12" t="str">
        <f>'[1]tota por lin'!BN9</f>
        <v>2035</v>
      </c>
      <c r="T35" s="12" t="str">
        <f>'[1]tota por lin'!BO9</f>
        <v>2036</v>
      </c>
      <c r="U35" s="12" t="str">
        <f>'[1]tota por lin'!BP9</f>
        <v>2037</v>
      </c>
      <c r="V35" s="12" t="str">
        <f>'[1]tota por lin'!BQ9</f>
        <v>2038</v>
      </c>
      <c r="W35" s="12" t="str">
        <f>'[1]tota por lin'!BR9</f>
        <v>2039</v>
      </c>
      <c r="X35" s="12" t="str">
        <f>'[1]tota por lin'!BS9</f>
        <v>2040</v>
      </c>
      <c r="Y35" s="12" t="str">
        <f>'[1]tota por lin'!BT9</f>
        <v>2041</v>
      </c>
      <c r="Z35" s="12" t="str">
        <f>'[1]tota por lin'!BU9</f>
        <v>2042</v>
      </c>
      <c r="AA35" s="12" t="str">
        <f>'[1]tota por lin'!BV9</f>
        <v>2043</v>
      </c>
      <c r="AB35" s="12" t="str">
        <f>'[1]tota por lin'!BW9</f>
        <v>2044</v>
      </c>
      <c r="AC35" s="12" t="str">
        <f>'[1]tota por lin'!BX9</f>
        <v>2045</v>
      </c>
      <c r="AD35" s="12" t="str">
        <f>'[1]tota por lin'!BY9</f>
        <v>2046</v>
      </c>
      <c r="AE35" s="12" t="str">
        <f>'[1]tota por lin'!BZ9</f>
        <v>2047</v>
      </c>
      <c r="AF35" s="12" t="str">
        <f>'[1]tota por lin'!CA9</f>
        <v>2048</v>
      </c>
      <c r="AG35" s="12" t="str">
        <f>'[1]tota por lin'!CB9</f>
        <v>2049</v>
      </c>
      <c r="AH35" s="12" t="str">
        <f>'[1]tota por lin'!CC9</f>
        <v>2050</v>
      </c>
    </row>
    <row r="36" ht="3" customHeight="1">
      <c r="B36" s="2"/>
      <c r="C36" s="2"/>
      <c r="D36" s="2"/>
      <c r="E36" s="3"/>
      <c r="G36" s="11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 ht="13.5">
      <c r="B37" s="2"/>
      <c r="C37" s="2"/>
      <c r="D37" s="2"/>
      <c r="E37" s="3"/>
      <c r="G37" s="11" t="s">
        <v>18</v>
      </c>
      <c r="H37" s="14">
        <v>0</v>
      </c>
      <c r="I37" s="15">
        <v>0</v>
      </c>
      <c r="J37" s="15">
        <v>0</v>
      </c>
      <c r="K37" s="15">
        <v>1025410.3773289203</v>
      </c>
      <c r="L37" s="15">
        <v>0</v>
      </c>
      <c r="M37" s="15">
        <v>1100801.8204492317</v>
      </c>
      <c r="N37" s="14">
        <v>1122817.8568582165</v>
      </c>
      <c r="O37" s="14" t="s">
        <v>19</v>
      </c>
      <c r="P37" s="14" t="s">
        <v>19</v>
      </c>
      <c r="Q37" s="14">
        <v>1191543.292240794</v>
      </c>
      <c r="R37" s="14" t="s">
        <v>19</v>
      </c>
      <c r="S37" s="14">
        <v>1239681.6412473221</v>
      </c>
      <c r="T37" s="14" t="s">
        <v>19</v>
      </c>
      <c r="U37" s="14" t="s">
        <v>19</v>
      </c>
      <c r="V37" s="14">
        <v>1315560.0751447883</v>
      </c>
      <c r="W37" s="14" t="s">
        <v>19</v>
      </c>
      <c r="X37" s="14">
        <v>1368708.7021806377</v>
      </c>
      <c r="Y37" s="14" t="s">
        <v>19</v>
      </c>
      <c r="Z37" s="14">
        <v>1424004.5337487354</v>
      </c>
      <c r="AA37" s="14" t="s">
        <v>19</v>
      </c>
      <c r="AB37" s="14" t="s">
        <v>19</v>
      </c>
      <c r="AC37" s="14" t="s">
        <v>19</v>
      </c>
      <c r="AD37" s="14">
        <v>3082776.6066308729</v>
      </c>
      <c r="AE37" s="14" t="s">
        <v>19</v>
      </c>
      <c r="AF37" s="14" t="s">
        <v>19</v>
      </c>
      <c r="AG37" s="14">
        <v>1635733.5985847674</v>
      </c>
      <c r="AH37" s="16" t="s">
        <v>19</v>
      </c>
    </row>
    <row r="38" ht="13.5">
      <c r="B38" s="2"/>
      <c r="C38" s="2"/>
      <c r="D38" s="2"/>
      <c r="E38" s="3"/>
      <c r="G38" s="11" t="s">
        <v>20</v>
      </c>
      <c r="H38" s="14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4">
        <v>0</v>
      </c>
      <c r="O38" s="14" t="s">
        <v>19</v>
      </c>
      <c r="P38" s="14">
        <v>3339344.3409682452</v>
      </c>
      <c r="Q38" s="14">
        <v>3406131.2277876097</v>
      </c>
      <c r="R38" s="14">
        <v>6948507.7046867246</v>
      </c>
      <c r="S38" s="14" t="s">
        <v>19</v>
      </c>
      <c r="T38" s="14" t="s">
        <v>19</v>
      </c>
      <c r="U38" s="14" t="s">
        <v>19</v>
      </c>
      <c r="V38" s="14" t="s">
        <v>19</v>
      </c>
      <c r="W38" s="14" t="s">
        <v>19</v>
      </c>
      <c r="X38" s="14" t="s">
        <v>19</v>
      </c>
      <c r="Y38" s="14" t="s">
        <v>19</v>
      </c>
      <c r="Z38" s="14" t="s">
        <v>19</v>
      </c>
      <c r="AA38" s="14" t="s">
        <v>19</v>
      </c>
      <c r="AB38" s="14" t="s">
        <v>19</v>
      </c>
      <c r="AC38" s="14" t="s">
        <v>19</v>
      </c>
      <c r="AD38" s="14" t="s">
        <v>19</v>
      </c>
      <c r="AE38" s="14" t="s">
        <v>19</v>
      </c>
      <c r="AF38" s="14" t="s">
        <v>19</v>
      </c>
      <c r="AG38" s="14">
        <v>4675888.2591695655</v>
      </c>
      <c r="AH38" s="16">
        <v>9538812.0487059169</v>
      </c>
    </row>
    <row r="39" ht="13.5">
      <c r="B39" s="2"/>
      <c r="C39" s="2"/>
      <c r="D39" s="2"/>
      <c r="E39" s="3"/>
      <c r="G39" s="11" t="s">
        <v>21</v>
      </c>
      <c r="H39" s="14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4">
        <v>0</v>
      </c>
      <c r="O39" s="14" t="s">
        <v>19</v>
      </c>
      <c r="P39" s="14" t="s">
        <v>19</v>
      </c>
      <c r="Q39" s="14" t="s">
        <v>19</v>
      </c>
      <c r="R39" s="14" t="s">
        <v>19</v>
      </c>
      <c r="S39" s="14">
        <v>4050249.3905748087</v>
      </c>
      <c r="T39" s="14" t="s">
        <v>19</v>
      </c>
      <c r="U39" s="14" t="s">
        <v>19</v>
      </c>
      <c r="V39" s="14" t="s">
        <v>19</v>
      </c>
      <c r="W39" s="14" t="s">
        <v>19</v>
      </c>
      <c r="X39" s="14" t="s">
        <v>19</v>
      </c>
      <c r="Y39" s="14" t="s">
        <v>19</v>
      </c>
      <c r="Z39" s="14" t="s">
        <v>19</v>
      </c>
      <c r="AA39" s="14">
        <v>4745512.6938656839</v>
      </c>
      <c r="AB39" s="14" t="s">
        <v>19</v>
      </c>
      <c r="AC39" s="14" t="s">
        <v>19</v>
      </c>
      <c r="AD39" s="14" t="s">
        <v>19</v>
      </c>
      <c r="AE39" s="14" t="s">
        <v>19</v>
      </c>
      <c r="AF39" s="14" t="s">
        <v>19</v>
      </c>
      <c r="AG39" s="14" t="s">
        <v>19</v>
      </c>
      <c r="AH39" s="16" t="s">
        <v>19</v>
      </c>
    </row>
    <row r="40" ht="13.5">
      <c r="B40" s="2"/>
      <c r="C40" s="2"/>
      <c r="D40" s="2"/>
      <c r="E40" s="3"/>
      <c r="G40" s="11" t="s">
        <v>7</v>
      </c>
      <c r="H40" s="14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4">
        <v>174354.51011772949</v>
      </c>
      <c r="O40" s="14" t="s">
        <v>19</v>
      </c>
      <c r="P40" s="14">
        <v>181398.43232648578</v>
      </c>
      <c r="Q40" s="14" t="s">
        <v>19</v>
      </c>
      <c r="R40" s="14" t="s">
        <v>19</v>
      </c>
      <c r="S40" s="14" t="s">
        <v>19</v>
      </c>
      <c r="T40" s="14" t="s">
        <v>19</v>
      </c>
      <c r="U40" s="14" t="s">
        <v>19</v>
      </c>
      <c r="V40" s="14" t="s">
        <v>19</v>
      </c>
      <c r="W40" s="14">
        <v>208369.77934748205</v>
      </c>
      <c r="X40" s="14" t="s">
        <v>19</v>
      </c>
      <c r="Y40" s="14" t="s">
        <v>19</v>
      </c>
      <c r="Z40" s="14">
        <v>221123.67680178271</v>
      </c>
      <c r="AA40" s="14" t="s">
        <v>19</v>
      </c>
      <c r="AB40" s="14" t="s">
        <v>19</v>
      </c>
      <c r="AC40" s="14" t="s">
        <v>19</v>
      </c>
      <c r="AD40" s="14" t="s">
        <v>19</v>
      </c>
      <c r="AE40" s="14" t="s">
        <v>19</v>
      </c>
      <c r="AF40" s="14" t="s">
        <v>19</v>
      </c>
      <c r="AG40" s="14" t="s">
        <v>19</v>
      </c>
      <c r="AH40" s="16" t="s">
        <v>19</v>
      </c>
    </row>
    <row r="41" ht="13.5">
      <c r="B41" s="2"/>
      <c r="C41" s="2"/>
      <c r="D41" s="2"/>
      <c r="E41" s="3"/>
      <c r="G41" s="11" t="s">
        <v>22</v>
      </c>
      <c r="H41" s="14">
        <v>0</v>
      </c>
      <c r="I41" s="15">
        <v>0</v>
      </c>
      <c r="J41" s="15">
        <v>0</v>
      </c>
      <c r="K41" s="15">
        <v>0</v>
      </c>
      <c r="L41" s="15">
        <v>0</v>
      </c>
      <c r="M41" s="15">
        <v>859424.55252368131</v>
      </c>
      <c r="N41" s="14">
        <v>876613.04357415508</v>
      </c>
      <c r="O41" s="14">
        <v>894145.30444563809</v>
      </c>
      <c r="P41" s="14">
        <v>1824056.4210691019</v>
      </c>
      <c r="Q41" s="14" t="s">
        <v>19</v>
      </c>
      <c r="R41" s="14" t="s">
        <v>19</v>
      </c>
      <c r="S41" s="14" t="s">
        <v>19</v>
      </c>
      <c r="T41" s="14" t="s">
        <v>19</v>
      </c>
      <c r="U41" s="14" t="s">
        <v>19</v>
      </c>
      <c r="V41" s="14" t="s">
        <v>19</v>
      </c>
      <c r="W41" s="14">
        <v>2095267.4678657174</v>
      </c>
      <c r="X41" s="14" t="s">
        <v>19</v>
      </c>
      <c r="Y41" s="14">
        <v>3269874.4103512382</v>
      </c>
      <c r="Z41" s="14" t="s">
        <v>19</v>
      </c>
      <c r="AA41" s="14" t="s">
        <v>19</v>
      </c>
      <c r="AB41" s="14" t="s">
        <v>19</v>
      </c>
      <c r="AC41" s="14" t="s">
        <v>19</v>
      </c>
      <c r="AD41" s="14" t="s">
        <v>19</v>
      </c>
      <c r="AE41" s="14" t="s">
        <v>19</v>
      </c>
      <c r="AF41" s="14">
        <v>1252019.2900612026</v>
      </c>
      <c r="AG41" s="14">
        <v>1277059.6758624264</v>
      </c>
      <c r="AH41" s="16">
        <v>1302600.8693796752</v>
      </c>
    </row>
    <row r="42" ht="13.5">
      <c r="B42" s="2"/>
      <c r="C42" s="2"/>
      <c r="D42" s="2"/>
      <c r="E42" s="3"/>
      <c r="G42" s="11" t="s">
        <v>23</v>
      </c>
      <c r="H42" s="14">
        <v>9613.2959999999985</v>
      </c>
      <c r="I42" s="15">
        <v>6537.0412799999995</v>
      </c>
      <c r="J42" s="15">
        <v>3333.8910528000001</v>
      </c>
      <c r="K42" s="15">
        <v>6801.1377477120004</v>
      </c>
      <c r="L42" s="15">
        <v>3468.58025133312</v>
      </c>
      <c r="M42" s="15">
        <v>7075.9037127195634</v>
      </c>
      <c r="N42" s="14">
        <v>3608.710893486978</v>
      </c>
      <c r="O42" s="14">
        <v>7361.770222713435</v>
      </c>
      <c r="P42" s="14">
        <v>7509.005627167704</v>
      </c>
      <c r="Q42" s="14" t="s">
        <v>19</v>
      </c>
      <c r="R42" s="14">
        <v>3906.1847272526393</v>
      </c>
      <c r="S42" s="14">
        <v>3984.3084217976921</v>
      </c>
      <c r="T42" s="14">
        <v>8127.9891804672925</v>
      </c>
      <c r="U42" s="14">
        <v>4145.2744820383177</v>
      </c>
      <c r="V42" s="14">
        <v>8456.3599433581694</v>
      </c>
      <c r="W42" s="14">
        <v>4312.7435711126673</v>
      </c>
      <c r="X42" s="14">
        <v>8797.9968850698406</v>
      </c>
      <c r="Y42" s="14">
        <v>8973.9568227712371</v>
      </c>
      <c r="Z42" s="14">
        <v>4576.7179796133314</v>
      </c>
      <c r="AA42" s="14">
        <v>9336.5046784111946</v>
      </c>
      <c r="AB42" s="14">
        <v>4761.6173859897099</v>
      </c>
      <c r="AC42" s="14">
        <v>9713.6994674190064</v>
      </c>
      <c r="AD42" s="14">
        <v>4953.9867283836929</v>
      </c>
      <c r="AE42" s="14">
        <v>10106.132925902733</v>
      </c>
      <c r="AF42" s="14">
        <v>5154.1277922103945</v>
      </c>
      <c r="AG42" s="14">
        <v>10514.420696109204</v>
      </c>
      <c r="AH42" s="16">
        <v>10724.70911003139</v>
      </c>
    </row>
    <row r="43" ht="13.5">
      <c r="B43" s="2"/>
      <c r="C43" s="2"/>
      <c r="D43" s="2"/>
      <c r="E43" s="3"/>
      <c r="G43" s="11" t="s">
        <v>24</v>
      </c>
      <c r="H43" s="14">
        <v>0</v>
      </c>
      <c r="I43" s="15">
        <v>3893.5721519999997</v>
      </c>
      <c r="J43" s="15">
        <v>19857.217975199997</v>
      </c>
      <c r="K43" s="15">
        <v>16203.489867763201</v>
      </c>
      <c r="L43" s="15">
        <v>20659.449581398079</v>
      </c>
      <c r="M43" s="15">
        <v>16858.11085842083</v>
      </c>
      <c r="N43" s="14">
        <v>8597.636537794624</v>
      </c>
      <c r="O43" s="14">
        <v>21923.973171376292</v>
      </c>
      <c r="P43" s="14">
        <v>17889.962107843054</v>
      </c>
      <c r="Q43" s="14">
        <v>22809.701687499892</v>
      </c>
      <c r="R43" s="14">
        <v>4653.1791442499789</v>
      </c>
      <c r="S43" s="14">
        <v>23731.213635674889</v>
      </c>
      <c r="T43" s="14">
        <v>19364.670326710711</v>
      </c>
      <c r="U43" s="14">
        <v>24689.95466655615</v>
      </c>
      <c r="V43" s="14">
        <v>20147.003007909821</v>
      </c>
      <c r="W43" s="14">
        <v>10274.97153403401</v>
      </c>
      <c r="X43" s="14">
        <v>26201.177411786724</v>
      </c>
      <c r="Y43" s="14">
        <v>21380.160768017966</v>
      </c>
      <c r="Z43" s="14">
        <v>27259.704979222908</v>
      </c>
      <c r="AA43" s="14">
        <v>5560.9798157614732</v>
      </c>
      <c r="AB43" s="14">
        <v>28360.997060383517</v>
      </c>
      <c r="AC43" s="14">
        <v>23142.573601272943</v>
      </c>
      <c r="AD43" s="14">
        <v>29506.781341623006</v>
      </c>
      <c r="AE43" s="14">
        <v>24077.533574764369</v>
      </c>
      <c r="AF43" s="14">
        <v>12279.54212312983</v>
      </c>
      <c r="AG43" s="14">
        <v>31312.832413981065</v>
      </c>
      <c r="AH43" s="16">
        <v>25551.271249808553</v>
      </c>
    </row>
    <row r="44" ht="13.5">
      <c r="B44" s="2"/>
      <c r="C44" s="2"/>
      <c r="D44" s="2"/>
      <c r="E44" s="3"/>
      <c r="G44" s="11" t="s">
        <v>25</v>
      </c>
      <c r="H44" s="14">
        <v>36195.515999999996</v>
      </c>
      <c r="I44" s="15">
        <v>26371.018799999998</v>
      </c>
      <c r="J44" s="15">
        <v>21518.751340800001</v>
      </c>
      <c r="K44" s="15">
        <v>21949.126367616002</v>
      </c>
      <c r="L44" s="15">
        <v>11194.054447484161</v>
      </c>
      <c r="M44" s="15">
        <v>28544.838841084602</v>
      </c>
      <c r="N44" s="14">
        <v>23292.588494325038</v>
      </c>
      <c r="O44" s="14">
        <v>23758.440264211538</v>
      </c>
      <c r="P44" s="14">
        <v>30292.011336869713</v>
      </c>
      <c r="Q44" s="14" t="s">
        <v>19</v>
      </c>
      <c r="R44" s="14">
        <v>12606.3234379517</v>
      </c>
      <c r="S44" s="14">
        <v>25716.899813421467</v>
      </c>
      <c r="T44" s="14">
        <v>26231.237809689897</v>
      </c>
      <c r="U44" s="14">
        <v>13377.931282941845</v>
      </c>
      <c r="V44" s="14">
        <v>34113.724771501715</v>
      </c>
      <c r="W44" s="14">
        <v>27836.799413545396</v>
      </c>
      <c r="X44" s="14">
        <v>28393.535401816302</v>
      </c>
      <c r="Y44" s="14">
        <v>36201.757637315779</v>
      </c>
      <c r="Z44" s="14">
        <v>14770.31711602484</v>
      </c>
      <c r="AA44" s="14">
        <v>37664.308645863341</v>
      </c>
      <c r="AB44" s="14">
        <v>30734.07585502449</v>
      </c>
      <c r="AC44" s="14">
        <v>31348.757372124972</v>
      </c>
      <c r="AD44" s="14">
        <v>15987.866259783737</v>
      </c>
      <c r="AE44" s="14">
        <v>40769.058962448529</v>
      </c>
      <c r="AF44" s="14">
        <v>33267.552113358004</v>
      </c>
      <c r="AG44" s="14">
        <v>33932.903155625158</v>
      </c>
      <c r="AH44" s="16">
        <v>43264.451523422089</v>
      </c>
    </row>
    <row r="45" ht="13.5">
      <c r="B45" s="2"/>
      <c r="C45" s="2"/>
      <c r="D45" s="2"/>
      <c r="E45" s="3"/>
      <c r="G45" s="11" t="s">
        <v>26</v>
      </c>
      <c r="H45" s="14">
        <v>230255.83043589082</v>
      </c>
      <c r="I45" s="15">
        <v>234860.94704460862</v>
      </c>
      <c r="J45" s="15">
        <v>239558.16598550082</v>
      </c>
      <c r="K45" s="15">
        <v>244349.32930521082</v>
      </c>
      <c r="L45" s="15">
        <v>249236.31589131505</v>
      </c>
      <c r="M45" s="15">
        <v>254221.04220914131</v>
      </c>
      <c r="N45" s="14">
        <v>259305.46305332414</v>
      </c>
      <c r="O45" s="14">
        <v>264491.57231439062</v>
      </c>
      <c r="P45" s="14">
        <v>269781.40376067848</v>
      </c>
      <c r="Q45" s="14">
        <v>275177.031835892</v>
      </c>
      <c r="R45" s="14">
        <v>280680.57247260987</v>
      </c>
      <c r="S45" s="14">
        <v>286294.18392206205</v>
      </c>
      <c r="T45" s="14">
        <v>292020.06760050333</v>
      </c>
      <c r="U45" s="14">
        <v>297860.4689525133</v>
      </c>
      <c r="V45" s="14">
        <v>303817.6783315636</v>
      </c>
      <c r="W45" s="14">
        <v>309894.03189819492</v>
      </c>
      <c r="X45" s="14">
        <v>316091.91253615881</v>
      </c>
      <c r="Y45" s="14">
        <v>322413.75078688195</v>
      </c>
      <c r="Z45" s="14">
        <v>328862.02580261964</v>
      </c>
      <c r="AA45" s="14">
        <v>335439.26631867199</v>
      </c>
      <c r="AB45" s="14">
        <v>342148.05164504546</v>
      </c>
      <c r="AC45" s="14">
        <v>348991.0126779463</v>
      </c>
      <c r="AD45" s="14">
        <v>355970.83293150523</v>
      </c>
      <c r="AE45" s="14">
        <v>363090.24959013535</v>
      </c>
      <c r="AF45" s="14">
        <v>370352.05458193808</v>
      </c>
      <c r="AG45" s="14">
        <v>377759.09567357675</v>
      </c>
      <c r="AH45" s="16">
        <v>385314.27758704842</v>
      </c>
    </row>
    <row r="46" ht="13.5">
      <c r="B46" s="2"/>
      <c r="C46" s="2"/>
      <c r="D46" s="2"/>
      <c r="E46" s="3"/>
      <c r="G46" s="11" t="s">
        <v>27</v>
      </c>
      <c r="H46" s="14">
        <v>615607.80119999999</v>
      </c>
      <c r="I46" s="15">
        <v>1171002.6171993599</v>
      </c>
      <c r="J46" s="15">
        <v>5326300.0180441951</v>
      </c>
      <c r="K46" s="15">
        <v>1061125.0210622898</v>
      </c>
      <c r="L46" s="15">
        <v>665904.25306748669</v>
      </c>
      <c r="M46" s="15">
        <v>1759445.2831954048</v>
      </c>
      <c r="N46" s="14">
        <v>1696562.7836912805</v>
      </c>
      <c r="O46" s="14">
        <v>4632095.0438928688</v>
      </c>
      <c r="P46" s="14">
        <v>1576159.7850532208</v>
      </c>
      <c r="Q46" s="14">
        <v>4886657.4851317061</v>
      </c>
      <c r="R46" s="14">
        <v>1141040.9472933055</v>
      </c>
      <c r="S46" s="14">
        <v>1637705.9941545059</v>
      </c>
      <c r="T46" s="14">
        <v>4653500.6506064702</v>
      </c>
      <c r="U46" s="14">
        <v>2418738.0511659156</v>
      </c>
      <c r="V46" s="14">
        <v>1103719.706892852</v>
      </c>
      <c r="W46" s="14">
        <v>2586467.1393926404</v>
      </c>
      <c r="X46" s="14">
        <v>4518546.9381957976</v>
      </c>
      <c r="Y46" s="14">
        <v>6746160.2704840023</v>
      </c>
      <c r="Z46" s="14">
        <v>698395.27610982652</v>
      </c>
      <c r="AA46" s="14">
        <v>2723891.8952669003</v>
      </c>
      <c r="AB46" s="14">
        <v>1969578.1005684705</v>
      </c>
      <c r="AC46" s="14">
        <v>1590872.168571397</v>
      </c>
      <c r="AD46" s="14">
        <v>6295534.2479412677</v>
      </c>
      <c r="AE46" s="14">
        <v>5930303.4100096393</v>
      </c>
      <c r="AF46" s="14">
        <v>1847453.5982468426</v>
      </c>
      <c r="AG46" s="14">
        <v>2200446.356453693</v>
      </c>
      <c r="AH46" s="16">
        <v>4132674.3812676677</v>
      </c>
    </row>
    <row r="47" ht="13.5">
      <c r="B47" s="2"/>
      <c r="C47" s="2"/>
      <c r="D47" s="2"/>
      <c r="E47" s="3"/>
      <c r="G47" s="11" t="s">
        <v>11</v>
      </c>
      <c r="H47" s="14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4" t="s">
        <v>19</v>
      </c>
      <c r="O47" s="14" t="s">
        <v>19</v>
      </c>
      <c r="P47" s="14">
        <v>4738322.404515706</v>
      </c>
      <c r="Q47" s="14" t="s">
        <v>19</v>
      </c>
      <c r="R47" s="14" t="s">
        <v>19</v>
      </c>
      <c r="S47" s="14" t="s">
        <v>19</v>
      </c>
      <c r="T47" s="14" t="s">
        <v>19</v>
      </c>
      <c r="U47" s="14" t="s">
        <v>19</v>
      </c>
      <c r="V47" s="14" t="s">
        <v>19</v>
      </c>
      <c r="W47" s="14" t="s">
        <v>19</v>
      </c>
      <c r="X47" s="14" t="s">
        <v>19</v>
      </c>
      <c r="Y47" s="14" t="s">
        <v>19</v>
      </c>
      <c r="Z47" s="14">
        <v>5775988.5712407855</v>
      </c>
      <c r="AA47" s="14" t="s">
        <v>19</v>
      </c>
      <c r="AB47" s="14" t="s">
        <v>19</v>
      </c>
      <c r="AC47" s="14" t="s">
        <v>19</v>
      </c>
      <c r="AD47" s="14" t="s">
        <v>19</v>
      </c>
      <c r="AE47" s="14" t="s">
        <v>19</v>
      </c>
      <c r="AF47" s="14" t="s">
        <v>19</v>
      </c>
      <c r="AG47" s="14" t="s">
        <v>19</v>
      </c>
      <c r="AH47" s="16" t="s">
        <v>19</v>
      </c>
    </row>
    <row r="48" ht="13.5">
      <c r="B48" s="2"/>
      <c r="C48" s="2"/>
      <c r="D48" s="2"/>
      <c r="E48" s="3"/>
      <c r="G48" s="11" t="s">
        <v>28</v>
      </c>
      <c r="H48" s="14">
        <v>0</v>
      </c>
      <c r="I48" s="15">
        <v>0</v>
      </c>
      <c r="J48" s="15">
        <v>0</v>
      </c>
      <c r="K48" s="15">
        <v>0</v>
      </c>
      <c r="L48" s="15">
        <v>202708.69490955875</v>
      </c>
      <c r="M48" s="15">
        <v>206762.86880774988</v>
      </c>
      <c r="N48" s="14" t="s">
        <v>19</v>
      </c>
      <c r="O48" s="14" t="s">
        <v>19</v>
      </c>
      <c r="P48" s="14" t="s">
        <v>19</v>
      </c>
      <c r="Q48" s="14" t="s">
        <v>19</v>
      </c>
      <c r="R48" s="14" t="s">
        <v>19</v>
      </c>
      <c r="S48" s="14">
        <v>232848.57255050066</v>
      </c>
      <c r="T48" s="14">
        <v>237505.54400151072</v>
      </c>
      <c r="U48" s="14" t="s">
        <v>19</v>
      </c>
      <c r="V48" s="14" t="s">
        <v>19</v>
      </c>
      <c r="W48" s="14" t="s">
        <v>19</v>
      </c>
      <c r="X48" s="14" t="s">
        <v>19</v>
      </c>
      <c r="Y48" s="14" t="s">
        <v>19</v>
      </c>
      <c r="Z48" s="14">
        <v>267469.81802135368</v>
      </c>
      <c r="AA48" s="14">
        <v>272819.21438178071</v>
      </c>
      <c r="AB48" s="14" t="s">
        <v>19</v>
      </c>
      <c r="AC48" s="14" t="s">
        <v>19</v>
      </c>
      <c r="AD48" s="14" t="s">
        <v>19</v>
      </c>
      <c r="AE48" s="14" t="s">
        <v>19</v>
      </c>
      <c r="AF48" s="14">
        <v>301214.4573430295</v>
      </c>
      <c r="AG48" s="14" t="s">
        <v>19</v>
      </c>
      <c r="AH48" s="16">
        <v>313383.5214196879</v>
      </c>
    </row>
    <row r="49" ht="13.5">
      <c r="B49" s="2"/>
      <c r="C49" s="2"/>
      <c r="D49" s="2"/>
      <c r="E49" s="3"/>
      <c r="G49" s="11" t="s">
        <v>29</v>
      </c>
      <c r="H49" s="14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4">
        <v>2508237.787164391</v>
      </c>
      <c r="O49" s="14" t="s">
        <v>19</v>
      </c>
      <c r="P49" s="14" t="s">
        <v>19</v>
      </c>
      <c r="Q49" s="14" t="s">
        <v>19</v>
      </c>
      <c r="R49" s="14" t="s">
        <v>19</v>
      </c>
      <c r="S49" s="14" t="s">
        <v>19</v>
      </c>
      <c r="T49" s="14" t="s">
        <v>19</v>
      </c>
      <c r="U49" s="14" t="s">
        <v>19</v>
      </c>
      <c r="V49" s="14" t="s">
        <v>19</v>
      </c>
      <c r="W49" s="14">
        <v>2997576.3397778333</v>
      </c>
      <c r="X49" s="14" t="s">
        <v>19</v>
      </c>
      <c r="Y49" s="14" t="s">
        <v>19</v>
      </c>
      <c r="Z49" s="14" t="s">
        <v>19</v>
      </c>
      <c r="AA49" s="14" t="s">
        <v>19</v>
      </c>
      <c r="AB49" s="14" t="s">
        <v>19</v>
      </c>
      <c r="AC49" s="14" t="s">
        <v>19</v>
      </c>
      <c r="AD49" s="14" t="s">
        <v>19</v>
      </c>
      <c r="AE49" s="14">
        <v>3512138.4387711324</v>
      </c>
      <c r="AF49" s="14" t="s">
        <v>19</v>
      </c>
      <c r="AG49" s="14" t="s">
        <v>19</v>
      </c>
      <c r="AH49" s="16" t="s">
        <v>19</v>
      </c>
    </row>
    <row r="50" ht="13.5">
      <c r="B50" s="2"/>
      <c r="C50" s="2"/>
      <c r="D50" s="2"/>
      <c r="E50" s="3"/>
      <c r="G50" s="11" t="s">
        <v>30</v>
      </c>
      <c r="H50" s="17">
        <v>4952.3039999999992</v>
      </c>
      <c r="I50" s="18">
        <v>3608.1071999999999</v>
      </c>
      <c r="J50" s="18">
        <v>2944.2154752000001</v>
      </c>
      <c r="K50" s="18">
        <v>3003.0997847039998</v>
      </c>
      <c r="L50" s="18">
        <v>3828.9522254976005</v>
      </c>
      <c r="M50" s="18">
        <v>1562.2125080030205</v>
      </c>
      <c r="N50" s="17">
        <v>3186.9135163261622</v>
      </c>
      <c r="O50" s="17">
        <v>3250.6517866526856</v>
      </c>
      <c r="P50" s="17">
        <v>4144.5810279821744</v>
      </c>
      <c r="Q50" s="17">
        <v>1690.9890594167268</v>
      </c>
      <c r="R50" s="17">
        <v>4312.0221015126535</v>
      </c>
      <c r="S50" s="17">
        <v>3518.6100348343252</v>
      </c>
      <c r="T50" s="17">
        <v>3588.9822355310121</v>
      </c>
      <c r="U50" s="17">
        <v>4575.9523503020391</v>
      </c>
      <c r="V50" s="17">
        <v>1866.9885589232324</v>
      </c>
      <c r="W50" s="17">
        <v>3808.6566602033945</v>
      </c>
      <c r="X50" s="17">
        <v>3884.8297934074617</v>
      </c>
      <c r="Y50" s="17">
        <v>4953.1579865945141</v>
      </c>
      <c r="Z50" s="17">
        <v>2020.8884585305618</v>
      </c>
      <c r="AA50" s="17">
        <v>5153.2655692529315</v>
      </c>
      <c r="AB50" s="17">
        <v>4205.0647045103924</v>
      </c>
      <c r="AC50" s="17">
        <v>4289.1659986005998</v>
      </c>
      <c r="AD50" s="17">
        <v>5468.6866482157657</v>
      </c>
      <c r="AE50" s="17">
        <v>2231.2241524720321</v>
      </c>
      <c r="AF50" s="17">
        <v>4551.6972710429463</v>
      </c>
      <c r="AG50" s="17">
        <v>4642.7312164638042</v>
      </c>
      <c r="AH50" s="19">
        <v>5919.4823009913507</v>
      </c>
    </row>
    <row r="51" ht="13.5">
      <c r="B51" s="2"/>
      <c r="C51" s="2"/>
      <c r="D51" s="2"/>
      <c r="E51" s="3"/>
      <c r="G51" s="20" t="s">
        <v>31</v>
      </c>
      <c r="H51" s="21">
        <f t="shared" ref="H51:AH51" si="14">SUM(H37:H50)</f>
        <v>896624.74763589073</v>
      </c>
      <c r="I51" s="21">
        <f t="shared" si="14"/>
        <v>1446273.3036759684</v>
      </c>
      <c r="J51" s="21">
        <f t="shared" si="14"/>
        <v>5613512.2598736957</v>
      </c>
      <c r="K51" s="21">
        <f t="shared" si="14"/>
        <v>2378841.5814642161</v>
      </c>
      <c r="L51" s="21">
        <f t="shared" si="14"/>
        <v>1157000.3003740737</v>
      </c>
      <c r="M51" s="21">
        <f t="shared" si="14"/>
        <v>4234696.6331054373</v>
      </c>
      <c r="N51" s="21">
        <f t="shared" si="14"/>
        <v>6676577.293901029</v>
      </c>
      <c r="O51" s="21">
        <f t="shared" si="14"/>
        <v>5847026.7560978513</v>
      </c>
      <c r="P51" s="21">
        <f t="shared" si="14"/>
        <v>11988898.3477933</v>
      </c>
      <c r="Q51" s="21">
        <f t="shared" si="14"/>
        <v>9784009.7277429197</v>
      </c>
      <c r="R51" s="21">
        <f t="shared" si="14"/>
        <v>8395706.9338636063</v>
      </c>
      <c r="S51" s="21">
        <f t="shared" si="14"/>
        <v>7503730.8143549273</v>
      </c>
      <c r="T51" s="21">
        <f t="shared" si="14"/>
        <v>5240339.1417608829</v>
      </c>
      <c r="U51" s="21">
        <f t="shared" si="14"/>
        <v>2763387.6329002674</v>
      </c>
      <c r="V51" s="21">
        <f t="shared" si="14"/>
        <v>2787681.5366508965</v>
      </c>
      <c r="W51" s="21">
        <f t="shared" si="14"/>
        <v>8243807.9294607649</v>
      </c>
      <c r="X51" s="21">
        <f t="shared" si="14"/>
        <v>6270625.0924046747</v>
      </c>
      <c r="Y51" s="21">
        <f t="shared" si="14"/>
        <v>10409957.464836823</v>
      </c>
      <c r="Z51" s="21">
        <f t="shared" si="14"/>
        <v>8764471.5302584954</v>
      </c>
      <c r="AA51" s="21">
        <f t="shared" si="14"/>
        <v>8135378.1285423264</v>
      </c>
      <c r="AB51" s="21">
        <f t="shared" si="14"/>
        <v>2379787.9072194239</v>
      </c>
      <c r="AC51" s="21">
        <f t="shared" si="14"/>
        <v>2008357.3776887609</v>
      </c>
      <c r="AD51" s="21">
        <f t="shared" si="14"/>
        <v>9790199.0084816515</v>
      </c>
      <c r="AE51" s="21">
        <f t="shared" si="14"/>
        <v>9882716.0479864944</v>
      </c>
      <c r="AF51" s="21">
        <f t="shared" si="14"/>
        <v>3826292.3195327539</v>
      </c>
      <c r="AG51" s="21">
        <f t="shared" si="14"/>
        <v>10247289.873226209</v>
      </c>
      <c r="AH51" s="21">
        <f t="shared" si="14"/>
        <v>15758245.012544248</v>
      </c>
      <c r="AI51" s="22">
        <f>SUM(H51:AH51)</f>
        <v>172431434.70337757</v>
      </c>
    </row>
    <row r="52">
      <c r="B52" s="2"/>
      <c r="C52" s="2"/>
      <c r="D52" s="2"/>
      <c r="E52" s="3"/>
    </row>
    <row r="53">
      <c r="B53" s="2"/>
      <c r="C53" s="2"/>
      <c r="D53" s="2"/>
      <c r="E53" s="3"/>
      <c r="M53" s="23"/>
    </row>
    <row r="54" ht="13.5">
      <c r="B54" s="2"/>
      <c r="C54" s="2"/>
      <c r="D54" s="2"/>
      <c r="E54" s="3"/>
      <c r="G54" s="11" t="s">
        <v>32</v>
      </c>
      <c r="H54" s="24">
        <v>578445.59999999998</v>
      </c>
      <c r="I54" s="24">
        <v>75933.600000000006</v>
      </c>
      <c r="J54" s="24">
        <v>75933.600000000006</v>
      </c>
      <c r="K54" s="24">
        <v>77452.271999999997</v>
      </c>
      <c r="L54" s="24">
        <v>79001.317439999999</v>
      </c>
      <c r="M54" s="24">
        <v>80581.343788800004</v>
      </c>
      <c r="N54" s="24">
        <v>82192.970664576002</v>
      </c>
      <c r="O54" s="24">
        <v>83836.830077867504</v>
      </c>
      <c r="P54" s="24">
        <v>85513.566679424897</v>
      </c>
      <c r="Q54" s="24">
        <v>87223.838013013403</v>
      </c>
      <c r="R54" s="24">
        <v>88968.314773273596</v>
      </c>
      <c r="S54" s="24">
        <v>90747.681068739097</v>
      </c>
      <c r="T54" s="24">
        <v>92562.634690113904</v>
      </c>
      <c r="U54" s="24">
        <v>94413.887383916095</v>
      </c>
      <c r="V54" s="24">
        <v>96302.165131594491</v>
      </c>
      <c r="W54" s="24">
        <v>98228.208434226399</v>
      </c>
      <c r="X54" s="24">
        <v>100192.77260291101</v>
      </c>
      <c r="Y54" s="24">
        <v>102196.628054969</v>
      </c>
      <c r="Z54" s="24">
        <v>104240.56061606799</v>
      </c>
      <c r="AA54" s="24">
        <v>106325.37182839001</v>
      </c>
      <c r="AB54" s="24">
        <v>108451.879264958</v>
      </c>
      <c r="AC54" s="24">
        <v>110620.916850257</v>
      </c>
      <c r="AD54" s="24">
        <v>112833.335187262</v>
      </c>
      <c r="AE54" s="24">
        <v>115090.00189100699</v>
      </c>
      <c r="AF54" s="24">
        <v>117391.801928827</v>
      </c>
      <c r="AG54" s="24">
        <v>119739.63796740401</v>
      </c>
      <c r="AH54" s="24">
        <v>122134.43072675201</v>
      </c>
    </row>
    <row r="55" ht="13.5">
      <c r="B55" s="2"/>
      <c r="C55" s="2"/>
      <c r="D55" s="2"/>
      <c r="E55" s="3"/>
      <c r="G55" s="11" t="s">
        <v>33</v>
      </c>
      <c r="H55" s="25">
        <f>'Total linea'!I143</f>
        <v>1800000</v>
      </c>
      <c r="I55" s="25">
        <f>'Total linea'!J143</f>
        <v>1836000</v>
      </c>
      <c r="J55" s="25">
        <f>'Total linea'!K143</f>
        <v>1872720</v>
      </c>
      <c r="K55" s="25">
        <f>'Total linea'!L143</f>
        <v>1910174.3999999999</v>
      </c>
      <c r="L55" s="25">
        <f>'Total linea'!M143</f>
        <v>1948377.8879999998</v>
      </c>
      <c r="M55" s="25">
        <f>'Total linea'!N143</f>
        <v>1987345.4457599998</v>
      </c>
      <c r="N55" s="25">
        <f>'Total linea'!O143</f>
        <v>2027092.3546752001</v>
      </c>
      <c r="O55" s="25">
        <f>'Total linea'!P143</f>
        <v>2067634.2017687035</v>
      </c>
      <c r="P55" s="25">
        <f>'Total linea'!Q143</f>
        <v>2108986.8858040776</v>
      </c>
      <c r="Q55" s="25">
        <f>'Total linea'!R143</f>
        <v>2151166.6235201592</v>
      </c>
      <c r="R55" s="25">
        <f>'Total linea'!S143</f>
        <v>2194189.9559905627</v>
      </c>
      <c r="S55" s="25">
        <f>'Total linea'!T143</f>
        <v>2238073.7551103737</v>
      </c>
      <c r="T55" s="25">
        <f>'Total linea'!U143</f>
        <v>2282835.2302125813</v>
      </c>
      <c r="U55" s="25">
        <f>'Total linea'!V143</f>
        <v>2328491.9348168331</v>
      </c>
      <c r="V55" s="25">
        <f>'Total linea'!W143</f>
        <v>2375061.77351317</v>
      </c>
      <c r="W55" s="25">
        <f>'Total linea'!X143</f>
        <v>2422563.0089834328</v>
      </c>
      <c r="X55" s="25">
        <f>'Total linea'!Y143</f>
        <v>2471014.2691631014</v>
      </c>
      <c r="Y55" s="25">
        <f>'Total linea'!Z143</f>
        <v>2520434.5545463637</v>
      </c>
      <c r="Z55" s="25">
        <f>'Total linea'!AA143</f>
        <v>2570843.2456372906</v>
      </c>
      <c r="AA55" s="25">
        <f>'Total linea'!AB143</f>
        <v>2622260.1105500367</v>
      </c>
      <c r="AB55" s="25">
        <f>'Total linea'!AC143</f>
        <v>2674705.3127610376</v>
      </c>
      <c r="AC55" s="25">
        <f>'Total linea'!AD143</f>
        <v>2728199.4190162583</v>
      </c>
      <c r="AD55" s="25">
        <f>'Total linea'!AE143</f>
        <v>2782763.4073965834</v>
      </c>
      <c r="AE55" s="25">
        <f>'Total linea'!AF143</f>
        <v>2838418.6755445148</v>
      </c>
      <c r="AF55" s="25">
        <f>'Total linea'!AG143</f>
        <v>2895187.0490554054</v>
      </c>
      <c r="AG55" s="25">
        <f>'Total linea'!AH143</f>
        <v>2953090.790036513</v>
      </c>
      <c r="AH55" s="25">
        <f>'Total linea'!AI143</f>
        <v>3012152.6058372436</v>
      </c>
    </row>
    <row r="56" ht="13.5">
      <c r="B56" s="2"/>
      <c r="C56" s="2"/>
      <c r="D56" s="2"/>
      <c r="E56" s="3"/>
      <c r="G56" s="20" t="s">
        <v>34</v>
      </c>
      <c r="H56" s="21">
        <f>SUM(H54:H55,H51)</f>
        <v>3275070.3476358908</v>
      </c>
      <c r="I56" s="21">
        <f t="shared" ref="I56:AH56" si="15">SUM(I54:I55,I51)</f>
        <v>3358206.9036759688</v>
      </c>
      <c r="J56" s="21">
        <f t="shared" si="15"/>
        <v>7562165.8598736953</v>
      </c>
      <c r="K56" s="21">
        <f t="shared" si="15"/>
        <v>4366468.2534642164</v>
      </c>
      <c r="L56" s="21">
        <f t="shared" si="15"/>
        <v>3184379.5058140736</v>
      </c>
      <c r="M56" s="21">
        <f t="shared" si="15"/>
        <v>6302623.4226542376</v>
      </c>
      <c r="N56" s="21">
        <f t="shared" si="15"/>
        <v>8785862.6192408055</v>
      </c>
      <c r="O56" s="21">
        <f t="shared" si="15"/>
        <v>7998497.787944423</v>
      </c>
      <c r="P56" s="21">
        <f t="shared" si="15"/>
        <v>14183398.800276803</v>
      </c>
      <c r="Q56" s="21">
        <f t="shared" si="15"/>
        <v>12022400.189276092</v>
      </c>
      <c r="R56" s="21">
        <f t="shared" si="15"/>
        <v>10678865.204627443</v>
      </c>
      <c r="S56" s="21">
        <f t="shared" si="15"/>
        <v>9832552.250534039</v>
      </c>
      <c r="T56" s="21">
        <f t="shared" si="15"/>
        <v>7615737.0066635776</v>
      </c>
      <c r="U56" s="21">
        <f t="shared" si="15"/>
        <v>5186293.4551010169</v>
      </c>
      <c r="V56" s="21">
        <f t="shared" si="15"/>
        <v>5259045.475295661</v>
      </c>
      <c r="W56" s="21">
        <f t="shared" si="15"/>
        <v>10764599.146878425</v>
      </c>
      <c r="X56" s="21">
        <f t="shared" si="15"/>
        <v>8841832.1341706868</v>
      </c>
      <c r="Y56" s="21">
        <f t="shared" si="15"/>
        <v>13032588.647438155</v>
      </c>
      <c r="Z56" s="21">
        <f t="shared" si="15"/>
        <v>11439555.336511854</v>
      </c>
      <c r="AA56" s="21">
        <f t="shared" si="15"/>
        <v>10863963.610920753</v>
      </c>
      <c r="AB56" s="21">
        <f t="shared" si="15"/>
        <v>5162945.0992454197</v>
      </c>
      <c r="AC56" s="21">
        <f t="shared" si="15"/>
        <v>4847177.7135552764</v>
      </c>
      <c r="AD56" s="21">
        <f t="shared" si="15"/>
        <v>12685795.751065496</v>
      </c>
      <c r="AE56" s="21">
        <f t="shared" si="15"/>
        <v>12836224.725422017</v>
      </c>
      <c r="AF56" s="21">
        <f t="shared" si="15"/>
        <v>6838871.1705169864</v>
      </c>
      <c r="AG56" s="21">
        <f t="shared" si="15"/>
        <v>13320120.301230125</v>
      </c>
      <c r="AH56" s="21">
        <f t="shared" si="15"/>
        <v>18892532.049108244</v>
      </c>
      <c r="AI56" s="22">
        <f>SUM(H56:AH56)</f>
        <v>239137772.76814139</v>
      </c>
    </row>
    <row r="57" ht="13.5">
      <c r="B57" s="2"/>
      <c r="C57" s="2"/>
      <c r="D57" s="2"/>
      <c r="E57" s="3"/>
      <c r="J57" s="26"/>
      <c r="K57" s="26"/>
      <c r="L57" s="26"/>
      <c r="M57" s="26"/>
      <c r="O57" s="27"/>
    </row>
    <row r="58">
      <c r="B58" s="2"/>
      <c r="C58" s="2"/>
      <c r="D58" s="2"/>
      <c r="E58" s="3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</row>
    <row r="59">
      <c r="B59" s="2"/>
      <c r="C59" s="2"/>
      <c r="D59" s="2"/>
      <c r="E59" s="3"/>
    </row>
    <row r="60">
      <c r="B60" s="2"/>
      <c r="C60" s="2"/>
      <c r="D60" s="2"/>
      <c r="E60" s="3"/>
    </row>
    <row r="61">
      <c r="B61" s="2"/>
      <c r="C61" s="2"/>
      <c r="D61" s="2"/>
      <c r="E61" s="3"/>
    </row>
    <row r="62">
      <c r="B62" s="2"/>
      <c r="C62" s="2"/>
      <c r="D62" s="2"/>
      <c r="E62" s="3"/>
    </row>
    <row r="63">
      <c r="B63" s="2"/>
      <c r="C63" s="2"/>
      <c r="D63" s="2"/>
      <c r="E63" s="3"/>
    </row>
    <row r="64">
      <c r="B64" s="2"/>
      <c r="C64" s="2"/>
      <c r="D64" s="2"/>
      <c r="E64" s="3"/>
    </row>
    <row r="65">
      <c r="B65" s="2"/>
      <c r="C65" s="2"/>
      <c r="D65" s="2"/>
      <c r="E65" s="3"/>
    </row>
    <row r="66">
      <c r="B66" s="2"/>
      <c r="C66" s="2"/>
      <c r="D66" s="2"/>
      <c r="E66" s="3"/>
    </row>
    <row r="71">
      <c r="Q71" s="29"/>
    </row>
    <row r="74" ht="16.5">
      <c r="I74" s="30"/>
      <c r="J74" s="31"/>
    </row>
    <row r="75" ht="14.25">
      <c r="I75" s="32"/>
      <c r="J75" s="32"/>
    </row>
    <row r="76" ht="16.5">
      <c r="I76" s="30"/>
      <c r="J76" s="31"/>
    </row>
    <row r="77" ht="14.25">
      <c r="I77" s="32"/>
      <c r="J77" s="32"/>
    </row>
    <row r="78" ht="16.5">
      <c r="I78" s="30"/>
      <c r="J78" s="31"/>
    </row>
    <row r="79" ht="14.25">
      <c r="I79" s="32"/>
      <c r="J79" s="32"/>
    </row>
    <row r="80" ht="16.5">
      <c r="I80" s="30"/>
      <c r="J80" s="31"/>
    </row>
    <row r="81" ht="14.25">
      <c r="I81" s="32"/>
      <c r="J81" s="32"/>
    </row>
    <row r="82" ht="16.5">
      <c r="I82" s="30"/>
      <c r="J82" s="31"/>
    </row>
    <row r="83" ht="51.600000000000001" customHeight="1">
      <c r="I83" s="32"/>
      <c r="J83" s="32"/>
      <c r="K83" s="33"/>
      <c r="L83" s="33"/>
      <c r="M83" s="33"/>
      <c r="O83" s="33"/>
      <c r="P83" s="34"/>
      <c r="Q83" s="34"/>
      <c r="R83" s="34"/>
      <c r="S83" s="34"/>
      <c r="T83" s="34"/>
      <c r="U83" s="34"/>
      <c r="X83" s="34"/>
      <c r="Z83" s="34"/>
      <c r="AB83" s="34"/>
      <c r="AD83" s="34"/>
      <c r="AF83" s="34"/>
      <c r="AI83" s="34"/>
    </row>
    <row r="84" ht="3" customHeight="1">
      <c r="I84" s="30"/>
      <c r="J84" s="31"/>
      <c r="K84" s="33"/>
      <c r="L84" s="33"/>
      <c r="M84" s="33"/>
      <c r="O84" s="33"/>
      <c r="P84" s="33"/>
      <c r="Q84" s="33"/>
      <c r="R84" s="33"/>
      <c r="S84" s="33"/>
      <c r="T84" s="33"/>
      <c r="U84" s="33"/>
      <c r="X84" s="35"/>
      <c r="Z84" s="35"/>
      <c r="AB84" s="35"/>
      <c r="AD84" s="35"/>
      <c r="AF84" s="35"/>
      <c r="AI84" s="35"/>
    </row>
    <row r="85" ht="15">
      <c r="I85" s="36"/>
      <c r="J85" s="32"/>
      <c r="K85" s="37"/>
      <c r="L85" s="37"/>
      <c r="M85" s="37"/>
      <c r="O85" s="38"/>
      <c r="P85" s="39"/>
      <c r="Q85" s="40"/>
      <c r="R85" s="41"/>
      <c r="S85" s="42"/>
      <c r="T85" s="42"/>
      <c r="U85" s="43"/>
      <c r="X85" s="44"/>
      <c r="Z85" s="44"/>
      <c r="AB85" s="45"/>
      <c r="AD85" s="44"/>
      <c r="AF85" s="44"/>
      <c r="AI85" s="44"/>
    </row>
    <row r="86" ht="16.5">
      <c r="I86" s="30"/>
      <c r="J86" s="31"/>
      <c r="K86" s="37"/>
      <c r="L86" s="37"/>
      <c r="M86" s="37"/>
      <c r="O86" s="38"/>
      <c r="P86" s="39"/>
      <c r="Q86" s="40"/>
      <c r="R86" s="41"/>
      <c r="S86" s="42"/>
      <c r="T86" s="42"/>
      <c r="U86" s="43"/>
      <c r="X86" s="44"/>
      <c r="Z86" s="44"/>
      <c r="AB86" s="45"/>
      <c r="AD86" s="44"/>
      <c r="AF86" s="44"/>
      <c r="AI86" s="44"/>
    </row>
    <row r="87" ht="15">
      <c r="I87" s="36"/>
      <c r="J87" s="32"/>
      <c r="K87" s="37"/>
      <c r="L87" s="37"/>
      <c r="M87" s="37"/>
      <c r="O87" s="38"/>
      <c r="P87" s="39"/>
      <c r="Q87" s="40"/>
      <c r="R87" s="41"/>
      <c r="S87" s="42"/>
      <c r="T87" s="42"/>
      <c r="U87" s="43"/>
      <c r="X87" s="44"/>
      <c r="Z87" s="44"/>
      <c r="AB87" s="45"/>
      <c r="AD87" s="44"/>
      <c r="AF87" s="44"/>
      <c r="AI87" s="44"/>
    </row>
    <row r="88" ht="16.5">
      <c r="I88" s="30"/>
      <c r="J88" s="31"/>
      <c r="K88" s="37"/>
      <c r="L88" s="37"/>
      <c r="M88" s="37"/>
      <c r="O88" s="38"/>
      <c r="P88" s="39"/>
      <c r="Q88" s="40"/>
      <c r="R88" s="41"/>
      <c r="S88" s="42"/>
      <c r="T88" s="42"/>
      <c r="U88" s="45"/>
      <c r="X88" s="44"/>
      <c r="Z88" s="44"/>
      <c r="AB88" s="45"/>
      <c r="AD88" s="44"/>
      <c r="AF88" s="44"/>
      <c r="AI88" s="44"/>
    </row>
    <row r="89" ht="15">
      <c r="I89" s="36"/>
      <c r="J89" s="32"/>
      <c r="K89" s="37"/>
      <c r="L89" s="37"/>
      <c r="M89" s="37"/>
      <c r="O89" s="38"/>
      <c r="P89" s="39"/>
      <c r="Q89" s="40"/>
      <c r="R89" s="41"/>
      <c r="S89" s="42"/>
      <c r="T89" s="42"/>
      <c r="U89" s="45"/>
      <c r="X89" s="44"/>
      <c r="Z89" s="44"/>
      <c r="AB89" s="45"/>
      <c r="AD89" s="44"/>
      <c r="AF89" s="44"/>
      <c r="AI89" s="44"/>
    </row>
    <row r="90" ht="16.5">
      <c r="I90" s="30"/>
      <c r="J90" s="31"/>
      <c r="K90" s="37"/>
      <c r="L90" s="37"/>
      <c r="M90" s="37"/>
      <c r="O90" s="38"/>
      <c r="P90" s="39"/>
      <c r="Q90" s="40"/>
      <c r="R90" s="41"/>
      <c r="S90" s="42"/>
      <c r="T90" s="42"/>
      <c r="U90" s="45"/>
      <c r="X90" s="44"/>
      <c r="Z90" s="44"/>
      <c r="AB90" s="45"/>
      <c r="AD90" s="44"/>
      <c r="AF90" s="44"/>
      <c r="AI90" s="44"/>
    </row>
    <row r="91" ht="15">
      <c r="I91" s="36"/>
      <c r="J91" s="32"/>
      <c r="K91" s="37"/>
      <c r="L91" s="37"/>
      <c r="M91" s="37"/>
      <c r="O91" s="38"/>
      <c r="P91" s="39"/>
      <c r="Q91" s="40"/>
      <c r="R91" s="41"/>
      <c r="S91" s="42"/>
      <c r="T91" s="42"/>
      <c r="U91" s="45"/>
      <c r="X91" s="44"/>
      <c r="Z91" s="44"/>
      <c r="AB91" s="45"/>
      <c r="AD91" s="44"/>
      <c r="AF91" s="44"/>
      <c r="AI91" s="44"/>
    </row>
    <row r="92" ht="16.5">
      <c r="I92" s="30"/>
      <c r="J92" s="31"/>
      <c r="K92" s="37"/>
      <c r="L92" s="37"/>
      <c r="M92" s="37"/>
      <c r="O92" s="46"/>
      <c r="P92" s="39"/>
      <c r="Q92" s="40"/>
      <c r="R92" s="41"/>
      <c r="S92" s="42"/>
      <c r="T92" s="42"/>
      <c r="U92" s="45"/>
      <c r="X92" s="44"/>
      <c r="Z92" s="44"/>
      <c r="AB92" s="45"/>
      <c r="AD92" s="44"/>
      <c r="AF92" s="44"/>
      <c r="AI92" s="44"/>
    </row>
    <row r="93" ht="15">
      <c r="I93" s="32"/>
      <c r="J93" s="32"/>
      <c r="K93" s="37"/>
      <c r="L93" s="37"/>
      <c r="M93" s="37"/>
      <c r="O93" s="46"/>
      <c r="P93" s="39"/>
      <c r="Q93" s="40"/>
      <c r="R93" s="41"/>
      <c r="S93" s="42"/>
      <c r="T93" s="42"/>
      <c r="U93" s="45"/>
      <c r="X93" s="44"/>
      <c r="Z93" s="44"/>
      <c r="AB93" s="45"/>
      <c r="AD93" s="44"/>
      <c r="AF93" s="44"/>
      <c r="AI93" s="44"/>
    </row>
    <row r="94" ht="16.5">
      <c r="I94" s="30"/>
      <c r="J94" s="31"/>
      <c r="K94" s="37"/>
      <c r="L94" s="37"/>
      <c r="M94" s="37"/>
      <c r="O94" s="38"/>
      <c r="P94" s="39"/>
      <c r="Q94" s="40"/>
      <c r="R94" s="41"/>
      <c r="S94" s="42"/>
      <c r="T94" s="42"/>
      <c r="U94" s="45"/>
      <c r="X94" s="44"/>
      <c r="Z94" s="44"/>
      <c r="AB94" s="45"/>
      <c r="AD94" s="44"/>
      <c r="AF94" s="44"/>
      <c r="AI94" s="44"/>
    </row>
    <row r="95" ht="15">
      <c r="I95" s="32"/>
      <c r="J95" s="32"/>
      <c r="K95" s="37"/>
      <c r="L95" s="37"/>
      <c r="M95" s="37"/>
      <c r="O95" s="46"/>
      <c r="P95" s="39"/>
      <c r="Q95" s="40"/>
      <c r="R95" s="41"/>
      <c r="S95" s="42"/>
      <c r="T95" s="42"/>
      <c r="U95" s="45"/>
      <c r="X95" s="44"/>
      <c r="Z95" s="44"/>
      <c r="AB95" s="45"/>
      <c r="AD95" s="44"/>
      <c r="AF95" s="44"/>
      <c r="AI95" s="44"/>
    </row>
    <row r="96" ht="16.5">
      <c r="I96" s="30"/>
      <c r="J96" s="31"/>
    </row>
    <row r="97" ht="14.25">
      <c r="I97" s="32"/>
      <c r="J97" s="32"/>
      <c r="T97" s="47"/>
    </row>
    <row r="98" ht="16.5">
      <c r="I98" s="30"/>
      <c r="J98" s="31"/>
    </row>
    <row r="100" ht="13.5">
      <c r="AB100" s="48"/>
      <c r="AD100" s="48"/>
      <c r="AI100" s="48"/>
    </row>
    <row r="101" ht="3" customHeight="1">
      <c r="AB101" s="35"/>
      <c r="AD101" s="35"/>
      <c r="AI101" s="35"/>
    </row>
    <row r="102" ht="13.5">
      <c r="AB102" s="49"/>
      <c r="AD102" s="49"/>
      <c r="AI102" s="49"/>
    </row>
    <row r="103" ht="13.5">
      <c r="AB103" s="49"/>
      <c r="AD103" s="49"/>
      <c r="AI103" s="49"/>
    </row>
    <row r="104" ht="13.5">
      <c r="AB104" s="50"/>
      <c r="AD104" s="50"/>
      <c r="AI104" s="50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showRowColHeaders="0" topLeftCell="F1" zoomScale="90" workbookViewId="0">
      <selection activeCell="H55" activeCellId="0" sqref="H55"/>
    </sheetView>
  </sheetViews>
  <sheetFormatPr baseColWidth="10" defaultColWidth="11.5703125" defaultRowHeight="14.25"/>
  <cols>
    <col customWidth="1" hidden="1" min="1" max="1" style="1" width="0"/>
    <col customWidth="1" hidden="1" min="2" max="2" style="1" width="1.5703125"/>
    <col customWidth="1" hidden="1" min="3" max="3" style="1" width="31"/>
    <col customWidth="1" hidden="1" min="4" max="4" style="1" width="6.28515625"/>
    <col customWidth="1" hidden="1" min="5" max="5" style="53" width="14.85546875"/>
    <col customWidth="1" min="6" max="6" style="4" width="2.28515625"/>
    <col bestFit="1" customWidth="1" min="7" max="7" style="1" width="43.85546875"/>
    <col bestFit="1" customWidth="1" min="8" max="34" style="1" width="14.140625"/>
    <col bestFit="1" customWidth="1" min="35" max="35" style="1" width="5"/>
    <col bestFit="1" customWidth="1" min="36" max="36" style="1" width="6.5703125"/>
    <col bestFit="1" customWidth="1" min="37" max="39" style="1" width="4.28515625"/>
    <col bestFit="1" customWidth="1" min="40" max="40" style="1" width="4.42578125"/>
    <col bestFit="1" customWidth="1" min="41" max="41" style="1" width="6.28515625"/>
    <col bestFit="1" customWidth="1" min="42" max="44" style="1" width="4.28515625"/>
    <col min="45" max="16384" style="1" width="11.5703125"/>
  </cols>
  <sheetData>
    <row r="1">
      <c r="B1" s="2"/>
      <c r="C1" s="2"/>
      <c r="D1" s="2"/>
      <c r="E1" s="3"/>
    </row>
    <row r="2">
      <c r="B2" s="2"/>
      <c r="C2" s="2"/>
      <c r="D2" s="2"/>
      <c r="E2" s="5"/>
    </row>
    <row r="3" ht="1.8999999999999999" customHeight="1">
      <c r="B3" s="2"/>
      <c r="C3" s="2"/>
      <c r="D3" s="2"/>
      <c r="E3" s="3"/>
    </row>
    <row r="4" ht="1.1499999999999999" customHeight="1">
      <c r="B4" s="2"/>
      <c r="C4" s="2"/>
      <c r="D4" s="2"/>
      <c r="E4" s="3"/>
    </row>
    <row r="5" ht="13.5">
      <c r="B5" s="2"/>
      <c r="C5" s="7"/>
      <c r="D5" s="2"/>
      <c r="E5" s="9"/>
      <c r="F5" s="6"/>
    </row>
    <row r="6" ht="4.9000000000000004" customHeight="1">
      <c r="B6" s="2"/>
      <c r="C6" s="7"/>
      <c r="D6" s="2"/>
      <c r="E6" s="9"/>
      <c r="F6" s="6"/>
    </row>
    <row r="7" ht="13.5">
      <c r="B7" s="2"/>
      <c r="C7" s="7"/>
      <c r="D7" s="2"/>
      <c r="E7" s="9"/>
      <c r="F7" s="6"/>
    </row>
    <row r="8" ht="4.9000000000000004" customHeight="1">
      <c r="B8" s="2"/>
      <c r="C8" s="7"/>
      <c r="D8" s="2"/>
      <c r="E8" s="9"/>
      <c r="F8" s="6"/>
    </row>
    <row r="9" ht="13.5">
      <c r="B9" s="2"/>
      <c r="C9" s="7"/>
      <c r="D9" s="2"/>
      <c r="E9" s="9"/>
      <c r="F9" s="6"/>
    </row>
    <row r="10" ht="4.9000000000000004" customHeight="1">
      <c r="B10" s="2"/>
      <c r="C10" s="7"/>
      <c r="D10" s="2"/>
      <c r="E10" s="9"/>
      <c r="F10" s="6"/>
    </row>
    <row r="11" ht="13.5">
      <c r="B11" s="2"/>
      <c r="C11" s="7"/>
      <c r="D11" s="2"/>
      <c r="E11" s="9"/>
      <c r="F11" s="6"/>
    </row>
    <row r="12" ht="4.9000000000000004" customHeight="1">
      <c r="B12" s="2"/>
      <c r="C12" s="7"/>
      <c r="D12" s="2"/>
      <c r="E12" s="9"/>
      <c r="F12" s="6"/>
    </row>
    <row r="13" ht="13.5">
      <c r="B13" s="2"/>
      <c r="C13" s="7"/>
      <c r="D13" s="2"/>
      <c r="E13" s="9"/>
      <c r="F13" s="6"/>
    </row>
    <row r="14" ht="4.9000000000000004" customHeight="1">
      <c r="B14" s="2"/>
      <c r="C14" s="7"/>
      <c r="D14" s="2"/>
      <c r="E14" s="9"/>
      <c r="F14" s="6"/>
    </row>
    <row r="15" ht="13.5">
      <c r="B15" s="2"/>
      <c r="C15" s="7"/>
      <c r="D15" s="2"/>
      <c r="E15" s="9"/>
      <c r="F15" s="6"/>
    </row>
    <row r="16" ht="4.9000000000000004" customHeight="1">
      <c r="B16" s="2"/>
      <c r="C16" s="7"/>
      <c r="D16" s="2"/>
      <c r="E16" s="9"/>
      <c r="F16" s="6"/>
    </row>
    <row r="17" ht="13.5">
      <c r="B17" s="2"/>
      <c r="C17" s="7"/>
      <c r="D17" s="2"/>
      <c r="E17" s="9"/>
      <c r="F17" s="6"/>
    </row>
    <row r="18" ht="4.9000000000000004" customHeight="1">
      <c r="B18" s="2"/>
      <c r="C18" s="7"/>
      <c r="D18" s="2"/>
      <c r="E18" s="9"/>
      <c r="F18" s="6"/>
    </row>
    <row r="19" ht="13.5">
      <c r="B19" s="2"/>
      <c r="C19" s="7"/>
      <c r="D19" s="2"/>
      <c r="E19" s="9"/>
      <c r="F19" s="6"/>
    </row>
    <row r="20" ht="4.9000000000000004" customHeight="1">
      <c r="B20" s="2"/>
      <c r="C20" s="7"/>
      <c r="D20" s="2"/>
      <c r="E20" s="9"/>
      <c r="F20" s="6"/>
    </row>
    <row r="21" ht="13.5">
      <c r="B21" s="2"/>
      <c r="C21" s="7"/>
      <c r="D21" s="2"/>
      <c r="E21" s="9"/>
      <c r="F21" s="6"/>
    </row>
    <row r="22" ht="4.9000000000000004" customHeight="1">
      <c r="B22" s="2"/>
      <c r="C22" s="7"/>
      <c r="D22" s="2"/>
      <c r="E22" s="9"/>
      <c r="F22" s="6"/>
    </row>
    <row r="23" ht="13.5">
      <c r="B23" s="2"/>
      <c r="C23" s="7"/>
      <c r="D23" s="2"/>
      <c r="E23" s="9"/>
      <c r="F23" s="6"/>
    </row>
    <row r="24" ht="4.9000000000000004" customHeight="1">
      <c r="B24" s="2"/>
      <c r="C24" s="7"/>
      <c r="D24" s="2"/>
      <c r="E24" s="9"/>
      <c r="F24" s="6"/>
    </row>
    <row r="25" ht="13.5">
      <c r="B25" s="2"/>
      <c r="C25" s="7"/>
      <c r="D25" s="2"/>
      <c r="E25" s="9"/>
      <c r="F25" s="6"/>
    </row>
    <row r="26" ht="4.9000000000000004" customHeight="1">
      <c r="B26" s="2"/>
      <c r="C26" s="7"/>
      <c r="D26" s="2"/>
      <c r="E26" s="9"/>
      <c r="F26" s="6"/>
    </row>
    <row r="27" ht="13.5">
      <c r="B27" s="2"/>
      <c r="C27" s="7"/>
      <c r="D27" s="2"/>
      <c r="E27" s="9"/>
      <c r="F27" s="6"/>
    </row>
    <row r="28" ht="4.9000000000000004" customHeight="1">
      <c r="B28" s="2"/>
      <c r="C28" s="7"/>
      <c r="D28" s="2"/>
      <c r="E28" s="9"/>
      <c r="F28" s="6"/>
    </row>
    <row r="29" ht="13.5">
      <c r="B29" s="2"/>
      <c r="C29" s="7"/>
      <c r="D29" s="2"/>
      <c r="E29" s="9"/>
      <c r="F29" s="6"/>
    </row>
    <row r="30" ht="4.9000000000000004" customHeight="1">
      <c r="B30" s="2"/>
      <c r="C30" s="7"/>
      <c r="D30" s="2"/>
      <c r="E30" s="9"/>
      <c r="F30" s="6"/>
    </row>
    <row r="31" ht="13.5">
      <c r="B31" s="2"/>
      <c r="C31" s="7"/>
      <c r="D31" s="2"/>
      <c r="E31" s="9"/>
      <c r="F31" s="6"/>
    </row>
    <row r="32" ht="4.9000000000000004" customHeight="1">
      <c r="B32" s="2"/>
      <c r="C32" s="7"/>
      <c r="D32" s="2"/>
      <c r="E32" s="9"/>
      <c r="F32" s="6"/>
    </row>
    <row r="33" ht="13.5">
      <c r="B33" s="2"/>
      <c r="C33" s="7"/>
      <c r="D33" s="2"/>
      <c r="E33" s="9"/>
      <c r="F33" s="6"/>
    </row>
    <row r="34" ht="27" customHeight="1">
      <c r="B34" s="2"/>
      <c r="C34" s="2"/>
      <c r="D34" s="2"/>
      <c r="E34" s="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</row>
    <row r="35" ht="13.5">
      <c r="B35" s="2"/>
      <c r="C35" s="2"/>
      <c r="D35" s="2"/>
      <c r="E35" s="3"/>
      <c r="G35" s="11" t="s">
        <v>17</v>
      </c>
      <c r="H35" s="12" t="str">
        <f>'[1]tota por lin'!BC9</f>
        <v>2024</v>
      </c>
      <c r="I35" s="12" t="str">
        <f>'[1]tota por lin'!BD9</f>
        <v>2025</v>
      </c>
      <c r="J35" s="12" t="str">
        <f>'[1]tota por lin'!BE9</f>
        <v>2026</v>
      </c>
      <c r="K35" s="12" t="str">
        <f>'[1]tota por lin'!BF9</f>
        <v>2027</v>
      </c>
      <c r="L35" s="12" t="str">
        <f>'[1]tota por lin'!BG9</f>
        <v>2028</v>
      </c>
      <c r="M35" s="12" t="str">
        <f>'[1]tota por lin'!BH9</f>
        <v>2029</v>
      </c>
      <c r="N35" s="12" t="str">
        <f>'[1]tota por lin'!BI9</f>
        <v>2030</v>
      </c>
      <c r="O35" s="12" t="str">
        <f>'[1]tota por lin'!BJ9</f>
        <v>2031</v>
      </c>
      <c r="P35" s="12" t="str">
        <f>'[1]tota por lin'!BK9</f>
        <v>2032</v>
      </c>
      <c r="Q35" s="12" t="str">
        <f>'[1]tota por lin'!BL9</f>
        <v>2033</v>
      </c>
      <c r="R35" s="12" t="str">
        <f>'[1]tota por lin'!BM9</f>
        <v>2034</v>
      </c>
      <c r="S35" s="12" t="str">
        <f>'[1]tota por lin'!BN9</f>
        <v>2035</v>
      </c>
      <c r="T35" s="12" t="str">
        <f>'[1]tota por lin'!BO9</f>
        <v>2036</v>
      </c>
      <c r="U35" s="12" t="str">
        <f>'[1]tota por lin'!BP9</f>
        <v>2037</v>
      </c>
      <c r="V35" s="12" t="str">
        <f>'[1]tota por lin'!BQ9</f>
        <v>2038</v>
      </c>
      <c r="W35" s="12" t="str">
        <f>'[1]tota por lin'!BR9</f>
        <v>2039</v>
      </c>
      <c r="X35" s="12" t="str">
        <f>'[1]tota por lin'!BS9</f>
        <v>2040</v>
      </c>
      <c r="Y35" s="12" t="str">
        <f>'[1]tota por lin'!BT9</f>
        <v>2041</v>
      </c>
      <c r="Z35" s="12" t="str">
        <f>'[1]tota por lin'!BU9</f>
        <v>2042</v>
      </c>
      <c r="AA35" s="12" t="str">
        <f>'[1]tota por lin'!BV9</f>
        <v>2043</v>
      </c>
      <c r="AB35" s="12" t="str">
        <f>'[1]tota por lin'!BW9</f>
        <v>2044</v>
      </c>
      <c r="AC35" s="12" t="str">
        <f>'[1]tota por lin'!BX9</f>
        <v>2045</v>
      </c>
      <c r="AD35" s="12" t="str">
        <f>'[1]tota por lin'!BY9</f>
        <v>2046</v>
      </c>
      <c r="AE35" s="12" t="str">
        <f>'[1]tota por lin'!BZ9</f>
        <v>2047</v>
      </c>
      <c r="AF35" s="12" t="str">
        <f>'[1]tota por lin'!CA9</f>
        <v>2048</v>
      </c>
      <c r="AG35" s="12" t="str">
        <f>'[1]tota por lin'!CB9</f>
        <v>2049</v>
      </c>
      <c r="AH35" s="12" t="str">
        <f>'[1]tota por lin'!CC9</f>
        <v>2050</v>
      </c>
    </row>
    <row r="36" ht="3" customHeight="1">
      <c r="B36" s="2"/>
      <c r="C36" s="2"/>
      <c r="D36" s="2"/>
      <c r="E36" s="3"/>
      <c r="G36" s="11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 ht="13.5">
      <c r="B37" s="2"/>
      <c r="C37" s="2"/>
      <c r="D37" s="2"/>
      <c r="E37" s="3"/>
      <c r="G37" s="11" t="s">
        <v>18</v>
      </c>
      <c r="H37" s="14">
        <v>0</v>
      </c>
      <c r="I37" s="15">
        <v>0</v>
      </c>
      <c r="J37" s="15">
        <v>0</v>
      </c>
      <c r="K37" s="15">
        <v>0</v>
      </c>
      <c r="L37" s="15">
        <v>0</v>
      </c>
      <c r="M37" s="15">
        <v>1100801.8204492317</v>
      </c>
      <c r="N37" s="14">
        <v>0</v>
      </c>
      <c r="O37" s="14">
        <v>1145274.2139953808</v>
      </c>
      <c r="P37" s="14" t="s">
        <v>19</v>
      </c>
      <c r="Q37" s="14" t="s">
        <v>19</v>
      </c>
      <c r="R37" s="14" t="s">
        <v>19</v>
      </c>
      <c r="S37" s="14" t="s">
        <v>19</v>
      </c>
      <c r="T37" s="14" t="s">
        <v>19</v>
      </c>
      <c r="U37" s="14">
        <v>1289764.7795537137</v>
      </c>
      <c r="V37" s="14" t="s">
        <v>19</v>
      </c>
      <c r="W37" s="14">
        <v>1341871.2766476842</v>
      </c>
      <c r="X37" s="14" t="s">
        <v>19</v>
      </c>
      <c r="Y37" s="14" t="s">
        <v>19</v>
      </c>
      <c r="Z37" s="14" t="s">
        <v>19</v>
      </c>
      <c r="AA37" s="14" t="s">
        <v>19</v>
      </c>
      <c r="AB37" s="14" t="s">
        <v>19</v>
      </c>
      <c r="AC37" s="14">
        <v>1511165.0032504278</v>
      </c>
      <c r="AD37" s="14">
        <v>1541388.3033154365</v>
      </c>
      <c r="AE37" s="14" t="s">
        <v>19</v>
      </c>
      <c r="AF37" s="14" t="s">
        <v>19</v>
      </c>
      <c r="AG37" s="14" t="s">
        <v>19</v>
      </c>
      <c r="AH37" s="16" t="s">
        <v>19</v>
      </c>
    </row>
    <row r="38" ht="13.5">
      <c r="B38" s="2"/>
      <c r="C38" s="2"/>
      <c r="D38" s="2"/>
      <c r="E38" s="3"/>
      <c r="G38" s="11" t="s">
        <v>20</v>
      </c>
      <c r="H38" s="14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4">
        <v>0</v>
      </c>
      <c r="O38" s="14" t="s">
        <v>19</v>
      </c>
      <c r="P38" s="14" t="s">
        <v>19</v>
      </c>
      <c r="Q38" s="14" t="s">
        <v>19</v>
      </c>
      <c r="R38" s="14" t="s">
        <v>19</v>
      </c>
      <c r="S38" s="14" t="s">
        <v>19</v>
      </c>
      <c r="T38" s="14">
        <v>3614613.7079780344</v>
      </c>
      <c r="U38" s="14">
        <v>3686905.9821375939</v>
      </c>
      <c r="V38" s="14" t="s">
        <v>19</v>
      </c>
      <c r="W38" s="14" t="s">
        <v>19</v>
      </c>
      <c r="X38" s="14" t="s">
        <v>19</v>
      </c>
      <c r="Y38" s="14" t="s">
        <v>19</v>
      </c>
      <c r="Z38" s="14" t="s">
        <v>19</v>
      </c>
      <c r="AA38" s="14" t="s">
        <v>19</v>
      </c>
      <c r="AB38" s="14" t="s">
        <v>19</v>
      </c>
      <c r="AC38" s="14" t="s">
        <v>19</v>
      </c>
      <c r="AD38" s="14" t="s">
        <v>19</v>
      </c>
      <c r="AE38" s="14" t="s">
        <v>19</v>
      </c>
      <c r="AF38" s="14" t="s">
        <v>19</v>
      </c>
      <c r="AG38" s="14" t="s">
        <v>19</v>
      </c>
      <c r="AH38" s="16" t="s">
        <v>19</v>
      </c>
    </row>
    <row r="39" ht="13.5">
      <c r="B39" s="2"/>
      <c r="C39" s="2"/>
      <c r="D39" s="2"/>
      <c r="E39" s="3"/>
      <c r="G39" s="11" t="s">
        <v>21</v>
      </c>
      <c r="H39" s="14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4">
        <v>0</v>
      </c>
      <c r="O39" s="14">
        <v>2022596.958783359</v>
      </c>
      <c r="P39" s="14" t="s">
        <v>19</v>
      </c>
      <c r="Q39" s="14" t="s">
        <v>19</v>
      </c>
      <c r="R39" s="14" t="s">
        <v>19</v>
      </c>
      <c r="S39" s="14" t="s">
        <v>19</v>
      </c>
      <c r="T39" s="14" t="s">
        <v>19</v>
      </c>
      <c r="U39" s="14" t="s">
        <v>19</v>
      </c>
      <c r="V39" s="14" t="s">
        <v>19</v>
      </c>
      <c r="W39" s="14" t="s">
        <v>19</v>
      </c>
      <c r="X39" s="14">
        <v>2417190.5947600785</v>
      </c>
      <c r="Y39" s="14" t="s">
        <v>19</v>
      </c>
      <c r="Z39" s="14" t="s">
        <v>19</v>
      </c>
      <c r="AA39" s="14" t="s">
        <v>19</v>
      </c>
      <c r="AB39" s="14" t="s">
        <v>19</v>
      </c>
      <c r="AC39" s="14" t="s">
        <v>19</v>
      </c>
      <c r="AD39" s="14" t="s">
        <v>19</v>
      </c>
      <c r="AE39" s="14" t="s">
        <v>19</v>
      </c>
      <c r="AF39" s="14">
        <v>2832124.036021092</v>
      </c>
      <c r="AG39" s="14" t="s">
        <v>19</v>
      </c>
      <c r="AH39" s="16" t="s">
        <v>19</v>
      </c>
    </row>
    <row r="40" ht="13.5">
      <c r="B40" s="2"/>
      <c r="C40" s="2"/>
      <c r="D40" s="2"/>
      <c r="E40" s="3"/>
      <c r="G40" s="11" t="s">
        <v>7</v>
      </c>
      <c r="H40" s="14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4">
        <v>0</v>
      </c>
      <c r="O40" s="14">
        <v>177841.60032008408</v>
      </c>
      <c r="P40" s="14" t="s">
        <v>19</v>
      </c>
      <c r="Q40" s="14">
        <v>185026.40097301546</v>
      </c>
      <c r="R40" s="14" t="s">
        <v>19</v>
      </c>
      <c r="S40" s="14" t="s">
        <v>19</v>
      </c>
      <c r="T40" s="14" t="s">
        <v>19</v>
      </c>
      <c r="U40" s="14" t="s">
        <v>19</v>
      </c>
      <c r="V40" s="14" t="s">
        <v>19</v>
      </c>
      <c r="W40" s="14" t="s">
        <v>19</v>
      </c>
      <c r="X40" s="14">
        <v>212537.17493443168</v>
      </c>
      <c r="Y40" s="14" t="s">
        <v>19</v>
      </c>
      <c r="Z40" s="14">
        <v>221123.67680178271</v>
      </c>
      <c r="AA40" s="14" t="s">
        <v>19</v>
      </c>
      <c r="AB40" s="14" t="s">
        <v>19</v>
      </c>
      <c r="AC40" s="14" t="s">
        <v>19</v>
      </c>
      <c r="AD40" s="14" t="s">
        <v>19</v>
      </c>
      <c r="AE40" s="14" t="s">
        <v>19</v>
      </c>
      <c r="AF40" s="14" t="s">
        <v>19</v>
      </c>
      <c r="AG40" s="14" t="s">
        <v>19</v>
      </c>
      <c r="AH40" s="16" t="s">
        <v>19</v>
      </c>
    </row>
    <row r="41" ht="13.5">
      <c r="B41" s="2"/>
      <c r="C41" s="2"/>
      <c r="D41" s="2"/>
      <c r="E41" s="3"/>
      <c r="G41" s="11" t="s">
        <v>22</v>
      </c>
      <c r="H41" s="14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4">
        <v>876613.04357415508</v>
      </c>
      <c r="O41" s="14" t="s">
        <v>19</v>
      </c>
      <c r="P41" s="14">
        <v>912028.21053455095</v>
      </c>
      <c r="Q41" s="14">
        <v>1860537.5494904835</v>
      </c>
      <c r="R41" s="14" t="s">
        <v>19</v>
      </c>
      <c r="S41" s="14" t="s">
        <v>19</v>
      </c>
      <c r="T41" s="14" t="s">
        <v>19</v>
      </c>
      <c r="U41" s="14" t="s">
        <v>19</v>
      </c>
      <c r="V41" s="14" t="s">
        <v>19</v>
      </c>
      <c r="W41" s="14">
        <v>1047633.7339328587</v>
      </c>
      <c r="X41" s="14" t="s">
        <v>19</v>
      </c>
      <c r="Y41" s="14">
        <v>1089958.1367837461</v>
      </c>
      <c r="Z41" s="14">
        <v>2223514.5990388421</v>
      </c>
      <c r="AA41" s="14" t="s">
        <v>19</v>
      </c>
      <c r="AB41" s="14" t="s">
        <v>19</v>
      </c>
      <c r="AC41" s="14" t="s">
        <v>19</v>
      </c>
      <c r="AD41" s="14" t="s">
        <v>19</v>
      </c>
      <c r="AE41" s="14" t="s">
        <v>19</v>
      </c>
      <c r="AF41" s="14">
        <v>1252019.2900612026</v>
      </c>
      <c r="AG41" s="14" t="s">
        <v>19</v>
      </c>
      <c r="AH41" s="16" t="s">
        <v>19</v>
      </c>
    </row>
    <row r="42" ht="13.5">
      <c r="B42" s="2"/>
      <c r="C42" s="2"/>
      <c r="D42" s="2"/>
      <c r="E42" s="3"/>
      <c r="G42" s="11" t="s">
        <v>23</v>
      </c>
      <c r="H42" s="14">
        <v>9613.2959999999985</v>
      </c>
      <c r="I42" s="15">
        <v>6537.0412799999995</v>
      </c>
      <c r="J42" s="15">
        <v>3333.8910528000001</v>
      </c>
      <c r="K42" s="15">
        <v>6801.1377477120004</v>
      </c>
      <c r="L42" s="15">
        <v>3468.58025133312</v>
      </c>
      <c r="M42" s="15">
        <v>7075.9037127195634</v>
      </c>
      <c r="N42" s="14">
        <v>7217.4217869739559</v>
      </c>
      <c r="O42" s="14">
        <v>3680.8851113567175</v>
      </c>
      <c r="P42" s="14">
        <v>7509.005627167704</v>
      </c>
      <c r="Q42" s="14" t="s">
        <v>19</v>
      </c>
      <c r="R42" s="14">
        <v>3906.1847272526393</v>
      </c>
      <c r="S42" s="14">
        <v>3984.3084217976921</v>
      </c>
      <c r="T42" s="14">
        <v>8127.9891804672925</v>
      </c>
      <c r="U42" s="14">
        <v>4145.2744820383177</v>
      </c>
      <c r="V42" s="14">
        <v>8456.3599433581694</v>
      </c>
      <c r="W42" s="14">
        <v>8625.4871422253345</v>
      </c>
      <c r="X42" s="14">
        <v>4398.9984425349203</v>
      </c>
      <c r="Y42" s="14">
        <v>8973.9568227712371</v>
      </c>
      <c r="Z42" s="14">
        <v>4576.7179796133314</v>
      </c>
      <c r="AA42" s="14">
        <v>9336.5046784111946</v>
      </c>
      <c r="AB42" s="14">
        <v>4761.6173859897099</v>
      </c>
      <c r="AC42" s="14">
        <v>9713.6994674190064</v>
      </c>
      <c r="AD42" s="14">
        <v>4953.9867283836929</v>
      </c>
      <c r="AE42" s="14">
        <v>10106.132925902733</v>
      </c>
      <c r="AF42" s="14">
        <v>10308.255584420789</v>
      </c>
      <c r="AG42" s="14">
        <v>5257.210348054602</v>
      </c>
      <c r="AH42" s="16">
        <v>10724.70911003139</v>
      </c>
    </row>
    <row r="43" ht="13.5">
      <c r="B43" s="2"/>
      <c r="C43" s="2"/>
      <c r="D43" s="2"/>
      <c r="E43" s="3"/>
      <c r="G43" s="11" t="s">
        <v>24</v>
      </c>
      <c r="H43" s="14">
        <v>0</v>
      </c>
      <c r="I43" s="15">
        <v>3893.5721519999997</v>
      </c>
      <c r="J43" s="15">
        <v>19857.217975199997</v>
      </c>
      <c r="K43" s="15">
        <v>20254.362334704001</v>
      </c>
      <c r="L43" s="15">
        <v>12395.669748838849</v>
      </c>
      <c r="M43" s="15">
        <v>21072.638573026037</v>
      </c>
      <c r="N43" s="14">
        <v>8597.636537794624</v>
      </c>
      <c r="O43" s="14">
        <v>21923.973171376292</v>
      </c>
      <c r="P43" s="14">
        <v>17889.962107843054</v>
      </c>
      <c r="Q43" s="14">
        <v>18247.761349999913</v>
      </c>
      <c r="R43" s="14">
        <v>9306.3582884999578</v>
      </c>
      <c r="S43" s="14">
        <v>23731.213635674889</v>
      </c>
      <c r="T43" s="14">
        <v>24205.837908388388</v>
      </c>
      <c r="U43" s="14">
        <v>14813.97279993369</v>
      </c>
      <c r="V43" s="14">
        <v>25183.753759887277</v>
      </c>
      <c r="W43" s="14">
        <v>10274.97153403401</v>
      </c>
      <c r="X43" s="14">
        <v>26201.177411786724</v>
      </c>
      <c r="Y43" s="14">
        <v>21380.160768017966</v>
      </c>
      <c r="Z43" s="14">
        <v>21807.763983378325</v>
      </c>
      <c r="AA43" s="14">
        <v>11121.959631522946</v>
      </c>
      <c r="AB43" s="14">
        <v>28360.997060383517</v>
      </c>
      <c r="AC43" s="14">
        <v>28928.21700159118</v>
      </c>
      <c r="AD43" s="14">
        <v>17704.068804973802</v>
      </c>
      <c r="AE43" s="14">
        <v>30096.916968455462</v>
      </c>
      <c r="AF43" s="14">
        <v>12279.54212312983</v>
      </c>
      <c r="AG43" s="14">
        <v>31312.832413981065</v>
      </c>
      <c r="AH43" s="16">
        <v>25551.271249808553</v>
      </c>
    </row>
    <row r="44" ht="13.5">
      <c r="B44" s="2"/>
      <c r="C44" s="2"/>
      <c r="D44" s="2"/>
      <c r="E44" s="3"/>
      <c r="G44" s="11" t="s">
        <v>25</v>
      </c>
      <c r="H44" s="14">
        <v>25853.939999999999</v>
      </c>
      <c r="I44" s="15">
        <v>21096.815039999998</v>
      </c>
      <c r="J44" s="15">
        <v>16139.063505600001</v>
      </c>
      <c r="K44" s="15">
        <v>21949.126367616002</v>
      </c>
      <c r="L44" s="15">
        <v>5597.0272237420804</v>
      </c>
      <c r="M44" s="15">
        <v>22835.871072867682</v>
      </c>
      <c r="N44" s="14">
        <v>23292.588494325038</v>
      </c>
      <c r="O44" s="14">
        <v>17818.830198158656</v>
      </c>
      <c r="P44" s="14">
        <v>24233.609069495771</v>
      </c>
      <c r="Q44" s="14" t="s">
        <v>19</v>
      </c>
      <c r="R44" s="14">
        <v>6303.1617189758499</v>
      </c>
      <c r="S44" s="14">
        <v>19287.674860066101</v>
      </c>
      <c r="T44" s="14">
        <v>26231.237809689897</v>
      </c>
      <c r="U44" s="14">
        <v>6688.9656414709225</v>
      </c>
      <c r="V44" s="14">
        <v>27290.979817201369</v>
      </c>
      <c r="W44" s="14">
        <v>27836.799413545396</v>
      </c>
      <c r="X44" s="14">
        <v>21295.151551362225</v>
      </c>
      <c r="Y44" s="14">
        <v>28961.406109852625</v>
      </c>
      <c r="Z44" s="14">
        <v>7385.1585580124201</v>
      </c>
      <c r="AA44" s="14">
        <v>30131.446916690675</v>
      </c>
      <c r="AB44" s="14">
        <v>23050.556891268367</v>
      </c>
      <c r="AC44" s="14">
        <v>31348.757372124972</v>
      </c>
      <c r="AD44" s="14">
        <v>7993.9331298918687</v>
      </c>
      <c r="AE44" s="14">
        <v>32615.247169958824</v>
      </c>
      <c r="AF44" s="14">
        <v>33267.552113358004</v>
      </c>
      <c r="AG44" s="14">
        <v>25449.677366718868</v>
      </c>
      <c r="AH44" s="16">
        <v>34611.561218737668</v>
      </c>
    </row>
    <row r="45" ht="13.5">
      <c r="B45" s="2"/>
      <c r="C45" s="2"/>
      <c r="D45" s="2"/>
      <c r="E45" s="3"/>
      <c r="G45" s="11" t="s">
        <v>26</v>
      </c>
      <c r="H45" s="14">
        <v>115127.91521794541</v>
      </c>
      <c r="I45" s="15">
        <v>117430.47352230431</v>
      </c>
      <c r="J45" s="15">
        <v>119779.08299275041</v>
      </c>
      <c r="K45" s="15">
        <v>122174.66465260541</v>
      </c>
      <c r="L45" s="15">
        <v>124618.15794565753</v>
      </c>
      <c r="M45" s="15">
        <v>127110.52110457065</v>
      </c>
      <c r="N45" s="14">
        <v>129652.73152666207</v>
      </c>
      <c r="O45" s="14">
        <v>132245.78615719531</v>
      </c>
      <c r="P45" s="14">
        <v>134890.70188033924</v>
      </c>
      <c r="Q45" s="14">
        <v>137588.515917946</v>
      </c>
      <c r="R45" s="14">
        <v>140340.28623630494</v>
      </c>
      <c r="S45" s="14">
        <v>143147.09196103102</v>
      </c>
      <c r="T45" s="14">
        <v>146010.03380025167</v>
      </c>
      <c r="U45" s="14">
        <v>148930.23447625665</v>
      </c>
      <c r="V45" s="14">
        <v>151908.8391657818</v>
      </c>
      <c r="W45" s="14">
        <v>154947.01594909746</v>
      </c>
      <c r="X45" s="14">
        <v>158045.9562680794</v>
      </c>
      <c r="Y45" s="14">
        <v>161206.87539344098</v>
      </c>
      <c r="Z45" s="14">
        <v>164431.01290130982</v>
      </c>
      <c r="AA45" s="14">
        <v>167719.63315933599</v>
      </c>
      <c r="AB45" s="14">
        <v>171074.02582252273</v>
      </c>
      <c r="AC45" s="14">
        <v>174495.50633897315</v>
      </c>
      <c r="AD45" s="14">
        <v>177985.41646575261</v>
      </c>
      <c r="AE45" s="14">
        <v>181545.12479506768</v>
      </c>
      <c r="AF45" s="14">
        <v>185176.02729096904</v>
      </c>
      <c r="AG45" s="14">
        <v>188879.54783678838</v>
      </c>
      <c r="AH45" s="16">
        <v>192657.13879352421</v>
      </c>
    </row>
    <row r="46" ht="13.5">
      <c r="B46" s="2"/>
      <c r="C46" s="2"/>
      <c r="D46" s="2"/>
      <c r="E46" s="3"/>
      <c r="G46" s="11" t="s">
        <v>27</v>
      </c>
      <c r="H46" s="14">
        <v>2356591.3128000004</v>
      </c>
      <c r="I46" s="15">
        <v>3633564.9325831197</v>
      </c>
      <c r="J46" s="15">
        <v>3231052.1441839831</v>
      </c>
      <c r="K46" s="15">
        <v>2213599.20435576</v>
      </c>
      <c r="L46" s="15">
        <v>1058592.67410816</v>
      </c>
      <c r="M46" s="15">
        <v>2601867.2294503665</v>
      </c>
      <c r="N46" s="14">
        <v>1283830.5351612794</v>
      </c>
      <c r="O46" s="14">
        <v>3850588.2561010863</v>
      </c>
      <c r="P46" s="14">
        <v>4531616.6323081888</v>
      </c>
      <c r="Q46" s="14">
        <v>2305664.8756239875</v>
      </c>
      <c r="R46" s="14">
        <v>2734232.922700461</v>
      </c>
      <c r="S46" s="14">
        <v>1215990.2326265683</v>
      </c>
      <c r="T46" s="14">
        <v>1376077.8046044542</v>
      </c>
      <c r="U46" s="14">
        <v>4645471.833449835</v>
      </c>
      <c r="V46" s="14">
        <v>5146945.6333107846</v>
      </c>
      <c r="W46" s="14">
        <v>1578345.1265066047</v>
      </c>
      <c r="X46" s="14">
        <v>4415664.7051277366</v>
      </c>
      <c r="Y46" s="14">
        <v>684701.2510880651</v>
      </c>
      <c r="Z46" s="14" t="s">
        <v>19</v>
      </c>
      <c r="AA46" s="14">
        <v>9254385.8758988064</v>
      </c>
      <c r="AB46" s="14">
        <v>4015385.3667435586</v>
      </c>
      <c r="AC46" s="14">
        <v>2189707.5486444011</v>
      </c>
      <c r="AD46" s="14">
        <v>2122786.5943244016</v>
      </c>
      <c r="AE46" s="14">
        <v>2495620.9333279789</v>
      </c>
      <c r="AF46" s="14">
        <v>3080637.2421671818</v>
      </c>
      <c r="AG46" s="14">
        <v>6639595.5159620363</v>
      </c>
      <c r="AH46" s="16">
        <v>7592488.1734784767</v>
      </c>
    </row>
    <row r="47" ht="13.5">
      <c r="B47" s="2"/>
      <c r="C47" s="2"/>
      <c r="D47" s="2"/>
      <c r="E47" s="3"/>
      <c r="G47" s="11" t="s">
        <v>11</v>
      </c>
      <c r="H47" s="14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4" t="s">
        <v>19</v>
      </c>
      <c r="O47" s="14" t="s">
        <v>19</v>
      </c>
      <c r="P47" s="14">
        <v>2369161.202257853</v>
      </c>
      <c r="Q47" s="14">
        <v>2416544.4263030095</v>
      </c>
      <c r="R47" s="14" t="s">
        <v>19</v>
      </c>
      <c r="S47" s="14" t="s">
        <v>19</v>
      </c>
      <c r="T47" s="14" t="s">
        <v>19</v>
      </c>
      <c r="U47" s="14" t="s">
        <v>19</v>
      </c>
      <c r="V47" s="14" t="s">
        <v>19</v>
      </c>
      <c r="W47" s="14" t="s">
        <v>19</v>
      </c>
      <c r="X47" s="14" t="s">
        <v>19</v>
      </c>
      <c r="Y47" s="14" t="s">
        <v>19</v>
      </c>
      <c r="Z47" s="14">
        <v>5775988.5712407855</v>
      </c>
      <c r="AA47" s="14" t="s">
        <v>19</v>
      </c>
      <c r="AB47" s="14" t="s">
        <v>19</v>
      </c>
      <c r="AC47" s="14" t="s">
        <v>19</v>
      </c>
      <c r="AD47" s="14" t="s">
        <v>19</v>
      </c>
      <c r="AE47" s="14" t="s">
        <v>19</v>
      </c>
      <c r="AF47" s="14" t="s">
        <v>19</v>
      </c>
      <c r="AG47" s="14" t="s">
        <v>19</v>
      </c>
      <c r="AH47" s="16" t="s">
        <v>19</v>
      </c>
    </row>
    <row r="48" ht="13.5">
      <c r="B48" s="2"/>
      <c r="C48" s="2"/>
      <c r="D48" s="2"/>
      <c r="E48" s="3"/>
      <c r="G48" s="11" t="s">
        <v>28</v>
      </c>
      <c r="H48" s="14">
        <v>0</v>
      </c>
      <c r="I48" s="15">
        <v>0</v>
      </c>
      <c r="J48" s="15">
        <v>0</v>
      </c>
      <c r="K48" s="15">
        <v>0</v>
      </c>
      <c r="L48" s="15">
        <v>202708.69490955875</v>
      </c>
      <c r="M48" s="15">
        <v>206762.86880774988</v>
      </c>
      <c r="N48" s="14" t="s">
        <v>19</v>
      </c>
      <c r="O48" s="14" t="s">
        <v>19</v>
      </c>
      <c r="P48" s="14" t="s">
        <v>19</v>
      </c>
      <c r="Q48" s="14" t="s">
        <v>19</v>
      </c>
      <c r="R48" s="14" t="s">
        <v>19</v>
      </c>
      <c r="S48" s="14">
        <v>232848.57255050066</v>
      </c>
      <c r="T48" s="14">
        <v>237505.54400151072</v>
      </c>
      <c r="U48" s="14" t="s">
        <v>19</v>
      </c>
      <c r="V48" s="14" t="s">
        <v>19</v>
      </c>
      <c r="W48" s="14" t="s">
        <v>19</v>
      </c>
      <c r="X48" s="14" t="s">
        <v>19</v>
      </c>
      <c r="Y48" s="14" t="s">
        <v>19</v>
      </c>
      <c r="Z48" s="14">
        <v>267469.81802135368</v>
      </c>
      <c r="AA48" s="14">
        <v>272819.21438178071</v>
      </c>
      <c r="AB48" s="14" t="s">
        <v>19</v>
      </c>
      <c r="AC48" s="14" t="s">
        <v>19</v>
      </c>
      <c r="AD48" s="14" t="s">
        <v>19</v>
      </c>
      <c r="AE48" s="14" t="s">
        <v>19</v>
      </c>
      <c r="AF48" s="14" t="s">
        <v>19</v>
      </c>
      <c r="AG48" s="14">
        <v>307238.74648988998</v>
      </c>
      <c r="AH48" s="16">
        <v>313383.5214196879</v>
      </c>
    </row>
    <row r="49" ht="13.5">
      <c r="B49" s="2"/>
      <c r="C49" s="2"/>
      <c r="D49" s="2"/>
      <c r="E49" s="3"/>
      <c r="G49" s="11" t="s">
        <v>29</v>
      </c>
      <c r="H49" s="14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4">
        <v>1883747.0864002025</v>
      </c>
      <c r="O49" s="14" t="s">
        <v>19</v>
      </c>
      <c r="P49" s="14" t="s">
        <v>19</v>
      </c>
      <c r="Q49" s="14" t="s">
        <v>19</v>
      </c>
      <c r="R49" s="14" t="s">
        <v>19</v>
      </c>
      <c r="S49" s="14" t="s">
        <v>19</v>
      </c>
      <c r="T49" s="14" t="s">
        <v>19</v>
      </c>
      <c r="U49" s="14" t="s">
        <v>19</v>
      </c>
      <c r="V49" s="14" t="s">
        <v>19</v>
      </c>
      <c r="W49" s="14">
        <v>2251252.1441208124</v>
      </c>
      <c r="X49" s="14" t="s">
        <v>19</v>
      </c>
      <c r="Y49" s="14" t="s">
        <v>19</v>
      </c>
      <c r="Z49" s="14" t="s">
        <v>19</v>
      </c>
      <c r="AA49" s="14" t="s">
        <v>19</v>
      </c>
      <c r="AB49" s="14" t="s">
        <v>19</v>
      </c>
      <c r="AC49" s="14" t="s">
        <v>19</v>
      </c>
      <c r="AD49" s="14" t="s">
        <v>19</v>
      </c>
      <c r="AE49" s="14">
        <v>2637700.6936606136</v>
      </c>
      <c r="AF49" s="14" t="s">
        <v>19</v>
      </c>
      <c r="AG49" s="14" t="s">
        <v>19</v>
      </c>
      <c r="AH49" s="16" t="s">
        <v>19</v>
      </c>
    </row>
    <row r="50" ht="13.5">
      <c r="B50" s="2"/>
      <c r="C50" s="2"/>
      <c r="D50" s="2"/>
      <c r="E50" s="3"/>
      <c r="G50" s="11" t="s">
        <v>30</v>
      </c>
      <c r="H50" s="17">
        <v>3537.3599999999997</v>
      </c>
      <c r="I50" s="18">
        <v>2886.48576</v>
      </c>
      <c r="J50" s="18">
        <v>2208.1616064</v>
      </c>
      <c r="K50" s="18">
        <v>3003.0997847039998</v>
      </c>
      <c r="L50" s="18">
        <v>3063.1617803980803</v>
      </c>
      <c r="M50" s="18">
        <v>781.10625400151025</v>
      </c>
      <c r="N50" s="17">
        <v>3186.9135163261622</v>
      </c>
      <c r="O50" s="17">
        <v>2437.9888399895144</v>
      </c>
      <c r="P50" s="17">
        <v>3315.6648223857392</v>
      </c>
      <c r="Q50" s="17">
        <v>845.49452970836342</v>
      </c>
      <c r="R50" s="17">
        <v>3449.617681210123</v>
      </c>
      <c r="S50" s="17">
        <v>2638.9575261257442</v>
      </c>
      <c r="T50" s="17">
        <v>3588.9822355310121</v>
      </c>
      <c r="U50" s="17">
        <v>3660.7618802416314</v>
      </c>
      <c r="V50" s="17">
        <v>933.4942794616162</v>
      </c>
      <c r="W50" s="17">
        <v>3808.6566602033945</v>
      </c>
      <c r="X50" s="17">
        <v>2913.6223450555963</v>
      </c>
      <c r="Y50" s="17">
        <v>3962.5263892756111</v>
      </c>
      <c r="Z50" s="17">
        <v>1010.4442292652809</v>
      </c>
      <c r="AA50" s="17">
        <v>4122.6124554023454</v>
      </c>
      <c r="AB50" s="17">
        <v>3153.7985283827943</v>
      </c>
      <c r="AC50" s="17">
        <v>4289.1659986005998</v>
      </c>
      <c r="AD50" s="17">
        <v>4374.9493185726124</v>
      </c>
      <c r="AE50" s="17">
        <v>1115.612076236016</v>
      </c>
      <c r="AF50" s="17">
        <v>4551.6972710429463</v>
      </c>
      <c r="AG50" s="17">
        <v>3482.0484123478532</v>
      </c>
      <c r="AH50" s="19">
        <v>4735.5858407930809</v>
      </c>
    </row>
    <row r="51" ht="13.5">
      <c r="B51" s="2"/>
      <c r="C51" s="2"/>
      <c r="D51" s="2"/>
      <c r="E51" s="3"/>
      <c r="G51" s="20" t="s">
        <v>31</v>
      </c>
      <c r="H51" s="21">
        <f t="shared" ref="H51:AH51" si="16">SUM(H37:H50)</f>
        <v>2510723.8240179457</v>
      </c>
      <c r="I51" s="21">
        <f t="shared" si="16"/>
        <v>3785409.3203374241</v>
      </c>
      <c r="J51" s="21">
        <f t="shared" si="16"/>
        <v>3392369.5613167332</v>
      </c>
      <c r="K51" s="21">
        <f t="shared" si="16"/>
        <v>2387781.5952431015</v>
      </c>
      <c r="L51" s="21">
        <f t="shared" si="16"/>
        <v>1410443.9659676885</v>
      </c>
      <c r="M51" s="21">
        <f t="shared" si="16"/>
        <v>4088307.9594245334</v>
      </c>
      <c r="N51" s="21">
        <f t="shared" si="16"/>
        <v>4216137.9569977187</v>
      </c>
      <c r="O51" s="21">
        <f t="shared" si="16"/>
        <v>7374408.4926779866</v>
      </c>
      <c r="P51" s="21">
        <f t="shared" si="16"/>
        <v>8000644.9886078248</v>
      </c>
      <c r="Q51" s="21">
        <f t="shared" si="16"/>
        <v>6924455.0241881497</v>
      </c>
      <c r="R51" s="21">
        <f t="shared" si="16"/>
        <v>2897538.5313527044</v>
      </c>
      <c r="S51" s="21">
        <f t="shared" si="16"/>
        <v>1641628.0515817644</v>
      </c>
      <c r="T51" s="21">
        <f t="shared" si="16"/>
        <v>5436361.1375183277</v>
      </c>
      <c r="U51" s="21">
        <f t="shared" si="16"/>
        <v>9800381.8044210821</v>
      </c>
      <c r="V51" s="21">
        <f t="shared" si="16"/>
        <v>5360719.0602764748</v>
      </c>
      <c r="W51" s="21">
        <f t="shared" si="16"/>
        <v>6424595.2119070664</v>
      </c>
      <c r="X51" s="21">
        <f t="shared" si="16"/>
        <v>7258247.3808410652</v>
      </c>
      <c r="Y51" s="21">
        <f t="shared" si="16"/>
        <v>1999144.3133551697</v>
      </c>
      <c r="Z51" s="21">
        <f t="shared" si="16"/>
        <v>8687307.7627543435</v>
      </c>
      <c r="AA51" s="21">
        <f t="shared" si="16"/>
        <v>9749637.2471219487</v>
      </c>
      <c r="AB51" s="21">
        <f t="shared" si="16"/>
        <v>4245786.3624321055</v>
      </c>
      <c r="AC51" s="21">
        <f t="shared" si="16"/>
        <v>3949647.8980735373</v>
      </c>
      <c r="AD51" s="21">
        <f t="shared" si="16"/>
        <v>3877187.2520874119</v>
      </c>
      <c r="AE51" s="21">
        <f t="shared" si="16"/>
        <v>5388800.660924213</v>
      </c>
      <c r="AF51" s="21">
        <f t="shared" si="16"/>
        <v>7410363.642632396</v>
      </c>
      <c r="AG51" s="21">
        <f t="shared" si="16"/>
        <v>7201215.5788298175</v>
      </c>
      <c r="AH51" s="21">
        <f t="shared" si="16"/>
        <v>8174151.9611110603</v>
      </c>
      <c r="AI51" s="22">
        <f>SUM(H51:AH51)</f>
        <v>143593396.54599962</v>
      </c>
    </row>
    <row r="52">
      <c r="B52" s="2"/>
      <c r="C52" s="2"/>
      <c r="D52" s="2"/>
      <c r="E52" s="3"/>
    </row>
    <row r="53">
      <c r="B53" s="2"/>
      <c r="C53" s="2"/>
      <c r="D53" s="2"/>
      <c r="E53" s="3"/>
      <c r="M53" s="23"/>
    </row>
    <row r="54" ht="13.5">
      <c r="B54" s="2"/>
      <c r="C54" s="2"/>
      <c r="D54" s="2"/>
      <c r="E54" s="3"/>
      <c r="G54" s="11" t="s">
        <v>32</v>
      </c>
      <c r="H54" s="24">
        <v>578445.59999999998</v>
      </c>
      <c r="I54" s="24">
        <v>75933.600000000006</v>
      </c>
      <c r="J54" s="24">
        <v>75933.600000000006</v>
      </c>
      <c r="K54" s="24">
        <v>77452.271999999997</v>
      </c>
      <c r="L54" s="24">
        <v>79001.317439999999</v>
      </c>
      <c r="M54" s="24">
        <v>80581.343788800004</v>
      </c>
      <c r="N54" s="24">
        <v>82192.970664576002</v>
      </c>
      <c r="O54" s="24">
        <v>83836.830077867504</v>
      </c>
      <c r="P54" s="24">
        <v>85513.566679424897</v>
      </c>
      <c r="Q54" s="24">
        <v>87223.838013013403</v>
      </c>
      <c r="R54" s="24">
        <v>88968.314773273596</v>
      </c>
      <c r="S54" s="24">
        <v>90747.681068739097</v>
      </c>
      <c r="T54" s="24">
        <v>92562.634690113904</v>
      </c>
      <c r="U54" s="24">
        <v>94413.887383916095</v>
      </c>
      <c r="V54" s="24">
        <v>96302.165131594491</v>
      </c>
      <c r="W54" s="24">
        <v>98228.208434226399</v>
      </c>
      <c r="X54" s="24">
        <v>100192.77260291101</v>
      </c>
      <c r="Y54" s="24">
        <v>102196.628054969</v>
      </c>
      <c r="Z54" s="24">
        <v>104240.56061606799</v>
      </c>
      <c r="AA54" s="24">
        <v>106325.37182839001</v>
      </c>
      <c r="AB54" s="24">
        <v>108451.879264958</v>
      </c>
      <c r="AC54" s="24">
        <v>110620.916850257</v>
      </c>
      <c r="AD54" s="24">
        <v>112833.335187262</v>
      </c>
      <c r="AE54" s="24">
        <v>115090.00189100699</v>
      </c>
      <c r="AF54" s="24">
        <v>117391.801928827</v>
      </c>
      <c r="AG54" s="24">
        <v>119739.63796740401</v>
      </c>
      <c r="AH54" s="24">
        <v>122134.43072675201</v>
      </c>
    </row>
    <row r="55" ht="13.5">
      <c r="B55" s="2"/>
      <c r="C55" s="2"/>
      <c r="D55" s="2"/>
      <c r="E55" s="3"/>
      <c r="G55" s="11" t="s">
        <v>33</v>
      </c>
      <c r="H55" s="25">
        <f>'Total linea'!I144</f>
        <v>600000</v>
      </c>
      <c r="I55" s="25">
        <f>'Total linea'!J144</f>
        <v>612000</v>
      </c>
      <c r="J55" s="25">
        <f>'Total linea'!K144</f>
        <v>624240</v>
      </c>
      <c r="K55" s="25">
        <f>'Total linea'!L144</f>
        <v>636724.80000000005</v>
      </c>
      <c r="L55" s="25">
        <f>'Total linea'!M144</f>
        <v>649459.29600000009</v>
      </c>
      <c r="M55" s="25">
        <f>'Total linea'!N144</f>
        <v>662448.48192000005</v>
      </c>
      <c r="N55" s="25">
        <f>'Total linea'!O144</f>
        <v>675697.45155840006</v>
      </c>
      <c r="O55" s="25">
        <f>'Total linea'!P144</f>
        <v>689211.40058956796</v>
      </c>
      <c r="P55" s="25">
        <f>'Total linea'!Q144</f>
        <v>702995.62860135932</v>
      </c>
      <c r="Q55" s="25">
        <f>'Total linea'!R144</f>
        <v>717055.5411733865</v>
      </c>
      <c r="R55" s="25">
        <f>'Total linea'!S144</f>
        <v>731396.65199685423</v>
      </c>
      <c r="S55" s="25">
        <f>'Total linea'!T144</f>
        <v>746024.58503679128</v>
      </c>
      <c r="T55" s="25">
        <f>'Total linea'!U144</f>
        <v>760945.07673752727</v>
      </c>
      <c r="U55" s="25">
        <f>'Total linea'!V144</f>
        <v>776163.97827227775</v>
      </c>
      <c r="V55" s="25">
        <f>'Total linea'!W144</f>
        <v>791687.25783772336</v>
      </c>
      <c r="W55" s="25">
        <f>'Total linea'!X144</f>
        <v>807521.00299447763</v>
      </c>
      <c r="X55" s="25">
        <f>'Total linea'!Y144</f>
        <v>823671.4230543673</v>
      </c>
      <c r="Y55" s="25">
        <f>'Total linea'!Z144</f>
        <v>840144.85151545471</v>
      </c>
      <c r="Z55" s="25">
        <f>'Total linea'!AA144</f>
        <v>856947.74854576366</v>
      </c>
      <c r="AA55" s="25">
        <f>'Total linea'!AB144</f>
        <v>874086.70351667888</v>
      </c>
      <c r="AB55" s="25">
        <f>'Total linea'!AC144</f>
        <v>891568.43758701254</v>
      </c>
      <c r="AC55" s="25">
        <f>'Total linea'!AD144</f>
        <v>909399.80633875285</v>
      </c>
      <c r="AD55" s="25">
        <f>'Total linea'!AE144</f>
        <v>927587.8024655279</v>
      </c>
      <c r="AE55" s="25">
        <f>'Total linea'!AF144</f>
        <v>946139.55851483834</v>
      </c>
      <c r="AF55" s="25">
        <f>'Total linea'!AG144</f>
        <v>965062.34968513518</v>
      </c>
      <c r="AG55" s="25">
        <f>'Total linea'!AH144</f>
        <v>984363.59667883778</v>
      </c>
      <c r="AH55" s="25">
        <f>'Total linea'!AI144</f>
        <v>1004050.8686124147</v>
      </c>
    </row>
    <row r="56" ht="13.5">
      <c r="B56" s="2"/>
      <c r="C56" s="2"/>
      <c r="D56" s="2"/>
      <c r="E56" s="3"/>
      <c r="G56" s="20" t="s">
        <v>34</v>
      </c>
      <c r="H56" s="21">
        <f>SUM(H54:H55,H51)</f>
        <v>3689169.4240179458</v>
      </c>
      <c r="I56" s="21">
        <f t="shared" ref="I56:AH56" si="17">SUM(I54:I55,I51)</f>
        <v>4473342.9203374237</v>
      </c>
      <c r="J56" s="21">
        <f t="shared" si="17"/>
        <v>4092543.1613167333</v>
      </c>
      <c r="K56" s="21">
        <f t="shared" si="17"/>
        <v>3101958.6672431016</v>
      </c>
      <c r="L56" s="21">
        <f t="shared" si="17"/>
        <v>2138904.5794076887</v>
      </c>
      <c r="M56" s="21">
        <f t="shared" si="17"/>
        <v>4831337.7851333339</v>
      </c>
      <c r="N56" s="21">
        <f t="shared" si="17"/>
        <v>4974028.3792206943</v>
      </c>
      <c r="O56" s="21">
        <f t="shared" si="17"/>
        <v>8147456.7233454222</v>
      </c>
      <c r="P56" s="21">
        <f t="shared" si="17"/>
        <v>8789154.1838886086</v>
      </c>
      <c r="Q56" s="21">
        <f t="shared" si="17"/>
        <v>7728734.4033745499</v>
      </c>
      <c r="R56" s="21">
        <f t="shared" si="17"/>
        <v>3717903.4981228323</v>
      </c>
      <c r="S56" s="21">
        <f t="shared" si="17"/>
        <v>2478400.3176872944</v>
      </c>
      <c r="T56" s="21">
        <f t="shared" si="17"/>
        <v>6289868.8489459688</v>
      </c>
      <c r="U56" s="21">
        <f t="shared" si="17"/>
        <v>10670959.670077275</v>
      </c>
      <c r="V56" s="21">
        <f t="shared" si="17"/>
        <v>6248708.4832457928</v>
      </c>
      <c r="W56" s="21">
        <f t="shared" si="17"/>
        <v>7330344.4233357701</v>
      </c>
      <c r="X56" s="21">
        <f t="shared" si="17"/>
        <v>8182111.5764983436</v>
      </c>
      <c r="Y56" s="21">
        <f t="shared" si="17"/>
        <v>2941485.7929255934</v>
      </c>
      <c r="Z56" s="21">
        <f t="shared" si="17"/>
        <v>9648496.0719161741</v>
      </c>
      <c r="AA56" s="21">
        <f t="shared" si="17"/>
        <v>10730049.322467018</v>
      </c>
      <c r="AB56" s="21">
        <f t="shared" si="17"/>
        <v>5245806.6792840762</v>
      </c>
      <c r="AC56" s="21">
        <f t="shared" si="17"/>
        <v>4969668.6212625466</v>
      </c>
      <c r="AD56" s="21">
        <f t="shared" si="17"/>
        <v>4917608.3897402016</v>
      </c>
      <c r="AE56" s="21">
        <f t="shared" si="17"/>
        <v>6450030.2213300578</v>
      </c>
      <c r="AF56" s="21">
        <f t="shared" si="17"/>
        <v>8492817.7942463588</v>
      </c>
      <c r="AG56" s="21">
        <f t="shared" si="17"/>
        <v>8305318.8134760596</v>
      </c>
      <c r="AH56" s="21">
        <f t="shared" si="17"/>
        <v>9300337.2604502272</v>
      </c>
      <c r="AI56" s="22">
        <f>SUM(H56:AH56)</f>
        <v>167886546.01229706</v>
      </c>
    </row>
    <row r="57" ht="13.5">
      <c r="B57" s="2"/>
      <c r="C57" s="2"/>
      <c r="D57" s="2"/>
      <c r="E57" s="3"/>
      <c r="J57" s="26"/>
      <c r="K57" s="26"/>
      <c r="L57" s="26"/>
      <c r="M57" s="26"/>
      <c r="O57" s="27"/>
    </row>
    <row r="58">
      <c r="B58" s="2"/>
      <c r="C58" s="2"/>
      <c r="D58" s="2"/>
      <c r="E58" s="3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</row>
    <row r="59">
      <c r="B59" s="2"/>
      <c r="C59" s="2"/>
      <c r="D59" s="2"/>
      <c r="E59" s="3"/>
    </row>
    <row r="60">
      <c r="B60" s="2"/>
      <c r="C60" s="2"/>
      <c r="D60" s="2"/>
      <c r="E60" s="3"/>
    </row>
    <row r="61">
      <c r="B61" s="2"/>
      <c r="C61" s="2"/>
      <c r="D61" s="2"/>
      <c r="E61" s="3"/>
    </row>
    <row r="62">
      <c r="B62" s="2"/>
      <c r="C62" s="2"/>
      <c r="D62" s="2"/>
      <c r="E62" s="3"/>
    </row>
    <row r="63">
      <c r="B63" s="2"/>
      <c r="C63" s="2"/>
      <c r="D63" s="2"/>
      <c r="E63" s="3"/>
    </row>
    <row r="64">
      <c r="B64" s="2"/>
      <c r="C64" s="2"/>
      <c r="D64" s="2"/>
      <c r="E64" s="3"/>
    </row>
    <row r="65">
      <c r="B65" s="2"/>
      <c r="C65" s="2"/>
      <c r="D65" s="2"/>
      <c r="E65" s="3"/>
    </row>
    <row r="66">
      <c r="B66" s="2"/>
      <c r="C66" s="2"/>
      <c r="D66" s="2"/>
      <c r="E66" s="3"/>
    </row>
    <row r="71">
      <c r="Q71" s="29"/>
    </row>
    <row r="74" ht="16.5">
      <c r="I74" s="30"/>
      <c r="J74" s="31"/>
    </row>
    <row r="75" ht="14.25">
      <c r="I75" s="32"/>
      <c r="J75" s="32"/>
    </row>
    <row r="76" ht="16.5">
      <c r="I76" s="30"/>
      <c r="J76" s="31"/>
    </row>
    <row r="77" ht="14.25">
      <c r="I77" s="32"/>
      <c r="J77" s="32"/>
    </row>
    <row r="78" ht="16.5">
      <c r="I78" s="30"/>
      <c r="J78" s="31"/>
    </row>
    <row r="79" ht="14.25">
      <c r="I79" s="32"/>
      <c r="J79" s="32"/>
    </row>
    <row r="80" ht="16.5">
      <c r="I80" s="30"/>
      <c r="J80" s="31"/>
    </row>
    <row r="81" ht="14.25">
      <c r="I81" s="32"/>
      <c r="J81" s="32"/>
    </row>
    <row r="82" ht="16.5">
      <c r="I82" s="30"/>
      <c r="J82" s="31"/>
    </row>
    <row r="83" ht="51.600000000000001" customHeight="1">
      <c r="I83" s="32"/>
      <c r="J83" s="32"/>
      <c r="K83" s="33"/>
      <c r="L83" s="33"/>
      <c r="M83" s="33"/>
      <c r="O83" s="33"/>
      <c r="P83" s="34"/>
      <c r="Q83" s="34"/>
      <c r="R83" s="34"/>
      <c r="S83" s="34"/>
      <c r="T83" s="34"/>
      <c r="U83" s="34"/>
      <c r="X83" s="34"/>
      <c r="Z83" s="34"/>
      <c r="AB83" s="34"/>
      <c r="AD83" s="34"/>
      <c r="AF83" s="34"/>
      <c r="AI83" s="34"/>
    </row>
    <row r="84" ht="3" customHeight="1">
      <c r="I84" s="30"/>
      <c r="J84" s="31"/>
      <c r="K84" s="33"/>
      <c r="L84" s="33"/>
      <c r="M84" s="33"/>
      <c r="O84" s="33"/>
      <c r="P84" s="33"/>
      <c r="Q84" s="33"/>
      <c r="R84" s="33"/>
      <c r="S84" s="33"/>
      <c r="T84" s="33"/>
      <c r="U84" s="33"/>
      <c r="X84" s="35"/>
      <c r="Z84" s="35"/>
      <c r="AB84" s="35"/>
      <c r="AD84" s="35"/>
      <c r="AF84" s="35"/>
      <c r="AI84" s="35"/>
    </row>
    <row r="85" ht="15">
      <c r="I85" s="36"/>
      <c r="J85" s="32"/>
      <c r="K85" s="37"/>
      <c r="L85" s="37"/>
      <c r="M85" s="37"/>
      <c r="O85" s="38"/>
      <c r="P85" s="39"/>
      <c r="Q85" s="40"/>
      <c r="R85" s="41"/>
      <c r="S85" s="42"/>
      <c r="T85" s="42"/>
      <c r="U85" s="43"/>
      <c r="X85" s="44"/>
      <c r="Z85" s="44"/>
      <c r="AB85" s="45"/>
      <c r="AD85" s="44"/>
      <c r="AF85" s="44"/>
      <c r="AI85" s="44"/>
    </row>
    <row r="86" ht="16.5">
      <c r="I86" s="30"/>
      <c r="J86" s="31"/>
      <c r="K86" s="37"/>
      <c r="L86" s="37"/>
      <c r="M86" s="37"/>
      <c r="O86" s="38"/>
      <c r="P86" s="39"/>
      <c r="Q86" s="40"/>
      <c r="R86" s="41"/>
      <c r="S86" s="42"/>
      <c r="T86" s="42"/>
      <c r="U86" s="43"/>
      <c r="X86" s="44"/>
      <c r="Z86" s="44"/>
      <c r="AB86" s="45"/>
      <c r="AD86" s="44"/>
      <c r="AF86" s="44"/>
      <c r="AI86" s="44"/>
    </row>
    <row r="87" ht="15">
      <c r="I87" s="36"/>
      <c r="J87" s="32"/>
      <c r="K87" s="37"/>
      <c r="L87" s="37"/>
      <c r="M87" s="37"/>
      <c r="O87" s="38"/>
      <c r="P87" s="39"/>
      <c r="Q87" s="40"/>
      <c r="R87" s="41"/>
      <c r="S87" s="42"/>
      <c r="T87" s="42"/>
      <c r="U87" s="43"/>
      <c r="X87" s="44"/>
      <c r="Z87" s="44"/>
      <c r="AB87" s="45"/>
      <c r="AD87" s="44"/>
      <c r="AF87" s="44"/>
      <c r="AI87" s="44"/>
    </row>
    <row r="88" ht="16.5">
      <c r="I88" s="30"/>
      <c r="J88" s="31"/>
      <c r="K88" s="37"/>
      <c r="L88" s="37"/>
      <c r="M88" s="37"/>
      <c r="O88" s="38"/>
      <c r="P88" s="39"/>
      <c r="Q88" s="40"/>
      <c r="R88" s="41"/>
      <c r="S88" s="42"/>
      <c r="T88" s="42"/>
      <c r="U88" s="45"/>
      <c r="X88" s="44"/>
      <c r="Z88" s="44"/>
      <c r="AB88" s="45"/>
      <c r="AD88" s="44"/>
      <c r="AF88" s="44"/>
      <c r="AI88" s="44"/>
    </row>
    <row r="89" ht="15">
      <c r="I89" s="36"/>
      <c r="J89" s="32"/>
      <c r="K89" s="37"/>
      <c r="L89" s="37"/>
      <c r="M89" s="37"/>
      <c r="O89" s="38"/>
      <c r="P89" s="39"/>
      <c r="Q89" s="40"/>
      <c r="R89" s="41"/>
      <c r="S89" s="42"/>
      <c r="T89" s="42"/>
      <c r="U89" s="45"/>
      <c r="X89" s="44"/>
      <c r="Z89" s="44"/>
      <c r="AB89" s="45"/>
      <c r="AD89" s="44"/>
      <c r="AF89" s="44"/>
      <c r="AI89" s="44"/>
    </row>
    <row r="90" ht="16.5">
      <c r="I90" s="30"/>
      <c r="J90" s="31"/>
      <c r="K90" s="37"/>
      <c r="L90" s="37"/>
      <c r="M90" s="37"/>
      <c r="O90" s="38"/>
      <c r="P90" s="39"/>
      <c r="Q90" s="40"/>
      <c r="R90" s="41"/>
      <c r="S90" s="42"/>
      <c r="T90" s="42"/>
      <c r="U90" s="45"/>
      <c r="X90" s="44"/>
      <c r="Z90" s="44"/>
      <c r="AB90" s="45"/>
      <c r="AD90" s="44"/>
      <c r="AF90" s="44"/>
      <c r="AI90" s="44"/>
    </row>
    <row r="91" ht="15">
      <c r="I91" s="36"/>
      <c r="J91" s="32"/>
      <c r="K91" s="37"/>
      <c r="L91" s="37"/>
      <c r="M91" s="37"/>
      <c r="O91" s="38"/>
      <c r="P91" s="39"/>
      <c r="Q91" s="40"/>
      <c r="R91" s="41"/>
      <c r="S91" s="42"/>
      <c r="T91" s="42"/>
      <c r="U91" s="45"/>
      <c r="X91" s="44"/>
      <c r="Z91" s="44"/>
      <c r="AB91" s="45"/>
      <c r="AD91" s="44"/>
      <c r="AF91" s="44"/>
      <c r="AI91" s="44"/>
    </row>
    <row r="92" ht="16.5">
      <c r="I92" s="30"/>
      <c r="J92" s="31"/>
      <c r="K92" s="37"/>
      <c r="L92" s="37"/>
      <c r="M92" s="37"/>
      <c r="O92" s="46"/>
      <c r="P92" s="39"/>
      <c r="Q92" s="40"/>
      <c r="R92" s="41"/>
      <c r="S92" s="42"/>
      <c r="T92" s="42"/>
      <c r="U92" s="45"/>
      <c r="X92" s="44"/>
      <c r="Z92" s="44"/>
      <c r="AB92" s="45"/>
      <c r="AD92" s="44"/>
      <c r="AF92" s="44"/>
      <c r="AI92" s="44"/>
    </row>
    <row r="93" ht="15">
      <c r="I93" s="32"/>
      <c r="J93" s="32"/>
      <c r="K93" s="37"/>
      <c r="L93" s="37"/>
      <c r="M93" s="37"/>
      <c r="O93" s="46"/>
      <c r="P93" s="39"/>
      <c r="Q93" s="40"/>
      <c r="R93" s="41"/>
      <c r="S93" s="42"/>
      <c r="T93" s="42"/>
      <c r="U93" s="45"/>
      <c r="X93" s="44"/>
      <c r="Z93" s="44"/>
      <c r="AB93" s="45"/>
      <c r="AD93" s="44"/>
      <c r="AF93" s="44"/>
      <c r="AI93" s="44"/>
    </row>
    <row r="94" ht="16.5">
      <c r="I94" s="30"/>
      <c r="J94" s="31"/>
      <c r="K94" s="37"/>
      <c r="L94" s="37"/>
      <c r="M94" s="37"/>
      <c r="O94" s="38"/>
      <c r="P94" s="39"/>
      <c r="Q94" s="40"/>
      <c r="R94" s="41"/>
      <c r="S94" s="42"/>
      <c r="T94" s="42"/>
      <c r="U94" s="45"/>
      <c r="X94" s="44"/>
      <c r="Z94" s="44"/>
      <c r="AB94" s="45"/>
      <c r="AD94" s="44"/>
      <c r="AF94" s="44"/>
      <c r="AI94" s="44"/>
    </row>
    <row r="95" ht="15">
      <c r="I95" s="32"/>
      <c r="J95" s="32"/>
      <c r="K95" s="37"/>
      <c r="L95" s="37"/>
      <c r="M95" s="37"/>
      <c r="O95" s="46"/>
      <c r="P95" s="39"/>
      <c r="Q95" s="40"/>
      <c r="R95" s="41"/>
      <c r="S95" s="42"/>
      <c r="T95" s="42"/>
      <c r="U95" s="45"/>
      <c r="X95" s="44"/>
      <c r="Z95" s="44"/>
      <c r="AB95" s="45"/>
      <c r="AD95" s="44"/>
      <c r="AF95" s="44"/>
      <c r="AI95" s="44"/>
    </row>
    <row r="96" ht="16.5">
      <c r="I96" s="30"/>
      <c r="J96" s="31"/>
    </row>
    <row r="97" ht="14.25">
      <c r="I97" s="32"/>
      <c r="J97" s="32"/>
      <c r="T97" s="47"/>
    </row>
    <row r="98" ht="16.5">
      <c r="I98" s="30"/>
      <c r="J98" s="31"/>
    </row>
    <row r="100" ht="13.5">
      <c r="AB100" s="48"/>
      <c r="AD100" s="48"/>
      <c r="AI100" s="48"/>
    </row>
    <row r="101" ht="3" customHeight="1">
      <c r="AB101" s="35"/>
      <c r="AD101" s="35"/>
      <c r="AI101" s="35"/>
    </row>
    <row r="102" ht="13.5">
      <c r="AB102" s="49"/>
      <c r="AD102" s="49"/>
      <c r="AI102" s="49"/>
    </row>
    <row r="103" ht="13.5">
      <c r="AB103" s="49"/>
      <c r="AD103" s="49"/>
      <c r="AI103" s="49"/>
    </row>
    <row r="104" ht="13.5">
      <c r="AB104" s="50"/>
      <c r="AD104" s="50"/>
      <c r="AI104" s="50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showRowColHeaders="0" topLeftCell="F1" zoomScale="90" workbookViewId="0">
      <selection activeCell="F1" activeCellId="0" sqref="F1"/>
    </sheetView>
  </sheetViews>
  <sheetFormatPr baseColWidth="10" defaultColWidth="11.5703125" defaultRowHeight="14.25"/>
  <cols>
    <col customWidth="1" hidden="1" min="1" max="1" style="1" width="0"/>
    <col customWidth="1" hidden="1" min="2" max="2" style="1" width="1.5703125"/>
    <col customWidth="1" hidden="1" min="3" max="3" style="1" width="31"/>
    <col customWidth="1" hidden="1" min="4" max="4" style="1" width="6.28515625"/>
    <col customWidth="1" hidden="1" min="5" max="5" style="53" width="14.85546875"/>
    <col customWidth="1" min="6" max="6" style="4" width="2.28515625"/>
    <col bestFit="1" customWidth="1" min="7" max="7" style="1" width="43.85546875"/>
    <col bestFit="1" customWidth="1" min="8" max="34" style="1" width="14.140625"/>
    <col bestFit="1" customWidth="1" min="35" max="35" style="1" width="5"/>
    <col bestFit="1" customWidth="1" min="36" max="36" style="1" width="6.5703125"/>
    <col bestFit="1" customWidth="1" min="37" max="39" style="1" width="4.28515625"/>
    <col bestFit="1" customWidth="1" min="40" max="40" style="1" width="4.42578125"/>
    <col bestFit="1" customWidth="1" min="41" max="41" style="1" width="6.28515625"/>
    <col bestFit="1" customWidth="1" min="42" max="44" style="1" width="4.28515625"/>
    <col min="45" max="16384" style="1" width="11.5703125"/>
  </cols>
  <sheetData>
    <row r="1">
      <c r="B1" s="2"/>
      <c r="C1" s="2"/>
      <c r="D1" s="2"/>
      <c r="E1" s="3"/>
    </row>
    <row r="2">
      <c r="B2" s="2"/>
      <c r="C2" s="2"/>
      <c r="D2" s="2"/>
      <c r="E2" s="5"/>
    </row>
    <row r="3" ht="1.8999999999999999" customHeight="1">
      <c r="B3" s="2"/>
      <c r="C3" s="2"/>
      <c r="D3" s="2"/>
      <c r="E3" s="3"/>
    </row>
    <row r="4" ht="1.1499999999999999" customHeight="1">
      <c r="B4" s="2"/>
      <c r="C4" s="2"/>
      <c r="D4" s="2"/>
      <c r="E4" s="3"/>
    </row>
    <row r="5" ht="13.5">
      <c r="B5" s="2"/>
      <c r="C5" s="7"/>
      <c r="D5" s="2"/>
      <c r="E5" s="9"/>
      <c r="F5" s="6"/>
    </row>
    <row r="6" ht="4.9000000000000004" customHeight="1">
      <c r="B6" s="2"/>
      <c r="C6" s="7"/>
      <c r="D6" s="2"/>
      <c r="E6" s="9"/>
      <c r="F6" s="6"/>
    </row>
    <row r="7" ht="13.5">
      <c r="B7" s="2"/>
      <c r="C7" s="7"/>
      <c r="D7" s="2"/>
      <c r="E7" s="9"/>
      <c r="F7" s="6"/>
    </row>
    <row r="8" ht="4.9000000000000004" customHeight="1">
      <c r="B8" s="2"/>
      <c r="C8" s="7"/>
      <c r="D8" s="2"/>
      <c r="E8" s="9"/>
      <c r="F8" s="6"/>
    </row>
    <row r="9" ht="13.5">
      <c r="B9" s="2"/>
      <c r="C9" s="7"/>
      <c r="D9" s="2"/>
      <c r="E9" s="9"/>
      <c r="F9" s="6"/>
    </row>
    <row r="10" ht="4.9000000000000004" customHeight="1">
      <c r="B10" s="2"/>
      <c r="C10" s="7"/>
      <c r="D10" s="2"/>
      <c r="E10" s="9"/>
      <c r="F10" s="6"/>
    </row>
    <row r="11" ht="13.5">
      <c r="B11" s="2"/>
      <c r="C11" s="7"/>
      <c r="D11" s="2"/>
      <c r="E11" s="9"/>
      <c r="F11" s="6"/>
    </row>
    <row r="12" ht="4.9000000000000004" customHeight="1">
      <c r="B12" s="2"/>
      <c r="C12" s="7"/>
      <c r="D12" s="2"/>
      <c r="E12" s="9"/>
      <c r="F12" s="6"/>
    </row>
    <row r="13" ht="13.5">
      <c r="B13" s="2"/>
      <c r="C13" s="7"/>
      <c r="D13" s="2"/>
      <c r="E13" s="9"/>
      <c r="F13" s="6"/>
    </row>
    <row r="14" ht="4.9000000000000004" customHeight="1">
      <c r="B14" s="2"/>
      <c r="C14" s="7"/>
      <c r="D14" s="2"/>
      <c r="E14" s="9"/>
      <c r="F14" s="6"/>
    </row>
    <row r="15" ht="13.5">
      <c r="B15" s="2"/>
      <c r="C15" s="7"/>
      <c r="D15" s="2"/>
      <c r="E15" s="9"/>
      <c r="F15" s="6"/>
    </row>
    <row r="16" ht="4.9000000000000004" customHeight="1">
      <c r="B16" s="2"/>
      <c r="C16" s="7"/>
      <c r="D16" s="2"/>
      <c r="E16" s="9"/>
      <c r="F16" s="6"/>
    </row>
    <row r="17" ht="13.5">
      <c r="B17" s="2"/>
      <c r="C17" s="7"/>
      <c r="D17" s="2"/>
      <c r="E17" s="9"/>
      <c r="F17" s="6"/>
    </row>
    <row r="18" ht="4.9000000000000004" customHeight="1">
      <c r="B18" s="2"/>
      <c r="C18" s="7"/>
      <c r="D18" s="2"/>
      <c r="E18" s="9"/>
      <c r="F18" s="6"/>
    </row>
    <row r="19" ht="13.5">
      <c r="B19" s="2"/>
      <c r="C19" s="7"/>
      <c r="D19" s="2"/>
      <c r="E19" s="9"/>
      <c r="F19" s="6"/>
    </row>
    <row r="20" ht="4.9000000000000004" customHeight="1">
      <c r="B20" s="2"/>
      <c r="C20" s="7"/>
      <c r="D20" s="2"/>
      <c r="E20" s="9"/>
      <c r="F20" s="6"/>
    </row>
    <row r="21" ht="13.5">
      <c r="B21" s="2"/>
      <c r="C21" s="7"/>
      <c r="D21" s="2"/>
      <c r="E21" s="9"/>
      <c r="F21" s="6"/>
    </row>
    <row r="22" ht="4.9000000000000004" customHeight="1">
      <c r="B22" s="2"/>
      <c r="C22" s="7"/>
      <c r="D22" s="2"/>
      <c r="E22" s="9"/>
      <c r="F22" s="6"/>
    </row>
    <row r="23" ht="13.5">
      <c r="B23" s="2"/>
      <c r="C23" s="7"/>
      <c r="D23" s="2"/>
      <c r="E23" s="9"/>
      <c r="F23" s="6"/>
    </row>
    <row r="24" ht="4.9000000000000004" customHeight="1">
      <c r="B24" s="2"/>
      <c r="C24" s="7"/>
      <c r="D24" s="2"/>
      <c r="E24" s="9"/>
      <c r="F24" s="6"/>
    </row>
    <row r="25" ht="13.5">
      <c r="B25" s="2"/>
      <c r="C25" s="7"/>
      <c r="D25" s="2"/>
      <c r="E25" s="9"/>
      <c r="F25" s="6"/>
    </row>
    <row r="26" ht="4.9000000000000004" customHeight="1">
      <c r="B26" s="2"/>
      <c r="C26" s="7"/>
      <c r="D26" s="2"/>
      <c r="E26" s="9"/>
      <c r="F26" s="6"/>
    </row>
    <row r="27" ht="13.5">
      <c r="B27" s="2"/>
      <c r="C27" s="7"/>
      <c r="D27" s="2"/>
      <c r="E27" s="9"/>
      <c r="F27" s="6"/>
    </row>
    <row r="28" ht="4.9000000000000004" customHeight="1">
      <c r="B28" s="2"/>
      <c r="C28" s="7"/>
      <c r="D28" s="2"/>
      <c r="E28" s="9"/>
      <c r="F28" s="6"/>
    </row>
    <row r="29" ht="13.5">
      <c r="B29" s="2"/>
      <c r="C29" s="7"/>
      <c r="D29" s="2"/>
      <c r="E29" s="9"/>
      <c r="F29" s="6"/>
    </row>
    <row r="30" ht="4.9000000000000004" customHeight="1">
      <c r="B30" s="2"/>
      <c r="C30" s="7"/>
      <c r="D30" s="2"/>
      <c r="E30" s="9"/>
      <c r="F30" s="6"/>
    </row>
    <row r="31" ht="13.5">
      <c r="B31" s="2"/>
      <c r="C31" s="7"/>
      <c r="D31" s="2"/>
      <c r="E31" s="9"/>
      <c r="F31" s="6"/>
    </row>
    <row r="32" ht="4.9000000000000004" customHeight="1">
      <c r="B32" s="2"/>
      <c r="C32" s="7"/>
      <c r="D32" s="2"/>
      <c r="E32" s="9"/>
      <c r="F32" s="6"/>
    </row>
    <row r="33" ht="13.5">
      <c r="B33" s="2"/>
      <c r="C33" s="7"/>
      <c r="D33" s="2"/>
      <c r="E33" s="9"/>
      <c r="F33" s="6"/>
    </row>
    <row r="34" ht="27" customHeight="1">
      <c r="B34" s="2"/>
      <c r="C34" s="2"/>
      <c r="D34" s="2"/>
      <c r="E34" s="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</row>
    <row r="35" ht="13.5">
      <c r="B35" s="2"/>
      <c r="C35" s="2"/>
      <c r="D35" s="2"/>
      <c r="E35" s="3"/>
      <c r="G35" s="11" t="s">
        <v>17</v>
      </c>
      <c r="H35" s="12" t="str">
        <f>'[1]tota por lin'!BC9</f>
        <v>2024</v>
      </c>
      <c r="I35" s="12" t="str">
        <f>'[1]tota por lin'!BD9</f>
        <v>2025</v>
      </c>
      <c r="J35" s="12" t="str">
        <f>'[1]tota por lin'!BE9</f>
        <v>2026</v>
      </c>
      <c r="K35" s="12" t="str">
        <f>'[1]tota por lin'!BF9</f>
        <v>2027</v>
      </c>
      <c r="L35" s="12" t="str">
        <f>'[1]tota por lin'!BG9</f>
        <v>2028</v>
      </c>
      <c r="M35" s="12" t="str">
        <f>'[1]tota por lin'!BH9</f>
        <v>2029</v>
      </c>
      <c r="N35" s="12" t="str">
        <f>'[1]tota por lin'!BI9</f>
        <v>2030</v>
      </c>
      <c r="O35" s="12" t="str">
        <f>'[1]tota por lin'!BJ9</f>
        <v>2031</v>
      </c>
      <c r="P35" s="12" t="str">
        <f>'[1]tota por lin'!BK9</f>
        <v>2032</v>
      </c>
      <c r="Q35" s="12" t="str">
        <f>'[1]tota por lin'!BL9</f>
        <v>2033</v>
      </c>
      <c r="R35" s="12" t="str">
        <f>'[1]tota por lin'!BM9</f>
        <v>2034</v>
      </c>
      <c r="S35" s="12" t="str">
        <f>'[1]tota por lin'!BN9</f>
        <v>2035</v>
      </c>
      <c r="T35" s="12" t="str">
        <f>'[1]tota por lin'!BO9</f>
        <v>2036</v>
      </c>
      <c r="U35" s="12" t="str">
        <f>'[1]tota por lin'!BP9</f>
        <v>2037</v>
      </c>
      <c r="V35" s="12" t="str">
        <f>'[1]tota por lin'!BQ9</f>
        <v>2038</v>
      </c>
      <c r="W35" s="12" t="str">
        <f>'[1]tota por lin'!BR9</f>
        <v>2039</v>
      </c>
      <c r="X35" s="12" t="str">
        <f>'[1]tota por lin'!BS9</f>
        <v>2040</v>
      </c>
      <c r="Y35" s="12" t="str">
        <f>'[1]tota por lin'!BT9</f>
        <v>2041</v>
      </c>
      <c r="Z35" s="12" t="str">
        <f>'[1]tota por lin'!BU9</f>
        <v>2042</v>
      </c>
      <c r="AA35" s="12" t="str">
        <f>'[1]tota por lin'!BV9</f>
        <v>2043</v>
      </c>
      <c r="AB35" s="12" t="str">
        <f>'[1]tota por lin'!BW9</f>
        <v>2044</v>
      </c>
      <c r="AC35" s="12" t="str">
        <f>'[1]tota por lin'!BX9</f>
        <v>2045</v>
      </c>
      <c r="AD35" s="12" t="str">
        <f>'[1]tota por lin'!BY9</f>
        <v>2046</v>
      </c>
      <c r="AE35" s="12" t="str">
        <f>'[1]tota por lin'!BZ9</f>
        <v>2047</v>
      </c>
      <c r="AF35" s="12" t="str">
        <f>'[1]tota por lin'!CA9</f>
        <v>2048</v>
      </c>
      <c r="AG35" s="12" t="str">
        <f>'[1]tota por lin'!CB9</f>
        <v>2049</v>
      </c>
      <c r="AH35" s="12" t="str">
        <f>'[1]tota por lin'!CC9</f>
        <v>2050</v>
      </c>
    </row>
    <row r="36" ht="3" customHeight="1">
      <c r="B36" s="2"/>
      <c r="C36" s="2"/>
      <c r="D36" s="2"/>
      <c r="E36" s="3"/>
      <c r="G36" s="11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 ht="13.5">
      <c r="B37" s="2"/>
      <c r="C37" s="2"/>
      <c r="D37" s="2"/>
      <c r="E37" s="3"/>
      <c r="G37" s="11" t="s">
        <v>18</v>
      </c>
      <c r="H37" s="14">
        <v>0</v>
      </c>
      <c r="I37" s="15">
        <v>0</v>
      </c>
      <c r="J37" s="15">
        <v>0</v>
      </c>
      <c r="K37" s="15">
        <v>0</v>
      </c>
      <c r="L37" s="15">
        <v>1079217.4710286588</v>
      </c>
      <c r="M37" s="15">
        <v>0</v>
      </c>
      <c r="N37" s="14">
        <v>1122817.8568582165</v>
      </c>
      <c r="O37" s="14" t="s">
        <v>19</v>
      </c>
      <c r="P37" s="14" t="s">
        <v>19</v>
      </c>
      <c r="Q37" s="14" t="s">
        <v>19</v>
      </c>
      <c r="R37" s="14" t="s">
        <v>19</v>
      </c>
      <c r="S37" s="14">
        <v>1239681.6412473221</v>
      </c>
      <c r="T37" s="14">
        <v>1264475.2740722687</v>
      </c>
      <c r="U37" s="14" t="s">
        <v>19</v>
      </c>
      <c r="V37" s="14" t="s">
        <v>19</v>
      </c>
      <c r="W37" s="14" t="s">
        <v>19</v>
      </c>
      <c r="X37" s="14" t="s">
        <v>19</v>
      </c>
      <c r="Y37" s="14" t="s">
        <v>19</v>
      </c>
      <c r="Z37" s="14">
        <v>1424004.5337487354</v>
      </c>
      <c r="AA37" s="14">
        <v>1452484.6244237102</v>
      </c>
      <c r="AB37" s="14" t="s">
        <v>19</v>
      </c>
      <c r="AC37" s="14" t="s">
        <v>19</v>
      </c>
      <c r="AD37" s="14" t="s">
        <v>19</v>
      </c>
      <c r="AE37" s="14" t="s">
        <v>19</v>
      </c>
      <c r="AF37" s="14" t="s">
        <v>19</v>
      </c>
      <c r="AG37" s="14">
        <v>3271467.1971695349</v>
      </c>
      <c r="AH37" s="16" t="s">
        <v>19</v>
      </c>
    </row>
    <row r="38" ht="13.5">
      <c r="B38" s="2"/>
      <c r="C38" s="2"/>
      <c r="D38" s="2"/>
      <c r="E38" s="3"/>
      <c r="G38" s="11" t="s">
        <v>20</v>
      </c>
      <c r="H38" s="14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4">
        <v>0</v>
      </c>
      <c r="O38" s="14" t="s">
        <v>19</v>
      </c>
      <c r="P38" s="14" t="s">
        <v>19</v>
      </c>
      <c r="Q38" s="14" t="s">
        <v>19</v>
      </c>
      <c r="R38" s="14" t="s">
        <v>19</v>
      </c>
      <c r="S38" s="14" t="s">
        <v>19</v>
      </c>
      <c r="T38" s="14">
        <v>3614613.7079780344</v>
      </c>
      <c r="U38" s="14" t="s">
        <v>19</v>
      </c>
      <c r="V38" s="14" t="s">
        <v>19</v>
      </c>
      <c r="W38" s="14" t="s">
        <v>19</v>
      </c>
      <c r="X38" s="14" t="s">
        <v>19</v>
      </c>
      <c r="Y38" s="14" t="s">
        <v>19</v>
      </c>
      <c r="Z38" s="14" t="s">
        <v>19</v>
      </c>
      <c r="AA38" s="14" t="s">
        <v>19</v>
      </c>
      <c r="AB38" s="14" t="s">
        <v>19</v>
      </c>
      <c r="AC38" s="14" t="s">
        <v>19</v>
      </c>
      <c r="AD38" s="14" t="s">
        <v>19</v>
      </c>
      <c r="AE38" s="14" t="s">
        <v>19</v>
      </c>
      <c r="AF38" s="14" t="s">
        <v>19</v>
      </c>
      <c r="AG38" s="14" t="s">
        <v>19</v>
      </c>
      <c r="AH38" s="16" t="s">
        <v>19</v>
      </c>
    </row>
    <row r="39" ht="13.5">
      <c r="B39" s="2"/>
      <c r="C39" s="2"/>
      <c r="D39" s="2"/>
      <c r="E39" s="3"/>
      <c r="G39" s="11" t="s">
        <v>21</v>
      </c>
      <c r="H39" s="14">
        <v>0</v>
      </c>
      <c r="I39" s="15">
        <v>1302105.9573949245</v>
      </c>
      <c r="J39" s="15">
        <v>0</v>
      </c>
      <c r="K39" s="15">
        <v>0</v>
      </c>
      <c r="L39" s="15">
        <v>0</v>
      </c>
      <c r="M39" s="15">
        <v>0</v>
      </c>
      <c r="N39" s="14">
        <v>0</v>
      </c>
      <c r="O39" s="14" t="s">
        <v>19</v>
      </c>
      <c r="P39" s="14" t="s">
        <v>19</v>
      </c>
      <c r="Q39" s="14" t="s">
        <v>19</v>
      </c>
      <c r="R39" s="14">
        <v>4239132.2450372269</v>
      </c>
      <c r="S39" s="14" t="s">
        <v>19</v>
      </c>
      <c r="T39" s="14" t="s">
        <v>19</v>
      </c>
      <c r="U39" s="14" t="s">
        <v>19</v>
      </c>
      <c r="V39" s="14" t="s">
        <v>19</v>
      </c>
      <c r="W39" s="14" t="s">
        <v>19</v>
      </c>
      <c r="X39" s="14" t="s">
        <v>19</v>
      </c>
      <c r="Y39" s="14" t="s">
        <v>19</v>
      </c>
      <c r="Z39" s="14">
        <v>4966819.0622070618</v>
      </c>
      <c r="AA39" s="14" t="s">
        <v>19</v>
      </c>
      <c r="AB39" s="14" t="s">
        <v>19</v>
      </c>
      <c r="AC39" s="14" t="s">
        <v>19</v>
      </c>
      <c r="AD39" s="14" t="s">
        <v>19</v>
      </c>
      <c r="AE39" s="14" t="s">
        <v>19</v>
      </c>
      <c r="AF39" s="14" t="s">
        <v>19</v>
      </c>
      <c r="AG39" s="14" t="s">
        <v>19</v>
      </c>
      <c r="AH39" s="16" t="s">
        <v>19</v>
      </c>
    </row>
    <row r="40" ht="13.5">
      <c r="B40" s="2"/>
      <c r="C40" s="2"/>
      <c r="D40" s="2"/>
      <c r="E40" s="3"/>
      <c r="G40" s="11" t="s">
        <v>7</v>
      </c>
      <c r="H40" s="14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4">
        <v>0</v>
      </c>
      <c r="O40" s="14">
        <v>177841.60032008408</v>
      </c>
      <c r="P40" s="14">
        <v>181398.43232648578</v>
      </c>
      <c r="Q40" s="14" t="s">
        <v>19</v>
      </c>
      <c r="R40" s="14" t="s">
        <v>19</v>
      </c>
      <c r="S40" s="14" t="s">
        <v>19</v>
      </c>
      <c r="T40" s="14" t="s">
        <v>19</v>
      </c>
      <c r="U40" s="14" t="s">
        <v>19</v>
      </c>
      <c r="V40" s="14" t="s">
        <v>19</v>
      </c>
      <c r="W40" s="14" t="s">
        <v>19</v>
      </c>
      <c r="X40" s="14" t="s">
        <v>19</v>
      </c>
      <c r="Y40" s="14">
        <v>216787.9184331203</v>
      </c>
      <c r="Z40" s="14">
        <v>221123.67680178271</v>
      </c>
      <c r="AA40" s="14" t="s">
        <v>19</v>
      </c>
      <c r="AB40" s="14" t="s">
        <v>19</v>
      </c>
      <c r="AC40" s="14" t="s">
        <v>19</v>
      </c>
      <c r="AD40" s="14" t="s">
        <v>19</v>
      </c>
      <c r="AE40" s="14" t="s">
        <v>19</v>
      </c>
      <c r="AF40" s="14" t="s">
        <v>19</v>
      </c>
      <c r="AG40" s="14" t="s">
        <v>19</v>
      </c>
      <c r="AH40" s="16">
        <v>259081.63028652177</v>
      </c>
    </row>
    <row r="41" ht="13.5">
      <c r="B41" s="2"/>
      <c r="C41" s="2"/>
      <c r="D41" s="2"/>
      <c r="E41" s="3"/>
      <c r="G41" s="11" t="s">
        <v>22</v>
      </c>
      <c r="H41" s="14">
        <v>0</v>
      </c>
      <c r="I41" s="15">
        <v>0</v>
      </c>
      <c r="J41" s="15">
        <v>2429564.8521034936</v>
      </c>
      <c r="K41" s="15">
        <v>0</v>
      </c>
      <c r="L41" s="15">
        <v>0</v>
      </c>
      <c r="M41" s="15">
        <v>0</v>
      </c>
      <c r="N41" s="14">
        <v>0</v>
      </c>
      <c r="O41" s="14" t="s">
        <v>19</v>
      </c>
      <c r="P41" s="14">
        <v>912028.21053455095</v>
      </c>
      <c r="Q41" s="14" t="s">
        <v>19</v>
      </c>
      <c r="R41" s="14" t="s">
        <v>19</v>
      </c>
      <c r="S41" s="14">
        <v>2903554.8997348491</v>
      </c>
      <c r="T41" s="14" t="s">
        <v>19</v>
      </c>
      <c r="U41" s="14" t="s">
        <v>19</v>
      </c>
      <c r="V41" s="14" t="s">
        <v>19</v>
      </c>
      <c r="W41" s="14" t="s">
        <v>19</v>
      </c>
      <c r="X41" s="14" t="s">
        <v>19</v>
      </c>
      <c r="Y41" s="14" t="s">
        <v>19</v>
      </c>
      <c r="Z41" s="14">
        <v>1111757.2995194211</v>
      </c>
      <c r="AA41" s="14" t="s">
        <v>19</v>
      </c>
      <c r="AB41" s="14" t="s">
        <v>19</v>
      </c>
      <c r="AC41" s="14">
        <v>3539417.2209252166</v>
      </c>
      <c r="AD41" s="14" t="s">
        <v>19</v>
      </c>
      <c r="AE41" s="14" t="s">
        <v>19</v>
      </c>
      <c r="AF41" s="14" t="s">
        <v>19</v>
      </c>
      <c r="AG41" s="14" t="s">
        <v>19</v>
      </c>
      <c r="AH41" s="16" t="s">
        <v>19</v>
      </c>
    </row>
    <row r="42" ht="13.5">
      <c r="B42" s="2"/>
      <c r="C42" s="2"/>
      <c r="D42" s="2"/>
      <c r="E42" s="3"/>
      <c r="G42" s="11" t="s">
        <v>23</v>
      </c>
      <c r="H42" s="14">
        <v>6408.8639999999996</v>
      </c>
      <c r="I42" s="15">
        <v>6537.0412799999995</v>
      </c>
      <c r="J42" s="15">
        <v>6667.7821056000002</v>
      </c>
      <c r="K42" s="15">
        <v>6801.1377477120004</v>
      </c>
      <c r="L42" s="15">
        <v>0</v>
      </c>
      <c r="M42" s="15">
        <v>7075.9037127195634</v>
      </c>
      <c r="N42" s="14">
        <v>7217.4217869739559</v>
      </c>
      <c r="O42" s="14">
        <v>7361.770222713435</v>
      </c>
      <c r="P42" s="14">
        <v>7509.005627167704</v>
      </c>
      <c r="Q42" s="14" t="s">
        <v>19</v>
      </c>
      <c r="R42" s="14" t="s">
        <v>19</v>
      </c>
      <c r="S42" s="14">
        <v>7968.6168435953841</v>
      </c>
      <c r="T42" s="14">
        <v>8127.9891804672925</v>
      </c>
      <c r="U42" s="14" t="s">
        <v>19</v>
      </c>
      <c r="V42" s="14">
        <v>8456.3599433581694</v>
      </c>
      <c r="W42" s="14">
        <v>8625.4871422253345</v>
      </c>
      <c r="X42" s="14">
        <v>8797.9968850698406</v>
      </c>
      <c r="Y42" s="14">
        <v>8973.9568227712371</v>
      </c>
      <c r="Z42" s="14" t="s">
        <v>19</v>
      </c>
      <c r="AA42" s="14">
        <v>9336.5046784111946</v>
      </c>
      <c r="AB42" s="14">
        <v>9523.2347719794197</v>
      </c>
      <c r="AC42" s="14">
        <v>9713.6994674190064</v>
      </c>
      <c r="AD42" s="14" t="s">
        <v>19</v>
      </c>
      <c r="AE42" s="14">
        <v>10106.132925902733</v>
      </c>
      <c r="AF42" s="14">
        <v>10308.255584420789</v>
      </c>
      <c r="AG42" s="14">
        <v>10514.420696109204</v>
      </c>
      <c r="AH42" s="16">
        <v>10724.70911003139</v>
      </c>
    </row>
    <row r="43" ht="13.5">
      <c r="B43" s="2"/>
      <c r="C43" s="2"/>
      <c r="D43" s="2"/>
      <c r="E43" s="3"/>
      <c r="G43" s="11" t="s">
        <v>24</v>
      </c>
      <c r="H43" s="14">
        <v>0</v>
      </c>
      <c r="I43" s="15">
        <v>0</v>
      </c>
      <c r="J43" s="15">
        <v>23828.661570239998</v>
      </c>
      <c r="K43" s="15">
        <v>24305.234801644801</v>
      </c>
      <c r="L43" s="15">
        <v>16527.559665118464</v>
      </c>
      <c r="M43" s="15">
        <v>25287.166287631244</v>
      </c>
      <c r="N43" s="14">
        <v>8597.636537794624</v>
      </c>
      <c r="O43" s="14">
        <v>26308.767805651551</v>
      </c>
      <c r="P43" s="14">
        <v>26834.943161764579</v>
      </c>
      <c r="Q43" s="14">
        <v>18247.761349999913</v>
      </c>
      <c r="R43" s="14">
        <v>9306.3582884999578</v>
      </c>
      <c r="S43" s="14">
        <v>28477.456362809866</v>
      </c>
      <c r="T43" s="14">
        <v>29047.005490066065</v>
      </c>
      <c r="U43" s="14">
        <v>19751.96373324492</v>
      </c>
      <c r="V43" s="14">
        <v>30220.504511864732</v>
      </c>
      <c r="W43" s="14">
        <v>10274.97153403401</v>
      </c>
      <c r="X43" s="14">
        <v>31441.412894144069</v>
      </c>
      <c r="Y43" s="14">
        <v>32070.241152026945</v>
      </c>
      <c r="Z43" s="14">
        <v>21807.763983378325</v>
      </c>
      <c r="AA43" s="14">
        <v>11121.959631522946</v>
      </c>
      <c r="AB43" s="14">
        <v>34033.196472460222</v>
      </c>
      <c r="AC43" s="14">
        <v>34713.860401909413</v>
      </c>
      <c r="AD43" s="14">
        <v>23605.425073298404</v>
      </c>
      <c r="AE43" s="14">
        <v>36116.300362146554</v>
      </c>
      <c r="AF43" s="14">
        <v>12279.54212312983</v>
      </c>
      <c r="AG43" s="14">
        <v>37575.398896777275</v>
      </c>
      <c r="AH43" s="16">
        <v>38326.906874712826</v>
      </c>
    </row>
    <row r="44" ht="13.5">
      <c r="B44" s="2"/>
      <c r="C44" s="2"/>
      <c r="D44" s="2"/>
      <c r="E44" s="3"/>
      <c r="G44" s="11" t="s">
        <v>25</v>
      </c>
      <c r="H44" s="14">
        <v>20683.151999999998</v>
      </c>
      <c r="I44" s="15">
        <v>21096.815039999998</v>
      </c>
      <c r="J44" s="15">
        <v>21518.751340800001</v>
      </c>
      <c r="K44" s="15">
        <v>21949.126367616002</v>
      </c>
      <c r="L44" s="15">
        <v>0</v>
      </c>
      <c r="M44" s="15">
        <v>22835.871072867682</v>
      </c>
      <c r="N44" s="14">
        <v>23292.588494325038</v>
      </c>
      <c r="O44" s="14">
        <v>23758.440264211538</v>
      </c>
      <c r="P44" s="14">
        <v>24233.609069495771</v>
      </c>
      <c r="Q44" s="14" t="s">
        <v>19</v>
      </c>
      <c r="R44" s="14" t="s">
        <v>19</v>
      </c>
      <c r="S44" s="14">
        <v>25716.899813421467</v>
      </c>
      <c r="T44" s="14">
        <v>26231.237809689897</v>
      </c>
      <c r="U44" s="14" t="s">
        <v>19</v>
      </c>
      <c r="V44" s="14">
        <v>27290.979817201369</v>
      </c>
      <c r="W44" s="14">
        <v>27836.799413545396</v>
      </c>
      <c r="X44" s="14">
        <v>28393.535401816302</v>
      </c>
      <c r="Y44" s="14">
        <v>28961.406109852625</v>
      </c>
      <c r="Z44" s="14" t="s">
        <v>19</v>
      </c>
      <c r="AA44" s="14">
        <v>30131.446916690675</v>
      </c>
      <c r="AB44" s="14">
        <v>30734.07585502449</v>
      </c>
      <c r="AC44" s="14">
        <v>31348.757372124972</v>
      </c>
      <c r="AD44" s="14" t="s">
        <v>19</v>
      </c>
      <c r="AE44" s="14">
        <v>32615.247169958824</v>
      </c>
      <c r="AF44" s="14">
        <v>33267.552113358004</v>
      </c>
      <c r="AG44" s="14">
        <v>33932.903155625158</v>
      </c>
      <c r="AH44" s="16">
        <v>34611.561218737668</v>
      </c>
    </row>
    <row r="45" ht="13.5">
      <c r="B45" s="2"/>
      <c r="C45" s="2"/>
      <c r="D45" s="2"/>
      <c r="E45" s="3"/>
      <c r="G45" s="11" t="s">
        <v>26</v>
      </c>
      <c r="H45" s="14">
        <v>115127.91521794541</v>
      </c>
      <c r="I45" s="15">
        <v>117430.47352230431</v>
      </c>
      <c r="J45" s="15">
        <v>119779.08299275041</v>
      </c>
      <c r="K45" s="15">
        <v>122174.66465260541</v>
      </c>
      <c r="L45" s="15">
        <v>124618.15794565753</v>
      </c>
      <c r="M45" s="15">
        <v>127110.52110457065</v>
      </c>
      <c r="N45" s="14">
        <v>129652.73152666207</v>
      </c>
      <c r="O45" s="14">
        <v>132245.78615719531</v>
      </c>
      <c r="P45" s="14">
        <v>134890.70188033924</v>
      </c>
      <c r="Q45" s="14">
        <v>137588.515917946</v>
      </c>
      <c r="R45" s="14">
        <v>140340.28623630494</v>
      </c>
      <c r="S45" s="14">
        <v>143147.09196103102</v>
      </c>
      <c r="T45" s="14">
        <v>146010.03380025167</v>
      </c>
      <c r="U45" s="14">
        <v>148930.23447625665</v>
      </c>
      <c r="V45" s="14">
        <v>151908.8391657818</v>
      </c>
      <c r="W45" s="14">
        <v>154947.01594909746</v>
      </c>
      <c r="X45" s="14">
        <v>158045.9562680794</v>
      </c>
      <c r="Y45" s="14">
        <v>161206.87539344098</v>
      </c>
      <c r="Z45" s="14">
        <v>164431.01290130982</v>
      </c>
      <c r="AA45" s="14">
        <v>167719.63315933599</v>
      </c>
      <c r="AB45" s="14">
        <v>171074.02582252273</v>
      </c>
      <c r="AC45" s="14">
        <v>174495.50633897315</v>
      </c>
      <c r="AD45" s="14">
        <v>177985.41646575261</v>
      </c>
      <c r="AE45" s="14">
        <v>181545.12479506768</v>
      </c>
      <c r="AF45" s="14">
        <v>185176.02729096904</v>
      </c>
      <c r="AG45" s="14">
        <v>188879.54783678838</v>
      </c>
      <c r="AH45" s="16">
        <v>192657.13879352421</v>
      </c>
    </row>
    <row r="46" ht="13.5">
      <c r="B46" s="2"/>
      <c r="C46" s="2"/>
      <c r="D46" s="2"/>
      <c r="E46" s="3"/>
      <c r="G46" s="11" t="s">
        <v>27</v>
      </c>
      <c r="H46" s="14">
        <v>0</v>
      </c>
      <c r="I46" s="15">
        <v>0</v>
      </c>
      <c r="J46" s="15">
        <v>765428.91275808006</v>
      </c>
      <c r="K46" s="15">
        <v>4859544.2842741897</v>
      </c>
      <c r="L46" s="15">
        <v>2819721.029562403</v>
      </c>
      <c r="M46" s="15">
        <v>7096580.0547372513</v>
      </c>
      <c r="N46" s="14" t="s">
        <v>19</v>
      </c>
      <c r="O46" s="14">
        <v>1141275.1600721111</v>
      </c>
      <c r="P46" s="14">
        <v>1569224.8282783169</v>
      </c>
      <c r="Q46" s="14">
        <v>3528563.2461730242</v>
      </c>
      <c r="R46" s="14">
        <v>923280.02644153289</v>
      </c>
      <c r="S46" s="14">
        <v>6729341.6916206516</v>
      </c>
      <c r="T46" s="14">
        <v>8350938.8681045016</v>
      </c>
      <c r="U46" s="14">
        <v>554559.5576636371</v>
      </c>
      <c r="V46" s="14">
        <v>5097370.2231428474</v>
      </c>
      <c r="W46" s="14" t="s">
        <v>19</v>
      </c>
      <c r="X46" s="14" t="s">
        <v>19</v>
      </c>
      <c r="Y46" s="14">
        <v>5578083.3616514187</v>
      </c>
      <c r="Z46" s="14">
        <v>5750684.6571406573</v>
      </c>
      <c r="AA46" s="14">
        <v>13163801.672035785</v>
      </c>
      <c r="AB46" s="14" t="s">
        <v>19</v>
      </c>
      <c r="AC46" s="14" t="s">
        <v>19</v>
      </c>
      <c r="AD46" s="14" t="s">
        <v>19</v>
      </c>
      <c r="AE46" s="14">
        <v>2242731.2316687284</v>
      </c>
      <c r="AF46" s="14">
        <v>11809576.033058422</v>
      </c>
      <c r="AG46" s="14">
        <v>6472513.5194230666</v>
      </c>
      <c r="AH46" s="16">
        <v>7256588.8913329262</v>
      </c>
    </row>
    <row r="47" ht="13.5">
      <c r="B47" s="2"/>
      <c r="C47" s="2"/>
      <c r="D47" s="2"/>
      <c r="E47" s="3"/>
      <c r="G47" s="11" t="s">
        <v>11</v>
      </c>
      <c r="H47" s="14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4" t="s">
        <v>19</v>
      </c>
      <c r="O47" s="14">
        <v>2322707.0610371106</v>
      </c>
      <c r="P47" s="14">
        <v>2369161.202257853</v>
      </c>
      <c r="Q47" s="14" t="s">
        <v>19</v>
      </c>
      <c r="R47" s="14" t="s">
        <v>19</v>
      </c>
      <c r="S47" s="14" t="s">
        <v>19</v>
      </c>
      <c r="T47" s="14" t="s">
        <v>19</v>
      </c>
      <c r="U47" s="14" t="s">
        <v>19</v>
      </c>
      <c r="V47" s="14" t="s">
        <v>19</v>
      </c>
      <c r="W47" s="14" t="s">
        <v>19</v>
      </c>
      <c r="X47" s="14" t="s">
        <v>19</v>
      </c>
      <c r="Y47" s="14">
        <v>2831366.946686659</v>
      </c>
      <c r="Z47" s="14">
        <v>2887994.2856203928</v>
      </c>
      <c r="AA47" s="14" t="s">
        <v>19</v>
      </c>
      <c r="AB47" s="14" t="s">
        <v>19</v>
      </c>
      <c r="AC47" s="14" t="s">
        <v>19</v>
      </c>
      <c r="AD47" s="14" t="s">
        <v>19</v>
      </c>
      <c r="AE47" s="14" t="s">
        <v>19</v>
      </c>
      <c r="AF47" s="14" t="s">
        <v>19</v>
      </c>
      <c r="AG47" s="14" t="s">
        <v>19</v>
      </c>
      <c r="AH47" s="16">
        <v>3383745.5970280692</v>
      </c>
    </row>
    <row r="48" ht="13.5">
      <c r="B48" s="2"/>
      <c r="C48" s="2"/>
      <c r="D48" s="2"/>
      <c r="E48" s="3"/>
      <c r="G48" s="11" t="s">
        <v>28</v>
      </c>
      <c r="H48" s="14">
        <v>187271.500608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4">
        <v>421796.25236780982</v>
      </c>
      <c r="O48" s="14" t="s">
        <v>19</v>
      </c>
      <c r="P48" s="14" t="s">
        <v>19</v>
      </c>
      <c r="Q48" s="14" t="s">
        <v>19</v>
      </c>
      <c r="R48" s="14" t="s">
        <v>19</v>
      </c>
      <c r="S48" s="14" t="s">
        <v>19</v>
      </c>
      <c r="T48" s="14" t="s">
        <v>19</v>
      </c>
      <c r="U48" s="14">
        <v>484511.30976308172</v>
      </c>
      <c r="V48" s="14" t="s">
        <v>19</v>
      </c>
      <c r="W48" s="14" t="s">
        <v>19</v>
      </c>
      <c r="X48" s="14" t="s">
        <v>19</v>
      </c>
      <c r="Y48" s="14" t="s">
        <v>19</v>
      </c>
      <c r="Z48" s="14" t="s">
        <v>19</v>
      </c>
      <c r="AA48" s="14" t="s">
        <v>19</v>
      </c>
      <c r="AB48" s="14">
        <v>556551.19733883278</v>
      </c>
      <c r="AC48" s="14" t="s">
        <v>19</v>
      </c>
      <c r="AD48" s="14" t="s">
        <v>19</v>
      </c>
      <c r="AE48" s="14" t="s">
        <v>19</v>
      </c>
      <c r="AF48" s="14" t="s">
        <v>19</v>
      </c>
      <c r="AG48" s="14" t="s">
        <v>19</v>
      </c>
      <c r="AH48" s="16" t="s">
        <v>19</v>
      </c>
    </row>
    <row r="49" ht="13.5">
      <c r="B49" s="2"/>
      <c r="C49" s="2"/>
      <c r="D49" s="2"/>
      <c r="E49" s="3"/>
      <c r="G49" s="11" t="s">
        <v>29</v>
      </c>
      <c r="H49" s="14">
        <v>0</v>
      </c>
      <c r="I49" s="15">
        <v>2150805.4364159997</v>
      </c>
      <c r="J49" s="15">
        <v>0</v>
      </c>
      <c r="K49" s="15">
        <v>0</v>
      </c>
      <c r="L49" s="15">
        <v>0</v>
      </c>
      <c r="M49" s="15">
        <v>0</v>
      </c>
      <c r="N49" s="14" t="s">
        <v>19</v>
      </c>
      <c r="O49" s="14" t="s">
        <v>19</v>
      </c>
      <c r="P49" s="14" t="s">
        <v>19</v>
      </c>
      <c r="Q49" s="14" t="s">
        <v>19</v>
      </c>
      <c r="R49" s="14">
        <v>2570411.5936132278</v>
      </c>
      <c r="S49" s="14" t="s">
        <v>19</v>
      </c>
      <c r="T49" s="14" t="s">
        <v>19</v>
      </c>
      <c r="U49" s="14" t="s">
        <v>19</v>
      </c>
      <c r="V49" s="14" t="s">
        <v>19</v>
      </c>
      <c r="W49" s="14" t="s">
        <v>19</v>
      </c>
      <c r="X49" s="14" t="s">
        <v>19</v>
      </c>
      <c r="Y49" s="14" t="s">
        <v>19</v>
      </c>
      <c r="Z49" s="14">
        <v>3011646.8566939216</v>
      </c>
      <c r="AA49" s="14" t="s">
        <v>19</v>
      </c>
      <c r="AB49" s="14" t="s">
        <v>19</v>
      </c>
      <c r="AC49" s="14" t="s">
        <v>19</v>
      </c>
      <c r="AD49" s="14" t="s">
        <v>19</v>
      </c>
      <c r="AE49" s="14" t="s">
        <v>19</v>
      </c>
      <c r="AF49" s="14" t="s">
        <v>19</v>
      </c>
      <c r="AG49" s="14" t="s">
        <v>19</v>
      </c>
      <c r="AH49" s="16" t="s">
        <v>19</v>
      </c>
    </row>
    <row r="50" ht="13.5">
      <c r="B50" s="2"/>
      <c r="C50" s="2"/>
      <c r="D50" s="2"/>
      <c r="E50" s="3"/>
      <c r="G50" s="11" t="s">
        <v>30</v>
      </c>
      <c r="H50" s="17">
        <v>2829.8879999999999</v>
      </c>
      <c r="I50" s="18">
        <v>2886.48576</v>
      </c>
      <c r="J50" s="18">
        <v>2944.2154752000001</v>
      </c>
      <c r="K50" s="18">
        <v>3003.0997847039998</v>
      </c>
      <c r="L50" s="18">
        <v>3063.1617803980803</v>
      </c>
      <c r="M50" s="18">
        <v>0</v>
      </c>
      <c r="N50" s="17">
        <v>3186.9135163261622</v>
      </c>
      <c r="O50" s="17">
        <v>3250.6517866526856</v>
      </c>
      <c r="P50" s="17">
        <v>3315.6648223857392</v>
      </c>
      <c r="Q50" s="17" t="s">
        <v>19</v>
      </c>
      <c r="R50" s="17">
        <v>3449.617681210123</v>
      </c>
      <c r="S50" s="17">
        <v>3518.6100348343252</v>
      </c>
      <c r="T50" s="17">
        <v>3588.9822355310121</v>
      </c>
      <c r="U50" s="17">
        <v>3660.7618802416314</v>
      </c>
      <c r="V50" s="17" t="s">
        <v>19</v>
      </c>
      <c r="W50" s="17">
        <v>3808.6566602033945</v>
      </c>
      <c r="X50" s="17">
        <v>3884.8297934074617</v>
      </c>
      <c r="Y50" s="17">
        <v>3962.5263892756111</v>
      </c>
      <c r="Z50" s="17" t="s">
        <v>19</v>
      </c>
      <c r="AA50" s="17">
        <v>4122.6124554023454</v>
      </c>
      <c r="AB50" s="17">
        <v>4205.0647045103924</v>
      </c>
      <c r="AC50" s="17">
        <v>4289.1659986005998</v>
      </c>
      <c r="AD50" s="17">
        <v>4374.9493185726124</v>
      </c>
      <c r="AE50" s="17" t="s">
        <v>19</v>
      </c>
      <c r="AF50" s="17">
        <v>4551.6972710429463</v>
      </c>
      <c r="AG50" s="17">
        <v>4642.7312164638042</v>
      </c>
      <c r="AH50" s="19">
        <v>4735.5858407930809</v>
      </c>
    </row>
    <row r="51" ht="13.5">
      <c r="B51" s="2"/>
      <c r="C51" s="2"/>
      <c r="D51" s="2"/>
      <c r="E51" s="3"/>
      <c r="G51" s="20" t="s">
        <v>31</v>
      </c>
      <c r="H51" s="21">
        <f t="shared" ref="H51:AH51" si="18">SUM(H37:H50)</f>
        <v>332321.31982594536</v>
      </c>
      <c r="I51" s="21">
        <f t="shared" si="18"/>
        <v>3600862.2094132286</v>
      </c>
      <c r="J51" s="21">
        <f t="shared" si="18"/>
        <v>3369732.2583461641</v>
      </c>
      <c r="K51" s="21">
        <f t="shared" si="18"/>
        <v>5037777.5476284716</v>
      </c>
      <c r="L51" s="21">
        <f t="shared" si="18"/>
        <v>4043147.3799822358</v>
      </c>
      <c r="M51" s="21">
        <f t="shared" si="18"/>
        <v>7278889.5169150401</v>
      </c>
      <c r="N51" s="21">
        <f t="shared" si="18"/>
        <v>1716561.4010881083</v>
      </c>
      <c r="O51" s="21">
        <f t="shared" si="18"/>
        <v>3834749.2376657305</v>
      </c>
      <c r="P51" s="21">
        <f t="shared" si="18"/>
        <v>5228596.5979583599</v>
      </c>
      <c r="Q51" s="21">
        <f t="shared" si="18"/>
        <v>3684399.5234409701</v>
      </c>
      <c r="R51" s="21">
        <f t="shared" si="18"/>
        <v>7885920.1272980021</v>
      </c>
      <c r="S51" s="21">
        <f t="shared" si="18"/>
        <v>11081406.907618515</v>
      </c>
      <c r="T51" s="21">
        <f t="shared" si="18"/>
        <v>13443033.09867081</v>
      </c>
      <c r="U51" s="21">
        <f t="shared" si="18"/>
        <v>1211413.827516462</v>
      </c>
      <c r="V51" s="21">
        <f t="shared" si="18"/>
        <v>5315246.9065810535</v>
      </c>
      <c r="W51" s="21">
        <f t="shared" si="18"/>
        <v>205492.93069910558</v>
      </c>
      <c r="X51" s="21">
        <f t="shared" si="18"/>
        <v>230563.73124251707</v>
      </c>
      <c r="Y51" s="21">
        <f t="shared" si="18"/>
        <v>8861413.232638564</v>
      </c>
      <c r="Z51" s="21">
        <f t="shared" si="18"/>
        <v>19560269.148616664</v>
      </c>
      <c r="AA51" s="21">
        <f t="shared" si="18"/>
        <v>14838718.453300858</v>
      </c>
      <c r="AB51" s="21">
        <f t="shared" si="18"/>
        <v>806120.79496533005</v>
      </c>
      <c r="AC51" s="21">
        <f t="shared" si="18"/>
        <v>3793978.2105042436</v>
      </c>
      <c r="AD51" s="21">
        <f t="shared" si="18"/>
        <v>205965.79085762362</v>
      </c>
      <c r="AE51" s="21">
        <f t="shared" si="18"/>
        <v>2503114.0369218043</v>
      </c>
      <c r="AF51" s="21">
        <f t="shared" si="18"/>
        <v>12055159.107441343</v>
      </c>
      <c r="AG51" s="21">
        <f t="shared" si="18"/>
        <v>10019525.718394365</v>
      </c>
      <c r="AH51" s="21">
        <f t="shared" si="18"/>
        <v>11180472.020485317</v>
      </c>
      <c r="AI51" s="22">
        <f>SUM(H51:AH51)</f>
        <v>161324851.03601685</v>
      </c>
    </row>
    <row r="52">
      <c r="B52" s="2"/>
      <c r="C52" s="2"/>
      <c r="D52" s="2"/>
      <c r="E52" s="3"/>
    </row>
    <row r="53">
      <c r="B53" s="2"/>
      <c r="C53" s="2"/>
      <c r="D53" s="2"/>
      <c r="E53" s="3"/>
      <c r="M53" s="23"/>
    </row>
    <row r="54" ht="13.5">
      <c r="B54" s="2"/>
      <c r="C54" s="2"/>
      <c r="D54" s="2"/>
      <c r="E54" s="3"/>
      <c r="G54" s="11" t="s">
        <v>32</v>
      </c>
      <c r="H54" s="24">
        <v>578445.59999999998</v>
      </c>
      <c r="I54" s="24">
        <v>75933.600000000006</v>
      </c>
      <c r="J54" s="24">
        <v>75933.600000000006</v>
      </c>
      <c r="K54" s="24">
        <v>77452.271999999997</v>
      </c>
      <c r="L54" s="24">
        <v>79001.317439999999</v>
      </c>
      <c r="M54" s="24">
        <v>80581.343788800004</v>
      </c>
      <c r="N54" s="24">
        <v>82192.970664576002</v>
      </c>
      <c r="O54" s="24">
        <v>83836.830077867504</v>
      </c>
      <c r="P54" s="24">
        <v>85513.566679424897</v>
      </c>
      <c r="Q54" s="24">
        <v>87223.838013013403</v>
      </c>
      <c r="R54" s="24">
        <v>88968.314773273596</v>
      </c>
      <c r="S54" s="24">
        <v>90747.681068739097</v>
      </c>
      <c r="T54" s="24">
        <v>92562.634690113904</v>
      </c>
      <c r="U54" s="24">
        <v>94413.887383916095</v>
      </c>
      <c r="V54" s="24">
        <v>96302.165131594491</v>
      </c>
      <c r="W54" s="24">
        <v>98228.208434226399</v>
      </c>
      <c r="X54" s="24">
        <v>100192.77260291101</v>
      </c>
      <c r="Y54" s="24">
        <v>102196.628054969</v>
      </c>
      <c r="Z54" s="24">
        <v>104240.56061606799</v>
      </c>
      <c r="AA54" s="24">
        <v>106325.37182839001</v>
      </c>
      <c r="AB54" s="24">
        <v>108451.879264958</v>
      </c>
      <c r="AC54" s="24">
        <v>110620.916850257</v>
      </c>
      <c r="AD54" s="24">
        <v>112833.335187262</v>
      </c>
      <c r="AE54" s="24">
        <v>115090.00189100699</v>
      </c>
      <c r="AF54" s="24">
        <v>117391.801928827</v>
      </c>
      <c r="AG54" s="24">
        <v>119739.63796740401</v>
      </c>
      <c r="AH54" s="24">
        <v>122134.43072675201</v>
      </c>
    </row>
    <row r="55" ht="13.5">
      <c r="B55" s="2"/>
      <c r="C55" s="2"/>
      <c r="D55" s="2"/>
      <c r="E55" s="3"/>
      <c r="G55" s="11" t="s">
        <v>33</v>
      </c>
      <c r="H55" s="25">
        <f>'Total linea'!I145</f>
        <v>1920000</v>
      </c>
      <c r="I55" s="25">
        <f>'Total linea'!J145</f>
        <v>1958400</v>
      </c>
      <c r="J55" s="25">
        <f>'Total linea'!K145</f>
        <v>1997568</v>
      </c>
      <c r="K55" s="25">
        <f>'Total linea'!L145</f>
        <v>2037519.3600000001</v>
      </c>
      <c r="L55" s="25">
        <f>'Total linea'!M145</f>
        <v>2078269.7472000001</v>
      </c>
      <c r="M55" s="25">
        <f>'Total linea'!N145</f>
        <v>2119835.1421440002</v>
      </c>
      <c r="N55" s="25">
        <f>'Total linea'!O145</f>
        <v>2162231.8449868802</v>
      </c>
      <c r="O55" s="25">
        <f>'Total linea'!P145</f>
        <v>2205476.4818866174</v>
      </c>
      <c r="P55" s="25">
        <f>'Total linea'!Q145</f>
        <v>2249586.0115243499</v>
      </c>
      <c r="Q55" s="25">
        <f>'Total linea'!R145</f>
        <v>2294577.7317548366</v>
      </c>
      <c r="R55" s="25">
        <f>'Total linea'!S145</f>
        <v>2340469.2863899334</v>
      </c>
      <c r="S55" s="25">
        <f>'Total linea'!T145</f>
        <v>2387278.672117732</v>
      </c>
      <c r="T55" s="25">
        <f>'Total linea'!U145</f>
        <v>2435024.2455600868</v>
      </c>
      <c r="U55" s="25">
        <f>'Total linea'!V145</f>
        <v>2483724.7304712888</v>
      </c>
      <c r="V55" s="25">
        <f>'Total linea'!W145</f>
        <v>2533399.2250807146</v>
      </c>
      <c r="W55" s="25">
        <f>'Total linea'!X145</f>
        <v>2584067.2095823283</v>
      </c>
      <c r="X55" s="25">
        <f>'Total linea'!Y145</f>
        <v>2635748.553773975</v>
      </c>
      <c r="Y55" s="25">
        <f>'Total linea'!Z145</f>
        <v>2688463.5248494549</v>
      </c>
      <c r="Z55" s="25">
        <f>'Total linea'!AA145</f>
        <v>2742232.7953464435</v>
      </c>
      <c r="AA55" s="25">
        <f>'Total linea'!AB145</f>
        <v>2797077.4512533727</v>
      </c>
      <c r="AB55" s="25">
        <f>'Total linea'!AC145</f>
        <v>2853019.0002784403</v>
      </c>
      <c r="AC55" s="25">
        <f>'Total linea'!AD145</f>
        <v>2910079.380284009</v>
      </c>
      <c r="AD55" s="25">
        <f>'Total linea'!AE145</f>
        <v>2968280.9678896894</v>
      </c>
      <c r="AE55" s="25">
        <f>'Total linea'!AF145</f>
        <v>3027646.5872474825</v>
      </c>
      <c r="AF55" s="25">
        <f>'Total linea'!AG145</f>
        <v>3088199.5189924324</v>
      </c>
      <c r="AG55" s="25">
        <f>'Total linea'!AH145</f>
        <v>3149963.5093722809</v>
      </c>
      <c r="AH55" s="25">
        <f>'Total linea'!AI145</f>
        <v>3212962.7795597268</v>
      </c>
    </row>
    <row r="56" ht="13.5">
      <c r="B56" s="2"/>
      <c r="C56" s="2"/>
      <c r="D56" s="2"/>
      <c r="E56" s="3"/>
      <c r="G56" s="20" t="s">
        <v>34</v>
      </c>
      <c r="H56" s="21">
        <f>SUM(H54:H55,H51)</f>
        <v>2830766.9198259455</v>
      </c>
      <c r="I56" s="21">
        <f t="shared" ref="I56:AH56" si="19">SUM(I54:I55,I51)</f>
        <v>5635195.8094132282</v>
      </c>
      <c r="J56" s="21">
        <f t="shared" si="19"/>
        <v>5443233.8583461642</v>
      </c>
      <c r="K56" s="21">
        <f t="shared" si="19"/>
        <v>7152749.1796284718</v>
      </c>
      <c r="L56" s="21">
        <f t="shared" si="19"/>
        <v>6200418.4446222354</v>
      </c>
      <c r="M56" s="21">
        <f t="shared" si="19"/>
        <v>9479306.0028478391</v>
      </c>
      <c r="N56" s="21">
        <f t="shared" si="19"/>
        <v>3960986.2167395647</v>
      </c>
      <c r="O56" s="21">
        <f t="shared" si="19"/>
        <v>6124062.5496302154</v>
      </c>
      <c r="P56" s="21">
        <f t="shared" si="19"/>
        <v>7563696.1761621349</v>
      </c>
      <c r="Q56" s="21">
        <f t="shared" si="19"/>
        <v>6066201.0932088196</v>
      </c>
      <c r="R56" s="21">
        <f t="shared" si="19"/>
        <v>10315357.72846121</v>
      </c>
      <c r="S56" s="21">
        <f t="shared" si="19"/>
        <v>13559433.260804987</v>
      </c>
      <c r="T56" s="21">
        <f t="shared" si="19"/>
        <v>15970619.978921011</v>
      </c>
      <c r="U56" s="21">
        <f t="shared" si="19"/>
        <v>3789552.4453716669</v>
      </c>
      <c r="V56" s="21">
        <f t="shared" si="19"/>
        <v>7944948.2967933621</v>
      </c>
      <c r="W56" s="21">
        <f t="shared" si="19"/>
        <v>2887788.3487156602</v>
      </c>
      <c r="X56" s="21">
        <f t="shared" si="19"/>
        <v>2966505.0576194031</v>
      </c>
      <c r="Y56" s="21">
        <f t="shared" si="19"/>
        <v>11652073.385542989</v>
      </c>
      <c r="Z56" s="21">
        <f t="shared" si="19"/>
        <v>22406742.504579175</v>
      </c>
      <c r="AA56" s="21">
        <f t="shared" si="19"/>
        <v>17742121.276382621</v>
      </c>
      <c r="AB56" s="21">
        <f t="shared" si="19"/>
        <v>3767591.6745087286</v>
      </c>
      <c r="AC56" s="21">
        <f t="shared" si="19"/>
        <v>6814678.5076385103</v>
      </c>
      <c r="AD56" s="21">
        <f t="shared" si="19"/>
        <v>3287080.0939345751</v>
      </c>
      <c r="AE56" s="21">
        <f t="shared" si="19"/>
        <v>5645850.626060294</v>
      </c>
      <c r="AF56" s="21">
        <f t="shared" si="19"/>
        <v>15260750.428362602</v>
      </c>
      <c r="AG56" s="21">
        <f t="shared" si="19"/>
        <v>13289228.86573405</v>
      </c>
      <c r="AH56" s="21">
        <f t="shared" si="19"/>
        <v>14515569.230771797</v>
      </c>
      <c r="AI56" s="22">
        <f>SUM(H56:AH56)</f>
        <v>232272507.96062729</v>
      </c>
    </row>
    <row r="57" ht="13.5">
      <c r="B57" s="2"/>
      <c r="C57" s="2"/>
      <c r="D57" s="2"/>
      <c r="E57" s="3"/>
      <c r="J57" s="26"/>
      <c r="K57" s="26"/>
      <c r="L57" s="26"/>
      <c r="M57" s="26"/>
      <c r="O57" s="27"/>
    </row>
    <row r="58">
      <c r="B58" s="2"/>
      <c r="C58" s="2"/>
      <c r="D58" s="2"/>
      <c r="E58" s="3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</row>
    <row r="59">
      <c r="B59" s="2"/>
      <c r="C59" s="2"/>
      <c r="D59" s="2"/>
      <c r="E59" s="3"/>
    </row>
    <row r="60">
      <c r="B60" s="2"/>
      <c r="C60" s="2"/>
      <c r="D60" s="2"/>
      <c r="E60" s="3"/>
    </row>
    <row r="61">
      <c r="B61" s="2"/>
      <c r="C61" s="2"/>
      <c r="D61" s="2"/>
      <c r="E61" s="3"/>
    </row>
    <row r="62">
      <c r="B62" s="2"/>
      <c r="C62" s="2"/>
      <c r="D62" s="2"/>
      <c r="E62" s="3"/>
    </row>
    <row r="63">
      <c r="B63" s="2"/>
      <c r="C63" s="2"/>
      <c r="D63" s="2"/>
      <c r="E63" s="3"/>
    </row>
    <row r="64">
      <c r="B64" s="2"/>
      <c r="C64" s="2"/>
      <c r="D64" s="2"/>
      <c r="E64" s="3"/>
    </row>
    <row r="65">
      <c r="B65" s="2"/>
      <c r="C65" s="2"/>
      <c r="D65" s="2"/>
      <c r="E65" s="3"/>
    </row>
    <row r="66">
      <c r="B66" s="2"/>
      <c r="C66" s="2"/>
      <c r="D66" s="2"/>
      <c r="E66" s="3"/>
    </row>
    <row r="71">
      <c r="Q71" s="29"/>
    </row>
    <row r="74" ht="16.5">
      <c r="I74" s="30"/>
      <c r="J74" s="31"/>
    </row>
    <row r="75" ht="14.25">
      <c r="I75" s="32"/>
      <c r="J75" s="32"/>
    </row>
    <row r="76" ht="16.5">
      <c r="I76" s="30"/>
      <c r="J76" s="31"/>
    </row>
    <row r="77" ht="14.25">
      <c r="I77" s="32"/>
      <c r="J77" s="32"/>
    </row>
    <row r="78" ht="16.5">
      <c r="I78" s="30"/>
      <c r="J78" s="31"/>
    </row>
    <row r="79" ht="14.25">
      <c r="I79" s="32"/>
      <c r="J79" s="32"/>
    </row>
    <row r="80" ht="16.5">
      <c r="I80" s="30"/>
      <c r="J80" s="31"/>
    </row>
    <row r="81" ht="14.25">
      <c r="I81" s="32"/>
      <c r="J81" s="32"/>
    </row>
    <row r="82" ht="16.5">
      <c r="I82" s="30"/>
      <c r="J82" s="31"/>
    </row>
    <row r="83" ht="51.600000000000001" customHeight="1">
      <c r="I83" s="32"/>
      <c r="J83" s="32"/>
      <c r="K83" s="33"/>
      <c r="L83" s="33"/>
      <c r="M83" s="33"/>
      <c r="O83" s="33"/>
      <c r="P83" s="34"/>
      <c r="Q83" s="34"/>
      <c r="R83" s="34"/>
      <c r="S83" s="34"/>
      <c r="T83" s="34"/>
      <c r="U83" s="34"/>
      <c r="X83" s="34"/>
      <c r="Z83" s="34"/>
      <c r="AB83" s="34"/>
      <c r="AD83" s="34"/>
      <c r="AF83" s="34"/>
      <c r="AI83" s="34"/>
    </row>
    <row r="84" ht="3" customHeight="1">
      <c r="I84" s="30"/>
      <c r="J84" s="31"/>
      <c r="K84" s="33"/>
      <c r="L84" s="33"/>
      <c r="M84" s="33"/>
      <c r="O84" s="33"/>
      <c r="P84" s="33"/>
      <c r="Q84" s="33"/>
      <c r="R84" s="33"/>
      <c r="S84" s="33"/>
      <c r="T84" s="33"/>
      <c r="U84" s="33"/>
      <c r="X84" s="35"/>
      <c r="Z84" s="35"/>
      <c r="AB84" s="35"/>
      <c r="AD84" s="35"/>
      <c r="AF84" s="35"/>
      <c r="AI84" s="35"/>
    </row>
    <row r="85" ht="15">
      <c r="I85" s="36"/>
      <c r="J85" s="32"/>
      <c r="K85" s="37"/>
      <c r="L85" s="37"/>
      <c r="M85" s="37"/>
      <c r="O85" s="38"/>
      <c r="P85" s="39"/>
      <c r="Q85" s="40"/>
      <c r="R85" s="41"/>
      <c r="S85" s="42"/>
      <c r="T85" s="42"/>
      <c r="U85" s="43"/>
      <c r="X85" s="44"/>
      <c r="Z85" s="44"/>
      <c r="AB85" s="45"/>
      <c r="AD85" s="44"/>
      <c r="AF85" s="44"/>
      <c r="AI85" s="44"/>
    </row>
    <row r="86" ht="16.5">
      <c r="I86" s="30"/>
      <c r="J86" s="31"/>
      <c r="K86" s="37"/>
      <c r="L86" s="37"/>
      <c r="M86" s="37"/>
      <c r="O86" s="38"/>
      <c r="P86" s="39"/>
      <c r="Q86" s="40"/>
      <c r="R86" s="41"/>
      <c r="S86" s="42"/>
      <c r="T86" s="42"/>
      <c r="U86" s="43"/>
      <c r="X86" s="44"/>
      <c r="Z86" s="44"/>
      <c r="AB86" s="45"/>
      <c r="AD86" s="44"/>
      <c r="AF86" s="44"/>
      <c r="AI86" s="44"/>
    </row>
    <row r="87" ht="15">
      <c r="I87" s="36"/>
      <c r="J87" s="32"/>
      <c r="K87" s="37"/>
      <c r="L87" s="37"/>
      <c r="M87" s="37"/>
      <c r="O87" s="38"/>
      <c r="P87" s="39"/>
      <c r="Q87" s="40"/>
      <c r="R87" s="41"/>
      <c r="S87" s="42"/>
      <c r="T87" s="42"/>
      <c r="U87" s="43"/>
      <c r="X87" s="44"/>
      <c r="Z87" s="44"/>
      <c r="AB87" s="45"/>
      <c r="AD87" s="44"/>
      <c r="AF87" s="44"/>
      <c r="AI87" s="44"/>
    </row>
    <row r="88" ht="16.5">
      <c r="I88" s="30"/>
      <c r="J88" s="31"/>
      <c r="K88" s="37"/>
      <c r="L88" s="37"/>
      <c r="M88" s="37"/>
      <c r="O88" s="38"/>
      <c r="P88" s="39"/>
      <c r="Q88" s="40"/>
      <c r="R88" s="41"/>
      <c r="S88" s="42"/>
      <c r="T88" s="42"/>
      <c r="U88" s="45"/>
      <c r="X88" s="44"/>
      <c r="Z88" s="44"/>
      <c r="AB88" s="45"/>
      <c r="AD88" s="44"/>
      <c r="AF88" s="44"/>
      <c r="AI88" s="44"/>
    </row>
    <row r="89" ht="15">
      <c r="I89" s="36"/>
      <c r="J89" s="32"/>
      <c r="K89" s="37"/>
      <c r="L89" s="37"/>
      <c r="M89" s="37"/>
      <c r="O89" s="38"/>
      <c r="P89" s="39"/>
      <c r="Q89" s="40"/>
      <c r="R89" s="41"/>
      <c r="S89" s="42"/>
      <c r="T89" s="42"/>
      <c r="U89" s="45"/>
      <c r="X89" s="44"/>
      <c r="Z89" s="44"/>
      <c r="AB89" s="45"/>
      <c r="AD89" s="44"/>
      <c r="AF89" s="44"/>
      <c r="AI89" s="44"/>
    </row>
    <row r="90" ht="16.5">
      <c r="I90" s="30"/>
      <c r="J90" s="31"/>
      <c r="K90" s="37"/>
      <c r="L90" s="37"/>
      <c r="M90" s="37"/>
      <c r="O90" s="38"/>
      <c r="P90" s="39"/>
      <c r="Q90" s="40"/>
      <c r="R90" s="41"/>
      <c r="S90" s="42"/>
      <c r="T90" s="42"/>
      <c r="U90" s="45"/>
      <c r="X90" s="44"/>
      <c r="Z90" s="44"/>
      <c r="AB90" s="45"/>
      <c r="AD90" s="44"/>
      <c r="AF90" s="44"/>
      <c r="AI90" s="44"/>
    </row>
    <row r="91" ht="15">
      <c r="I91" s="36"/>
      <c r="J91" s="32"/>
      <c r="K91" s="37"/>
      <c r="L91" s="37"/>
      <c r="M91" s="37"/>
      <c r="O91" s="38"/>
      <c r="P91" s="39"/>
      <c r="Q91" s="40"/>
      <c r="R91" s="41"/>
      <c r="S91" s="42"/>
      <c r="T91" s="42"/>
      <c r="U91" s="45"/>
      <c r="X91" s="44"/>
      <c r="Z91" s="44"/>
      <c r="AB91" s="45"/>
      <c r="AD91" s="44"/>
      <c r="AF91" s="44"/>
      <c r="AI91" s="44"/>
    </row>
    <row r="92" ht="16.5">
      <c r="I92" s="30"/>
      <c r="J92" s="31"/>
      <c r="K92" s="37"/>
      <c r="L92" s="37"/>
      <c r="M92" s="37"/>
      <c r="O92" s="46"/>
      <c r="P92" s="39"/>
      <c r="Q92" s="40"/>
      <c r="R92" s="41"/>
      <c r="S92" s="42"/>
      <c r="T92" s="42"/>
      <c r="U92" s="45"/>
      <c r="X92" s="44"/>
      <c r="Z92" s="44"/>
      <c r="AB92" s="45"/>
      <c r="AD92" s="44"/>
      <c r="AF92" s="44"/>
      <c r="AI92" s="44"/>
    </row>
    <row r="93" ht="15">
      <c r="I93" s="32"/>
      <c r="J93" s="32"/>
      <c r="K93" s="37"/>
      <c r="L93" s="37"/>
      <c r="M93" s="37"/>
      <c r="O93" s="46"/>
      <c r="P93" s="39"/>
      <c r="Q93" s="40"/>
      <c r="R93" s="41"/>
      <c r="S93" s="42"/>
      <c r="T93" s="42"/>
      <c r="U93" s="45"/>
      <c r="X93" s="44"/>
      <c r="Z93" s="44"/>
      <c r="AB93" s="45"/>
      <c r="AD93" s="44"/>
      <c r="AF93" s="44"/>
      <c r="AI93" s="44"/>
    </row>
    <row r="94" ht="16.5">
      <c r="I94" s="30"/>
      <c r="J94" s="31"/>
      <c r="K94" s="37"/>
      <c r="L94" s="37"/>
      <c r="M94" s="37"/>
      <c r="O94" s="38"/>
      <c r="P94" s="39"/>
      <c r="Q94" s="40"/>
      <c r="R94" s="41"/>
      <c r="S94" s="42"/>
      <c r="T94" s="42"/>
      <c r="U94" s="45"/>
      <c r="X94" s="44"/>
      <c r="Z94" s="44"/>
      <c r="AB94" s="45"/>
      <c r="AD94" s="44"/>
      <c r="AF94" s="44"/>
      <c r="AI94" s="44"/>
    </row>
    <row r="95" ht="15">
      <c r="I95" s="32"/>
      <c r="J95" s="32"/>
      <c r="K95" s="37"/>
      <c r="L95" s="37"/>
      <c r="M95" s="37"/>
      <c r="O95" s="46"/>
      <c r="P95" s="39"/>
      <c r="Q95" s="40"/>
      <c r="R95" s="41"/>
      <c r="S95" s="42"/>
      <c r="T95" s="42"/>
      <c r="U95" s="45"/>
      <c r="X95" s="44"/>
      <c r="Z95" s="44"/>
      <c r="AB95" s="45"/>
      <c r="AD95" s="44"/>
      <c r="AF95" s="44"/>
      <c r="AI95" s="44"/>
    </row>
    <row r="96" ht="16.5">
      <c r="I96" s="30"/>
      <c r="J96" s="31"/>
    </row>
    <row r="97" ht="14.25">
      <c r="I97" s="32"/>
      <c r="J97" s="32"/>
      <c r="T97" s="47"/>
    </row>
    <row r="98" ht="16.5">
      <c r="I98" s="30"/>
      <c r="J98" s="31"/>
    </row>
    <row r="100" ht="13.5">
      <c r="AB100" s="48"/>
      <c r="AD100" s="48"/>
      <c r="AI100" s="48"/>
    </row>
    <row r="101" ht="3" customHeight="1">
      <c r="AB101" s="35"/>
      <c r="AD101" s="35"/>
      <c r="AI101" s="35"/>
    </row>
    <row r="102" ht="13.5">
      <c r="AB102" s="49"/>
      <c r="AD102" s="49"/>
      <c r="AI102" s="49"/>
    </row>
    <row r="103" ht="13.5">
      <c r="AB103" s="49"/>
      <c r="AD103" s="49"/>
      <c r="AI103" s="49"/>
    </row>
    <row r="104" ht="13.5">
      <c r="AB104" s="50"/>
      <c r="AD104" s="50"/>
      <c r="AI104" s="50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showRowColHeaders="0" topLeftCell="F1" zoomScale="90" workbookViewId="0">
      <selection activeCell="L50" activeCellId="0" sqref="L50"/>
    </sheetView>
  </sheetViews>
  <sheetFormatPr baseColWidth="10" defaultColWidth="11.5703125" defaultRowHeight="14.25"/>
  <cols>
    <col customWidth="1" hidden="1" min="1" max="1" style="1" width="0"/>
    <col customWidth="1" hidden="1" min="2" max="2" style="1" width="1.5703125"/>
    <col customWidth="1" hidden="1" min="3" max="3" style="1" width="31"/>
    <col customWidth="1" hidden="1" min="4" max="4" style="1" width="6.28515625"/>
    <col customWidth="1" hidden="1" min="5" max="5" style="53" width="14.85546875"/>
    <col customWidth="1" min="6" max="6" style="4" width="2.28515625"/>
    <col bestFit="1" customWidth="1" min="7" max="7" style="1" width="43.85546875"/>
    <col bestFit="1" customWidth="1" min="8" max="34" style="1" width="14.140625"/>
    <col bestFit="1" customWidth="1" min="35" max="35" style="1" width="5"/>
    <col bestFit="1" customWidth="1" min="36" max="36" style="1" width="6.5703125"/>
    <col bestFit="1" customWidth="1" min="37" max="39" style="1" width="4.28515625"/>
    <col bestFit="1" customWidth="1" min="40" max="40" style="1" width="4.42578125"/>
    <col bestFit="1" customWidth="1" min="41" max="41" style="1" width="6.28515625"/>
    <col bestFit="1" customWidth="1" min="42" max="44" style="1" width="4.28515625"/>
    <col min="45" max="16384" style="1" width="11.5703125"/>
  </cols>
  <sheetData>
    <row r="1">
      <c r="B1" s="2"/>
      <c r="C1" s="2"/>
      <c r="D1" s="2"/>
      <c r="E1" s="3"/>
    </row>
    <row r="2">
      <c r="B2" s="2"/>
      <c r="C2" s="2"/>
      <c r="D2" s="2"/>
      <c r="E2" s="5"/>
    </row>
    <row r="3" ht="1.8999999999999999" customHeight="1">
      <c r="B3" s="2"/>
      <c r="C3" s="2"/>
      <c r="D3" s="2"/>
      <c r="E3" s="3"/>
    </row>
    <row r="4" ht="1.1499999999999999" customHeight="1">
      <c r="B4" s="2"/>
      <c r="C4" s="2"/>
      <c r="D4" s="2"/>
      <c r="E4" s="3"/>
    </row>
    <row r="5" ht="13.5">
      <c r="B5" s="2"/>
      <c r="C5" s="7"/>
      <c r="D5" s="2"/>
      <c r="E5" s="9"/>
      <c r="F5" s="6"/>
    </row>
    <row r="6" ht="4.9000000000000004" customHeight="1">
      <c r="B6" s="2"/>
      <c r="C6" s="7"/>
      <c r="D6" s="2"/>
      <c r="E6" s="9"/>
      <c r="F6" s="6"/>
    </row>
    <row r="7" ht="13.5">
      <c r="B7" s="2"/>
      <c r="C7" s="7"/>
      <c r="D7" s="2"/>
      <c r="E7" s="9"/>
      <c r="F7" s="6"/>
    </row>
    <row r="8" ht="4.9000000000000004" customHeight="1">
      <c r="B8" s="2"/>
      <c r="C8" s="7"/>
      <c r="D8" s="2"/>
      <c r="E8" s="9"/>
      <c r="F8" s="6"/>
    </row>
    <row r="9" ht="13.5">
      <c r="B9" s="2"/>
      <c r="C9" s="7"/>
      <c r="D9" s="2"/>
      <c r="E9" s="9"/>
      <c r="F9" s="6"/>
    </row>
    <row r="10" ht="4.9000000000000004" customHeight="1">
      <c r="B10" s="2"/>
      <c r="C10" s="7"/>
      <c r="D10" s="2"/>
      <c r="E10" s="9"/>
      <c r="F10" s="6"/>
    </row>
    <row r="11" ht="13.5">
      <c r="B11" s="2"/>
      <c r="C11" s="7"/>
      <c r="D11" s="2"/>
      <c r="E11" s="9"/>
      <c r="F11" s="6"/>
    </row>
    <row r="12" ht="4.9000000000000004" customHeight="1">
      <c r="B12" s="2"/>
      <c r="C12" s="7"/>
      <c r="D12" s="2"/>
      <c r="E12" s="9"/>
      <c r="F12" s="6"/>
    </row>
    <row r="13" ht="13.5">
      <c r="B13" s="2"/>
      <c r="C13" s="7"/>
      <c r="D13" s="2"/>
      <c r="E13" s="9"/>
      <c r="F13" s="6"/>
    </row>
    <row r="14" ht="4.9000000000000004" customHeight="1">
      <c r="B14" s="2"/>
      <c r="C14" s="7"/>
      <c r="D14" s="2"/>
      <c r="E14" s="9"/>
      <c r="F14" s="6"/>
    </row>
    <row r="15" ht="13.5">
      <c r="B15" s="2"/>
      <c r="C15" s="7"/>
      <c r="D15" s="2"/>
      <c r="E15" s="9"/>
      <c r="F15" s="6"/>
    </row>
    <row r="16" ht="4.9000000000000004" customHeight="1">
      <c r="B16" s="2"/>
      <c r="C16" s="7"/>
      <c r="D16" s="2"/>
      <c r="E16" s="9"/>
      <c r="F16" s="6"/>
    </row>
    <row r="17" ht="13.5">
      <c r="B17" s="2"/>
      <c r="C17" s="7"/>
      <c r="D17" s="2"/>
      <c r="E17" s="9"/>
      <c r="F17" s="6"/>
    </row>
    <row r="18" ht="4.9000000000000004" customHeight="1">
      <c r="B18" s="2"/>
      <c r="C18" s="7"/>
      <c r="D18" s="2"/>
      <c r="E18" s="9"/>
      <c r="F18" s="6"/>
    </row>
    <row r="19" ht="13.5">
      <c r="B19" s="2"/>
      <c r="C19" s="7"/>
      <c r="D19" s="2"/>
      <c r="E19" s="9"/>
      <c r="F19" s="6"/>
    </row>
    <row r="20" ht="4.9000000000000004" customHeight="1">
      <c r="B20" s="2"/>
      <c r="C20" s="7"/>
      <c r="D20" s="2"/>
      <c r="E20" s="9"/>
      <c r="F20" s="6"/>
    </row>
    <row r="21" ht="13.5">
      <c r="B21" s="2"/>
      <c r="C21" s="7"/>
      <c r="D21" s="2"/>
      <c r="E21" s="9"/>
      <c r="F21" s="6"/>
    </row>
    <row r="22" ht="4.9000000000000004" customHeight="1">
      <c r="B22" s="2"/>
      <c r="C22" s="7"/>
      <c r="D22" s="2"/>
      <c r="E22" s="9"/>
      <c r="F22" s="6"/>
    </row>
    <row r="23" ht="13.5">
      <c r="B23" s="2"/>
      <c r="C23" s="7"/>
      <c r="D23" s="2"/>
      <c r="E23" s="9"/>
      <c r="F23" s="6"/>
    </row>
    <row r="24" ht="4.9000000000000004" customHeight="1">
      <c r="B24" s="2"/>
      <c r="C24" s="7"/>
      <c r="D24" s="2"/>
      <c r="E24" s="9"/>
      <c r="F24" s="6"/>
    </row>
    <row r="25" ht="13.5">
      <c r="B25" s="2"/>
      <c r="C25" s="7"/>
      <c r="D25" s="2"/>
      <c r="E25" s="9"/>
      <c r="F25" s="6"/>
    </row>
    <row r="26" ht="4.9000000000000004" customHeight="1">
      <c r="B26" s="2"/>
      <c r="C26" s="7"/>
      <c r="D26" s="2"/>
      <c r="E26" s="9"/>
      <c r="F26" s="6"/>
    </row>
    <row r="27" ht="13.5">
      <c r="B27" s="2"/>
      <c r="C27" s="7"/>
      <c r="D27" s="2"/>
      <c r="E27" s="9"/>
      <c r="F27" s="6"/>
    </row>
    <row r="28" ht="4.9000000000000004" customHeight="1">
      <c r="B28" s="2"/>
      <c r="C28" s="7"/>
      <c r="D28" s="2"/>
      <c r="E28" s="9"/>
      <c r="F28" s="6"/>
    </row>
    <row r="29" ht="13.5">
      <c r="B29" s="2"/>
      <c r="C29" s="7"/>
      <c r="D29" s="2"/>
      <c r="E29" s="9"/>
      <c r="F29" s="6"/>
    </row>
    <row r="30" ht="4.9000000000000004" customHeight="1">
      <c r="B30" s="2"/>
      <c r="C30" s="7"/>
      <c r="D30" s="2"/>
      <c r="E30" s="9"/>
      <c r="F30" s="6"/>
    </row>
    <row r="31" ht="13.5">
      <c r="B31" s="2"/>
      <c r="C31" s="7"/>
      <c r="D31" s="2"/>
      <c r="E31" s="9"/>
      <c r="F31" s="6"/>
    </row>
    <row r="32" ht="4.9000000000000004" customHeight="1">
      <c r="B32" s="2"/>
      <c r="C32" s="7"/>
      <c r="D32" s="2"/>
      <c r="E32" s="9"/>
      <c r="F32" s="6"/>
    </row>
    <row r="33" ht="13.5">
      <c r="B33" s="2"/>
      <c r="C33" s="7"/>
      <c r="D33" s="2"/>
      <c r="E33" s="9"/>
      <c r="F33" s="6"/>
    </row>
    <row r="34" ht="27" customHeight="1">
      <c r="B34" s="2"/>
      <c r="C34" s="2"/>
      <c r="D34" s="2"/>
      <c r="E34" s="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</row>
    <row r="35" ht="13.5">
      <c r="B35" s="2"/>
      <c r="C35" s="2"/>
      <c r="D35" s="2"/>
      <c r="E35" s="3"/>
      <c r="G35" s="11" t="s">
        <v>17</v>
      </c>
      <c r="H35" s="12" t="str">
        <f>'[1]tota por lin'!BC9</f>
        <v>2024</v>
      </c>
      <c r="I35" s="12" t="str">
        <f>'[1]tota por lin'!BD9</f>
        <v>2025</v>
      </c>
      <c r="J35" s="12" t="str">
        <f>'[1]tota por lin'!BE9</f>
        <v>2026</v>
      </c>
      <c r="K35" s="12" t="str">
        <f>'[1]tota por lin'!BF9</f>
        <v>2027</v>
      </c>
      <c r="L35" s="12" t="str">
        <f>'[1]tota por lin'!BG9</f>
        <v>2028</v>
      </c>
      <c r="M35" s="12" t="str">
        <f>'[1]tota por lin'!BH9</f>
        <v>2029</v>
      </c>
      <c r="N35" s="12" t="str">
        <f>'[1]tota por lin'!BI9</f>
        <v>2030</v>
      </c>
      <c r="O35" s="12" t="str">
        <f>'[1]tota por lin'!BJ9</f>
        <v>2031</v>
      </c>
      <c r="P35" s="12" t="str">
        <f>'[1]tota por lin'!BK9</f>
        <v>2032</v>
      </c>
      <c r="Q35" s="12" t="str">
        <f>'[1]tota por lin'!BL9</f>
        <v>2033</v>
      </c>
      <c r="R35" s="12" t="str">
        <f>'[1]tota por lin'!BM9</f>
        <v>2034</v>
      </c>
      <c r="S35" s="12" t="str">
        <f>'[1]tota por lin'!BN9</f>
        <v>2035</v>
      </c>
      <c r="T35" s="12" t="str">
        <f>'[1]tota por lin'!BO9</f>
        <v>2036</v>
      </c>
      <c r="U35" s="12" t="str">
        <f>'[1]tota por lin'!BP9</f>
        <v>2037</v>
      </c>
      <c r="V35" s="12" t="str">
        <f>'[1]tota por lin'!BQ9</f>
        <v>2038</v>
      </c>
      <c r="W35" s="12" t="str">
        <f>'[1]tota por lin'!BR9</f>
        <v>2039</v>
      </c>
      <c r="X35" s="12" t="str">
        <f>'[1]tota por lin'!BS9</f>
        <v>2040</v>
      </c>
      <c r="Y35" s="12" t="str">
        <f>'[1]tota por lin'!BT9</f>
        <v>2041</v>
      </c>
      <c r="Z35" s="12" t="str">
        <f>'[1]tota por lin'!BU9</f>
        <v>2042</v>
      </c>
      <c r="AA35" s="12" t="str">
        <f>'[1]tota por lin'!BV9</f>
        <v>2043</v>
      </c>
      <c r="AB35" s="12" t="str">
        <f>'[1]tota por lin'!BW9</f>
        <v>2044</v>
      </c>
      <c r="AC35" s="12" t="str">
        <f>'[1]tota por lin'!BX9</f>
        <v>2045</v>
      </c>
      <c r="AD35" s="12" t="str">
        <f>'[1]tota por lin'!BY9</f>
        <v>2046</v>
      </c>
      <c r="AE35" s="12" t="str">
        <f>'[1]tota por lin'!BZ9</f>
        <v>2047</v>
      </c>
      <c r="AF35" s="12" t="str">
        <f>'[1]tota por lin'!CA9</f>
        <v>2048</v>
      </c>
      <c r="AG35" s="12" t="str">
        <f>'[1]tota por lin'!CB9</f>
        <v>2049</v>
      </c>
      <c r="AH35" s="12" t="str">
        <f>'[1]tota por lin'!CC9</f>
        <v>2050</v>
      </c>
    </row>
    <row r="36" ht="3" customHeight="1">
      <c r="B36" s="2"/>
      <c r="C36" s="2"/>
      <c r="D36" s="2"/>
      <c r="E36" s="3"/>
      <c r="G36" s="11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 ht="13.5">
      <c r="B37" s="2"/>
      <c r="C37" s="2"/>
      <c r="D37" s="2"/>
      <c r="E37" s="3"/>
      <c r="G37" s="11" t="s">
        <v>18</v>
      </c>
      <c r="H37" s="14">
        <v>0</v>
      </c>
      <c r="I37" s="15">
        <v>0</v>
      </c>
      <c r="J37" s="15">
        <v>0</v>
      </c>
      <c r="K37" s="15">
        <v>1058056.3441457439</v>
      </c>
      <c r="L37" s="15">
        <v>0</v>
      </c>
      <c r="M37" s="15">
        <v>0</v>
      </c>
      <c r="N37" s="14">
        <v>0</v>
      </c>
      <c r="O37" s="14" t="s">
        <v>19</v>
      </c>
      <c r="P37" s="14" t="s">
        <v>19</v>
      </c>
      <c r="Q37" s="14">
        <v>1191543.292240794</v>
      </c>
      <c r="R37" s="14">
        <v>1215374.15808561</v>
      </c>
      <c r="S37" s="14" t="s">
        <v>19</v>
      </c>
      <c r="T37" s="14" t="s">
        <v>19</v>
      </c>
      <c r="U37" s="14" t="s">
        <v>19</v>
      </c>
      <c r="V37" s="14" t="s">
        <v>19</v>
      </c>
      <c r="W37" s="14" t="s">
        <v>19</v>
      </c>
      <c r="X37" s="14" t="s">
        <v>19</v>
      </c>
      <c r="Y37" s="14">
        <v>1396082.8762242503</v>
      </c>
      <c r="Z37" s="14" t="s">
        <v>19</v>
      </c>
      <c r="AA37" s="14" t="s">
        <v>19</v>
      </c>
      <c r="AB37" s="14">
        <v>1481534.3169121845</v>
      </c>
      <c r="AC37" s="14" t="s">
        <v>19</v>
      </c>
      <c r="AD37" s="14" t="s">
        <v>19</v>
      </c>
      <c r="AE37" s="14" t="s">
        <v>19</v>
      </c>
      <c r="AF37" s="14">
        <v>1603660.3907693801</v>
      </c>
      <c r="AG37" s="14" t="s">
        <v>19</v>
      </c>
      <c r="AH37" s="16" t="s">
        <v>19</v>
      </c>
    </row>
    <row r="38" ht="13.5">
      <c r="B38" s="2"/>
      <c r="C38" s="2"/>
      <c r="D38" s="2"/>
      <c r="E38" s="3"/>
      <c r="G38" s="11" t="s">
        <v>20</v>
      </c>
      <c r="H38" s="14">
        <v>0</v>
      </c>
      <c r="I38" s="15">
        <v>0</v>
      </c>
      <c r="J38" s="15">
        <v>0</v>
      </c>
      <c r="K38" s="15">
        <v>0</v>
      </c>
      <c r="L38" s="15">
        <v>6170075.9906620765</v>
      </c>
      <c r="M38" s="15">
        <v>0</v>
      </c>
      <c r="N38" s="14">
        <v>0</v>
      </c>
      <c r="O38" s="14" t="s">
        <v>19</v>
      </c>
      <c r="P38" s="14" t="s">
        <v>19</v>
      </c>
      <c r="Q38" s="14" t="s">
        <v>19</v>
      </c>
      <c r="R38" s="14" t="s">
        <v>19</v>
      </c>
      <c r="S38" s="14" t="s">
        <v>19</v>
      </c>
      <c r="T38" s="14">
        <v>3614613.7079780344</v>
      </c>
      <c r="U38" s="14" t="s">
        <v>19</v>
      </c>
      <c r="V38" s="14" t="s">
        <v>19</v>
      </c>
      <c r="W38" s="14" t="s">
        <v>19</v>
      </c>
      <c r="X38" s="14" t="s">
        <v>19</v>
      </c>
      <c r="Y38" s="14" t="s">
        <v>19</v>
      </c>
      <c r="Z38" s="14" t="s">
        <v>19</v>
      </c>
      <c r="AA38" s="14" t="s">
        <v>19</v>
      </c>
      <c r="AB38" s="14" t="s">
        <v>19</v>
      </c>
      <c r="AC38" s="14" t="s">
        <v>19</v>
      </c>
      <c r="AD38" s="14" t="s">
        <v>19</v>
      </c>
      <c r="AE38" s="14" t="s">
        <v>19</v>
      </c>
      <c r="AF38" s="14" t="s">
        <v>19</v>
      </c>
      <c r="AG38" s="14" t="s">
        <v>19</v>
      </c>
      <c r="AH38" s="16">
        <v>9538812.0487059169</v>
      </c>
    </row>
    <row r="39" ht="13.5">
      <c r="B39" s="2"/>
      <c r="C39" s="2"/>
      <c r="D39" s="2"/>
      <c r="E39" s="3"/>
      <c r="G39" s="11" t="s">
        <v>21</v>
      </c>
      <c r="H39" s="14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4">
        <v>0</v>
      </c>
      <c r="O39" s="14" t="s">
        <v>19</v>
      </c>
      <c r="P39" s="14" t="s">
        <v>19</v>
      </c>
      <c r="Q39" s="14" t="s">
        <v>19</v>
      </c>
      <c r="R39" s="14">
        <v>1743946.8096672136</v>
      </c>
      <c r="S39" s="14" t="s">
        <v>19</v>
      </c>
      <c r="T39" s="14" t="s">
        <v>19</v>
      </c>
      <c r="U39" s="14" t="s">
        <v>19</v>
      </c>
      <c r="V39" s="14" t="s">
        <v>19</v>
      </c>
      <c r="W39" s="14" t="s">
        <v>19</v>
      </c>
      <c r="X39" s="14" t="s">
        <v>19</v>
      </c>
      <c r="Y39" s="14" t="s">
        <v>19</v>
      </c>
      <c r="Z39" s="14" t="s">
        <v>19</v>
      </c>
      <c r="AA39" s="14">
        <v>2084177.8723058745</v>
      </c>
      <c r="AB39" s="14" t="s">
        <v>19</v>
      </c>
      <c r="AC39" s="14" t="s">
        <v>19</v>
      </c>
      <c r="AD39" s="14" t="s">
        <v>19</v>
      </c>
      <c r="AE39" s="14" t="s">
        <v>19</v>
      </c>
      <c r="AF39" s="14" t="s">
        <v>19</v>
      </c>
      <c r="AG39" s="14" t="s">
        <v>19</v>
      </c>
      <c r="AH39" s="16" t="s">
        <v>19</v>
      </c>
    </row>
    <row r="40" ht="13.5">
      <c r="B40" s="2"/>
      <c r="C40" s="2"/>
      <c r="D40" s="2"/>
      <c r="E40" s="3"/>
      <c r="G40" s="11" t="s">
        <v>7</v>
      </c>
      <c r="H40" s="14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4">
        <v>0</v>
      </c>
      <c r="O40" s="14" t="s">
        <v>19</v>
      </c>
      <c r="P40" s="14">
        <v>181398.43232648578</v>
      </c>
      <c r="Q40" s="14">
        <v>185026.40097301546</v>
      </c>
      <c r="R40" s="14" t="s">
        <v>19</v>
      </c>
      <c r="S40" s="14" t="s">
        <v>19</v>
      </c>
      <c r="T40" s="14" t="s">
        <v>19</v>
      </c>
      <c r="U40" s="14" t="s">
        <v>19</v>
      </c>
      <c r="V40" s="14" t="s">
        <v>19</v>
      </c>
      <c r="W40" s="14" t="s">
        <v>19</v>
      </c>
      <c r="X40" s="14" t="s">
        <v>19</v>
      </c>
      <c r="Y40" s="14" t="s">
        <v>19</v>
      </c>
      <c r="Z40" s="14">
        <v>442247.35360356543</v>
      </c>
      <c r="AA40" s="14" t="s">
        <v>19</v>
      </c>
      <c r="AB40" s="14" t="s">
        <v>19</v>
      </c>
      <c r="AC40" s="14" t="s">
        <v>19</v>
      </c>
      <c r="AD40" s="14" t="s">
        <v>19</v>
      </c>
      <c r="AE40" s="14" t="s">
        <v>19</v>
      </c>
      <c r="AF40" s="14" t="s">
        <v>19</v>
      </c>
      <c r="AG40" s="14" t="s">
        <v>19</v>
      </c>
      <c r="AH40" s="16" t="s">
        <v>19</v>
      </c>
    </row>
    <row r="41" ht="13.5">
      <c r="B41" s="2"/>
      <c r="C41" s="2"/>
      <c r="D41" s="2"/>
      <c r="E41" s="3"/>
      <c r="G41" s="11" t="s">
        <v>22</v>
      </c>
      <c r="H41" s="14">
        <v>0</v>
      </c>
      <c r="I41" s="15">
        <v>0</v>
      </c>
      <c r="J41" s="15">
        <v>0</v>
      </c>
      <c r="K41" s="15">
        <v>2478156.1491455636</v>
      </c>
      <c r="L41" s="15">
        <v>0</v>
      </c>
      <c r="M41" s="15">
        <v>0</v>
      </c>
      <c r="N41" s="14">
        <v>0</v>
      </c>
      <c r="O41" s="14" t="s">
        <v>19</v>
      </c>
      <c r="P41" s="14" t="s">
        <v>19</v>
      </c>
      <c r="Q41" s="14">
        <v>930268.77474524174</v>
      </c>
      <c r="R41" s="14" t="s">
        <v>19</v>
      </c>
      <c r="S41" s="14" t="s">
        <v>19</v>
      </c>
      <c r="T41" s="14">
        <v>2961625.9977295464</v>
      </c>
      <c r="U41" s="14" t="s">
        <v>19</v>
      </c>
      <c r="V41" s="14" t="s">
        <v>19</v>
      </c>
      <c r="W41" s="14" t="s">
        <v>19</v>
      </c>
      <c r="X41" s="14" t="s">
        <v>19</v>
      </c>
      <c r="Y41" s="14" t="s">
        <v>19</v>
      </c>
      <c r="Z41" s="14">
        <v>1111757.2995194211</v>
      </c>
      <c r="AA41" s="14" t="s">
        <v>19</v>
      </c>
      <c r="AB41" s="14" t="s">
        <v>19</v>
      </c>
      <c r="AC41" s="14">
        <v>3539417.2209252166</v>
      </c>
      <c r="AD41" s="14" t="s">
        <v>19</v>
      </c>
      <c r="AE41" s="14" t="s">
        <v>19</v>
      </c>
      <c r="AF41" s="14" t="s">
        <v>19</v>
      </c>
      <c r="AG41" s="14" t="s">
        <v>19</v>
      </c>
      <c r="AH41" s="16" t="s">
        <v>19</v>
      </c>
    </row>
    <row r="42" ht="13.5">
      <c r="B42" s="2"/>
      <c r="C42" s="2"/>
      <c r="D42" s="2"/>
      <c r="E42" s="3"/>
      <c r="G42" s="11" t="s">
        <v>23</v>
      </c>
      <c r="H42" s="14">
        <v>6408.8639999999996</v>
      </c>
      <c r="I42" s="15">
        <v>6537.0412799999995</v>
      </c>
      <c r="J42" s="15">
        <v>6667.7821056000002</v>
      </c>
      <c r="K42" s="15">
        <v>0</v>
      </c>
      <c r="L42" s="15">
        <v>6937.1605026662401</v>
      </c>
      <c r="M42" s="15">
        <v>7075.9037127195634</v>
      </c>
      <c r="N42" s="14">
        <v>7217.4217869739559</v>
      </c>
      <c r="O42" s="14">
        <v>7361.770222713435</v>
      </c>
      <c r="P42" s="14" t="s">
        <v>19</v>
      </c>
      <c r="Q42" s="14">
        <v>7659.1857397110562</v>
      </c>
      <c r="R42" s="14" t="s">
        <v>19</v>
      </c>
      <c r="S42" s="14">
        <v>7968.6168435953841</v>
      </c>
      <c r="T42" s="14" t="s">
        <v>19</v>
      </c>
      <c r="U42" s="14">
        <v>8290.5489640766355</v>
      </c>
      <c r="V42" s="14">
        <v>8456.3599433581694</v>
      </c>
      <c r="W42" s="14">
        <v>8625.4871422253345</v>
      </c>
      <c r="X42" s="14">
        <v>8797.9968850698406</v>
      </c>
      <c r="Y42" s="14" t="s">
        <v>19</v>
      </c>
      <c r="Z42" s="14">
        <v>9153.4359592266628</v>
      </c>
      <c r="AA42" s="14">
        <v>9336.5046784111946</v>
      </c>
      <c r="AB42" s="14">
        <v>9523.2347719794197</v>
      </c>
      <c r="AC42" s="14" t="s">
        <v>19</v>
      </c>
      <c r="AD42" s="14">
        <v>9907.9734567673859</v>
      </c>
      <c r="AE42" s="14">
        <v>10106.132925902733</v>
      </c>
      <c r="AF42" s="14">
        <v>10308.255584420789</v>
      </c>
      <c r="AG42" s="14">
        <v>10514.420696109204</v>
      </c>
      <c r="AH42" s="16" t="s">
        <v>19</v>
      </c>
    </row>
    <row r="43" ht="13.5">
      <c r="B43" s="2"/>
      <c r="C43" s="2"/>
      <c r="D43" s="2"/>
      <c r="E43" s="3"/>
      <c r="G43" s="11" t="s">
        <v>24</v>
      </c>
      <c r="H43" s="14">
        <v>0</v>
      </c>
      <c r="I43" s="15">
        <v>15574.288607999999</v>
      </c>
      <c r="J43" s="15">
        <v>19857.217975199997</v>
      </c>
      <c r="K43" s="15">
        <v>4050.8724669408002</v>
      </c>
      <c r="L43" s="15">
        <v>16527.559665118464</v>
      </c>
      <c r="M43" s="15">
        <v>21072.638573026037</v>
      </c>
      <c r="N43" s="14">
        <v>21494.091344486558</v>
      </c>
      <c r="O43" s="14">
        <v>21923.973171376292</v>
      </c>
      <c r="P43" s="14">
        <v>4472.4905269607634</v>
      </c>
      <c r="Q43" s="14">
        <v>18247.761349999913</v>
      </c>
      <c r="R43" s="14">
        <v>23265.895721249894</v>
      </c>
      <c r="S43" s="14">
        <v>23731.213635674889</v>
      </c>
      <c r="T43" s="14">
        <v>4841.1675816776778</v>
      </c>
      <c r="U43" s="14">
        <v>19751.96373324492</v>
      </c>
      <c r="V43" s="14">
        <v>25183.753759887277</v>
      </c>
      <c r="W43" s="14">
        <v>25687.428835085026</v>
      </c>
      <c r="X43" s="14">
        <v>26201.177411786724</v>
      </c>
      <c r="Y43" s="14">
        <v>5345.0401920044915</v>
      </c>
      <c r="Z43" s="14">
        <v>21807.763983378325</v>
      </c>
      <c r="AA43" s="14">
        <v>27804.899078807364</v>
      </c>
      <c r="AB43" s="14">
        <v>28360.997060383517</v>
      </c>
      <c r="AC43" s="14">
        <v>5785.6434003182358</v>
      </c>
      <c r="AD43" s="14">
        <v>23605.425073298404</v>
      </c>
      <c r="AE43" s="14">
        <v>30096.916968455462</v>
      </c>
      <c r="AF43" s="14">
        <v>30698.855307824575</v>
      </c>
      <c r="AG43" s="14">
        <v>31312.832413981065</v>
      </c>
      <c r="AH43" s="16">
        <v>6387.8178124521382</v>
      </c>
    </row>
    <row r="44" ht="13.5">
      <c r="B44" s="2"/>
      <c r="C44" s="2"/>
      <c r="D44" s="2"/>
      <c r="E44" s="3"/>
      <c r="G44" s="11" t="s">
        <v>25</v>
      </c>
      <c r="H44" s="14">
        <v>20683.151999999998</v>
      </c>
      <c r="I44" s="15">
        <v>21096.815039999998</v>
      </c>
      <c r="J44" s="15">
        <v>21518.751340800001</v>
      </c>
      <c r="K44" s="15">
        <v>0</v>
      </c>
      <c r="L44" s="15">
        <v>22388.108894968322</v>
      </c>
      <c r="M44" s="15">
        <v>22835.871072867682</v>
      </c>
      <c r="N44" s="14">
        <v>23292.588494325038</v>
      </c>
      <c r="O44" s="14">
        <v>23758.440264211538</v>
      </c>
      <c r="P44" s="14" t="s">
        <v>19</v>
      </c>
      <c r="Q44" s="14">
        <v>24718.28125088568</v>
      </c>
      <c r="R44" s="14" t="s">
        <v>19</v>
      </c>
      <c r="S44" s="14">
        <v>25716.899813421467</v>
      </c>
      <c r="T44" s="14" t="s">
        <v>19</v>
      </c>
      <c r="U44" s="14">
        <v>26755.86256588369</v>
      </c>
      <c r="V44" s="14">
        <v>27290.979817201369</v>
      </c>
      <c r="W44" s="14">
        <v>27836.799413545396</v>
      </c>
      <c r="X44" s="14">
        <v>28393.535401816302</v>
      </c>
      <c r="Y44" s="14" t="s">
        <v>19</v>
      </c>
      <c r="Z44" s="14">
        <v>29540.634232049681</v>
      </c>
      <c r="AA44" s="14">
        <v>30131.446916690675</v>
      </c>
      <c r="AB44" s="14">
        <v>30734.07585502449</v>
      </c>
      <c r="AC44" s="14" t="s">
        <v>19</v>
      </c>
      <c r="AD44" s="14">
        <v>31975.732519567475</v>
      </c>
      <c r="AE44" s="14">
        <v>32615.247169958824</v>
      </c>
      <c r="AF44" s="14">
        <v>33267.552113358004</v>
      </c>
      <c r="AG44" s="14">
        <v>33932.903155625158</v>
      </c>
      <c r="AH44" s="16" t="s">
        <v>19</v>
      </c>
    </row>
    <row r="45" ht="13.5">
      <c r="B45" s="2"/>
      <c r="C45" s="2"/>
      <c r="D45" s="2"/>
      <c r="E45" s="3"/>
      <c r="G45" s="11" t="s">
        <v>26</v>
      </c>
      <c r="H45" s="14">
        <v>172691.87282691812</v>
      </c>
      <c r="I45" s="15">
        <v>176145.71028345646</v>
      </c>
      <c r="J45" s="15">
        <v>179668.62448912562</v>
      </c>
      <c r="K45" s="15">
        <v>183261.99697890811</v>
      </c>
      <c r="L45" s="15">
        <v>186927.23691848631</v>
      </c>
      <c r="M45" s="15">
        <v>190665.78165685598</v>
      </c>
      <c r="N45" s="14">
        <v>194479.09728999311</v>
      </c>
      <c r="O45" s="14">
        <v>198368.67923579295</v>
      </c>
      <c r="P45" s="14">
        <v>202336.05282050886</v>
      </c>
      <c r="Q45" s="14">
        <v>206382.773876919</v>
      </c>
      <c r="R45" s="14">
        <v>210510.42935445742</v>
      </c>
      <c r="S45" s="14">
        <v>214720.63794154653</v>
      </c>
      <c r="T45" s="14">
        <v>219015.0507003775</v>
      </c>
      <c r="U45" s="14">
        <v>223395.35171438497</v>
      </c>
      <c r="V45" s="14">
        <v>227863.2587486727</v>
      </c>
      <c r="W45" s="14">
        <v>232420.52392364619</v>
      </c>
      <c r="X45" s="14">
        <v>237068.93440211911</v>
      </c>
      <c r="Y45" s="14">
        <v>241810.31309016148</v>
      </c>
      <c r="Z45" s="14">
        <v>246646.51935196473</v>
      </c>
      <c r="AA45" s="14">
        <v>251579.44973900399</v>
      </c>
      <c r="AB45" s="14">
        <v>256611.03873378411</v>
      </c>
      <c r="AC45" s="14">
        <v>261743.25950845971</v>
      </c>
      <c r="AD45" s="14">
        <v>266978.1246986289</v>
      </c>
      <c r="AE45" s="14">
        <v>272317.6871926015</v>
      </c>
      <c r="AF45" s="14">
        <v>277764.04093645356</v>
      </c>
      <c r="AG45" s="14">
        <v>283319.32175518258</v>
      </c>
      <c r="AH45" s="16">
        <v>288985.7081902863</v>
      </c>
    </row>
    <row r="46" ht="13.5">
      <c r="B46" s="2"/>
      <c r="C46" s="2"/>
      <c r="D46" s="2"/>
      <c r="E46" s="3"/>
      <c r="G46" s="11" t="s">
        <v>27</v>
      </c>
      <c r="H46" s="14">
        <v>0</v>
      </c>
      <c r="I46" s="15">
        <v>0</v>
      </c>
      <c r="J46" s="15">
        <v>0</v>
      </c>
      <c r="K46" s="15">
        <v>0</v>
      </c>
      <c r="L46" s="15">
        <v>5396274.1323968219</v>
      </c>
      <c r="M46" s="15">
        <v>5692886.1688698297</v>
      </c>
      <c r="N46" s="14">
        <v>2701230.239756817</v>
      </c>
      <c r="O46" s="14" t="s">
        <v>19</v>
      </c>
      <c r="P46" s="14" t="s">
        <v>19</v>
      </c>
      <c r="Q46" s="14">
        <v>4647406.1573361009</v>
      </c>
      <c r="R46" s="14">
        <v>1336726.8514689228</v>
      </c>
      <c r="S46" s="14">
        <v>1549740.7432836476</v>
      </c>
      <c r="T46" s="14">
        <v>7235119.0131628569</v>
      </c>
      <c r="U46" s="14">
        <v>780816.28342545009</v>
      </c>
      <c r="V46" s="14">
        <v>5131111.9229882685</v>
      </c>
      <c r="W46" s="14" t="s">
        <v>19</v>
      </c>
      <c r="X46" s="14">
        <v>1505371.5449453916</v>
      </c>
      <c r="Y46" s="14">
        <v>1745259.7846883023</v>
      </c>
      <c r="Z46" s="14" t="s">
        <v>19</v>
      </c>
      <c r="AA46" s="14">
        <v>14223093.301454324</v>
      </c>
      <c r="AB46" s="14">
        <v>644917.78750152444</v>
      </c>
      <c r="AC46" s="14" t="s">
        <v>19</v>
      </c>
      <c r="AD46" s="14">
        <v>1695292.8609468872</v>
      </c>
      <c r="AE46" s="14">
        <v>1965445.9813687461</v>
      </c>
      <c r="AF46" s="14">
        <v>5264630.2839736491</v>
      </c>
      <c r="AG46" s="14">
        <v>1009969.8488879715</v>
      </c>
      <c r="AH46" s="16">
        <v>10556655.007506248</v>
      </c>
    </row>
    <row r="47" ht="13.5">
      <c r="B47" s="2"/>
      <c r="C47" s="2"/>
      <c r="D47" s="2"/>
      <c r="E47" s="3"/>
      <c r="G47" s="11" t="s">
        <v>11</v>
      </c>
      <c r="H47" s="14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4" t="s">
        <v>19</v>
      </c>
      <c r="O47" s="14" t="s">
        <v>19</v>
      </c>
      <c r="P47" s="14">
        <v>2369161.202257853</v>
      </c>
      <c r="Q47" s="14">
        <v>2416544.4263030095</v>
      </c>
      <c r="R47" s="14" t="s">
        <v>19</v>
      </c>
      <c r="S47" s="14" t="s">
        <v>19</v>
      </c>
      <c r="T47" s="14" t="s">
        <v>19</v>
      </c>
      <c r="U47" s="14" t="s">
        <v>19</v>
      </c>
      <c r="V47" s="14" t="s">
        <v>19</v>
      </c>
      <c r="W47" s="14" t="s">
        <v>19</v>
      </c>
      <c r="X47" s="14" t="s">
        <v>19</v>
      </c>
      <c r="Y47" s="14" t="s">
        <v>19</v>
      </c>
      <c r="Z47" s="14">
        <v>5775988.5712407855</v>
      </c>
      <c r="AA47" s="14" t="s">
        <v>19</v>
      </c>
      <c r="AB47" s="14" t="s">
        <v>19</v>
      </c>
      <c r="AC47" s="14" t="s">
        <v>19</v>
      </c>
      <c r="AD47" s="14" t="s">
        <v>19</v>
      </c>
      <c r="AE47" s="14" t="s">
        <v>19</v>
      </c>
      <c r="AF47" s="14" t="s">
        <v>19</v>
      </c>
      <c r="AG47" s="14" t="s">
        <v>19</v>
      </c>
      <c r="AH47" s="16" t="s">
        <v>19</v>
      </c>
    </row>
    <row r="48" ht="13.5">
      <c r="B48" s="2"/>
      <c r="C48" s="2"/>
      <c r="D48" s="2"/>
      <c r="E48" s="3"/>
      <c r="G48" s="11" t="s">
        <v>28</v>
      </c>
      <c r="H48" s="14">
        <v>93635.750304000001</v>
      </c>
      <c r="I48" s="15">
        <v>0</v>
      </c>
      <c r="J48" s="15">
        <v>0</v>
      </c>
      <c r="K48" s="15">
        <v>0</v>
      </c>
      <c r="L48" s="15">
        <v>0</v>
      </c>
      <c r="M48" s="15">
        <v>103381.43440387494</v>
      </c>
      <c r="N48" s="14" t="s">
        <v>19</v>
      </c>
      <c r="O48" s="14">
        <v>322674.13306137448</v>
      </c>
      <c r="P48" s="14" t="s">
        <v>19</v>
      </c>
      <c r="Q48" s="14" t="s">
        <v>19</v>
      </c>
      <c r="R48" s="14" t="s">
        <v>19</v>
      </c>
      <c r="S48" s="14" t="s">
        <v>19</v>
      </c>
      <c r="T48" s="14">
        <v>118752.77200075536</v>
      </c>
      <c r="U48" s="14" t="s">
        <v>19</v>
      </c>
      <c r="V48" s="14">
        <v>370651.15196875756</v>
      </c>
      <c r="W48" s="14" t="s">
        <v>19</v>
      </c>
      <c r="X48" s="14" t="s">
        <v>19</v>
      </c>
      <c r="Y48" s="14" t="s">
        <v>19</v>
      </c>
      <c r="Z48" s="14" t="s">
        <v>19</v>
      </c>
      <c r="AA48" s="14">
        <v>136409.60719089035</v>
      </c>
      <c r="AB48" s="14" t="s">
        <v>19</v>
      </c>
      <c r="AC48" s="14">
        <v>425761.66596420697</v>
      </c>
      <c r="AD48" s="14" t="s">
        <v>19</v>
      </c>
      <c r="AE48" s="14" t="s">
        <v>19</v>
      </c>
      <c r="AF48" s="14" t="s">
        <v>19</v>
      </c>
      <c r="AG48" s="14" t="s">
        <v>19</v>
      </c>
      <c r="AH48" s="16">
        <v>156691.76070984395</v>
      </c>
    </row>
    <row r="49" ht="13.5">
      <c r="B49" s="2"/>
      <c r="C49" s="2"/>
      <c r="D49" s="2"/>
      <c r="E49" s="3"/>
      <c r="G49" s="11" t="s">
        <v>29</v>
      </c>
      <c r="H49" s="14">
        <v>0</v>
      </c>
      <c r="I49" s="15">
        <v>0</v>
      </c>
      <c r="J49" s="15">
        <v>1328949.5898470399</v>
      </c>
      <c r="K49" s="15">
        <v>0</v>
      </c>
      <c r="L49" s="15">
        <v>0</v>
      </c>
      <c r="M49" s="15">
        <v>0</v>
      </c>
      <c r="N49" s="14" t="s">
        <v>19</v>
      </c>
      <c r="O49" s="14" t="s">
        <v>19</v>
      </c>
      <c r="P49" s="14" t="s">
        <v>19</v>
      </c>
      <c r="Q49" s="14" t="s">
        <v>19</v>
      </c>
      <c r="R49" s="14">
        <v>1557076.2538233977</v>
      </c>
      <c r="S49" s="14" t="s">
        <v>19</v>
      </c>
      <c r="T49" s="14" t="s">
        <v>19</v>
      </c>
      <c r="U49" s="14" t="s">
        <v>19</v>
      </c>
      <c r="V49" s="14" t="s">
        <v>19</v>
      </c>
      <c r="W49" s="14" t="s">
        <v>19</v>
      </c>
      <c r="X49" s="14" t="s">
        <v>19</v>
      </c>
      <c r="Y49" s="14" t="s">
        <v>19</v>
      </c>
      <c r="Z49" s="14" t="s">
        <v>19</v>
      </c>
      <c r="AA49" s="14">
        <v>1860850.2597226093</v>
      </c>
      <c r="AB49" s="14" t="s">
        <v>19</v>
      </c>
      <c r="AC49" s="14" t="s">
        <v>19</v>
      </c>
      <c r="AD49" s="14" t="s">
        <v>19</v>
      </c>
      <c r="AE49" s="14" t="s">
        <v>19</v>
      </c>
      <c r="AF49" s="14" t="s">
        <v>19</v>
      </c>
      <c r="AG49" s="14" t="s">
        <v>19</v>
      </c>
      <c r="AH49" s="16" t="s">
        <v>19</v>
      </c>
    </row>
    <row r="50" ht="13.5">
      <c r="B50" s="2"/>
      <c r="C50" s="2"/>
      <c r="D50" s="2"/>
      <c r="E50" s="3"/>
      <c r="G50" s="11" t="s">
        <v>30</v>
      </c>
      <c r="H50" s="17">
        <v>2829.8879999999999</v>
      </c>
      <c r="I50" s="18">
        <v>2886.48576</v>
      </c>
      <c r="J50" s="18">
        <v>2944.2154752000001</v>
      </c>
      <c r="K50" s="18">
        <v>0</v>
      </c>
      <c r="L50" s="18">
        <v>3063.1617803980803</v>
      </c>
      <c r="M50" s="18">
        <v>3124.425016006041</v>
      </c>
      <c r="N50" s="17">
        <v>3186.9135163261622</v>
      </c>
      <c r="O50" s="17">
        <v>3250.6517866526856</v>
      </c>
      <c r="P50" s="17" t="s">
        <v>19</v>
      </c>
      <c r="Q50" s="17">
        <v>3381.9781188334537</v>
      </c>
      <c r="R50" s="17">
        <v>3449.617681210123</v>
      </c>
      <c r="S50" s="17">
        <v>3518.6100348343252</v>
      </c>
      <c r="T50" s="17" t="s">
        <v>19</v>
      </c>
      <c r="U50" s="17">
        <v>3660.7618802416314</v>
      </c>
      <c r="V50" s="17">
        <v>3733.9771178464648</v>
      </c>
      <c r="W50" s="17">
        <v>3808.6566602033945</v>
      </c>
      <c r="X50" s="17">
        <v>3884.8297934074617</v>
      </c>
      <c r="Y50" s="17" t="s">
        <v>19</v>
      </c>
      <c r="Z50" s="17">
        <v>4041.7769170611236</v>
      </c>
      <c r="AA50" s="17">
        <v>4122.6124554023454</v>
      </c>
      <c r="AB50" s="17">
        <v>4205.0647045103924</v>
      </c>
      <c r="AC50" s="17" t="s">
        <v>19</v>
      </c>
      <c r="AD50" s="17">
        <v>4374.9493185726124</v>
      </c>
      <c r="AE50" s="17">
        <v>4462.4483049440641</v>
      </c>
      <c r="AF50" s="17">
        <v>4551.6972710429463</v>
      </c>
      <c r="AG50" s="17">
        <v>4642.7312164638042</v>
      </c>
      <c r="AH50" s="19" t="s">
        <v>19</v>
      </c>
    </row>
    <row r="51" ht="13.5">
      <c r="B51" s="2"/>
      <c r="C51" s="2"/>
      <c r="D51" s="2"/>
      <c r="E51" s="3"/>
      <c r="G51" s="20" t="s">
        <v>31</v>
      </c>
      <c r="H51" s="21">
        <f t="shared" ref="H51:AH51" si="20">SUM(H37:H50)</f>
        <v>296249.52713091811</v>
      </c>
      <c r="I51" s="21">
        <f t="shared" si="20"/>
        <v>222240.34097145646</v>
      </c>
      <c r="J51" s="21">
        <f t="shared" si="20"/>
        <v>1559606.1812329656</v>
      </c>
      <c r="K51" s="21">
        <f t="shared" si="20"/>
        <v>3723525.3627371565</v>
      </c>
      <c r="L51" s="21">
        <f t="shared" si="20"/>
        <v>11802193.350820538</v>
      </c>
      <c r="M51" s="21">
        <f t="shared" si="20"/>
        <v>6041042.2233051807</v>
      </c>
      <c r="N51" s="21">
        <f t="shared" si="20"/>
        <v>2950900.352188922</v>
      </c>
      <c r="O51" s="21">
        <f t="shared" si="20"/>
        <v>577337.64774212136</v>
      </c>
      <c r="P51" s="21">
        <f t="shared" si="20"/>
        <v>2757368.1779318084</v>
      </c>
      <c r="Q51" s="21">
        <f t="shared" si="20"/>
        <v>9631179.0319345109</v>
      </c>
      <c r="R51" s="21">
        <f t="shared" si="20"/>
        <v>6090350.0158020612</v>
      </c>
      <c r="S51" s="21">
        <f t="shared" si="20"/>
        <v>1825396.7215527203</v>
      </c>
      <c r="T51" s="21">
        <f t="shared" si="20"/>
        <v>14153967.70915325</v>
      </c>
      <c r="U51" s="21">
        <f t="shared" si="20"/>
        <v>1062670.7722832819</v>
      </c>
      <c r="V51" s="21">
        <f t="shared" si="20"/>
        <v>5794291.4043439925</v>
      </c>
      <c r="W51" s="21">
        <f t="shared" si="20"/>
        <v>298378.89597470534</v>
      </c>
      <c r="X51" s="21">
        <f t="shared" si="20"/>
        <v>1809718.0188395909</v>
      </c>
      <c r="Y51" s="21">
        <f t="shared" si="20"/>
        <v>3388498.0141947186</v>
      </c>
      <c r="Z51" s="21">
        <f t="shared" si="20"/>
        <v>7641183.3548074523</v>
      </c>
      <c r="AA51" s="21">
        <f t="shared" si="20"/>
        <v>18627505.953542013</v>
      </c>
      <c r="AB51" s="21">
        <f t="shared" si="20"/>
        <v>2455886.515539391</v>
      </c>
      <c r="AC51" s="21">
        <f t="shared" si="20"/>
        <v>4232707.789798202</v>
      </c>
      <c r="AD51" s="21">
        <f t="shared" si="20"/>
        <v>2032135.066013722</v>
      </c>
      <c r="AE51" s="21">
        <f t="shared" si="20"/>
        <v>2315044.4139306089</v>
      </c>
      <c r="AF51" s="21">
        <f t="shared" si="20"/>
        <v>7224881.0759561285</v>
      </c>
      <c r="AG51" s="21">
        <f t="shared" si="20"/>
        <v>1373692.0581253332</v>
      </c>
      <c r="AH51" s="21">
        <f t="shared" si="20"/>
        <v>20547532.342924748</v>
      </c>
      <c r="AI51" s="22">
        <f>SUM(H51:AH51)</f>
        <v>140435482.31877753</v>
      </c>
    </row>
    <row r="52">
      <c r="B52" s="2"/>
      <c r="C52" s="2"/>
      <c r="D52" s="2"/>
      <c r="E52" s="3"/>
    </row>
    <row r="53">
      <c r="B53" s="2"/>
      <c r="C53" s="2"/>
      <c r="D53" s="2"/>
      <c r="E53" s="3"/>
      <c r="M53" s="23"/>
    </row>
    <row r="54" ht="13.5">
      <c r="B54" s="2"/>
      <c r="C54" s="2"/>
      <c r="D54" s="2"/>
      <c r="E54" s="3"/>
      <c r="G54" s="11" t="s">
        <v>32</v>
      </c>
      <c r="H54" s="24">
        <v>578445.59999999998</v>
      </c>
      <c r="I54" s="24">
        <v>75933.600000000006</v>
      </c>
      <c r="J54" s="24">
        <v>75933.600000000006</v>
      </c>
      <c r="K54" s="24">
        <v>77452.271999999997</v>
      </c>
      <c r="L54" s="24">
        <v>79001.317439999999</v>
      </c>
      <c r="M54" s="24">
        <v>80581.343788800004</v>
      </c>
      <c r="N54" s="24">
        <v>82192.970664576002</v>
      </c>
      <c r="O54" s="24">
        <v>83836.830077867504</v>
      </c>
      <c r="P54" s="24">
        <v>85513.566679424897</v>
      </c>
      <c r="Q54" s="24">
        <v>87223.838013013403</v>
      </c>
      <c r="R54" s="24">
        <v>88968.314773273596</v>
      </c>
      <c r="S54" s="24">
        <v>90747.681068739097</v>
      </c>
      <c r="T54" s="24">
        <v>92562.634690113904</v>
      </c>
      <c r="U54" s="24">
        <v>94413.887383916095</v>
      </c>
      <c r="V54" s="24">
        <v>96302.165131594491</v>
      </c>
      <c r="W54" s="24">
        <v>98228.208434226399</v>
      </c>
      <c r="X54" s="24">
        <v>100192.77260291101</v>
      </c>
      <c r="Y54" s="24">
        <v>102196.628054969</v>
      </c>
      <c r="Z54" s="24">
        <v>104240.56061606799</v>
      </c>
      <c r="AA54" s="24">
        <v>106325.37182839001</v>
      </c>
      <c r="AB54" s="24">
        <v>108451.879264958</v>
      </c>
      <c r="AC54" s="24">
        <v>110620.916850257</v>
      </c>
      <c r="AD54" s="24">
        <v>112833.335187262</v>
      </c>
      <c r="AE54" s="24">
        <v>115090.00189100699</v>
      </c>
      <c r="AF54" s="24">
        <v>117391.801928827</v>
      </c>
      <c r="AG54" s="24">
        <v>119739.63796740401</v>
      </c>
      <c r="AH54" s="24">
        <v>122134.43072675201</v>
      </c>
    </row>
    <row r="55" ht="13.5">
      <c r="B55" s="2"/>
      <c r="C55" s="2"/>
      <c r="D55" s="2"/>
      <c r="E55" s="3"/>
      <c r="G55" s="11" t="s">
        <v>33</v>
      </c>
      <c r="H55" s="25">
        <f>'Total linea'!I146</f>
        <v>1440000</v>
      </c>
      <c r="I55" s="25">
        <f>'Total linea'!J146</f>
        <v>1468800</v>
      </c>
      <c r="J55" s="25">
        <f>'Total linea'!K146</f>
        <v>1498176</v>
      </c>
      <c r="K55" s="25">
        <f>'Total linea'!L146</f>
        <v>1528139.52</v>
      </c>
      <c r="L55" s="25">
        <f>'Total linea'!M146</f>
        <v>1558702.3103999998</v>
      </c>
      <c r="M55" s="25">
        <f>'Total linea'!N146</f>
        <v>1589876.3566079999</v>
      </c>
      <c r="N55" s="25">
        <f>'Total linea'!O146</f>
        <v>1621673.8837401601</v>
      </c>
      <c r="O55" s="25">
        <f>'Total linea'!P146</f>
        <v>1654107.3614149629</v>
      </c>
      <c r="P55" s="25">
        <f>'Total linea'!Q146</f>
        <v>1687189.5086432623</v>
      </c>
      <c r="Q55" s="25">
        <f>'Total linea'!R146</f>
        <v>1720933.2988161275</v>
      </c>
      <c r="R55" s="25">
        <f>'Total linea'!S146</f>
        <v>1755351.9647924502</v>
      </c>
      <c r="S55" s="25">
        <f>'Total linea'!T146</f>
        <v>1790459.0040882989</v>
      </c>
      <c r="T55" s="25">
        <f>'Total linea'!U146</f>
        <v>1826268.1841700652</v>
      </c>
      <c r="U55" s="25">
        <f>'Total linea'!V146</f>
        <v>1862793.5478534664</v>
      </c>
      <c r="V55" s="25">
        <f>'Total linea'!W146</f>
        <v>1900049.4188105359</v>
      </c>
      <c r="W55" s="25">
        <f>'Total linea'!X146</f>
        <v>1938050.4071867461</v>
      </c>
      <c r="X55" s="25">
        <f>'Total linea'!Y146</f>
        <v>1976811.4153304812</v>
      </c>
      <c r="Y55" s="25">
        <f>'Total linea'!Z146</f>
        <v>2016347.6436370909</v>
      </c>
      <c r="Z55" s="25">
        <f>'Total linea'!AA146</f>
        <v>2056674.5965098327</v>
      </c>
      <c r="AA55" s="25">
        <f>'Total linea'!AB146</f>
        <v>2097808.0884400294</v>
      </c>
      <c r="AB55" s="25">
        <f>'Total linea'!AC146</f>
        <v>2139764.25020883</v>
      </c>
      <c r="AC55" s="25">
        <f>'Total linea'!AD146</f>
        <v>2182559.5352130067</v>
      </c>
      <c r="AD55" s="25">
        <f>'Total linea'!AE146</f>
        <v>2226210.7259172667</v>
      </c>
      <c r="AE55" s="25">
        <f>'Total linea'!AF146</f>
        <v>2270734.9404356116</v>
      </c>
      <c r="AF55" s="25">
        <f>'Total linea'!AG146</f>
        <v>2316149.6392443241</v>
      </c>
      <c r="AG55" s="25">
        <f>'Total linea'!AH146</f>
        <v>2362472.6320292107</v>
      </c>
      <c r="AH55" s="25">
        <f>'Total linea'!AI146</f>
        <v>2409722.0846697949</v>
      </c>
    </row>
    <row r="56" ht="13.5">
      <c r="B56" s="2"/>
      <c r="C56" s="2"/>
      <c r="D56" s="2"/>
      <c r="E56" s="3"/>
      <c r="G56" s="20" t="s">
        <v>34</v>
      </c>
      <c r="H56" s="21">
        <f>SUM(H54:H55,H51)</f>
        <v>2314695.1271309182</v>
      </c>
      <c r="I56" s="21">
        <f t="shared" ref="I56:AH56" si="21">SUM(I54:I55,I51)</f>
        <v>1766973.9409714565</v>
      </c>
      <c r="J56" s="21">
        <f t="shared" si="21"/>
        <v>3133715.7812329656</v>
      </c>
      <c r="K56" s="21">
        <f t="shared" si="21"/>
        <v>5329117.1547371559</v>
      </c>
      <c r="L56" s="21">
        <f t="shared" si="21"/>
        <v>13439896.978660537</v>
      </c>
      <c r="M56" s="21">
        <f t="shared" si="21"/>
        <v>7711499.9237019811</v>
      </c>
      <c r="N56" s="21">
        <f t="shared" si="21"/>
        <v>4654767.2065936578</v>
      </c>
      <c r="O56" s="21">
        <f t="shared" si="21"/>
        <v>2315281.8392349519</v>
      </c>
      <c r="P56" s="21">
        <f t="shared" si="21"/>
        <v>4530071.2532544956</v>
      </c>
      <c r="Q56" s="21">
        <f t="shared" si="21"/>
        <v>11439336.168763652</v>
      </c>
      <c r="R56" s="21">
        <f t="shared" si="21"/>
        <v>7934670.2953677848</v>
      </c>
      <c r="S56" s="21">
        <f t="shared" si="21"/>
        <v>3706603.4067097586</v>
      </c>
      <c r="T56" s="21">
        <f t="shared" si="21"/>
        <v>16072798.528013429</v>
      </c>
      <c r="U56" s="21">
        <f t="shared" si="21"/>
        <v>3019878.2075206647</v>
      </c>
      <c r="V56" s="21">
        <f t="shared" si="21"/>
        <v>7790642.9882861227</v>
      </c>
      <c r="W56" s="21">
        <f t="shared" si="21"/>
        <v>2334657.5115956781</v>
      </c>
      <c r="X56" s="21">
        <f t="shared" si="21"/>
        <v>3886722.2067729831</v>
      </c>
      <c r="Y56" s="21">
        <f t="shared" si="21"/>
        <v>5507042.2858867785</v>
      </c>
      <c r="Z56" s="21">
        <f t="shared" si="21"/>
        <v>9802098.5119333528</v>
      </c>
      <c r="AA56" s="21">
        <f t="shared" si="21"/>
        <v>20831639.413810432</v>
      </c>
      <c r="AB56" s="21">
        <f t="shared" si="21"/>
        <v>4704102.6450131796</v>
      </c>
      <c r="AC56" s="21">
        <f t="shared" si="21"/>
        <v>6525888.2418614663</v>
      </c>
      <c r="AD56" s="21">
        <f t="shared" si="21"/>
        <v>4371179.1271182504</v>
      </c>
      <c r="AE56" s="21">
        <f t="shared" si="21"/>
        <v>4700869.3562572282</v>
      </c>
      <c r="AF56" s="21">
        <f t="shared" si="21"/>
        <v>9658422.5171292797</v>
      </c>
      <c r="AG56" s="21">
        <f t="shared" si="21"/>
        <v>3855904.3281219481</v>
      </c>
      <c r="AH56" s="21">
        <f t="shared" si="21"/>
        <v>23079388.858321294</v>
      </c>
      <c r="AI56" s="22">
        <f>SUM(H56:AH56)</f>
        <v>194417863.80400145</v>
      </c>
    </row>
    <row r="57" ht="13.5">
      <c r="B57" s="2"/>
      <c r="C57" s="2"/>
      <c r="D57" s="2"/>
      <c r="E57" s="3"/>
      <c r="J57" s="26"/>
      <c r="K57" s="26"/>
      <c r="L57" s="26"/>
      <c r="M57" s="26"/>
      <c r="O57" s="27"/>
    </row>
    <row r="58">
      <c r="B58" s="2"/>
      <c r="C58" s="2"/>
      <c r="D58" s="2"/>
      <c r="E58" s="3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</row>
    <row r="59">
      <c r="B59" s="2"/>
      <c r="C59" s="2"/>
      <c r="D59" s="2"/>
      <c r="E59" s="3"/>
    </row>
    <row r="60">
      <c r="B60" s="2"/>
      <c r="C60" s="2"/>
      <c r="D60" s="2"/>
      <c r="E60" s="3"/>
    </row>
    <row r="61">
      <c r="B61" s="2"/>
      <c r="C61" s="2"/>
      <c r="D61" s="2"/>
      <c r="E61" s="3"/>
    </row>
    <row r="62">
      <c r="B62" s="2"/>
      <c r="C62" s="2"/>
      <c r="D62" s="2"/>
      <c r="E62" s="3"/>
    </row>
    <row r="63">
      <c r="B63" s="2"/>
      <c r="C63" s="2"/>
      <c r="D63" s="2"/>
      <c r="E63" s="3"/>
    </row>
    <row r="64">
      <c r="B64" s="2"/>
      <c r="C64" s="2"/>
      <c r="D64" s="2"/>
      <c r="E64" s="3"/>
    </row>
    <row r="65">
      <c r="B65" s="2"/>
      <c r="C65" s="2"/>
      <c r="D65" s="2"/>
      <c r="E65" s="3"/>
    </row>
    <row r="66">
      <c r="B66" s="2"/>
      <c r="C66" s="2"/>
      <c r="D66" s="2"/>
      <c r="E66" s="3"/>
    </row>
    <row r="71">
      <c r="Q71" s="29"/>
    </row>
    <row r="74" ht="16.5">
      <c r="I74" s="30"/>
      <c r="J74" s="31"/>
    </row>
    <row r="75" ht="14.25">
      <c r="I75" s="32"/>
      <c r="J75" s="32"/>
    </row>
    <row r="76" ht="16.5">
      <c r="I76" s="30"/>
      <c r="J76" s="31"/>
    </row>
    <row r="77" ht="14.25">
      <c r="I77" s="32"/>
      <c r="J77" s="32"/>
    </row>
    <row r="78" ht="16.5">
      <c r="I78" s="30"/>
      <c r="J78" s="31"/>
    </row>
    <row r="79" ht="14.25">
      <c r="I79" s="32"/>
      <c r="J79" s="32"/>
    </row>
    <row r="80" ht="16.5">
      <c r="I80" s="30"/>
      <c r="J80" s="31"/>
    </row>
    <row r="81" ht="14.25">
      <c r="I81" s="32"/>
      <c r="J81" s="32"/>
    </row>
    <row r="82" ht="16.5">
      <c r="I82" s="30"/>
      <c r="J82" s="31"/>
    </row>
    <row r="83" ht="51.600000000000001" customHeight="1">
      <c r="I83" s="32"/>
      <c r="J83" s="32"/>
      <c r="K83" s="33"/>
      <c r="L83" s="33"/>
      <c r="M83" s="33"/>
      <c r="O83" s="33"/>
      <c r="P83" s="34"/>
      <c r="Q83" s="34"/>
      <c r="R83" s="34"/>
      <c r="S83" s="34"/>
      <c r="T83" s="34"/>
      <c r="U83" s="34"/>
      <c r="X83" s="34"/>
      <c r="Z83" s="34"/>
      <c r="AB83" s="34"/>
      <c r="AD83" s="34"/>
      <c r="AF83" s="34"/>
      <c r="AI83" s="34"/>
    </row>
    <row r="84" ht="3" customHeight="1">
      <c r="I84" s="30"/>
      <c r="J84" s="31"/>
      <c r="K84" s="33"/>
      <c r="L84" s="33"/>
      <c r="M84" s="33"/>
      <c r="O84" s="33"/>
      <c r="P84" s="33"/>
      <c r="Q84" s="33"/>
      <c r="R84" s="33"/>
      <c r="S84" s="33"/>
      <c r="T84" s="33"/>
      <c r="U84" s="33"/>
      <c r="X84" s="35"/>
      <c r="Z84" s="35"/>
      <c r="AB84" s="35"/>
      <c r="AD84" s="35"/>
      <c r="AF84" s="35"/>
      <c r="AI84" s="35"/>
    </row>
    <row r="85" ht="15">
      <c r="I85" s="36"/>
      <c r="J85" s="32"/>
      <c r="K85" s="37"/>
      <c r="L85" s="37"/>
      <c r="M85" s="37"/>
      <c r="O85" s="38"/>
      <c r="P85" s="39"/>
      <c r="Q85" s="40"/>
      <c r="R85" s="41"/>
      <c r="S85" s="42"/>
      <c r="T85" s="42"/>
      <c r="U85" s="43"/>
      <c r="X85" s="44"/>
      <c r="Z85" s="44"/>
      <c r="AB85" s="45"/>
      <c r="AD85" s="44"/>
      <c r="AF85" s="44"/>
      <c r="AI85" s="44"/>
    </row>
    <row r="86" ht="16.5">
      <c r="I86" s="30"/>
      <c r="J86" s="31"/>
      <c r="K86" s="37"/>
      <c r="L86" s="37"/>
      <c r="M86" s="37"/>
      <c r="O86" s="38"/>
      <c r="P86" s="39"/>
      <c r="Q86" s="40"/>
      <c r="R86" s="41"/>
      <c r="S86" s="42"/>
      <c r="T86" s="42"/>
      <c r="U86" s="43"/>
      <c r="X86" s="44"/>
      <c r="Z86" s="44"/>
      <c r="AB86" s="45"/>
      <c r="AD86" s="44"/>
      <c r="AF86" s="44"/>
      <c r="AI86" s="44"/>
    </row>
    <row r="87" ht="15">
      <c r="I87" s="36"/>
      <c r="J87" s="32"/>
      <c r="K87" s="37"/>
      <c r="L87" s="37"/>
      <c r="M87" s="37"/>
      <c r="O87" s="38"/>
      <c r="P87" s="39"/>
      <c r="Q87" s="40"/>
      <c r="R87" s="41"/>
      <c r="S87" s="42"/>
      <c r="T87" s="42"/>
      <c r="U87" s="43"/>
      <c r="X87" s="44"/>
      <c r="Z87" s="44"/>
      <c r="AB87" s="45"/>
      <c r="AD87" s="44"/>
      <c r="AF87" s="44"/>
      <c r="AI87" s="44"/>
    </row>
    <row r="88" ht="16.5">
      <c r="I88" s="30"/>
      <c r="J88" s="31"/>
      <c r="K88" s="37"/>
      <c r="L88" s="37"/>
      <c r="M88" s="37"/>
      <c r="O88" s="38"/>
      <c r="P88" s="39"/>
      <c r="Q88" s="40"/>
      <c r="R88" s="41"/>
      <c r="S88" s="42"/>
      <c r="T88" s="42"/>
      <c r="U88" s="45"/>
      <c r="X88" s="44"/>
      <c r="Z88" s="44"/>
      <c r="AB88" s="45"/>
      <c r="AD88" s="44"/>
      <c r="AF88" s="44"/>
      <c r="AI88" s="44"/>
    </row>
    <row r="89" ht="15">
      <c r="I89" s="36"/>
      <c r="J89" s="32"/>
      <c r="K89" s="37"/>
      <c r="L89" s="37"/>
      <c r="M89" s="37"/>
      <c r="O89" s="38"/>
      <c r="P89" s="39"/>
      <c r="Q89" s="40"/>
      <c r="R89" s="41"/>
      <c r="S89" s="42"/>
      <c r="T89" s="42"/>
      <c r="U89" s="45"/>
      <c r="X89" s="44"/>
      <c r="Z89" s="44"/>
      <c r="AB89" s="45"/>
      <c r="AD89" s="44"/>
      <c r="AF89" s="44"/>
      <c r="AI89" s="44"/>
    </row>
    <row r="90" ht="16.5">
      <c r="I90" s="30"/>
      <c r="J90" s="31"/>
      <c r="K90" s="37"/>
      <c r="L90" s="37"/>
      <c r="M90" s="37"/>
      <c r="O90" s="38"/>
      <c r="P90" s="39"/>
      <c r="Q90" s="40"/>
      <c r="R90" s="41"/>
      <c r="S90" s="42"/>
      <c r="T90" s="42"/>
      <c r="U90" s="45"/>
      <c r="X90" s="44"/>
      <c r="Z90" s="44"/>
      <c r="AB90" s="45"/>
      <c r="AD90" s="44"/>
      <c r="AF90" s="44"/>
      <c r="AI90" s="44"/>
    </row>
    <row r="91" ht="15">
      <c r="I91" s="36"/>
      <c r="J91" s="32"/>
      <c r="K91" s="37"/>
      <c r="L91" s="37"/>
      <c r="M91" s="37"/>
      <c r="O91" s="38"/>
      <c r="P91" s="39"/>
      <c r="Q91" s="40"/>
      <c r="R91" s="41"/>
      <c r="S91" s="42"/>
      <c r="T91" s="42"/>
      <c r="U91" s="45"/>
      <c r="X91" s="44"/>
      <c r="Z91" s="44"/>
      <c r="AB91" s="45"/>
      <c r="AD91" s="44"/>
      <c r="AF91" s="44"/>
      <c r="AI91" s="44"/>
    </row>
    <row r="92" ht="16.5">
      <c r="I92" s="30"/>
      <c r="J92" s="31"/>
      <c r="K92" s="37"/>
      <c r="L92" s="37"/>
      <c r="M92" s="37"/>
      <c r="O92" s="46"/>
      <c r="P92" s="39"/>
      <c r="Q92" s="40"/>
      <c r="R92" s="41"/>
      <c r="S92" s="42"/>
      <c r="T92" s="42"/>
      <c r="U92" s="45"/>
      <c r="X92" s="44"/>
      <c r="Z92" s="44"/>
      <c r="AB92" s="45"/>
      <c r="AD92" s="44"/>
      <c r="AF92" s="44"/>
      <c r="AI92" s="44"/>
    </row>
    <row r="93" ht="15">
      <c r="I93" s="32"/>
      <c r="J93" s="32"/>
      <c r="K93" s="37"/>
      <c r="L93" s="37"/>
      <c r="M93" s="37"/>
      <c r="O93" s="46"/>
      <c r="P93" s="39"/>
      <c r="Q93" s="40"/>
      <c r="R93" s="41"/>
      <c r="S93" s="42"/>
      <c r="T93" s="42"/>
      <c r="U93" s="45"/>
      <c r="X93" s="44"/>
      <c r="Z93" s="44"/>
      <c r="AB93" s="45"/>
      <c r="AD93" s="44"/>
      <c r="AF93" s="44"/>
      <c r="AI93" s="44"/>
    </row>
    <row r="94" ht="16.5">
      <c r="I94" s="30"/>
      <c r="J94" s="31"/>
      <c r="K94" s="37"/>
      <c r="L94" s="37"/>
      <c r="M94" s="37"/>
      <c r="O94" s="38"/>
      <c r="P94" s="39"/>
      <c r="Q94" s="40"/>
      <c r="R94" s="41"/>
      <c r="S94" s="42"/>
      <c r="T94" s="42"/>
      <c r="U94" s="45"/>
      <c r="X94" s="44"/>
      <c r="Z94" s="44"/>
      <c r="AB94" s="45"/>
      <c r="AD94" s="44"/>
      <c r="AF94" s="44"/>
      <c r="AI94" s="44"/>
    </row>
    <row r="95" ht="15">
      <c r="I95" s="32"/>
      <c r="J95" s="32"/>
      <c r="K95" s="37"/>
      <c r="L95" s="37"/>
      <c r="M95" s="37"/>
      <c r="O95" s="46"/>
      <c r="P95" s="39"/>
      <c r="Q95" s="40"/>
      <c r="R95" s="41"/>
      <c r="S95" s="42"/>
      <c r="T95" s="42"/>
      <c r="U95" s="45"/>
      <c r="X95" s="44"/>
      <c r="Z95" s="44"/>
      <c r="AB95" s="45"/>
      <c r="AD95" s="44"/>
      <c r="AF95" s="44"/>
      <c r="AI95" s="44"/>
    </row>
    <row r="96" ht="16.5">
      <c r="I96" s="30"/>
      <c r="J96" s="31"/>
    </row>
    <row r="97" ht="14.25">
      <c r="I97" s="32"/>
      <c r="J97" s="32"/>
      <c r="T97" s="47"/>
    </row>
    <row r="98" ht="16.5">
      <c r="I98" s="30"/>
      <c r="J98" s="31"/>
    </row>
    <row r="100" ht="13.5">
      <c r="AB100" s="48"/>
      <c r="AD100" s="48"/>
      <c r="AI100" s="48"/>
    </row>
    <row r="101" ht="3" customHeight="1">
      <c r="AB101" s="35"/>
      <c r="AD101" s="35"/>
      <c r="AI101" s="35"/>
    </row>
    <row r="102" ht="13.5">
      <c r="AB102" s="49"/>
      <c r="AD102" s="49"/>
      <c r="AI102" s="49"/>
    </row>
    <row r="103" ht="13.5">
      <c r="AB103" s="49"/>
      <c r="AD103" s="49"/>
      <c r="AI103" s="49"/>
    </row>
    <row r="104" ht="13.5">
      <c r="AB104" s="50"/>
      <c r="AD104" s="50"/>
      <c r="AI104" s="50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showRowColHeaders="0" topLeftCell="F1" zoomScale="90" workbookViewId="0">
      <selection activeCell="J37" activeCellId="0" sqref="J37"/>
    </sheetView>
  </sheetViews>
  <sheetFormatPr baseColWidth="10" defaultColWidth="11.5703125" defaultRowHeight="14.25"/>
  <cols>
    <col customWidth="1" hidden="1" min="1" max="1" style="1" width="0"/>
    <col customWidth="1" hidden="1" min="2" max="2" style="1" width="1.5703125"/>
    <col customWidth="1" hidden="1" min="3" max="3" style="1" width="31"/>
    <col customWidth="1" hidden="1" min="4" max="4" style="1" width="6.28515625"/>
    <col customWidth="1" hidden="1" min="5" max="5" style="53" width="14.85546875"/>
    <col customWidth="1" min="6" max="6" style="4" width="2.28515625"/>
    <col bestFit="1" customWidth="1" min="7" max="7" style="1" width="43.85546875"/>
    <col bestFit="1" customWidth="1" min="8" max="34" style="1" width="14.140625"/>
    <col bestFit="1" customWidth="1" min="35" max="35" style="1" width="5"/>
    <col bestFit="1" customWidth="1" min="36" max="36" style="1" width="6.5703125"/>
    <col bestFit="1" customWidth="1" min="37" max="39" style="1" width="4.28515625"/>
    <col bestFit="1" customWidth="1" min="40" max="40" style="1" width="4.42578125"/>
    <col bestFit="1" customWidth="1" min="41" max="41" style="1" width="6.28515625"/>
    <col bestFit="1" customWidth="1" min="42" max="44" style="1" width="4.28515625"/>
    <col min="45" max="16384" style="1" width="11.5703125"/>
  </cols>
  <sheetData>
    <row r="1">
      <c r="B1" s="2"/>
      <c r="C1" s="2"/>
      <c r="D1" s="2"/>
      <c r="E1" s="3"/>
    </row>
    <row r="2">
      <c r="B2" s="2"/>
      <c r="C2" s="2"/>
      <c r="D2" s="2"/>
      <c r="E2" s="5"/>
    </row>
    <row r="3" ht="1.8999999999999999" customHeight="1">
      <c r="B3" s="2"/>
      <c r="C3" s="2"/>
      <c r="D3" s="2"/>
      <c r="E3" s="3"/>
    </row>
    <row r="4" ht="1.1499999999999999" customHeight="1">
      <c r="B4" s="2"/>
      <c r="C4" s="2"/>
      <c r="D4" s="2"/>
      <c r="E4" s="3"/>
    </row>
    <row r="5" ht="13.5">
      <c r="B5" s="2"/>
      <c r="C5" s="7"/>
      <c r="D5" s="2"/>
      <c r="E5" s="9"/>
      <c r="F5" s="6"/>
    </row>
    <row r="6" ht="4.9000000000000004" customHeight="1">
      <c r="B6" s="2"/>
      <c r="C6" s="7"/>
      <c r="D6" s="2"/>
      <c r="E6" s="9"/>
      <c r="F6" s="6"/>
    </row>
    <row r="7" ht="13.5">
      <c r="B7" s="2"/>
      <c r="C7" s="7"/>
      <c r="D7" s="2"/>
      <c r="E7" s="9"/>
      <c r="F7" s="6"/>
    </row>
    <row r="8" ht="4.9000000000000004" customHeight="1">
      <c r="B8" s="2"/>
      <c r="C8" s="7"/>
      <c r="D8" s="2"/>
      <c r="E8" s="9"/>
      <c r="F8" s="6"/>
    </row>
    <row r="9" ht="13.5">
      <c r="B9" s="2"/>
      <c r="C9" s="7"/>
      <c r="D9" s="2"/>
      <c r="E9" s="9"/>
      <c r="F9" s="6"/>
    </row>
    <row r="10" ht="4.9000000000000004" customHeight="1">
      <c r="B10" s="2"/>
      <c r="C10" s="7"/>
      <c r="D10" s="2"/>
      <c r="E10" s="9"/>
      <c r="F10" s="6"/>
    </row>
    <row r="11" ht="13.5">
      <c r="B11" s="2"/>
      <c r="C11" s="7"/>
      <c r="D11" s="2"/>
      <c r="E11" s="9"/>
      <c r="F11" s="6"/>
    </row>
    <row r="12" ht="4.9000000000000004" customHeight="1">
      <c r="B12" s="2"/>
      <c r="C12" s="7"/>
      <c r="D12" s="2"/>
      <c r="E12" s="9"/>
      <c r="F12" s="6"/>
    </row>
    <row r="13" ht="13.5">
      <c r="B13" s="2"/>
      <c r="C13" s="7"/>
      <c r="D13" s="2"/>
      <c r="E13" s="9"/>
      <c r="F13" s="6"/>
    </row>
    <row r="14" ht="4.9000000000000004" customHeight="1">
      <c r="B14" s="2"/>
      <c r="C14" s="7"/>
      <c r="D14" s="2"/>
      <c r="E14" s="9"/>
      <c r="F14" s="6"/>
    </row>
    <row r="15" ht="13.5">
      <c r="B15" s="2"/>
      <c r="C15" s="7"/>
      <c r="D15" s="2"/>
      <c r="E15" s="9"/>
      <c r="F15" s="6"/>
    </row>
    <row r="16" ht="4.9000000000000004" customHeight="1">
      <c r="B16" s="2"/>
      <c r="C16" s="7"/>
      <c r="D16" s="2"/>
      <c r="E16" s="9"/>
      <c r="F16" s="6"/>
    </row>
    <row r="17" ht="13.5">
      <c r="B17" s="2"/>
      <c r="C17" s="7"/>
      <c r="D17" s="2"/>
      <c r="E17" s="9"/>
      <c r="F17" s="6"/>
    </row>
    <row r="18" ht="4.9000000000000004" customHeight="1">
      <c r="B18" s="2"/>
      <c r="C18" s="7"/>
      <c r="D18" s="2"/>
      <c r="E18" s="9"/>
      <c r="F18" s="6"/>
    </row>
    <row r="19" ht="13.5">
      <c r="B19" s="2"/>
      <c r="C19" s="7"/>
      <c r="D19" s="2"/>
      <c r="E19" s="9"/>
      <c r="F19" s="6"/>
    </row>
    <row r="20" ht="4.9000000000000004" customHeight="1">
      <c r="B20" s="2"/>
      <c r="C20" s="7"/>
      <c r="D20" s="2"/>
      <c r="E20" s="9"/>
      <c r="F20" s="6"/>
    </row>
    <row r="21" ht="13.5">
      <c r="B21" s="2"/>
      <c r="C21" s="7"/>
      <c r="D21" s="2"/>
      <c r="E21" s="9"/>
      <c r="F21" s="6"/>
    </row>
    <row r="22" ht="4.9000000000000004" customHeight="1">
      <c r="B22" s="2"/>
      <c r="C22" s="7"/>
      <c r="D22" s="2"/>
      <c r="E22" s="9"/>
      <c r="F22" s="6"/>
    </row>
    <row r="23" ht="13.5">
      <c r="B23" s="2"/>
      <c r="C23" s="7"/>
      <c r="D23" s="2"/>
      <c r="E23" s="9"/>
      <c r="F23" s="6"/>
    </row>
    <row r="24" ht="4.9000000000000004" customHeight="1">
      <c r="B24" s="2"/>
      <c r="C24" s="7"/>
      <c r="D24" s="2"/>
      <c r="E24" s="9"/>
      <c r="F24" s="6"/>
    </row>
    <row r="25" ht="13.5">
      <c r="B25" s="2"/>
      <c r="C25" s="7"/>
      <c r="D25" s="2"/>
      <c r="E25" s="9"/>
      <c r="F25" s="6"/>
    </row>
    <row r="26" ht="4.9000000000000004" customHeight="1">
      <c r="B26" s="2"/>
      <c r="C26" s="7"/>
      <c r="D26" s="2"/>
      <c r="E26" s="9"/>
      <c r="F26" s="6"/>
    </row>
    <row r="27" ht="13.5">
      <c r="B27" s="2"/>
      <c r="C27" s="7"/>
      <c r="D27" s="2"/>
      <c r="E27" s="9"/>
      <c r="F27" s="6"/>
    </row>
    <row r="28" ht="4.9000000000000004" customHeight="1">
      <c r="B28" s="2"/>
      <c r="C28" s="7"/>
      <c r="D28" s="2"/>
      <c r="E28" s="9"/>
      <c r="F28" s="6"/>
    </row>
    <row r="29" ht="13.5">
      <c r="B29" s="2"/>
      <c r="C29" s="7"/>
      <c r="D29" s="2"/>
      <c r="E29" s="9"/>
      <c r="F29" s="6"/>
    </row>
    <row r="30" ht="4.9000000000000004" customHeight="1">
      <c r="B30" s="2"/>
      <c r="C30" s="7"/>
      <c r="D30" s="2"/>
      <c r="E30" s="9"/>
      <c r="F30" s="6"/>
    </row>
    <row r="31" ht="13.5">
      <c r="B31" s="2"/>
      <c r="C31" s="7"/>
      <c r="D31" s="2"/>
      <c r="E31" s="9"/>
      <c r="F31" s="6"/>
    </row>
    <row r="32" ht="4.9000000000000004" customHeight="1">
      <c r="B32" s="2"/>
      <c r="C32" s="7"/>
      <c r="D32" s="2"/>
      <c r="E32" s="9"/>
      <c r="F32" s="6"/>
    </row>
    <row r="33" ht="13.5">
      <c r="B33" s="2"/>
      <c r="C33" s="7"/>
      <c r="D33" s="2"/>
      <c r="E33" s="9"/>
      <c r="F33" s="6"/>
    </row>
    <row r="34" ht="27" customHeight="1">
      <c r="B34" s="2"/>
      <c r="C34" s="2"/>
      <c r="D34" s="2"/>
      <c r="E34" s="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</row>
    <row r="35" ht="13.5">
      <c r="B35" s="2"/>
      <c r="C35" s="2"/>
      <c r="D35" s="2"/>
      <c r="E35" s="3"/>
      <c r="G35" s="11" t="s">
        <v>17</v>
      </c>
      <c r="H35" s="12" t="str">
        <f>'[1]tota por lin'!BC9</f>
        <v>2024</v>
      </c>
      <c r="I35" s="12" t="str">
        <f>'[1]tota por lin'!BD9</f>
        <v>2025</v>
      </c>
      <c r="J35" s="12" t="str">
        <f>'[1]tota por lin'!BE9</f>
        <v>2026</v>
      </c>
      <c r="K35" s="12" t="str">
        <f>'[1]tota por lin'!BF9</f>
        <v>2027</v>
      </c>
      <c r="L35" s="12" t="str">
        <f>'[1]tota por lin'!BG9</f>
        <v>2028</v>
      </c>
      <c r="M35" s="12" t="str">
        <f>'[1]tota por lin'!BH9</f>
        <v>2029</v>
      </c>
      <c r="N35" s="12" t="str">
        <f>'[1]tota por lin'!BI9</f>
        <v>2030</v>
      </c>
      <c r="O35" s="12" t="str">
        <f>'[1]tota por lin'!BJ9</f>
        <v>2031</v>
      </c>
      <c r="P35" s="12" t="str">
        <f>'[1]tota por lin'!BK9</f>
        <v>2032</v>
      </c>
      <c r="Q35" s="12" t="str">
        <f>'[1]tota por lin'!BL9</f>
        <v>2033</v>
      </c>
      <c r="R35" s="12" t="str">
        <f>'[1]tota por lin'!BM9</f>
        <v>2034</v>
      </c>
      <c r="S35" s="12" t="str">
        <f>'[1]tota por lin'!BN9</f>
        <v>2035</v>
      </c>
      <c r="T35" s="12" t="str">
        <f>'[1]tota por lin'!BO9</f>
        <v>2036</v>
      </c>
      <c r="U35" s="12" t="str">
        <f>'[1]tota por lin'!BP9</f>
        <v>2037</v>
      </c>
      <c r="V35" s="12" t="str">
        <f>'[1]tota por lin'!BQ9</f>
        <v>2038</v>
      </c>
      <c r="W35" s="12" t="str">
        <f>'[1]tota por lin'!BR9</f>
        <v>2039</v>
      </c>
      <c r="X35" s="12" t="str">
        <f>'[1]tota por lin'!BS9</f>
        <v>2040</v>
      </c>
      <c r="Y35" s="12" t="str">
        <f>'[1]tota por lin'!BT9</f>
        <v>2041</v>
      </c>
      <c r="Z35" s="12" t="str">
        <f>'[1]tota por lin'!BU9</f>
        <v>2042</v>
      </c>
      <c r="AA35" s="12" t="str">
        <f>'[1]tota por lin'!BV9</f>
        <v>2043</v>
      </c>
      <c r="AB35" s="12" t="str">
        <f>'[1]tota por lin'!BW9</f>
        <v>2044</v>
      </c>
      <c r="AC35" s="12" t="str">
        <f>'[1]tota por lin'!BX9</f>
        <v>2045</v>
      </c>
      <c r="AD35" s="12" t="str">
        <f>'[1]tota por lin'!BY9</f>
        <v>2046</v>
      </c>
      <c r="AE35" s="12" t="str">
        <f>'[1]tota por lin'!BZ9</f>
        <v>2047</v>
      </c>
      <c r="AF35" s="12" t="str">
        <f>'[1]tota por lin'!CA9</f>
        <v>2048</v>
      </c>
      <c r="AG35" s="12" t="str">
        <f>'[1]tota por lin'!CB9</f>
        <v>2049</v>
      </c>
      <c r="AH35" s="12" t="str">
        <f>'[1]tota por lin'!CC9</f>
        <v>2050</v>
      </c>
    </row>
    <row r="36" ht="3" customHeight="1">
      <c r="B36" s="2"/>
      <c r="C36" s="2"/>
      <c r="D36" s="2"/>
      <c r="E36" s="3"/>
      <c r="G36" s="11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 ht="13.5">
      <c r="B37" s="2"/>
      <c r="C37" s="2"/>
      <c r="D37" s="2"/>
      <c r="E37" s="3"/>
      <c r="G37" s="11" t="s">
        <v>18</v>
      </c>
      <c r="H37" s="14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4">
        <v>1122817.8568582165</v>
      </c>
      <c r="O37" s="14">
        <v>1145274.2139953808</v>
      </c>
      <c r="P37" s="14" t="s">
        <v>19</v>
      </c>
      <c r="Q37" s="14" t="s">
        <v>19</v>
      </c>
      <c r="R37" s="14" t="s">
        <v>19</v>
      </c>
      <c r="S37" s="14" t="s">
        <v>19</v>
      </c>
      <c r="T37" s="14" t="s">
        <v>19</v>
      </c>
      <c r="U37" s="14" t="s">
        <v>19</v>
      </c>
      <c r="V37" s="14">
        <v>1315560.0751447883</v>
      </c>
      <c r="W37" s="14" t="s">
        <v>19</v>
      </c>
      <c r="X37" s="14">
        <v>1368708.7021806377</v>
      </c>
      <c r="Y37" s="14" t="s">
        <v>19</v>
      </c>
      <c r="Z37" s="14" t="s">
        <v>19</v>
      </c>
      <c r="AA37" s="14" t="s">
        <v>19</v>
      </c>
      <c r="AB37" s="14" t="s">
        <v>19</v>
      </c>
      <c r="AC37" s="14" t="s">
        <v>19</v>
      </c>
      <c r="AD37" s="14">
        <v>1541388.3033154365</v>
      </c>
      <c r="AE37" s="14" t="s">
        <v>19</v>
      </c>
      <c r="AF37" s="14" t="s">
        <v>19</v>
      </c>
      <c r="AG37" s="14">
        <v>1635733.5985847674</v>
      </c>
      <c r="AH37" s="16" t="s">
        <v>19</v>
      </c>
    </row>
    <row r="38" ht="13.5">
      <c r="B38" s="2"/>
      <c r="C38" s="2"/>
      <c r="D38" s="2"/>
      <c r="E38" s="3"/>
      <c r="G38" s="11" t="s">
        <v>20</v>
      </c>
      <c r="H38" s="14">
        <v>0</v>
      </c>
      <c r="I38" s="15">
        <v>0</v>
      </c>
      <c r="J38" s="15">
        <v>5930484.420090423</v>
      </c>
      <c r="K38" s="15">
        <v>0</v>
      </c>
      <c r="L38" s="15">
        <v>0</v>
      </c>
      <c r="M38" s="15">
        <v>0</v>
      </c>
      <c r="N38" s="14">
        <v>0</v>
      </c>
      <c r="O38" s="14" t="s">
        <v>19</v>
      </c>
      <c r="P38" s="14" t="s">
        <v>19</v>
      </c>
      <c r="Q38" s="14" t="s">
        <v>19</v>
      </c>
      <c r="R38" s="14" t="s">
        <v>19</v>
      </c>
      <c r="S38" s="14" t="s">
        <v>19</v>
      </c>
      <c r="T38" s="14" t="s">
        <v>19</v>
      </c>
      <c r="U38" s="14" t="s">
        <v>19</v>
      </c>
      <c r="V38" s="14" t="s">
        <v>19</v>
      </c>
      <c r="W38" s="14" t="s">
        <v>19</v>
      </c>
      <c r="X38" s="14" t="s">
        <v>19</v>
      </c>
      <c r="Y38" s="14" t="s">
        <v>19</v>
      </c>
      <c r="Z38" s="14">
        <v>8141284.2361627212</v>
      </c>
      <c r="AA38" s="14">
        <v>4152054.9604429873</v>
      </c>
      <c r="AB38" s="14" t="s">
        <v>19</v>
      </c>
      <c r="AC38" s="14" t="s">
        <v>19</v>
      </c>
      <c r="AD38" s="14" t="s">
        <v>19</v>
      </c>
      <c r="AE38" s="14" t="s">
        <v>19</v>
      </c>
      <c r="AF38" s="14" t="s">
        <v>19</v>
      </c>
      <c r="AG38" s="14" t="s">
        <v>19</v>
      </c>
      <c r="AH38" s="16" t="s">
        <v>19</v>
      </c>
    </row>
    <row r="39" ht="13.5">
      <c r="B39" s="2"/>
      <c r="C39" s="2"/>
      <c r="D39" s="2"/>
      <c r="E39" s="3"/>
      <c r="G39" s="11" t="s">
        <v>21</v>
      </c>
      <c r="H39" s="14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4">
        <v>0</v>
      </c>
      <c r="O39" s="14" t="s">
        <v>19</v>
      </c>
      <c r="P39" s="14" t="s">
        <v>19</v>
      </c>
      <c r="Q39" s="14" t="s">
        <v>19</v>
      </c>
      <c r="R39" s="14" t="s">
        <v>19</v>
      </c>
      <c r="S39" s="14">
        <v>1751459.1959242418</v>
      </c>
      <c r="T39" s="14" t="s">
        <v>19</v>
      </c>
      <c r="U39" s="14" t="s">
        <v>19</v>
      </c>
      <c r="V39" s="14" t="s">
        <v>19</v>
      </c>
      <c r="W39" s="14" t="s">
        <v>19</v>
      </c>
      <c r="X39" s="14" t="s">
        <v>19</v>
      </c>
      <c r="Y39" s="14" t="s">
        <v>19</v>
      </c>
      <c r="Z39" s="14" t="s">
        <v>19</v>
      </c>
      <c r="AA39" s="14">
        <v>2052113.5973473229</v>
      </c>
      <c r="AB39" s="14" t="s">
        <v>19</v>
      </c>
      <c r="AC39" s="14" t="s">
        <v>19</v>
      </c>
      <c r="AD39" s="14" t="s">
        <v>19</v>
      </c>
      <c r="AE39" s="14" t="s">
        <v>19</v>
      </c>
      <c r="AF39" s="14" t="s">
        <v>19</v>
      </c>
      <c r="AG39" s="14" t="s">
        <v>19</v>
      </c>
      <c r="AH39" s="16" t="s">
        <v>19</v>
      </c>
    </row>
    <row r="40" ht="13.5">
      <c r="B40" s="2"/>
      <c r="C40" s="2"/>
      <c r="D40" s="2"/>
      <c r="E40" s="3"/>
      <c r="G40" s="11" t="s">
        <v>7</v>
      </c>
      <c r="H40" s="14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4">
        <v>0</v>
      </c>
      <c r="O40" s="14" t="s">
        <v>19</v>
      </c>
      <c r="P40" s="14" t="s">
        <v>19</v>
      </c>
      <c r="Q40" s="14">
        <v>370052.80194603093</v>
      </c>
      <c r="R40" s="14" t="s">
        <v>19</v>
      </c>
      <c r="S40" s="14" t="s">
        <v>19</v>
      </c>
      <c r="T40" s="14" t="s">
        <v>19</v>
      </c>
      <c r="U40" s="14" t="s">
        <v>19</v>
      </c>
      <c r="V40" s="14" t="s">
        <v>19</v>
      </c>
      <c r="W40" s="14" t="s">
        <v>19</v>
      </c>
      <c r="X40" s="14" t="s">
        <v>19</v>
      </c>
      <c r="Y40" s="14" t="s">
        <v>19</v>
      </c>
      <c r="Z40" s="14">
        <v>442247.35360356543</v>
      </c>
      <c r="AA40" s="14" t="s">
        <v>19</v>
      </c>
      <c r="AB40" s="14" t="s">
        <v>19</v>
      </c>
      <c r="AC40" s="14" t="s">
        <v>19</v>
      </c>
      <c r="AD40" s="14" t="s">
        <v>19</v>
      </c>
      <c r="AE40" s="14" t="s">
        <v>19</v>
      </c>
      <c r="AF40" s="14" t="s">
        <v>19</v>
      </c>
      <c r="AG40" s="14" t="s">
        <v>19</v>
      </c>
      <c r="AH40" s="16" t="s">
        <v>19</v>
      </c>
    </row>
    <row r="41" ht="13.5">
      <c r="B41" s="2"/>
      <c r="C41" s="2"/>
      <c r="D41" s="2"/>
      <c r="E41" s="3"/>
      <c r="G41" s="11" t="s">
        <v>22</v>
      </c>
      <c r="H41" s="14">
        <v>0</v>
      </c>
      <c r="I41" s="15">
        <v>0</v>
      </c>
      <c r="J41" s="15">
        <v>0</v>
      </c>
      <c r="K41" s="15">
        <v>3304208.1988607515</v>
      </c>
      <c r="L41" s="15">
        <v>0</v>
      </c>
      <c r="M41" s="15">
        <v>0</v>
      </c>
      <c r="N41" s="14">
        <v>0</v>
      </c>
      <c r="O41" s="14" t="s">
        <v>19</v>
      </c>
      <c r="P41" s="14" t="s">
        <v>19</v>
      </c>
      <c r="Q41" s="14" t="s">
        <v>19</v>
      </c>
      <c r="R41" s="14" t="s">
        <v>19</v>
      </c>
      <c r="S41" s="14" t="s">
        <v>19</v>
      </c>
      <c r="T41" s="14" t="s">
        <v>19</v>
      </c>
      <c r="U41" s="14">
        <v>4027811.3569121817</v>
      </c>
      <c r="V41" s="14" t="s">
        <v>19</v>
      </c>
      <c r="W41" s="14" t="s">
        <v>19</v>
      </c>
      <c r="X41" s="14" t="s">
        <v>19</v>
      </c>
      <c r="Y41" s="14" t="s">
        <v>19</v>
      </c>
      <c r="Z41" s="14" t="s">
        <v>19</v>
      </c>
      <c r="AA41" s="14" t="s">
        <v>19</v>
      </c>
      <c r="AB41" s="14" t="s">
        <v>19</v>
      </c>
      <c r="AC41" s="14" t="s">
        <v>19</v>
      </c>
      <c r="AD41" s="14">
        <v>4813607.4204582954</v>
      </c>
      <c r="AE41" s="14" t="s">
        <v>19</v>
      </c>
      <c r="AF41" s="14" t="s">
        <v>19</v>
      </c>
      <c r="AG41" s="14" t="s">
        <v>19</v>
      </c>
      <c r="AH41" s="16" t="s">
        <v>19</v>
      </c>
    </row>
    <row r="42" ht="13.5">
      <c r="B42" s="2"/>
      <c r="C42" s="2"/>
      <c r="D42" s="2"/>
      <c r="E42" s="3"/>
      <c r="G42" s="11" t="s">
        <v>23</v>
      </c>
      <c r="H42" s="14" t="s">
        <v>19</v>
      </c>
      <c r="I42" s="15">
        <v>6537.0412799999995</v>
      </c>
      <c r="J42" s="15">
        <v>6667.7821056000002</v>
      </c>
      <c r="K42" s="15">
        <v>6801.1377477120004</v>
      </c>
      <c r="L42" s="15">
        <v>0</v>
      </c>
      <c r="M42" s="15">
        <v>7075.9037127195634</v>
      </c>
      <c r="N42" s="14">
        <v>7217.4217869739559</v>
      </c>
      <c r="O42" s="14">
        <v>7361.770222713435</v>
      </c>
      <c r="P42" s="14">
        <v>7509.005627167704</v>
      </c>
      <c r="Q42" s="14" t="s">
        <v>19</v>
      </c>
      <c r="R42" s="14">
        <v>7812.3694545052786</v>
      </c>
      <c r="S42" s="14" t="s">
        <v>19</v>
      </c>
      <c r="T42" s="14">
        <v>8127.9891804672925</v>
      </c>
      <c r="U42" s="14" t="s">
        <v>19</v>
      </c>
      <c r="V42" s="14">
        <v>8456.3599433581694</v>
      </c>
      <c r="W42" s="14">
        <v>8625.4871422253345</v>
      </c>
      <c r="X42" s="14">
        <v>8797.9968850698406</v>
      </c>
      <c r="Y42" s="14">
        <v>8973.9568227712371</v>
      </c>
      <c r="Z42" s="14" t="s">
        <v>19</v>
      </c>
      <c r="AA42" s="14">
        <v>9336.5046784111946</v>
      </c>
      <c r="AB42" s="14">
        <v>9523.2347719794197</v>
      </c>
      <c r="AC42" s="14">
        <v>9713.6994674190064</v>
      </c>
      <c r="AD42" s="14">
        <v>9907.9734567673859</v>
      </c>
      <c r="AE42" s="14" t="s">
        <v>19</v>
      </c>
      <c r="AF42" s="14">
        <v>10308.255584420789</v>
      </c>
      <c r="AG42" s="14">
        <v>10514.420696109204</v>
      </c>
      <c r="AH42" s="16">
        <v>10724.70911003139</v>
      </c>
    </row>
    <row r="43" ht="13.5">
      <c r="B43" s="2"/>
      <c r="C43" s="2"/>
      <c r="D43" s="2"/>
      <c r="E43" s="3"/>
      <c r="G43" s="11" t="s">
        <v>24</v>
      </c>
      <c r="H43" s="14">
        <v>0</v>
      </c>
      <c r="I43" s="15">
        <v>0</v>
      </c>
      <c r="J43" s="15">
        <v>19857.217975199997</v>
      </c>
      <c r="K43" s="15">
        <v>20254.362334704001</v>
      </c>
      <c r="L43" s="15">
        <v>0</v>
      </c>
      <c r="M43" s="15">
        <v>21072.638573026037</v>
      </c>
      <c r="N43" s="14">
        <v>21494.091344486558</v>
      </c>
      <c r="O43" s="14">
        <v>21923.973171376292</v>
      </c>
      <c r="P43" s="14">
        <v>22362.452634803816</v>
      </c>
      <c r="Q43" s="14" t="s">
        <v>19</v>
      </c>
      <c r="R43" s="14">
        <v>23265.895721249894</v>
      </c>
      <c r="S43" s="14">
        <v>23731.213635674889</v>
      </c>
      <c r="T43" s="14">
        <v>24205.837908388388</v>
      </c>
      <c r="U43" s="14" t="s">
        <v>19</v>
      </c>
      <c r="V43" s="14">
        <v>25183.753759887277</v>
      </c>
      <c r="W43" s="14">
        <v>25687.428835085026</v>
      </c>
      <c r="X43" s="14">
        <v>26201.177411786724</v>
      </c>
      <c r="Y43" s="14">
        <v>26725.200960022456</v>
      </c>
      <c r="Z43" s="14" t="s">
        <v>19</v>
      </c>
      <c r="AA43" s="14">
        <v>27804.899078807364</v>
      </c>
      <c r="AB43" s="14">
        <v>28360.997060383517</v>
      </c>
      <c r="AC43" s="14">
        <v>28928.21700159118</v>
      </c>
      <c r="AD43" s="14">
        <v>29506.781341623006</v>
      </c>
      <c r="AE43" s="14" t="s">
        <v>19</v>
      </c>
      <c r="AF43" s="14">
        <v>30698.855307824575</v>
      </c>
      <c r="AG43" s="14">
        <v>31312.832413981065</v>
      </c>
      <c r="AH43" s="16">
        <v>31939.089062260689</v>
      </c>
    </row>
    <row r="44" ht="13.5">
      <c r="B44" s="2"/>
      <c r="C44" s="2"/>
      <c r="D44" s="2"/>
      <c r="E44" s="3"/>
      <c r="G44" s="11" t="s">
        <v>25</v>
      </c>
      <c r="H44" s="14">
        <v>0</v>
      </c>
      <c r="I44" s="15">
        <v>21096.815039999998</v>
      </c>
      <c r="J44" s="15">
        <v>21518.751340800001</v>
      </c>
      <c r="K44" s="15">
        <v>21949.126367616002</v>
      </c>
      <c r="L44" s="15">
        <v>0</v>
      </c>
      <c r="M44" s="15">
        <v>22835.871072867682</v>
      </c>
      <c r="N44" s="14">
        <v>23292.588494325038</v>
      </c>
      <c r="O44" s="14">
        <v>23758.440264211538</v>
      </c>
      <c r="P44" s="14">
        <v>24233.609069495771</v>
      </c>
      <c r="Q44" s="14" t="s">
        <v>19</v>
      </c>
      <c r="R44" s="14">
        <v>25212.6468759034</v>
      </c>
      <c r="S44" s="14" t="s">
        <v>19</v>
      </c>
      <c r="T44" s="14">
        <v>26231.237809689897</v>
      </c>
      <c r="U44" s="14" t="s">
        <v>19</v>
      </c>
      <c r="V44" s="14">
        <v>27290.979817201369</v>
      </c>
      <c r="W44" s="14">
        <v>27836.799413545396</v>
      </c>
      <c r="X44" s="14">
        <v>28393.535401816302</v>
      </c>
      <c r="Y44" s="14">
        <v>28961.406109852625</v>
      </c>
      <c r="Z44" s="14" t="s">
        <v>19</v>
      </c>
      <c r="AA44" s="14">
        <v>30131.446916690675</v>
      </c>
      <c r="AB44" s="14">
        <v>30734.07585502449</v>
      </c>
      <c r="AC44" s="14">
        <v>31348.757372124972</v>
      </c>
      <c r="AD44" s="14">
        <v>31975.732519567475</v>
      </c>
      <c r="AE44" s="14" t="s">
        <v>19</v>
      </c>
      <c r="AF44" s="14">
        <v>33267.552113358004</v>
      </c>
      <c r="AG44" s="14">
        <v>33932.903155625158</v>
      </c>
      <c r="AH44" s="16">
        <v>34611.561218737668</v>
      </c>
    </row>
    <row r="45" ht="13.5">
      <c r="B45" s="2"/>
      <c r="C45" s="2"/>
      <c r="D45" s="2"/>
      <c r="E45" s="3"/>
      <c r="G45" s="11" t="s">
        <v>26</v>
      </c>
      <c r="H45" s="14">
        <v>172691.87282691812</v>
      </c>
      <c r="I45" s="15">
        <v>176145.71028345646</v>
      </c>
      <c r="J45" s="15">
        <v>179668.62448912562</v>
      </c>
      <c r="K45" s="15">
        <v>183261.99697890811</v>
      </c>
      <c r="L45" s="15">
        <v>186927.23691848631</v>
      </c>
      <c r="M45" s="15">
        <v>190665.78165685598</v>
      </c>
      <c r="N45" s="14">
        <v>194479.09728999311</v>
      </c>
      <c r="O45" s="14">
        <v>198368.67923579295</v>
      </c>
      <c r="P45" s="14">
        <v>202336.05282050886</v>
      </c>
      <c r="Q45" s="14">
        <v>206382.773876919</v>
      </c>
      <c r="R45" s="14">
        <v>210510.42935445742</v>
      </c>
      <c r="S45" s="14">
        <v>214720.63794154653</v>
      </c>
      <c r="T45" s="14">
        <v>219015.0507003775</v>
      </c>
      <c r="U45" s="14">
        <v>223395.35171438497</v>
      </c>
      <c r="V45" s="14">
        <v>227863.2587486727</v>
      </c>
      <c r="W45" s="14">
        <v>232420.52392364619</v>
      </c>
      <c r="X45" s="14">
        <v>237068.93440211911</v>
      </c>
      <c r="Y45" s="14">
        <v>241810.31309016148</v>
      </c>
      <c r="Z45" s="14">
        <v>246646.51935196473</v>
      </c>
      <c r="AA45" s="14">
        <v>251579.44973900399</v>
      </c>
      <c r="AB45" s="14">
        <v>256611.03873378411</v>
      </c>
      <c r="AC45" s="14">
        <v>261743.25950845971</v>
      </c>
      <c r="AD45" s="14">
        <v>266978.1246986289</v>
      </c>
      <c r="AE45" s="14">
        <v>272317.6871926015</v>
      </c>
      <c r="AF45" s="14">
        <v>277764.04093645356</v>
      </c>
      <c r="AG45" s="14">
        <v>283319.32175518258</v>
      </c>
      <c r="AH45" s="16">
        <v>288985.7081902863</v>
      </c>
    </row>
    <row r="46" ht="13.5">
      <c r="B46" s="2"/>
      <c r="C46" s="2"/>
      <c r="D46" s="2"/>
      <c r="E46" s="3"/>
      <c r="G46" s="11" t="s">
        <v>27</v>
      </c>
      <c r="H46" s="14">
        <v>0</v>
      </c>
      <c r="I46" s="15">
        <v>0</v>
      </c>
      <c r="J46" s="15">
        <v>0</v>
      </c>
      <c r="K46" s="15">
        <v>0</v>
      </c>
      <c r="L46" s="15">
        <v>3903220.3847232228</v>
      </c>
      <c r="M46" s="15">
        <v>5197921.1904738899</v>
      </c>
      <c r="N46" s="14">
        <v>3434133.6457176404</v>
      </c>
      <c r="O46" s="14" t="s">
        <v>19</v>
      </c>
      <c r="P46" s="14" t="s">
        <v>19</v>
      </c>
      <c r="Q46" s="14" t="s">
        <v>19</v>
      </c>
      <c r="R46" s="14">
        <v>4395660.1113804653</v>
      </c>
      <c r="S46" s="14" t="s">
        <v>19</v>
      </c>
      <c r="T46" s="14">
        <v>6931358.1125776162</v>
      </c>
      <c r="U46" s="14">
        <v>2964947.949328057</v>
      </c>
      <c r="V46" s="14" t="s">
        <v>19</v>
      </c>
      <c r="W46" s="14">
        <v>4853163.9463671446</v>
      </c>
      <c r="X46" s="14" t="s">
        <v>19</v>
      </c>
      <c r="Y46" s="14" t="s">
        <v>19</v>
      </c>
      <c r="Z46" s="14" t="s">
        <v>19</v>
      </c>
      <c r="AA46" s="14">
        <v>8875898.5266329162</v>
      </c>
      <c r="AB46" s="14">
        <v>7831852.6212077234</v>
      </c>
      <c r="AC46" s="14" t="s">
        <v>19</v>
      </c>
      <c r="AD46" s="14" t="s">
        <v>19</v>
      </c>
      <c r="AE46" s="14" t="s">
        <v>19</v>
      </c>
      <c r="AF46" s="14" t="s">
        <v>19</v>
      </c>
      <c r="AG46" s="14">
        <v>5915979.7699412815</v>
      </c>
      <c r="AH46" s="16">
        <v>10195617.425052593</v>
      </c>
    </row>
    <row r="47" ht="13.5">
      <c r="B47" s="2"/>
      <c r="C47" s="2"/>
      <c r="D47" s="2"/>
      <c r="E47" s="3"/>
      <c r="G47" s="11" t="s">
        <v>11</v>
      </c>
      <c r="H47" s="14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4" t="s">
        <v>19</v>
      </c>
      <c r="O47" s="14" t="s">
        <v>19</v>
      </c>
      <c r="P47" s="14" t="s">
        <v>19</v>
      </c>
      <c r="Q47" s="14">
        <v>4833088.852606019</v>
      </c>
      <c r="R47" s="14" t="s">
        <v>19</v>
      </c>
      <c r="S47" s="14" t="s">
        <v>19</v>
      </c>
      <c r="T47" s="14" t="s">
        <v>19</v>
      </c>
      <c r="U47" s="14" t="s">
        <v>19</v>
      </c>
      <c r="V47" s="14" t="s">
        <v>19</v>
      </c>
      <c r="W47" s="14" t="s">
        <v>19</v>
      </c>
      <c r="X47" s="14" t="s">
        <v>19</v>
      </c>
      <c r="Y47" s="14" t="s">
        <v>19</v>
      </c>
      <c r="Z47" s="14">
        <v>5775988.5712407855</v>
      </c>
      <c r="AA47" s="14" t="s">
        <v>19</v>
      </c>
      <c r="AB47" s="14" t="s">
        <v>19</v>
      </c>
      <c r="AC47" s="14" t="s">
        <v>19</v>
      </c>
      <c r="AD47" s="14" t="s">
        <v>19</v>
      </c>
      <c r="AE47" s="14" t="s">
        <v>19</v>
      </c>
      <c r="AF47" s="14" t="s">
        <v>19</v>
      </c>
      <c r="AG47" s="14" t="s">
        <v>19</v>
      </c>
      <c r="AH47" s="16" t="s">
        <v>19</v>
      </c>
    </row>
    <row r="48" ht="13.5">
      <c r="B48" s="2"/>
      <c r="C48" s="2"/>
      <c r="D48" s="2"/>
      <c r="E48" s="3"/>
      <c r="G48" s="11" t="s">
        <v>28</v>
      </c>
      <c r="H48" s="14">
        <v>0</v>
      </c>
      <c r="I48" s="15">
        <v>191016.93062015998</v>
      </c>
      <c r="J48" s="15">
        <v>0</v>
      </c>
      <c r="K48" s="15">
        <v>0</v>
      </c>
      <c r="L48" s="15">
        <v>0</v>
      </c>
      <c r="M48" s="15">
        <v>0</v>
      </c>
      <c r="N48" s="14" t="s">
        <v>19</v>
      </c>
      <c r="O48" s="14">
        <v>430232.17741516599</v>
      </c>
      <c r="P48" s="14" t="s">
        <v>19</v>
      </c>
      <c r="Q48" s="14" t="s">
        <v>19</v>
      </c>
      <c r="R48" s="14" t="s">
        <v>19</v>
      </c>
      <c r="S48" s="14" t="s">
        <v>19</v>
      </c>
      <c r="T48" s="14" t="s">
        <v>19</v>
      </c>
      <c r="U48" s="14" t="s">
        <v>19</v>
      </c>
      <c r="V48" s="14">
        <v>494201.53595834342</v>
      </c>
      <c r="W48" s="14" t="s">
        <v>19</v>
      </c>
      <c r="X48" s="14" t="s">
        <v>19</v>
      </c>
      <c r="Y48" s="14" t="s">
        <v>19</v>
      </c>
      <c r="Z48" s="14" t="s">
        <v>19</v>
      </c>
      <c r="AA48" s="14" t="s">
        <v>19</v>
      </c>
      <c r="AB48" s="14" t="s">
        <v>19</v>
      </c>
      <c r="AC48" s="14">
        <v>567682.2212856093</v>
      </c>
      <c r="AD48" s="14" t="s">
        <v>19</v>
      </c>
      <c r="AE48" s="14" t="s">
        <v>19</v>
      </c>
      <c r="AF48" s="14" t="s">
        <v>19</v>
      </c>
      <c r="AG48" s="14" t="s">
        <v>19</v>
      </c>
      <c r="AH48" s="16" t="s">
        <v>19</v>
      </c>
    </row>
    <row r="49" ht="13.5">
      <c r="B49" s="2"/>
      <c r="C49" s="2"/>
      <c r="D49" s="2"/>
      <c r="E49" s="3"/>
      <c r="G49" s="11" t="s">
        <v>29</v>
      </c>
      <c r="H49" s="14">
        <v>0</v>
      </c>
      <c r="I49" s="15">
        <v>0</v>
      </c>
      <c r="J49" s="15">
        <v>1381685.68468224</v>
      </c>
      <c r="K49" s="15">
        <v>0</v>
      </c>
      <c r="L49" s="15">
        <v>0</v>
      </c>
      <c r="M49" s="15">
        <v>0</v>
      </c>
      <c r="N49" s="14" t="s">
        <v>19</v>
      </c>
      <c r="O49" s="14" t="s">
        <v>19</v>
      </c>
      <c r="P49" s="14" t="s">
        <v>19</v>
      </c>
      <c r="Q49" s="14" t="s">
        <v>19</v>
      </c>
      <c r="R49" s="14" t="s">
        <v>19</v>
      </c>
      <c r="S49" s="14">
        <v>1651242.2939355744</v>
      </c>
      <c r="T49" s="14" t="s">
        <v>19</v>
      </c>
      <c r="U49" s="14" t="s">
        <v>19</v>
      </c>
      <c r="V49" s="14" t="s">
        <v>19</v>
      </c>
      <c r="W49" s="14" t="s">
        <v>19</v>
      </c>
      <c r="X49" s="14" t="s">
        <v>19</v>
      </c>
      <c r="Y49" s="14" t="s">
        <v>19</v>
      </c>
      <c r="Z49" s="14" t="s">
        <v>19</v>
      </c>
      <c r="AA49" s="14">
        <v>1934693.5239973161</v>
      </c>
      <c r="AB49" s="14" t="s">
        <v>19</v>
      </c>
      <c r="AC49" s="14" t="s">
        <v>19</v>
      </c>
      <c r="AD49" s="14" t="s">
        <v>19</v>
      </c>
      <c r="AE49" s="14" t="s">
        <v>19</v>
      </c>
      <c r="AF49" s="14" t="s">
        <v>19</v>
      </c>
      <c r="AG49" s="14" t="s">
        <v>19</v>
      </c>
      <c r="AH49" s="16" t="s">
        <v>19</v>
      </c>
    </row>
    <row r="50" ht="13.5">
      <c r="B50" s="2"/>
      <c r="C50" s="2"/>
      <c r="D50" s="2"/>
      <c r="E50" s="3"/>
      <c r="G50" s="11" t="s">
        <v>30</v>
      </c>
      <c r="H50" s="17">
        <v>2829.8879999999999</v>
      </c>
      <c r="I50" s="18">
        <v>0</v>
      </c>
      <c r="J50" s="18">
        <v>2944.2154752000001</v>
      </c>
      <c r="K50" s="18">
        <v>3003.0997847039998</v>
      </c>
      <c r="L50" s="18">
        <v>3063.1617803980803</v>
      </c>
      <c r="M50" s="18">
        <v>3124.425016006041</v>
      </c>
      <c r="N50" s="17" t="s">
        <v>19</v>
      </c>
      <c r="O50" s="17">
        <v>3250.6517866526856</v>
      </c>
      <c r="P50" s="17">
        <v>3315.6648223857392</v>
      </c>
      <c r="Q50" s="17">
        <v>3381.9781188334537</v>
      </c>
      <c r="R50" s="17" t="s">
        <v>19</v>
      </c>
      <c r="S50" s="17">
        <v>3518.6100348343252</v>
      </c>
      <c r="T50" s="17">
        <v>3588.9822355310121</v>
      </c>
      <c r="U50" s="17">
        <v>3660.7618802416314</v>
      </c>
      <c r="V50" s="17">
        <v>3733.9771178464648</v>
      </c>
      <c r="W50" s="17" t="s">
        <v>19</v>
      </c>
      <c r="X50" s="17">
        <v>3884.8297934074617</v>
      </c>
      <c r="Y50" s="17">
        <v>3962.5263892756111</v>
      </c>
      <c r="Z50" s="17">
        <v>4041.7769170611236</v>
      </c>
      <c r="AA50" s="17" t="s">
        <v>19</v>
      </c>
      <c r="AB50" s="17">
        <v>4205.0647045103924</v>
      </c>
      <c r="AC50" s="17">
        <v>4289.1659986005998</v>
      </c>
      <c r="AD50" s="17">
        <v>4374.9493185726124</v>
      </c>
      <c r="AE50" s="17">
        <v>4462.4483049440641</v>
      </c>
      <c r="AF50" s="17" t="s">
        <v>19</v>
      </c>
      <c r="AG50" s="17">
        <v>4642.7312164638042</v>
      </c>
      <c r="AH50" s="19">
        <v>4735.5858407930809</v>
      </c>
    </row>
    <row r="51" ht="13.5">
      <c r="B51" s="2"/>
      <c r="C51" s="2"/>
      <c r="D51" s="2"/>
      <c r="E51" s="3"/>
      <c r="G51" s="20" t="s">
        <v>31</v>
      </c>
      <c r="H51" s="21">
        <f t="shared" ref="H51:AH51" si="22">SUM(H37:H50)</f>
        <v>175521.76082691812</v>
      </c>
      <c r="I51" s="21">
        <f t="shared" si="22"/>
        <v>394796.49722361646</v>
      </c>
      <c r="J51" s="21">
        <f t="shared" si="22"/>
        <v>7542826.6961585889</v>
      </c>
      <c r="K51" s="21">
        <f t="shared" si="22"/>
        <v>3539477.9220743957</v>
      </c>
      <c r="L51" s="21">
        <f t="shared" si="22"/>
        <v>4093210.7834221069</v>
      </c>
      <c r="M51" s="21">
        <f t="shared" si="22"/>
        <v>5442695.810505366</v>
      </c>
      <c r="N51" s="21">
        <f t="shared" si="22"/>
        <v>4803434.7014916353</v>
      </c>
      <c r="O51" s="21">
        <f t="shared" si="22"/>
        <v>1830169.9060912938</v>
      </c>
      <c r="P51" s="21">
        <f t="shared" si="22"/>
        <v>259756.78497436189</v>
      </c>
      <c r="Q51" s="21">
        <f t="shared" si="22"/>
        <v>5412906.4065478016</v>
      </c>
      <c r="R51" s="21">
        <f t="shared" si="22"/>
        <v>4662461.4527865816</v>
      </c>
      <c r="S51" s="21">
        <f t="shared" si="22"/>
        <v>3644671.9514718717</v>
      </c>
      <c r="T51" s="21">
        <f t="shared" si="22"/>
        <v>7212527.2104120711</v>
      </c>
      <c r="U51" s="21">
        <f t="shared" si="22"/>
        <v>7219815.4198348653</v>
      </c>
      <c r="V51" s="21">
        <f t="shared" si="22"/>
        <v>2102289.9404900973</v>
      </c>
      <c r="W51" s="21">
        <f t="shared" si="22"/>
        <v>5147734.1856816467</v>
      </c>
      <c r="X51" s="21">
        <f t="shared" si="22"/>
        <v>1673055.1760748371</v>
      </c>
      <c r="Y51" s="21">
        <f t="shared" si="22"/>
        <v>310433.40337208338</v>
      </c>
      <c r="Z51" s="21">
        <f t="shared" si="22"/>
        <v>14610208.457276097</v>
      </c>
      <c r="AA51" s="21">
        <f t="shared" si="22"/>
        <v>17333612.908833459</v>
      </c>
      <c r="AB51" s="21">
        <f t="shared" si="22"/>
        <v>8161287.0323334057</v>
      </c>
      <c r="AC51" s="21">
        <f t="shared" si="22"/>
        <v>903705.32063380489</v>
      </c>
      <c r="AD51" s="21">
        <f t="shared" si="22"/>
        <v>6697739.2851088904</v>
      </c>
      <c r="AE51" s="21">
        <f t="shared" si="22"/>
        <v>276780.13549754559</v>
      </c>
      <c r="AF51" s="21">
        <f t="shared" si="22"/>
        <v>352038.70394205692</v>
      </c>
      <c r="AG51" s="21">
        <f t="shared" si="22"/>
        <v>7915435.5777634112</v>
      </c>
      <c r="AH51" s="21">
        <f t="shared" si="22"/>
        <v>10566614.078474702</v>
      </c>
      <c r="AI51" s="22">
        <f>SUM(H51:AH51)</f>
        <v>132285207.50930351</v>
      </c>
    </row>
    <row r="52">
      <c r="B52" s="2"/>
      <c r="C52" s="2"/>
      <c r="D52" s="2"/>
      <c r="E52" s="3"/>
    </row>
    <row r="53">
      <c r="B53" s="2"/>
      <c r="C53" s="2"/>
      <c r="D53" s="2"/>
      <c r="E53" s="3"/>
      <c r="M53" s="23"/>
    </row>
    <row r="54" ht="13.5">
      <c r="B54" s="2"/>
      <c r="C54" s="2"/>
      <c r="D54" s="2"/>
      <c r="E54" s="3"/>
      <c r="G54" s="11" t="s">
        <v>32</v>
      </c>
      <c r="H54" s="24">
        <v>578445.59999999998</v>
      </c>
      <c r="I54" s="24">
        <v>75933.600000000006</v>
      </c>
      <c r="J54" s="24">
        <v>75933.600000000006</v>
      </c>
      <c r="K54" s="24">
        <v>77452.271999999997</v>
      </c>
      <c r="L54" s="24">
        <v>79001.317439999999</v>
      </c>
      <c r="M54" s="24">
        <v>80581.343788800004</v>
      </c>
      <c r="N54" s="24">
        <v>82192.970664576002</v>
      </c>
      <c r="O54" s="24">
        <v>83836.830077867504</v>
      </c>
      <c r="P54" s="24">
        <v>85513.566679424897</v>
      </c>
      <c r="Q54" s="24">
        <v>87223.838013013403</v>
      </c>
      <c r="R54" s="24">
        <v>88968.314773273596</v>
      </c>
      <c r="S54" s="24">
        <v>90747.681068739097</v>
      </c>
      <c r="T54" s="24">
        <v>92562.634690113904</v>
      </c>
      <c r="U54" s="24">
        <v>94413.887383916095</v>
      </c>
      <c r="V54" s="24">
        <v>96302.165131594491</v>
      </c>
      <c r="W54" s="24">
        <v>98228.208434226399</v>
      </c>
      <c r="X54" s="24">
        <v>100192.77260291101</v>
      </c>
      <c r="Y54" s="24">
        <v>102196.628054969</v>
      </c>
      <c r="Z54" s="24">
        <v>104240.56061606799</v>
      </c>
      <c r="AA54" s="24">
        <v>106325.37182839001</v>
      </c>
      <c r="AB54" s="24">
        <v>108451.879264958</v>
      </c>
      <c r="AC54" s="24">
        <v>110620.916850257</v>
      </c>
      <c r="AD54" s="24">
        <v>112833.335187262</v>
      </c>
      <c r="AE54" s="24">
        <v>115090.00189100699</v>
      </c>
      <c r="AF54" s="24">
        <v>117391.801928827</v>
      </c>
      <c r="AG54" s="24">
        <v>119739.63796740401</v>
      </c>
      <c r="AH54" s="24">
        <v>122134.43072675201</v>
      </c>
    </row>
    <row r="55" ht="13.5">
      <c r="B55" s="2"/>
      <c r="C55" s="2"/>
      <c r="D55" s="2"/>
      <c r="E55" s="3"/>
      <c r="G55" s="11" t="s">
        <v>33</v>
      </c>
      <c r="H55" s="25">
        <f>'Total linea'!I147</f>
        <v>840000.00000000012</v>
      </c>
      <c r="I55" s="25">
        <f>'Total linea'!J147</f>
        <v>856800.00000000012</v>
      </c>
      <c r="J55" s="25">
        <f>'Total linea'!K147</f>
        <v>873936.00000000012</v>
      </c>
      <c r="K55" s="25">
        <f>'Total linea'!L147</f>
        <v>891414.72000000009</v>
      </c>
      <c r="L55" s="25">
        <f>'Total linea'!M147</f>
        <v>909243.0144000001</v>
      </c>
      <c r="M55" s="25">
        <f>'Total linea'!N147</f>
        <v>927427.87468800007</v>
      </c>
      <c r="N55" s="25">
        <f>'Total linea'!O147</f>
        <v>945976.43218176009</v>
      </c>
      <c r="O55" s="25">
        <f>'Total linea'!P147</f>
        <v>964895.96082539519</v>
      </c>
      <c r="P55" s="25">
        <f>'Total linea'!Q147</f>
        <v>984193.88004190312</v>
      </c>
      <c r="Q55" s="25">
        <f>'Total linea'!R147</f>
        <v>1003877.7576427412</v>
      </c>
      <c r="R55" s="25">
        <f>'Total linea'!S147</f>
        <v>1023955.312795596</v>
      </c>
      <c r="S55" s="25">
        <f>'Total linea'!T147</f>
        <v>1044434.4190515078</v>
      </c>
      <c r="T55" s="25">
        <f>'Total linea'!U147</f>
        <v>1065323.1074325382</v>
      </c>
      <c r="U55" s="25">
        <f>'Total linea'!V147</f>
        <v>1086629.569581189</v>
      </c>
      <c r="V55" s="25">
        <f>'Total linea'!W147</f>
        <v>1108362.1609728127</v>
      </c>
      <c r="W55" s="25">
        <f>'Total linea'!X147</f>
        <v>1130529.4041922686</v>
      </c>
      <c r="X55" s="25">
        <f>'Total linea'!Y147</f>
        <v>1153139.9922761142</v>
      </c>
      <c r="Y55" s="25">
        <f>'Total linea'!Z147</f>
        <v>1176202.7921216367</v>
      </c>
      <c r="Z55" s="25">
        <f>'Total linea'!AA147</f>
        <v>1199726.8479640691</v>
      </c>
      <c r="AA55" s="25">
        <f>'Total linea'!AB147</f>
        <v>1223721.3849233505</v>
      </c>
      <c r="AB55" s="25">
        <f>'Total linea'!AC147</f>
        <v>1248195.8126218177</v>
      </c>
      <c r="AC55" s="25">
        <f>'Total linea'!AD147</f>
        <v>1273159.728874254</v>
      </c>
      <c r="AD55" s="25">
        <f>'Total linea'!AE147</f>
        <v>1298622.9234517391</v>
      </c>
      <c r="AE55" s="25">
        <f>'Total linea'!AF147</f>
        <v>1324595.3819207738</v>
      </c>
      <c r="AF55" s="25">
        <f>'Total linea'!AG147</f>
        <v>1351087.2895591892</v>
      </c>
      <c r="AG55" s="25">
        <f>'Total linea'!AH147</f>
        <v>1378109.035350373</v>
      </c>
      <c r="AH55" s="25">
        <f>'Total linea'!AI147</f>
        <v>1405671.2160573807</v>
      </c>
    </row>
    <row r="56" ht="13.5">
      <c r="B56" s="2"/>
      <c r="C56" s="2"/>
      <c r="D56" s="2"/>
      <c r="E56" s="3"/>
      <c r="G56" s="20" t="s">
        <v>34</v>
      </c>
      <c r="H56" s="21">
        <f>SUM(H54:H55,H51)</f>
        <v>1593967.3608269182</v>
      </c>
      <c r="I56" s="21">
        <f t="shared" ref="I56:AH56" si="23">SUM(I54:I55,I51)</f>
        <v>1327530.0972236167</v>
      </c>
      <c r="J56" s="21">
        <f t="shared" si="23"/>
        <v>8492696.2961585894</v>
      </c>
      <c r="K56" s="21">
        <f t="shared" si="23"/>
        <v>4508344.9140743958</v>
      </c>
      <c r="L56" s="21">
        <f t="shared" si="23"/>
        <v>5081455.115262107</v>
      </c>
      <c r="M56" s="21">
        <f t="shared" si="23"/>
        <v>6450705.0289821662</v>
      </c>
      <c r="N56" s="21">
        <f t="shared" si="23"/>
        <v>5831604.1043379717</v>
      </c>
      <c r="O56" s="21">
        <f t="shared" si="23"/>
        <v>2878902.6969945566</v>
      </c>
      <c r="P56" s="21">
        <f t="shared" si="23"/>
        <v>1329464.2316956897</v>
      </c>
      <c r="Q56" s="21">
        <f t="shared" si="23"/>
        <v>6504008.0022035558</v>
      </c>
      <c r="R56" s="21">
        <f t="shared" si="23"/>
        <v>5775385.0803554514</v>
      </c>
      <c r="S56" s="21">
        <f t="shared" si="23"/>
        <v>4779854.051592119</v>
      </c>
      <c r="T56" s="21">
        <f t="shared" si="23"/>
        <v>8370412.9525347231</v>
      </c>
      <c r="U56" s="21">
        <f t="shared" si="23"/>
        <v>8400858.8767999709</v>
      </c>
      <c r="V56" s="21">
        <f t="shared" si="23"/>
        <v>3306954.2665945045</v>
      </c>
      <c r="W56" s="21">
        <f t="shared" si="23"/>
        <v>6376491.7983081415</v>
      </c>
      <c r="X56" s="21">
        <f t="shared" si="23"/>
        <v>2926387.9409538624</v>
      </c>
      <c r="Y56" s="21">
        <f t="shared" si="23"/>
        <v>1588832.823548689</v>
      </c>
      <c r="Z56" s="21">
        <f t="shared" si="23"/>
        <v>15914175.865856234</v>
      </c>
      <c r="AA56" s="21">
        <f t="shared" si="23"/>
        <v>18663659.665585201</v>
      </c>
      <c r="AB56" s="21">
        <f t="shared" si="23"/>
        <v>9517934.7242201809</v>
      </c>
      <c r="AC56" s="21">
        <f t="shared" si="23"/>
        <v>2287485.9663583161</v>
      </c>
      <c r="AD56" s="21">
        <f t="shared" si="23"/>
        <v>8109195.5437478917</v>
      </c>
      <c r="AE56" s="21">
        <f t="shared" si="23"/>
        <v>1716465.5193093263</v>
      </c>
      <c r="AF56" s="21">
        <f t="shared" si="23"/>
        <v>1820517.7954300733</v>
      </c>
      <c r="AG56" s="21">
        <f t="shared" si="23"/>
        <v>9413284.2510811873</v>
      </c>
      <c r="AH56" s="21">
        <f t="shared" si="23"/>
        <v>12094419.725258835</v>
      </c>
      <c r="AI56" s="22">
        <f>SUM(H56:AH56)</f>
        <v>165060994.69529426</v>
      </c>
    </row>
    <row r="57" ht="13.5">
      <c r="B57" s="2"/>
      <c r="C57" s="2"/>
      <c r="D57" s="2"/>
      <c r="E57" s="3"/>
      <c r="J57" s="26"/>
      <c r="K57" s="26"/>
      <c r="L57" s="26"/>
      <c r="M57" s="26"/>
      <c r="O57" s="27"/>
    </row>
    <row r="58">
      <c r="B58" s="2"/>
      <c r="C58" s="2"/>
      <c r="D58" s="2"/>
      <c r="E58" s="3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</row>
    <row r="59">
      <c r="B59" s="2"/>
      <c r="C59" s="2"/>
      <c r="D59" s="2"/>
      <c r="E59" s="3"/>
    </row>
    <row r="60">
      <c r="B60" s="2"/>
      <c r="C60" s="2"/>
      <c r="D60" s="2"/>
      <c r="E60" s="3"/>
    </row>
    <row r="61">
      <c r="B61" s="2"/>
      <c r="C61" s="2"/>
      <c r="D61" s="2"/>
      <c r="E61" s="3"/>
    </row>
    <row r="62">
      <c r="B62" s="2"/>
      <c r="C62" s="2"/>
      <c r="D62" s="2"/>
      <c r="E62" s="3"/>
    </row>
    <row r="63">
      <c r="B63" s="2"/>
      <c r="C63" s="2"/>
      <c r="D63" s="2"/>
      <c r="E63" s="3"/>
    </row>
    <row r="64">
      <c r="B64" s="2"/>
      <c r="C64" s="2"/>
      <c r="D64" s="2"/>
      <c r="E64" s="3"/>
    </row>
    <row r="65">
      <c r="B65" s="2"/>
      <c r="C65" s="2"/>
      <c r="D65" s="2"/>
      <c r="E65" s="3"/>
    </row>
    <row r="66">
      <c r="B66" s="2"/>
      <c r="C66" s="2"/>
      <c r="D66" s="2"/>
      <c r="E66" s="3"/>
    </row>
    <row r="71">
      <c r="Q71" s="29"/>
    </row>
    <row r="74" ht="16.5">
      <c r="I74" s="30"/>
      <c r="J74" s="31"/>
    </row>
    <row r="75" ht="14.25">
      <c r="I75" s="32"/>
      <c r="J75" s="32"/>
    </row>
    <row r="76" ht="16.5">
      <c r="I76" s="30"/>
      <c r="J76" s="31"/>
    </row>
    <row r="77" ht="14.25">
      <c r="I77" s="32"/>
      <c r="J77" s="32"/>
    </row>
    <row r="78" ht="16.5">
      <c r="I78" s="30"/>
      <c r="J78" s="31"/>
    </row>
    <row r="79" ht="14.25">
      <c r="I79" s="32"/>
      <c r="J79" s="32"/>
    </row>
    <row r="80" ht="16.5">
      <c r="I80" s="30"/>
      <c r="J80" s="31"/>
    </row>
    <row r="81" ht="14.25">
      <c r="I81" s="32"/>
      <c r="J81" s="32"/>
    </row>
    <row r="82" ht="16.5">
      <c r="I82" s="30"/>
      <c r="J82" s="31"/>
    </row>
    <row r="83" ht="51.600000000000001" customHeight="1">
      <c r="I83" s="32"/>
      <c r="J83" s="32"/>
      <c r="K83" s="33"/>
      <c r="L83" s="33"/>
      <c r="M83" s="33"/>
      <c r="O83" s="33"/>
      <c r="P83" s="34"/>
      <c r="Q83" s="34"/>
      <c r="R83" s="34"/>
      <c r="S83" s="34"/>
      <c r="T83" s="34"/>
      <c r="U83" s="34"/>
      <c r="X83" s="34"/>
      <c r="Z83" s="34"/>
      <c r="AB83" s="34"/>
      <c r="AD83" s="34"/>
      <c r="AF83" s="34"/>
      <c r="AI83" s="34"/>
    </row>
    <row r="84" ht="3" customHeight="1">
      <c r="I84" s="30"/>
      <c r="J84" s="31"/>
      <c r="K84" s="33"/>
      <c r="L84" s="33"/>
      <c r="M84" s="33"/>
      <c r="O84" s="33"/>
      <c r="P84" s="33"/>
      <c r="Q84" s="33"/>
      <c r="R84" s="33"/>
      <c r="S84" s="33"/>
      <c r="T84" s="33"/>
      <c r="U84" s="33"/>
      <c r="X84" s="35"/>
      <c r="Z84" s="35"/>
      <c r="AB84" s="35"/>
      <c r="AD84" s="35"/>
      <c r="AF84" s="35"/>
      <c r="AI84" s="35"/>
    </row>
    <row r="85" ht="15">
      <c r="I85" s="36"/>
      <c r="J85" s="32"/>
      <c r="K85" s="37"/>
      <c r="L85" s="37"/>
      <c r="M85" s="37"/>
      <c r="O85" s="38"/>
      <c r="P85" s="39"/>
      <c r="Q85" s="40"/>
      <c r="R85" s="41"/>
      <c r="S85" s="42"/>
      <c r="T85" s="42"/>
      <c r="U85" s="43"/>
      <c r="X85" s="44"/>
      <c r="Z85" s="44"/>
      <c r="AB85" s="45"/>
      <c r="AD85" s="44"/>
      <c r="AF85" s="44"/>
      <c r="AI85" s="44"/>
    </row>
    <row r="86" ht="16.5">
      <c r="I86" s="30"/>
      <c r="J86" s="31"/>
      <c r="K86" s="37"/>
      <c r="L86" s="37"/>
      <c r="M86" s="37"/>
      <c r="O86" s="38"/>
      <c r="P86" s="39"/>
      <c r="Q86" s="40"/>
      <c r="R86" s="41"/>
      <c r="S86" s="42"/>
      <c r="T86" s="42"/>
      <c r="U86" s="43"/>
      <c r="X86" s="44"/>
      <c r="Z86" s="44"/>
      <c r="AB86" s="45"/>
      <c r="AD86" s="44"/>
      <c r="AF86" s="44"/>
      <c r="AI86" s="44"/>
    </row>
    <row r="87" ht="15">
      <c r="I87" s="36"/>
      <c r="J87" s="32"/>
      <c r="K87" s="37"/>
      <c r="L87" s="37"/>
      <c r="M87" s="37"/>
      <c r="O87" s="38"/>
      <c r="P87" s="39"/>
      <c r="Q87" s="40"/>
      <c r="R87" s="41"/>
      <c r="S87" s="42"/>
      <c r="T87" s="42"/>
      <c r="U87" s="43"/>
      <c r="X87" s="44"/>
      <c r="Z87" s="44"/>
      <c r="AB87" s="45"/>
      <c r="AD87" s="44"/>
      <c r="AF87" s="44"/>
      <c r="AI87" s="44"/>
    </row>
    <row r="88" ht="16.5">
      <c r="I88" s="30"/>
      <c r="J88" s="31"/>
      <c r="K88" s="37"/>
      <c r="L88" s="37"/>
      <c r="M88" s="37"/>
      <c r="O88" s="38"/>
      <c r="P88" s="39"/>
      <c r="Q88" s="40"/>
      <c r="R88" s="41"/>
      <c r="S88" s="42"/>
      <c r="T88" s="42"/>
      <c r="U88" s="45"/>
      <c r="X88" s="44"/>
      <c r="Z88" s="44"/>
      <c r="AB88" s="45"/>
      <c r="AD88" s="44"/>
      <c r="AF88" s="44"/>
      <c r="AI88" s="44"/>
    </row>
    <row r="89" ht="15">
      <c r="I89" s="36"/>
      <c r="J89" s="32"/>
      <c r="K89" s="37"/>
      <c r="L89" s="37"/>
      <c r="M89" s="37"/>
      <c r="O89" s="38"/>
      <c r="P89" s="39"/>
      <c r="Q89" s="40"/>
      <c r="R89" s="41"/>
      <c r="S89" s="42"/>
      <c r="T89" s="42"/>
      <c r="U89" s="45"/>
      <c r="X89" s="44"/>
      <c r="Z89" s="44"/>
      <c r="AB89" s="45"/>
      <c r="AD89" s="44"/>
      <c r="AF89" s="44"/>
      <c r="AI89" s="44"/>
    </row>
    <row r="90" ht="16.5">
      <c r="I90" s="30"/>
      <c r="J90" s="31"/>
      <c r="K90" s="37"/>
      <c r="L90" s="37"/>
      <c r="M90" s="37"/>
      <c r="O90" s="38"/>
      <c r="P90" s="39"/>
      <c r="Q90" s="40"/>
      <c r="R90" s="41"/>
      <c r="S90" s="42"/>
      <c r="T90" s="42"/>
      <c r="U90" s="45"/>
      <c r="X90" s="44"/>
      <c r="Z90" s="44"/>
      <c r="AB90" s="45"/>
      <c r="AD90" s="44"/>
      <c r="AF90" s="44"/>
      <c r="AI90" s="44"/>
    </row>
    <row r="91" ht="15">
      <c r="I91" s="36"/>
      <c r="J91" s="32"/>
      <c r="K91" s="37"/>
      <c r="L91" s="37"/>
      <c r="M91" s="37"/>
      <c r="O91" s="38"/>
      <c r="P91" s="39"/>
      <c r="Q91" s="40"/>
      <c r="R91" s="41"/>
      <c r="S91" s="42"/>
      <c r="T91" s="42"/>
      <c r="U91" s="45"/>
      <c r="X91" s="44"/>
      <c r="Z91" s="44"/>
      <c r="AB91" s="45"/>
      <c r="AD91" s="44"/>
      <c r="AF91" s="44"/>
      <c r="AI91" s="44"/>
    </row>
    <row r="92" ht="16.5">
      <c r="I92" s="30"/>
      <c r="J92" s="31"/>
      <c r="K92" s="37"/>
      <c r="L92" s="37"/>
      <c r="M92" s="37"/>
      <c r="O92" s="46"/>
      <c r="P92" s="39"/>
      <c r="Q92" s="40"/>
      <c r="R92" s="41"/>
      <c r="S92" s="42"/>
      <c r="T92" s="42"/>
      <c r="U92" s="45"/>
      <c r="X92" s="44"/>
      <c r="Z92" s="44"/>
      <c r="AB92" s="45"/>
      <c r="AD92" s="44"/>
      <c r="AF92" s="44"/>
      <c r="AI92" s="44"/>
    </row>
    <row r="93" ht="15">
      <c r="I93" s="32"/>
      <c r="J93" s="32"/>
      <c r="K93" s="37"/>
      <c r="L93" s="37"/>
      <c r="M93" s="37"/>
      <c r="O93" s="46"/>
      <c r="P93" s="39"/>
      <c r="Q93" s="40"/>
      <c r="R93" s="41"/>
      <c r="S93" s="42"/>
      <c r="T93" s="42"/>
      <c r="U93" s="45"/>
      <c r="X93" s="44"/>
      <c r="Z93" s="44"/>
      <c r="AB93" s="45"/>
      <c r="AD93" s="44"/>
      <c r="AF93" s="44"/>
      <c r="AI93" s="44"/>
    </row>
    <row r="94" ht="16.5">
      <c r="I94" s="30"/>
      <c r="J94" s="31"/>
      <c r="K94" s="37"/>
      <c r="L94" s="37"/>
      <c r="M94" s="37"/>
      <c r="O94" s="38"/>
      <c r="P94" s="39"/>
      <c r="Q94" s="40"/>
      <c r="R94" s="41"/>
      <c r="S94" s="42"/>
      <c r="T94" s="42"/>
      <c r="U94" s="45"/>
      <c r="X94" s="44"/>
      <c r="Z94" s="44"/>
      <c r="AB94" s="45"/>
      <c r="AD94" s="44"/>
      <c r="AF94" s="44"/>
      <c r="AI94" s="44"/>
    </row>
    <row r="95" ht="15">
      <c r="I95" s="32"/>
      <c r="J95" s="32"/>
      <c r="K95" s="37"/>
      <c r="L95" s="37"/>
      <c r="M95" s="37"/>
      <c r="O95" s="46"/>
      <c r="P95" s="39"/>
      <c r="Q95" s="40"/>
      <c r="R95" s="41"/>
      <c r="S95" s="42"/>
      <c r="T95" s="42"/>
      <c r="U95" s="45"/>
      <c r="X95" s="44"/>
      <c r="Z95" s="44"/>
      <c r="AB95" s="45"/>
      <c r="AD95" s="44"/>
      <c r="AF95" s="44"/>
      <c r="AI95" s="44"/>
    </row>
    <row r="96" ht="16.5">
      <c r="I96" s="30"/>
      <c r="J96" s="31"/>
    </row>
    <row r="97" ht="14.25">
      <c r="I97" s="32"/>
      <c r="J97" s="32"/>
      <c r="T97" s="47"/>
    </row>
    <row r="98" ht="16.5">
      <c r="I98" s="30"/>
      <c r="J98" s="31"/>
    </row>
    <row r="100" ht="13.5">
      <c r="AB100" s="48"/>
      <c r="AD100" s="48"/>
      <c r="AI100" s="48"/>
    </row>
    <row r="101" ht="3" customHeight="1">
      <c r="AB101" s="35"/>
      <c r="AD101" s="35"/>
      <c r="AI101" s="35"/>
    </row>
    <row r="102" ht="13.5">
      <c r="AB102" s="49"/>
      <c r="AD102" s="49"/>
      <c r="AI102" s="49"/>
    </row>
    <row r="103" ht="13.5">
      <c r="AB103" s="49"/>
      <c r="AD103" s="49"/>
      <c r="AI103" s="49"/>
    </row>
    <row r="104" ht="13.5">
      <c r="AB104" s="50"/>
      <c r="AD104" s="50"/>
      <c r="AI104" s="50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showRowColHeaders="0" topLeftCell="F20" zoomScale="90" workbookViewId="0">
      <selection activeCell="F67" activeCellId="0" sqref="F67"/>
    </sheetView>
  </sheetViews>
  <sheetFormatPr baseColWidth="10" defaultColWidth="11.5703125" defaultRowHeight="14.25"/>
  <cols>
    <col customWidth="1" hidden="1" min="1" max="1" style="1" width="0"/>
    <col customWidth="1" hidden="1" min="2" max="2" style="1" width="1.5703125"/>
    <col customWidth="1" hidden="1" min="3" max="3" style="1" width="31"/>
    <col customWidth="1" hidden="1" min="4" max="4" style="1" width="6.28515625"/>
    <col customWidth="1" hidden="1" min="5" max="5" style="53" width="14.85546875"/>
    <col customWidth="1" min="6" max="6" style="4" width="2.28515625"/>
    <col bestFit="1" customWidth="1" min="7" max="7" style="1" width="43.85546875"/>
    <col bestFit="1" customWidth="1" min="8" max="34" style="1" width="14.140625"/>
    <col bestFit="1" customWidth="1" min="35" max="35" style="1" width="5"/>
    <col bestFit="1" customWidth="1" min="36" max="36" style="1" width="6.5703125"/>
    <col bestFit="1" customWidth="1" min="37" max="39" style="1" width="4.28515625"/>
    <col bestFit="1" customWidth="1" min="40" max="40" style="1" width="4.42578125"/>
    <col bestFit="1" customWidth="1" min="41" max="41" style="1" width="6.28515625"/>
    <col bestFit="1" customWidth="1" min="42" max="44" style="1" width="4.28515625"/>
    <col min="45" max="16384" style="1" width="11.5703125"/>
  </cols>
  <sheetData>
    <row r="1">
      <c r="B1" s="2"/>
      <c r="C1" s="2"/>
      <c r="D1" s="2"/>
      <c r="E1" s="3"/>
    </row>
    <row r="2">
      <c r="B2" s="2"/>
      <c r="C2" s="2"/>
      <c r="D2" s="2"/>
      <c r="E2" s="5"/>
    </row>
    <row r="3" ht="1.8999999999999999" customHeight="1">
      <c r="B3" s="2"/>
      <c r="C3" s="2"/>
      <c r="D3" s="2"/>
      <c r="E3" s="3"/>
    </row>
    <row r="4" ht="1.1499999999999999" customHeight="1">
      <c r="B4" s="2"/>
      <c r="C4" s="2"/>
      <c r="D4" s="2"/>
      <c r="E4" s="3"/>
    </row>
    <row r="5" ht="13.5">
      <c r="B5" s="2"/>
      <c r="C5" s="7"/>
      <c r="D5" s="2"/>
      <c r="E5" s="9"/>
      <c r="F5" s="6"/>
    </row>
    <row r="6" ht="4.9000000000000004" customHeight="1">
      <c r="B6" s="2"/>
      <c r="C6" s="7"/>
      <c r="D6" s="2"/>
      <c r="E6" s="9"/>
      <c r="F6" s="6"/>
    </row>
    <row r="7" ht="13.5">
      <c r="B7" s="2"/>
      <c r="C7" s="7"/>
      <c r="D7" s="2"/>
      <c r="E7" s="9"/>
      <c r="F7" s="6"/>
    </row>
    <row r="8" ht="4.9000000000000004" customHeight="1">
      <c r="B8" s="2"/>
      <c r="C8" s="7"/>
      <c r="D8" s="2"/>
      <c r="E8" s="9"/>
      <c r="F8" s="6"/>
    </row>
    <row r="9" ht="13.5">
      <c r="B9" s="2"/>
      <c r="C9" s="7"/>
      <c r="D9" s="2"/>
      <c r="E9" s="9"/>
      <c r="F9" s="6"/>
    </row>
    <row r="10" ht="4.9000000000000004" customHeight="1">
      <c r="B10" s="2"/>
      <c r="C10" s="7"/>
      <c r="D10" s="2"/>
      <c r="E10" s="9"/>
      <c r="F10" s="6"/>
    </row>
    <row r="11" ht="13.5">
      <c r="B11" s="2"/>
      <c r="C11" s="7"/>
      <c r="D11" s="2"/>
      <c r="E11" s="9"/>
      <c r="F11" s="6"/>
    </row>
    <row r="12" ht="4.9000000000000004" customHeight="1">
      <c r="B12" s="2"/>
      <c r="C12" s="7"/>
      <c r="D12" s="2"/>
      <c r="E12" s="9"/>
      <c r="F12" s="6"/>
    </row>
    <row r="13" ht="13.5">
      <c r="B13" s="2"/>
      <c r="C13" s="7"/>
      <c r="D13" s="2"/>
      <c r="E13" s="9"/>
      <c r="F13" s="6"/>
    </row>
    <row r="14" ht="4.9000000000000004" customHeight="1">
      <c r="B14" s="2"/>
      <c r="C14" s="7"/>
      <c r="D14" s="2"/>
      <c r="E14" s="9"/>
      <c r="F14" s="6"/>
    </row>
    <row r="15" ht="13.5">
      <c r="B15" s="2"/>
      <c r="C15" s="7"/>
      <c r="D15" s="2"/>
      <c r="E15" s="9"/>
      <c r="F15" s="6"/>
    </row>
    <row r="16" ht="4.9000000000000004" customHeight="1">
      <c r="B16" s="2"/>
      <c r="C16" s="7"/>
      <c r="D16" s="2"/>
      <c r="E16" s="9"/>
      <c r="F16" s="6"/>
    </row>
    <row r="17" ht="13.5">
      <c r="B17" s="2"/>
      <c r="C17" s="7"/>
      <c r="D17" s="2"/>
      <c r="E17" s="9"/>
      <c r="F17" s="6"/>
    </row>
    <row r="18" ht="4.9000000000000004" customHeight="1">
      <c r="B18" s="2"/>
      <c r="C18" s="7"/>
      <c r="D18" s="2"/>
      <c r="E18" s="9"/>
      <c r="F18" s="6"/>
    </row>
    <row r="19" ht="13.5">
      <c r="B19" s="2"/>
      <c r="C19" s="7"/>
      <c r="D19" s="2"/>
      <c r="E19" s="9"/>
      <c r="F19" s="6"/>
    </row>
    <row r="20" ht="4.9000000000000004" customHeight="1">
      <c r="B20" s="2"/>
      <c r="C20" s="7"/>
      <c r="D20" s="2"/>
      <c r="E20" s="9"/>
      <c r="F20" s="6"/>
    </row>
    <row r="21" ht="13.5">
      <c r="B21" s="2"/>
      <c r="C21" s="7"/>
      <c r="D21" s="2"/>
      <c r="E21" s="9"/>
      <c r="F21" s="6"/>
    </row>
    <row r="22" ht="4.9000000000000004" customHeight="1">
      <c r="B22" s="2"/>
      <c r="C22" s="7"/>
      <c r="D22" s="2"/>
      <c r="E22" s="9"/>
      <c r="F22" s="6"/>
    </row>
    <row r="23" ht="13.5">
      <c r="B23" s="2"/>
      <c r="C23" s="7"/>
      <c r="D23" s="2"/>
      <c r="E23" s="9"/>
      <c r="F23" s="6"/>
    </row>
    <row r="24" ht="4.9000000000000004" customHeight="1">
      <c r="B24" s="2"/>
      <c r="C24" s="7"/>
      <c r="D24" s="2"/>
      <c r="E24" s="9"/>
      <c r="F24" s="6"/>
    </row>
    <row r="25" ht="13.5">
      <c r="B25" s="2"/>
      <c r="C25" s="7"/>
      <c r="D25" s="2"/>
      <c r="E25" s="9"/>
      <c r="F25" s="6"/>
    </row>
    <row r="26" ht="4.9000000000000004" customHeight="1">
      <c r="B26" s="2"/>
      <c r="C26" s="7"/>
      <c r="D26" s="2"/>
      <c r="E26" s="9"/>
      <c r="F26" s="6"/>
    </row>
    <row r="27" ht="13.5">
      <c r="B27" s="2"/>
      <c r="C27" s="7"/>
      <c r="D27" s="2"/>
      <c r="E27" s="9"/>
      <c r="F27" s="6"/>
    </row>
    <row r="28" ht="4.9000000000000004" customHeight="1">
      <c r="B28" s="2"/>
      <c r="C28" s="7"/>
      <c r="D28" s="2"/>
      <c r="E28" s="9"/>
      <c r="F28" s="6"/>
    </row>
    <row r="29" ht="13.5">
      <c r="B29" s="2"/>
      <c r="C29" s="7"/>
      <c r="D29" s="2"/>
      <c r="E29" s="9"/>
      <c r="F29" s="6"/>
    </row>
    <row r="30" ht="4.9000000000000004" customHeight="1">
      <c r="B30" s="2"/>
      <c r="C30" s="7"/>
      <c r="D30" s="2"/>
      <c r="E30" s="9"/>
      <c r="F30" s="6"/>
    </row>
    <row r="31" ht="13.5">
      <c r="B31" s="2"/>
      <c r="C31" s="7"/>
      <c r="D31" s="2"/>
      <c r="E31" s="9"/>
      <c r="F31" s="6"/>
    </row>
    <row r="32" ht="4.9000000000000004" customHeight="1">
      <c r="B32" s="2"/>
      <c r="C32" s="7"/>
      <c r="D32" s="2"/>
      <c r="E32" s="9"/>
      <c r="F32" s="6"/>
    </row>
    <row r="33" ht="13.5">
      <c r="B33" s="2"/>
      <c r="C33" s="7"/>
      <c r="D33" s="2"/>
      <c r="E33" s="9"/>
      <c r="F33" s="6"/>
    </row>
    <row r="34" ht="27" customHeight="1">
      <c r="B34" s="2"/>
      <c r="C34" s="2"/>
      <c r="D34" s="2"/>
      <c r="E34" s="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</row>
    <row r="35" ht="13.5">
      <c r="B35" s="2"/>
      <c r="C35" s="2"/>
      <c r="D35" s="2"/>
      <c r="E35" s="3"/>
      <c r="G35" s="11" t="s">
        <v>17</v>
      </c>
      <c r="H35" s="12" t="str">
        <f>'[1]tota por lin'!BC9</f>
        <v>2024</v>
      </c>
      <c r="I35" s="12" t="str">
        <f>'[1]tota por lin'!BD9</f>
        <v>2025</v>
      </c>
      <c r="J35" s="12" t="str">
        <f>'[1]tota por lin'!BE9</f>
        <v>2026</v>
      </c>
      <c r="K35" s="12" t="str">
        <f>'[1]tota por lin'!BF9</f>
        <v>2027</v>
      </c>
      <c r="L35" s="12" t="str">
        <f>'[1]tota por lin'!BG9</f>
        <v>2028</v>
      </c>
      <c r="M35" s="12" t="str">
        <f>'[1]tota por lin'!BH9</f>
        <v>2029</v>
      </c>
      <c r="N35" s="12" t="str">
        <f>'[1]tota por lin'!BI9</f>
        <v>2030</v>
      </c>
      <c r="O35" s="12" t="str">
        <f>'[1]tota por lin'!BJ9</f>
        <v>2031</v>
      </c>
      <c r="P35" s="12" t="str">
        <f>'[1]tota por lin'!BK9</f>
        <v>2032</v>
      </c>
      <c r="Q35" s="12" t="str">
        <f>'[1]tota por lin'!BL9</f>
        <v>2033</v>
      </c>
      <c r="R35" s="12" t="str">
        <f>'[1]tota por lin'!BM9</f>
        <v>2034</v>
      </c>
      <c r="S35" s="12" t="str">
        <f>'[1]tota por lin'!BN9</f>
        <v>2035</v>
      </c>
      <c r="T35" s="12" t="str">
        <f>'[1]tota por lin'!BO9</f>
        <v>2036</v>
      </c>
      <c r="U35" s="12" t="str">
        <f>'[1]tota por lin'!BP9</f>
        <v>2037</v>
      </c>
      <c r="V35" s="12" t="str">
        <f>'[1]tota por lin'!BQ9</f>
        <v>2038</v>
      </c>
      <c r="W35" s="12" t="str">
        <f>'[1]tota por lin'!BR9</f>
        <v>2039</v>
      </c>
      <c r="X35" s="12" t="str">
        <f>'[1]tota por lin'!BS9</f>
        <v>2040</v>
      </c>
      <c r="Y35" s="12" t="str">
        <f>'[1]tota por lin'!BT9</f>
        <v>2041</v>
      </c>
      <c r="Z35" s="12" t="str">
        <f>'[1]tota por lin'!BU9</f>
        <v>2042</v>
      </c>
      <c r="AA35" s="12" t="str">
        <f>'[1]tota por lin'!BV9</f>
        <v>2043</v>
      </c>
      <c r="AB35" s="12" t="str">
        <f>'[1]tota por lin'!BW9</f>
        <v>2044</v>
      </c>
      <c r="AC35" s="12" t="str">
        <f>'[1]tota por lin'!BX9</f>
        <v>2045</v>
      </c>
      <c r="AD35" s="12" t="str">
        <f>'[1]tota por lin'!BY9</f>
        <v>2046</v>
      </c>
      <c r="AE35" s="12" t="str">
        <f>'[1]tota por lin'!BZ9</f>
        <v>2047</v>
      </c>
      <c r="AF35" s="12" t="str">
        <f>'[1]tota por lin'!CA9</f>
        <v>2048</v>
      </c>
      <c r="AG35" s="12" t="str">
        <f>'[1]tota por lin'!CB9</f>
        <v>2049</v>
      </c>
      <c r="AH35" s="12" t="str">
        <f>'[1]tota por lin'!CC9</f>
        <v>2050</v>
      </c>
    </row>
    <row r="36" ht="3" customHeight="1">
      <c r="B36" s="2"/>
      <c r="C36" s="2"/>
      <c r="D36" s="2"/>
      <c r="E36" s="3"/>
      <c r="G36" s="11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 ht="13.5">
      <c r="B37" s="2"/>
      <c r="C37" s="2"/>
      <c r="D37" s="2"/>
      <c r="E37" s="3"/>
      <c r="G37" s="11" t="s">
        <v>18</v>
      </c>
      <c r="H37" s="14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4">
        <v>1122817.8568582165</v>
      </c>
      <c r="O37" s="14">
        <v>2290548.4279907616</v>
      </c>
      <c r="P37" s="14" t="s">
        <v>19</v>
      </c>
      <c r="Q37" s="14" t="s">
        <v>19</v>
      </c>
      <c r="R37" s="14" t="s">
        <v>19</v>
      </c>
      <c r="S37" s="14" t="s">
        <v>19</v>
      </c>
      <c r="T37" s="14" t="s">
        <v>19</v>
      </c>
      <c r="U37" s="14" t="s">
        <v>19</v>
      </c>
      <c r="V37" s="14">
        <v>1315560.0751447883</v>
      </c>
      <c r="W37" s="14">
        <v>1341871.2766476842</v>
      </c>
      <c r="X37" s="14">
        <v>1368708.7021806377</v>
      </c>
      <c r="Y37" s="14" t="s">
        <v>19</v>
      </c>
      <c r="Z37" s="14" t="s">
        <v>19</v>
      </c>
      <c r="AA37" s="14" t="s">
        <v>19</v>
      </c>
      <c r="AB37" s="14" t="s">
        <v>19</v>
      </c>
      <c r="AC37" s="14">
        <v>1511165.0032504278</v>
      </c>
      <c r="AD37" s="14" t="s">
        <v>19</v>
      </c>
      <c r="AE37" s="14" t="s">
        <v>19</v>
      </c>
      <c r="AF37" s="14">
        <v>1603660.3907693801</v>
      </c>
      <c r="AG37" s="14" t="s">
        <v>19</v>
      </c>
      <c r="AH37" s="16">
        <v>1668448.2705564632</v>
      </c>
    </row>
    <row r="38" ht="13.5">
      <c r="B38" s="2"/>
      <c r="C38" s="2"/>
      <c r="D38" s="2"/>
      <c r="E38" s="3"/>
      <c r="G38" s="11" t="s">
        <v>20</v>
      </c>
      <c r="H38" s="14">
        <v>0</v>
      </c>
      <c r="I38" s="15">
        <v>0</v>
      </c>
      <c r="J38" s="15">
        <v>0</v>
      </c>
      <c r="K38" s="15">
        <v>0</v>
      </c>
      <c r="L38" s="15">
        <v>6170075.9906620765</v>
      </c>
      <c r="M38" s="15">
        <v>0</v>
      </c>
      <c r="N38" s="14">
        <v>0</v>
      </c>
      <c r="O38" s="14" t="s">
        <v>19</v>
      </c>
      <c r="P38" s="14" t="s">
        <v>19</v>
      </c>
      <c r="Q38" s="14" t="s">
        <v>19</v>
      </c>
      <c r="R38" s="14" t="s">
        <v>19</v>
      </c>
      <c r="S38" s="14" t="s">
        <v>19</v>
      </c>
      <c r="T38" s="14" t="s">
        <v>19</v>
      </c>
      <c r="U38" s="14" t="s">
        <v>19</v>
      </c>
      <c r="V38" s="14">
        <v>7521288.2035606932</v>
      </c>
      <c r="W38" s="14">
        <v>7671713.9676319072</v>
      </c>
      <c r="X38" s="14" t="s">
        <v>19</v>
      </c>
      <c r="Y38" s="14" t="s">
        <v>19</v>
      </c>
      <c r="Z38" s="14" t="s">
        <v>19</v>
      </c>
      <c r="AA38" s="14" t="s">
        <v>19</v>
      </c>
      <c r="AB38" s="14" t="s">
        <v>19</v>
      </c>
      <c r="AC38" s="14" t="s">
        <v>19</v>
      </c>
      <c r="AD38" s="14">
        <v>8812387.8809235618</v>
      </c>
      <c r="AE38" s="14" t="s">
        <v>19</v>
      </c>
      <c r="AF38" s="14" t="s">
        <v>19</v>
      </c>
      <c r="AG38" s="14" t="s">
        <v>19</v>
      </c>
      <c r="AH38" s="16" t="s">
        <v>19</v>
      </c>
    </row>
    <row r="39" ht="13.5">
      <c r="B39" s="2"/>
      <c r="C39" s="2"/>
      <c r="D39" s="2"/>
      <c r="E39" s="3"/>
      <c r="G39" s="11" t="s">
        <v>21</v>
      </c>
      <c r="H39" s="14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4">
        <v>0</v>
      </c>
      <c r="O39" s="14" t="s">
        <v>19</v>
      </c>
      <c r="P39" s="14" t="s">
        <v>19</v>
      </c>
      <c r="Q39" s="14" t="s">
        <v>19</v>
      </c>
      <c r="R39" s="14" t="s">
        <v>19</v>
      </c>
      <c r="S39" s="14">
        <v>1696726.0960516091</v>
      </c>
      <c r="T39" s="14" t="s">
        <v>19</v>
      </c>
      <c r="U39" s="14" t="s">
        <v>19</v>
      </c>
      <c r="V39" s="14" t="s">
        <v>19</v>
      </c>
      <c r="W39" s="14" t="s">
        <v>19</v>
      </c>
      <c r="X39" s="14" t="s">
        <v>19</v>
      </c>
      <c r="Y39" s="14" t="s">
        <v>19</v>
      </c>
      <c r="Z39" s="14" t="s">
        <v>19</v>
      </c>
      <c r="AA39" s="14" t="s">
        <v>19</v>
      </c>
      <c r="AB39" s="14">
        <v>2027744.7483788233</v>
      </c>
      <c r="AC39" s="14" t="s">
        <v>19</v>
      </c>
      <c r="AD39" s="14" t="s">
        <v>19</v>
      </c>
      <c r="AE39" s="14" t="s">
        <v>19</v>
      </c>
      <c r="AF39" s="14" t="s">
        <v>19</v>
      </c>
      <c r="AG39" s="14" t="s">
        <v>19</v>
      </c>
      <c r="AH39" s="16" t="s">
        <v>19</v>
      </c>
    </row>
    <row r="40" ht="13.5">
      <c r="B40" s="2"/>
      <c r="C40" s="2"/>
      <c r="D40" s="2"/>
      <c r="E40" s="3"/>
      <c r="G40" s="11" t="s">
        <v>7</v>
      </c>
      <c r="H40" s="14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4">
        <v>0</v>
      </c>
      <c r="O40" s="14" t="s">
        <v>19</v>
      </c>
      <c r="P40" s="14">
        <v>362796.86465297156</v>
      </c>
      <c r="Q40" s="14" t="s">
        <v>19</v>
      </c>
      <c r="R40" s="14" t="s">
        <v>19</v>
      </c>
      <c r="S40" s="14" t="s">
        <v>19</v>
      </c>
      <c r="T40" s="14" t="s">
        <v>19</v>
      </c>
      <c r="U40" s="14" t="s">
        <v>19</v>
      </c>
      <c r="V40" s="14" t="s">
        <v>19</v>
      </c>
      <c r="W40" s="14" t="s">
        <v>19</v>
      </c>
      <c r="X40" s="14" t="s">
        <v>19</v>
      </c>
      <c r="Y40" s="14" t="s">
        <v>19</v>
      </c>
      <c r="Z40" s="14">
        <v>442247.35360356543</v>
      </c>
      <c r="AA40" s="14" t="s">
        <v>19</v>
      </c>
      <c r="AB40" s="14" t="s">
        <v>19</v>
      </c>
      <c r="AC40" s="14" t="s">
        <v>19</v>
      </c>
      <c r="AD40" s="14" t="s">
        <v>19</v>
      </c>
      <c r="AE40" s="14" t="s">
        <v>19</v>
      </c>
      <c r="AF40" s="14" t="s">
        <v>19</v>
      </c>
      <c r="AG40" s="14" t="s">
        <v>19</v>
      </c>
      <c r="AH40" s="16" t="s">
        <v>19</v>
      </c>
    </row>
    <row r="41" ht="13.5">
      <c r="B41" s="2"/>
      <c r="C41" s="2"/>
      <c r="D41" s="2"/>
      <c r="E41" s="3"/>
      <c r="G41" s="11" t="s">
        <v>22</v>
      </c>
      <c r="H41" s="14">
        <v>0</v>
      </c>
      <c r="I41" s="15">
        <v>0</v>
      </c>
      <c r="J41" s="15">
        <v>0</v>
      </c>
      <c r="K41" s="15">
        <v>4130260.2485759393</v>
      </c>
      <c r="L41" s="15">
        <v>0</v>
      </c>
      <c r="M41" s="15">
        <v>0</v>
      </c>
      <c r="N41" s="14">
        <v>0</v>
      </c>
      <c r="O41" s="14" t="s">
        <v>19</v>
      </c>
      <c r="P41" s="14" t="s">
        <v>19</v>
      </c>
      <c r="Q41" s="14" t="s">
        <v>19</v>
      </c>
      <c r="R41" s="14" t="s">
        <v>19</v>
      </c>
      <c r="S41" s="14" t="s">
        <v>19</v>
      </c>
      <c r="T41" s="14" t="s">
        <v>19</v>
      </c>
      <c r="U41" s="14">
        <v>5034764.1961402269</v>
      </c>
      <c r="V41" s="14" t="s">
        <v>19</v>
      </c>
      <c r="W41" s="14" t="s">
        <v>19</v>
      </c>
      <c r="X41" s="14" t="s">
        <v>19</v>
      </c>
      <c r="Y41" s="14" t="s">
        <v>19</v>
      </c>
      <c r="Z41" s="14" t="s">
        <v>19</v>
      </c>
      <c r="AA41" s="14" t="s">
        <v>19</v>
      </c>
      <c r="AB41" s="14" t="s">
        <v>19</v>
      </c>
      <c r="AC41" s="14" t="s">
        <v>19</v>
      </c>
      <c r="AD41" s="14">
        <v>6017009.275572869</v>
      </c>
      <c r="AE41" s="14" t="s">
        <v>19</v>
      </c>
      <c r="AF41" s="14" t="s">
        <v>19</v>
      </c>
      <c r="AG41" s="14" t="s">
        <v>19</v>
      </c>
      <c r="AH41" s="16" t="s">
        <v>19</v>
      </c>
    </row>
    <row r="42" ht="13.5">
      <c r="B42" s="2"/>
      <c r="C42" s="2"/>
      <c r="D42" s="2"/>
      <c r="E42" s="3"/>
      <c r="G42" s="11" t="s">
        <v>23</v>
      </c>
      <c r="H42" s="14" t="s">
        <v>19</v>
      </c>
      <c r="I42" s="15">
        <v>6537.0412799999995</v>
      </c>
      <c r="J42" s="15">
        <v>6667.7821056000002</v>
      </c>
      <c r="K42" s="15">
        <v>6801.1377477120004</v>
      </c>
      <c r="L42" s="15">
        <v>0</v>
      </c>
      <c r="M42" s="15">
        <v>7075.9037127195634</v>
      </c>
      <c r="N42" s="14">
        <v>7217.4217869739559</v>
      </c>
      <c r="O42" s="14">
        <v>7361.770222713435</v>
      </c>
      <c r="P42" s="14">
        <v>7509.005627167704</v>
      </c>
      <c r="Q42" s="14" t="s">
        <v>19</v>
      </c>
      <c r="R42" s="14">
        <v>7812.3694545052786</v>
      </c>
      <c r="S42" s="14" t="s">
        <v>19</v>
      </c>
      <c r="T42" s="14">
        <v>8127.9891804672925</v>
      </c>
      <c r="U42" s="14" t="s">
        <v>19</v>
      </c>
      <c r="V42" s="14">
        <v>8456.3599433581694</v>
      </c>
      <c r="W42" s="14">
        <v>8625.4871422253345</v>
      </c>
      <c r="X42" s="14">
        <v>8797.9968850698406</v>
      </c>
      <c r="Y42" s="14">
        <v>8973.9568227712371</v>
      </c>
      <c r="Z42" s="14" t="s">
        <v>19</v>
      </c>
      <c r="AA42" s="14">
        <v>9336.5046784111946</v>
      </c>
      <c r="AB42" s="14">
        <v>9523.2347719794197</v>
      </c>
      <c r="AC42" s="14">
        <v>9713.6994674190064</v>
      </c>
      <c r="AD42" s="14" t="s">
        <v>19</v>
      </c>
      <c r="AE42" s="14">
        <v>10106.132925902733</v>
      </c>
      <c r="AF42" s="14">
        <v>10308.255584420789</v>
      </c>
      <c r="AG42" s="14">
        <v>10514.420696109204</v>
      </c>
      <c r="AH42" s="16">
        <v>10724.70911003139</v>
      </c>
    </row>
    <row r="43" ht="13.5">
      <c r="B43" s="2"/>
      <c r="C43" s="2"/>
      <c r="D43" s="2"/>
      <c r="E43" s="3"/>
      <c r="G43" s="11" t="s">
        <v>24</v>
      </c>
      <c r="H43" s="14">
        <v>0</v>
      </c>
      <c r="I43" s="15">
        <v>0</v>
      </c>
      <c r="J43" s="15">
        <v>19857.217975199997</v>
      </c>
      <c r="K43" s="15">
        <v>20254.362334704001</v>
      </c>
      <c r="L43" s="15">
        <v>0</v>
      </c>
      <c r="M43" s="15">
        <v>21072.638573026037</v>
      </c>
      <c r="N43" s="14">
        <v>21494.091344486558</v>
      </c>
      <c r="O43" s="14">
        <v>21923.973171376292</v>
      </c>
      <c r="P43" s="14">
        <v>22362.452634803816</v>
      </c>
      <c r="Q43" s="14" t="s">
        <v>19</v>
      </c>
      <c r="R43" s="14">
        <v>23265.895721249894</v>
      </c>
      <c r="S43" s="14">
        <v>23731.213635674889</v>
      </c>
      <c r="T43" s="14">
        <v>24205.837908388388</v>
      </c>
      <c r="U43" s="14" t="s">
        <v>19</v>
      </c>
      <c r="V43" s="14">
        <v>25183.753759887277</v>
      </c>
      <c r="W43" s="14">
        <v>25687.428835085026</v>
      </c>
      <c r="X43" s="14">
        <v>26201.177411786724</v>
      </c>
      <c r="Y43" s="14">
        <v>26725.200960022456</v>
      </c>
      <c r="Z43" s="14" t="s">
        <v>19</v>
      </c>
      <c r="AA43" s="14">
        <v>27804.899078807364</v>
      </c>
      <c r="AB43" s="14">
        <v>28360.997060383517</v>
      </c>
      <c r="AC43" s="14">
        <v>28928.21700159118</v>
      </c>
      <c r="AD43" s="14" t="s">
        <v>19</v>
      </c>
      <c r="AE43" s="14">
        <v>30096.916968455462</v>
      </c>
      <c r="AF43" s="14">
        <v>30698.855307824575</v>
      </c>
      <c r="AG43" s="14">
        <v>31312.832413981065</v>
      </c>
      <c r="AH43" s="16">
        <v>31939.089062260689</v>
      </c>
    </row>
    <row r="44" ht="13.5">
      <c r="B44" s="2"/>
      <c r="C44" s="2"/>
      <c r="D44" s="2"/>
      <c r="E44" s="3"/>
      <c r="G44" s="11" t="s">
        <v>25</v>
      </c>
      <c r="H44" s="14">
        <v>0</v>
      </c>
      <c r="I44" s="15">
        <v>26371.018799999998</v>
      </c>
      <c r="J44" s="15">
        <v>26898.439176</v>
      </c>
      <c r="K44" s="15">
        <v>27436.407959520002</v>
      </c>
      <c r="L44" s="15">
        <v>0</v>
      </c>
      <c r="M44" s="15">
        <v>28544.838841084602</v>
      </c>
      <c r="N44" s="14">
        <v>29115.735617906299</v>
      </c>
      <c r="O44" s="14">
        <v>29698.050330264421</v>
      </c>
      <c r="P44" s="14">
        <v>30292.011336869713</v>
      </c>
      <c r="Q44" s="14" t="s">
        <v>19</v>
      </c>
      <c r="R44" s="14">
        <v>31515.80859487925</v>
      </c>
      <c r="S44" s="14" t="s">
        <v>19</v>
      </c>
      <c r="T44" s="14">
        <v>32789.04726211237</v>
      </c>
      <c r="U44" s="14" t="s">
        <v>19</v>
      </c>
      <c r="V44" s="14">
        <v>34113.724771501715</v>
      </c>
      <c r="W44" s="14">
        <v>34795.999266931743</v>
      </c>
      <c r="X44" s="14">
        <v>35491.919252270374</v>
      </c>
      <c r="Y44" s="14">
        <v>36201.757637315779</v>
      </c>
      <c r="Z44" s="14" t="s">
        <v>19</v>
      </c>
      <c r="AA44" s="14">
        <v>37664.308645863341</v>
      </c>
      <c r="AB44" s="14">
        <v>38417.594818780613</v>
      </c>
      <c r="AC44" s="14">
        <v>39185.946715156213</v>
      </c>
      <c r="AD44" s="14" t="s">
        <v>19</v>
      </c>
      <c r="AE44" s="14">
        <v>40769.058962448529</v>
      </c>
      <c r="AF44" s="14">
        <v>41584.440141697502</v>
      </c>
      <c r="AG44" s="14">
        <v>42416.128944531447</v>
      </c>
      <c r="AH44" s="16">
        <v>43264.451523422089</v>
      </c>
    </row>
    <row r="45" ht="13.5">
      <c r="B45" s="2"/>
      <c r="C45" s="2"/>
      <c r="D45" s="2"/>
      <c r="E45" s="3"/>
      <c r="G45" s="11" t="s">
        <v>26</v>
      </c>
      <c r="H45" s="14">
        <v>402947.70326280885</v>
      </c>
      <c r="I45" s="15">
        <v>411006.65732806508</v>
      </c>
      <c r="J45" s="15">
        <v>421646.32795107999</v>
      </c>
      <c r="K45" s="15">
        <v>431350.35972114722</v>
      </c>
      <c r="L45" s="15">
        <v>445428.01981748804</v>
      </c>
      <c r="M45" s="15">
        <v>457285.98289660295</v>
      </c>
      <c r="N45" s="14">
        <v>467981.17271402595</v>
      </c>
      <c r="O45" s="14">
        <v>480597.17505125399</v>
      </c>
      <c r="P45" s="14">
        <v>491919.85881050437</v>
      </c>
      <c r="Q45" s="14">
        <v>505353.56139932253</v>
      </c>
      <c r="R45" s="14">
        <v>517349.4281056769</v>
      </c>
      <c r="S45" s="14">
        <v>429441.27588309313</v>
      </c>
      <c r="T45" s="14">
        <v>438030.101400755</v>
      </c>
      <c r="U45" s="14">
        <v>446790.70342876995</v>
      </c>
      <c r="V45" s="14">
        <v>455726.51749734546</v>
      </c>
      <c r="W45" s="14">
        <v>464841.04784729239</v>
      </c>
      <c r="X45" s="14">
        <v>474137.86880423815</v>
      </c>
      <c r="Y45" s="14">
        <v>483620.6261803229</v>
      </c>
      <c r="Z45" s="14">
        <v>493293.03870392952</v>
      </c>
      <c r="AA45" s="14">
        <v>503158.89947800792</v>
      </c>
      <c r="AB45" s="14">
        <v>513222.07746756816</v>
      </c>
      <c r="AC45" s="14">
        <v>523486.51901691948</v>
      </c>
      <c r="AD45" s="14">
        <v>533956.24939725781</v>
      </c>
      <c r="AE45" s="14">
        <v>544635.374385203</v>
      </c>
      <c r="AF45" s="14">
        <v>555528.08187290712</v>
      </c>
      <c r="AG45" s="14">
        <v>566638.64351036516</v>
      </c>
      <c r="AH45" s="16">
        <v>577971.4163805726</v>
      </c>
    </row>
    <row r="46" ht="13.5">
      <c r="B46" s="2"/>
      <c r="C46" s="2"/>
      <c r="D46" s="2"/>
      <c r="E46" s="3"/>
      <c r="G46" s="11" t="s">
        <v>27</v>
      </c>
      <c r="H46" s="14">
        <v>0</v>
      </c>
      <c r="I46" s="15">
        <v>0</v>
      </c>
      <c r="J46" s="15">
        <v>0</v>
      </c>
      <c r="K46" s="15">
        <v>0</v>
      </c>
      <c r="L46" s="15">
        <v>3716661.3544173744</v>
      </c>
      <c r="M46" s="15">
        <v>0</v>
      </c>
      <c r="N46" s="14">
        <v>8912998.0334664341</v>
      </c>
      <c r="O46" s="14" t="s">
        <v>19</v>
      </c>
      <c r="P46" s="14" t="s">
        <v>19</v>
      </c>
      <c r="Q46" s="14">
        <v>4103494.4534075335</v>
      </c>
      <c r="R46" s="14" t="s">
        <v>19</v>
      </c>
      <c r="S46" s="14" t="s">
        <v>19</v>
      </c>
      <c r="T46" s="14" t="s">
        <v>19</v>
      </c>
      <c r="U46" s="14">
        <v>10238233.096829107</v>
      </c>
      <c r="V46" s="14">
        <v>4530589.452044934</v>
      </c>
      <c r="W46" s="14" t="s">
        <v>19</v>
      </c>
      <c r="X46" s="14" t="s">
        <v>19</v>
      </c>
      <c r="Y46" s="14" t="s">
        <v>19</v>
      </c>
      <c r="Z46" s="14" t="s">
        <v>19</v>
      </c>
      <c r="AA46" s="14">
        <v>16532050.194497054</v>
      </c>
      <c r="AB46" s="14" t="s">
        <v>19</v>
      </c>
      <c r="AC46" s="14" t="s">
        <v>19</v>
      </c>
      <c r="AD46" s="14" t="s">
        <v>19</v>
      </c>
      <c r="AE46" s="14" t="s">
        <v>19</v>
      </c>
      <c r="AF46" s="14" t="s">
        <v>19</v>
      </c>
      <c r="AG46" s="14">
        <v>5633218.526556476</v>
      </c>
      <c r="AH46" s="16">
        <v>13244246.218189633</v>
      </c>
    </row>
    <row r="47" ht="13.5">
      <c r="B47" s="2"/>
      <c r="C47" s="2"/>
      <c r="D47" s="2"/>
      <c r="E47" s="3"/>
      <c r="G47" s="11" t="s">
        <v>11</v>
      </c>
      <c r="H47" s="14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4" t="s">
        <v>19</v>
      </c>
      <c r="O47" s="14" t="s">
        <v>19</v>
      </c>
      <c r="P47" s="14" t="s">
        <v>19</v>
      </c>
      <c r="Q47" s="14">
        <v>4833088.852606019</v>
      </c>
      <c r="R47" s="14" t="s">
        <v>19</v>
      </c>
      <c r="S47" s="14" t="s">
        <v>19</v>
      </c>
      <c r="T47" s="14" t="s">
        <v>19</v>
      </c>
      <c r="U47" s="14" t="s">
        <v>19</v>
      </c>
      <c r="V47" s="14" t="s">
        <v>19</v>
      </c>
      <c r="W47" s="14" t="s">
        <v>19</v>
      </c>
      <c r="X47" s="14" t="s">
        <v>19</v>
      </c>
      <c r="Y47" s="14" t="s">
        <v>19</v>
      </c>
      <c r="Z47" s="14">
        <v>5775988.5712407855</v>
      </c>
      <c r="AA47" s="14" t="s">
        <v>19</v>
      </c>
      <c r="AB47" s="14" t="s">
        <v>19</v>
      </c>
      <c r="AC47" s="14" t="s">
        <v>19</v>
      </c>
      <c r="AD47" s="14" t="s">
        <v>19</v>
      </c>
      <c r="AE47" s="14" t="s">
        <v>19</v>
      </c>
      <c r="AF47" s="14" t="s">
        <v>19</v>
      </c>
      <c r="AG47" s="14" t="s">
        <v>19</v>
      </c>
      <c r="AH47" s="16" t="s">
        <v>19</v>
      </c>
    </row>
    <row r="48" ht="13.5">
      <c r="B48" s="2"/>
      <c r="C48" s="2"/>
      <c r="D48" s="2"/>
      <c r="E48" s="3"/>
      <c r="G48" s="11" t="s">
        <v>28</v>
      </c>
      <c r="H48" s="14">
        <v>0</v>
      </c>
      <c r="I48" s="15">
        <v>191016.93062015998</v>
      </c>
      <c r="J48" s="15">
        <v>0</v>
      </c>
      <c r="K48" s="15">
        <v>0</v>
      </c>
      <c r="L48" s="15">
        <v>0</v>
      </c>
      <c r="M48" s="15">
        <v>0</v>
      </c>
      <c r="N48" s="14" t="s">
        <v>19</v>
      </c>
      <c r="O48" s="14" t="s">
        <v>19</v>
      </c>
      <c r="P48" s="14">
        <v>438836.82096346933</v>
      </c>
      <c r="Q48" s="14" t="s">
        <v>19</v>
      </c>
      <c r="R48" s="14" t="s">
        <v>19</v>
      </c>
      <c r="S48" s="14" t="s">
        <v>19</v>
      </c>
      <c r="T48" s="14" t="s">
        <v>19</v>
      </c>
      <c r="U48" s="14" t="s">
        <v>19</v>
      </c>
      <c r="V48" s="14" t="s">
        <v>19</v>
      </c>
      <c r="W48" s="14">
        <v>504085.56667751033</v>
      </c>
      <c r="X48" s="14" t="s">
        <v>19</v>
      </c>
      <c r="Y48" s="14" t="s">
        <v>19</v>
      </c>
      <c r="Z48" s="14" t="s">
        <v>19</v>
      </c>
      <c r="AA48" s="14" t="s">
        <v>19</v>
      </c>
      <c r="AB48" s="14" t="s">
        <v>19</v>
      </c>
      <c r="AC48" s="14">
        <v>567682.2212856093</v>
      </c>
      <c r="AD48" s="14" t="s">
        <v>19</v>
      </c>
      <c r="AE48" s="14" t="s">
        <v>19</v>
      </c>
      <c r="AF48" s="14" t="s">
        <v>19</v>
      </c>
      <c r="AG48" s="14" t="s">
        <v>19</v>
      </c>
      <c r="AH48" s="16" t="s">
        <v>19</v>
      </c>
    </row>
    <row r="49" ht="13.5">
      <c r="B49" s="2"/>
      <c r="C49" s="2"/>
      <c r="D49" s="2"/>
      <c r="E49" s="3"/>
      <c r="G49" s="11" t="s">
        <v>29</v>
      </c>
      <c r="H49" s="14">
        <v>0</v>
      </c>
      <c r="I49" s="15">
        <v>0</v>
      </c>
      <c r="J49" s="15">
        <v>0</v>
      </c>
      <c r="K49" s="15">
        <v>1710547.9720745473</v>
      </c>
      <c r="L49" s="15">
        <v>0</v>
      </c>
      <c r="M49" s="15">
        <v>0</v>
      </c>
      <c r="N49" s="14" t="s">
        <v>19</v>
      </c>
      <c r="O49" s="14" t="s">
        <v>19</v>
      </c>
      <c r="P49" s="14" t="s">
        <v>19</v>
      </c>
      <c r="Q49" s="14" t="s">
        <v>19</v>
      </c>
      <c r="R49" s="14" t="s">
        <v>19</v>
      </c>
      <c r="S49" s="14">
        <v>2004179.5781355444</v>
      </c>
      <c r="T49" s="14" t="s">
        <v>19</v>
      </c>
      <c r="U49" s="14" t="s">
        <v>19</v>
      </c>
      <c r="V49" s="14" t="s">
        <v>19</v>
      </c>
      <c r="W49" s="14" t="s">
        <v>19</v>
      </c>
      <c r="X49" s="14" t="s">
        <v>19</v>
      </c>
      <c r="Y49" s="14" t="s">
        <v>19</v>
      </c>
      <c r="Z49" s="14" t="s">
        <v>19</v>
      </c>
      <c r="AA49" s="14" t="s">
        <v>19</v>
      </c>
      <c r="AB49" s="14">
        <v>2395180.1200143872</v>
      </c>
      <c r="AC49" s="14" t="s">
        <v>19</v>
      </c>
      <c r="AD49" s="14" t="s">
        <v>19</v>
      </c>
      <c r="AE49" s="14" t="s">
        <v>19</v>
      </c>
      <c r="AF49" s="14" t="s">
        <v>19</v>
      </c>
      <c r="AG49" s="14" t="s">
        <v>19</v>
      </c>
      <c r="AH49" s="16" t="s">
        <v>19</v>
      </c>
    </row>
    <row r="50" ht="13.5">
      <c r="B50" s="2"/>
      <c r="C50" s="2"/>
      <c r="D50" s="2"/>
      <c r="E50" s="3"/>
      <c r="G50" s="11" t="s">
        <v>30</v>
      </c>
      <c r="H50" s="17">
        <v>3537.3599999999997</v>
      </c>
      <c r="I50" s="18">
        <v>0</v>
      </c>
      <c r="J50" s="18">
        <v>3680.2693440000003</v>
      </c>
      <c r="K50" s="18">
        <v>3753.8747308799998</v>
      </c>
      <c r="L50" s="18">
        <v>3828.9522254976005</v>
      </c>
      <c r="M50" s="18">
        <v>3905.531270007551</v>
      </c>
      <c r="N50" s="17" t="s">
        <v>19</v>
      </c>
      <c r="O50" s="17">
        <v>4063.3147333158568</v>
      </c>
      <c r="P50" s="17">
        <v>4144.5810279821744</v>
      </c>
      <c r="Q50" s="17">
        <v>4227.4726485418169</v>
      </c>
      <c r="R50" s="17" t="s">
        <v>19</v>
      </c>
      <c r="S50" s="17">
        <v>4398.2625435429063</v>
      </c>
      <c r="T50" s="17">
        <v>4486.227794413765</v>
      </c>
      <c r="U50" s="17">
        <v>4575.9523503020391</v>
      </c>
      <c r="V50" s="17">
        <v>4667.4713973080807</v>
      </c>
      <c r="W50" s="17" t="s">
        <v>19</v>
      </c>
      <c r="X50" s="17">
        <v>4856.0372417593271</v>
      </c>
      <c r="Y50" s="17">
        <v>4953.1579865945141</v>
      </c>
      <c r="Z50" s="17">
        <v>5052.2211463264048</v>
      </c>
      <c r="AA50" s="17" t="s">
        <v>19</v>
      </c>
      <c r="AB50" s="17">
        <v>5256.33088063799</v>
      </c>
      <c r="AC50" s="17">
        <v>5361.4574982507493</v>
      </c>
      <c r="AD50" s="17">
        <v>5468.6866482157657</v>
      </c>
      <c r="AE50" s="17">
        <v>5578.0603811800802</v>
      </c>
      <c r="AF50" s="17" t="s">
        <v>19</v>
      </c>
      <c r="AG50" s="17">
        <v>5803.4140205797557</v>
      </c>
      <c r="AH50" s="19">
        <v>5919.4823009913507</v>
      </c>
    </row>
    <row r="51" ht="13.5">
      <c r="B51" s="2"/>
      <c r="C51" s="2"/>
      <c r="D51" s="2"/>
      <c r="E51" s="3"/>
      <c r="G51" s="20" t="s">
        <v>31</v>
      </c>
      <c r="H51" s="21">
        <f t="shared" ref="H51:AH51" si="24">SUM(H37:H50)</f>
        <v>406485.06326280884</v>
      </c>
      <c r="I51" s="21">
        <f t="shared" si="24"/>
        <v>634931.64802822506</v>
      </c>
      <c r="J51" s="21">
        <f t="shared" si="24"/>
        <v>478750.03655187995</v>
      </c>
      <c r="K51" s="21">
        <f t="shared" si="24"/>
        <v>6330404.3631444508</v>
      </c>
      <c r="L51" s="21">
        <f t="shared" si="24"/>
        <v>10335994.317122435</v>
      </c>
      <c r="M51" s="21">
        <f t="shared" si="24"/>
        <v>517884.89529344067</v>
      </c>
      <c r="N51" s="21">
        <f t="shared" si="24"/>
        <v>10561624.311788043</v>
      </c>
      <c r="O51" s="21">
        <f t="shared" si="24"/>
        <v>2834192.711499685</v>
      </c>
      <c r="P51" s="21">
        <f t="shared" si="24"/>
        <v>1357861.5950537687</v>
      </c>
      <c r="Q51" s="21">
        <f t="shared" si="24"/>
        <v>9446164.3400614187</v>
      </c>
      <c r="R51" s="21">
        <f t="shared" si="24"/>
        <v>579943.50187631138</v>
      </c>
      <c r="S51" s="21">
        <f t="shared" si="24"/>
        <v>4158476.4262494645</v>
      </c>
      <c r="T51" s="21">
        <f t="shared" si="24"/>
        <v>507639.20354613679</v>
      </c>
      <c r="U51" s="21">
        <f t="shared" si="24"/>
        <v>15724363.948748406</v>
      </c>
      <c r="V51" s="21">
        <f t="shared" si="24"/>
        <v>13895585.558119817</v>
      </c>
      <c r="W51" s="21">
        <f t="shared" si="24"/>
        <v>10051620.774048638</v>
      </c>
      <c r="X51" s="21">
        <f t="shared" si="24"/>
        <v>1918193.7017757623</v>
      </c>
      <c r="Y51" s="21">
        <f t="shared" si="24"/>
        <v>560474.69958702684</v>
      </c>
      <c r="Z51" s="21">
        <f t="shared" si="24"/>
        <v>6716581.1846946068</v>
      </c>
      <c r="AA51" s="21">
        <f t="shared" si="24"/>
        <v>17110014.806378145</v>
      </c>
      <c r="AB51" s="21">
        <f t="shared" si="24"/>
        <v>5017705.10339256</v>
      </c>
      <c r="AC51" s="21">
        <f t="shared" si="24"/>
        <v>2685523.0642353734</v>
      </c>
      <c r="AD51" s="21">
        <f t="shared" si="24"/>
        <v>15368822.092541905</v>
      </c>
      <c r="AE51" s="21">
        <f t="shared" si="24"/>
        <v>631185.54362318979</v>
      </c>
      <c r="AF51" s="21">
        <f t="shared" si="24"/>
        <v>2241780.0236762301</v>
      </c>
      <c r="AG51" s="21">
        <f t="shared" si="24"/>
        <v>6289903.9661420425</v>
      </c>
      <c r="AH51" s="21">
        <f t="shared" si="24"/>
        <v>15582513.637123374</v>
      </c>
      <c r="AI51" s="22">
        <f>SUM(H51:AH51)</f>
        <v>161944620.5175651</v>
      </c>
    </row>
    <row r="52">
      <c r="B52" s="2"/>
      <c r="C52" s="2"/>
      <c r="D52" s="2"/>
      <c r="E52" s="3"/>
    </row>
    <row r="53">
      <c r="B53" s="2"/>
      <c r="C53" s="2"/>
      <c r="D53" s="2"/>
      <c r="E53" s="3"/>
      <c r="M53" s="23"/>
    </row>
    <row r="54" ht="13.5">
      <c r="B54" s="2"/>
      <c r="C54" s="2"/>
      <c r="D54" s="2"/>
      <c r="E54" s="3"/>
      <c r="G54" s="11" t="s">
        <v>32</v>
      </c>
      <c r="H54" s="24">
        <v>578445.59999999998</v>
      </c>
      <c r="I54" s="24">
        <v>75933.600000000006</v>
      </c>
      <c r="J54" s="24">
        <v>75933.600000000006</v>
      </c>
      <c r="K54" s="24">
        <v>77452.271999999997</v>
      </c>
      <c r="L54" s="24">
        <v>79001.317439999999</v>
      </c>
      <c r="M54" s="24">
        <v>80581.343788800004</v>
      </c>
      <c r="N54" s="24">
        <v>82192.970664576002</v>
      </c>
      <c r="O54" s="24">
        <v>83836.830077867504</v>
      </c>
      <c r="P54" s="24">
        <v>85513.566679424897</v>
      </c>
      <c r="Q54" s="24">
        <v>87223.838013013403</v>
      </c>
      <c r="R54" s="24">
        <v>88968.314773273596</v>
      </c>
      <c r="S54" s="24">
        <v>90747.681068739097</v>
      </c>
      <c r="T54" s="24">
        <v>92562.634690113904</v>
      </c>
      <c r="U54" s="24">
        <v>94413.887383916095</v>
      </c>
      <c r="V54" s="24">
        <v>96302.165131594491</v>
      </c>
      <c r="W54" s="24">
        <v>98228.208434226399</v>
      </c>
      <c r="X54" s="24">
        <v>100192.77260291101</v>
      </c>
      <c r="Y54" s="24">
        <v>102196.628054969</v>
      </c>
      <c r="Z54" s="24">
        <v>104240.56061606799</v>
      </c>
      <c r="AA54" s="24">
        <v>106325.37182839001</v>
      </c>
      <c r="AB54" s="24">
        <v>108451.879264958</v>
      </c>
      <c r="AC54" s="24">
        <v>110620.916850257</v>
      </c>
      <c r="AD54" s="24">
        <v>112833.335187262</v>
      </c>
      <c r="AE54" s="24">
        <v>115090.00189100699</v>
      </c>
      <c r="AF54" s="24">
        <v>117391.801928827</v>
      </c>
      <c r="AG54" s="24">
        <v>119739.63796740401</v>
      </c>
      <c r="AH54" s="24">
        <v>122134.43072675201</v>
      </c>
    </row>
    <row r="55" ht="13.5">
      <c r="B55" s="2"/>
      <c r="C55" s="2"/>
      <c r="D55" s="2"/>
      <c r="E55" s="3"/>
      <c r="G55" s="11" t="s">
        <v>33</v>
      </c>
      <c r="H55" s="25">
        <f>'Total linea'!I148</f>
        <v>840000.00000000012</v>
      </c>
      <c r="I55" s="25">
        <f>'Total linea'!J148</f>
        <v>856800.00000000012</v>
      </c>
      <c r="J55" s="25">
        <f>'Total linea'!K148</f>
        <v>873936.00000000012</v>
      </c>
      <c r="K55" s="25">
        <f>'Total linea'!L148</f>
        <v>891414.72000000009</v>
      </c>
      <c r="L55" s="25">
        <f>'Total linea'!M148</f>
        <v>909243.0144000001</v>
      </c>
      <c r="M55" s="25">
        <f>'Total linea'!N148</f>
        <v>927427.87468800007</v>
      </c>
      <c r="N55" s="25">
        <f>'Total linea'!O148</f>
        <v>945976.43218176009</v>
      </c>
      <c r="O55" s="25">
        <f>'Total linea'!P148</f>
        <v>964895.96082539519</v>
      </c>
      <c r="P55" s="25">
        <f>'Total linea'!Q148</f>
        <v>984193.88004190312</v>
      </c>
      <c r="Q55" s="25">
        <f>'Total linea'!R148</f>
        <v>1003877.7576427412</v>
      </c>
      <c r="R55" s="25">
        <f>'Total linea'!S148</f>
        <v>1023955.312795596</v>
      </c>
      <c r="S55" s="25">
        <f>'Total linea'!T148</f>
        <v>1044434.4190515078</v>
      </c>
      <c r="T55" s="25">
        <f>'Total linea'!U148</f>
        <v>1065323.1074325382</v>
      </c>
      <c r="U55" s="25">
        <f>'Total linea'!V148</f>
        <v>1086629.569581189</v>
      </c>
      <c r="V55" s="25">
        <f>'Total linea'!W148</f>
        <v>1108362.1609728127</v>
      </c>
      <c r="W55" s="25">
        <f>'Total linea'!X148</f>
        <v>1130529.4041922686</v>
      </c>
      <c r="X55" s="25">
        <f>'Total linea'!Y148</f>
        <v>1153139.9922761142</v>
      </c>
      <c r="Y55" s="25">
        <f>'Total linea'!Z148</f>
        <v>1176202.7921216367</v>
      </c>
      <c r="Z55" s="25">
        <f>'Total linea'!AA148</f>
        <v>1199726.8479640691</v>
      </c>
      <c r="AA55" s="25">
        <f>'Total linea'!AB148</f>
        <v>1223721.3849233505</v>
      </c>
      <c r="AB55" s="25">
        <f>'Total linea'!AC148</f>
        <v>1248195.8126218177</v>
      </c>
      <c r="AC55" s="25">
        <f>'Total linea'!AD148</f>
        <v>1273159.728874254</v>
      </c>
      <c r="AD55" s="25">
        <f>'Total linea'!AE148</f>
        <v>1298622.9234517391</v>
      </c>
      <c r="AE55" s="25">
        <f>'Total linea'!AF148</f>
        <v>1324595.3819207738</v>
      </c>
      <c r="AF55" s="25">
        <f>'Total linea'!AG148</f>
        <v>1351087.2895591892</v>
      </c>
      <c r="AG55" s="25">
        <f>'Total linea'!AH148</f>
        <v>1378109.035350373</v>
      </c>
      <c r="AH55" s="25">
        <f>'Total linea'!AI148</f>
        <v>1405671.2160573807</v>
      </c>
    </row>
    <row r="56" ht="13.5">
      <c r="B56" s="2"/>
      <c r="C56" s="2"/>
      <c r="D56" s="2"/>
      <c r="E56" s="3"/>
      <c r="G56" s="20" t="s">
        <v>34</v>
      </c>
      <c r="H56" s="21">
        <f>SUM(H54:H55,H51)</f>
        <v>1824930.6632628089</v>
      </c>
      <c r="I56" s="21">
        <f t="shared" ref="I56:AH56" si="25">SUM(I54:I55,I51)</f>
        <v>1567665.2480282253</v>
      </c>
      <c r="J56" s="21">
        <f t="shared" si="25"/>
        <v>1428619.63655188</v>
      </c>
      <c r="K56" s="21">
        <f t="shared" si="25"/>
        <v>7299271.3551444504</v>
      </c>
      <c r="L56" s="21">
        <f t="shared" si="25"/>
        <v>11324238.648962434</v>
      </c>
      <c r="M56" s="21">
        <f t="shared" si="25"/>
        <v>1525894.1137702407</v>
      </c>
      <c r="N56" s="21">
        <f t="shared" si="25"/>
        <v>11589793.714634379</v>
      </c>
      <c r="O56" s="21">
        <f t="shared" si="25"/>
        <v>3882925.5024029477</v>
      </c>
      <c r="P56" s="21">
        <f t="shared" si="25"/>
        <v>2427569.0417750967</v>
      </c>
      <c r="Q56" s="21">
        <f t="shared" si="25"/>
        <v>10537265.935717173</v>
      </c>
      <c r="R56" s="21">
        <f t="shared" si="25"/>
        <v>1692867.129445181</v>
      </c>
      <c r="S56" s="21">
        <f t="shared" si="25"/>
        <v>5293658.5263697114</v>
      </c>
      <c r="T56" s="21">
        <f t="shared" si="25"/>
        <v>1665524.9456687889</v>
      </c>
      <c r="U56" s="21">
        <f t="shared" si="25"/>
        <v>16905407.40571351</v>
      </c>
      <c r="V56" s="21">
        <f t="shared" si="25"/>
        <v>15100249.884224225</v>
      </c>
      <c r="W56" s="21">
        <f t="shared" si="25"/>
        <v>11280378.386675132</v>
      </c>
      <c r="X56" s="21">
        <f t="shared" si="25"/>
        <v>3171526.4666547878</v>
      </c>
      <c r="Y56" s="21">
        <f t="shared" si="25"/>
        <v>1838874.1197636325</v>
      </c>
      <c r="Z56" s="21">
        <f t="shared" si="25"/>
        <v>8020548.5932747442</v>
      </c>
      <c r="AA56" s="21">
        <f t="shared" si="25"/>
        <v>18440061.563129887</v>
      </c>
      <c r="AB56" s="21">
        <f t="shared" si="25"/>
        <v>6374352.7952793352</v>
      </c>
      <c r="AC56" s="21">
        <f t="shared" si="25"/>
        <v>4069303.7099598842</v>
      </c>
      <c r="AD56" s="21">
        <f t="shared" si="25"/>
        <v>16780278.351180907</v>
      </c>
      <c r="AE56" s="21">
        <f t="shared" si="25"/>
        <v>2070870.9274349706</v>
      </c>
      <c r="AF56" s="21">
        <f t="shared" si="25"/>
        <v>3710259.1151642464</v>
      </c>
      <c r="AG56" s="21">
        <f t="shared" si="25"/>
        <v>7787752.6394598195</v>
      </c>
      <c r="AH56" s="21">
        <f t="shared" si="25"/>
        <v>17110319.283907507</v>
      </c>
      <c r="AI56" s="22">
        <f>SUM(H56:AH56)</f>
        <v>194720407.70355591</v>
      </c>
    </row>
    <row r="57" ht="13.5">
      <c r="B57" s="2"/>
      <c r="C57" s="2"/>
      <c r="D57" s="2"/>
      <c r="E57" s="3"/>
      <c r="J57" s="26"/>
      <c r="K57" s="26"/>
      <c r="L57" s="26"/>
      <c r="M57" s="26"/>
      <c r="O57" s="27"/>
    </row>
    <row r="58">
      <c r="B58" s="2"/>
      <c r="C58" s="2"/>
      <c r="D58" s="2"/>
      <c r="E58" s="3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</row>
    <row r="59">
      <c r="B59" s="2"/>
      <c r="C59" s="2"/>
      <c r="D59" s="2"/>
      <c r="E59" s="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</row>
    <row r="60">
      <c r="B60" s="2"/>
      <c r="C60" s="2"/>
      <c r="D60" s="2"/>
      <c r="E60" s="3"/>
    </row>
    <row r="61">
      <c r="B61" s="2"/>
      <c r="C61" s="2"/>
      <c r="D61" s="2"/>
      <c r="E61" s="3"/>
    </row>
    <row r="62">
      <c r="B62" s="2"/>
      <c r="C62" s="2"/>
      <c r="D62" s="2"/>
      <c r="E62" s="3"/>
    </row>
    <row r="63">
      <c r="B63" s="2"/>
      <c r="C63" s="2"/>
      <c r="D63" s="2"/>
      <c r="E63" s="3"/>
    </row>
    <row r="64">
      <c r="B64" s="2"/>
      <c r="C64" s="2"/>
      <c r="D64" s="2"/>
      <c r="E64" s="3"/>
    </row>
    <row r="65">
      <c r="B65" s="2"/>
      <c r="C65" s="2"/>
      <c r="D65" s="2"/>
      <c r="E65" s="3"/>
    </row>
    <row r="66">
      <c r="B66" s="2"/>
      <c r="C66" s="2"/>
      <c r="D66" s="2"/>
      <c r="E66" s="3"/>
    </row>
    <row r="71">
      <c r="Q71" s="29"/>
    </row>
    <row r="74" ht="16.5">
      <c r="I74" s="30"/>
      <c r="J74" s="31"/>
    </row>
    <row r="75" ht="14.25">
      <c r="I75" s="32"/>
      <c r="J75" s="32"/>
    </row>
    <row r="76" ht="16.5">
      <c r="I76" s="30"/>
      <c r="J76" s="31"/>
    </row>
    <row r="77" ht="14.25">
      <c r="I77" s="32"/>
      <c r="J77" s="32"/>
    </row>
    <row r="78" ht="16.5">
      <c r="I78" s="30"/>
      <c r="J78" s="31"/>
    </row>
    <row r="79" ht="14.25">
      <c r="I79" s="32"/>
      <c r="J79" s="32"/>
    </row>
    <row r="80" ht="16.5">
      <c r="I80" s="30"/>
      <c r="J80" s="31"/>
    </row>
    <row r="81" ht="14.25">
      <c r="I81" s="32"/>
      <c r="J81" s="32"/>
    </row>
    <row r="82" ht="16.5">
      <c r="I82" s="30"/>
      <c r="J82" s="31"/>
    </row>
    <row r="83" ht="51.600000000000001" customHeight="1">
      <c r="I83" s="32"/>
      <c r="J83" s="32"/>
      <c r="K83" s="33"/>
      <c r="L83" s="33"/>
      <c r="M83" s="33"/>
      <c r="O83" s="33"/>
      <c r="P83" s="34"/>
      <c r="Q83" s="34"/>
      <c r="R83" s="34"/>
      <c r="S83" s="34"/>
      <c r="T83" s="34"/>
      <c r="U83" s="34"/>
      <c r="X83" s="34"/>
      <c r="Z83" s="34"/>
      <c r="AB83" s="34"/>
      <c r="AD83" s="34"/>
      <c r="AF83" s="34"/>
      <c r="AI83" s="34"/>
    </row>
    <row r="84" ht="3" customHeight="1">
      <c r="I84" s="30"/>
      <c r="J84" s="31"/>
      <c r="K84" s="33"/>
      <c r="L84" s="33"/>
      <c r="M84" s="33"/>
      <c r="O84" s="33"/>
      <c r="P84" s="33"/>
      <c r="Q84" s="33"/>
      <c r="R84" s="33"/>
      <c r="S84" s="33"/>
      <c r="T84" s="33"/>
      <c r="U84" s="33"/>
      <c r="X84" s="35"/>
      <c r="Z84" s="35"/>
      <c r="AB84" s="35"/>
      <c r="AD84" s="35"/>
      <c r="AF84" s="35"/>
      <c r="AI84" s="35"/>
    </row>
    <row r="85" ht="15">
      <c r="I85" s="36"/>
      <c r="J85" s="32"/>
      <c r="K85" s="37"/>
      <c r="L85" s="37"/>
      <c r="M85" s="37"/>
      <c r="O85" s="38"/>
      <c r="P85" s="39"/>
      <c r="Q85" s="40"/>
      <c r="R85" s="41"/>
      <c r="S85" s="42"/>
      <c r="T85" s="42"/>
      <c r="U85" s="43"/>
      <c r="X85" s="44"/>
      <c r="Z85" s="44"/>
      <c r="AB85" s="45"/>
      <c r="AD85" s="44"/>
      <c r="AF85" s="44"/>
      <c r="AI85" s="44"/>
    </row>
    <row r="86" ht="16.5">
      <c r="I86" s="30"/>
      <c r="J86" s="31"/>
      <c r="K86" s="37"/>
      <c r="L86" s="37"/>
      <c r="M86" s="37"/>
      <c r="O86" s="38"/>
      <c r="P86" s="39"/>
      <c r="Q86" s="40"/>
      <c r="R86" s="41"/>
      <c r="S86" s="42"/>
      <c r="T86" s="42"/>
      <c r="U86" s="43"/>
      <c r="X86" s="44"/>
      <c r="Z86" s="44"/>
      <c r="AB86" s="45"/>
      <c r="AD86" s="44"/>
      <c r="AF86" s="44"/>
      <c r="AI86" s="44"/>
    </row>
    <row r="87" ht="15">
      <c r="I87" s="36"/>
      <c r="J87" s="32"/>
      <c r="K87" s="37"/>
      <c r="L87" s="37"/>
      <c r="M87" s="37"/>
      <c r="O87" s="38"/>
      <c r="P87" s="39"/>
      <c r="Q87" s="40"/>
      <c r="R87" s="41"/>
      <c r="S87" s="42"/>
      <c r="T87" s="42"/>
      <c r="U87" s="43"/>
      <c r="X87" s="44"/>
      <c r="Z87" s="44"/>
      <c r="AB87" s="45"/>
      <c r="AD87" s="44"/>
      <c r="AF87" s="44"/>
      <c r="AI87" s="44"/>
    </row>
    <row r="88" ht="16.5">
      <c r="I88" s="30"/>
      <c r="J88" s="31"/>
      <c r="K88" s="37"/>
      <c r="L88" s="37"/>
      <c r="M88" s="37"/>
      <c r="O88" s="38"/>
      <c r="P88" s="39"/>
      <c r="Q88" s="40"/>
      <c r="R88" s="41"/>
      <c r="S88" s="42"/>
      <c r="T88" s="42"/>
      <c r="U88" s="45"/>
      <c r="X88" s="44"/>
      <c r="Z88" s="44"/>
      <c r="AB88" s="45"/>
      <c r="AD88" s="44"/>
      <c r="AF88" s="44"/>
      <c r="AI88" s="44"/>
    </row>
    <row r="89" ht="15">
      <c r="I89" s="36"/>
      <c r="J89" s="32"/>
      <c r="K89" s="37"/>
      <c r="L89" s="37"/>
      <c r="M89" s="37"/>
      <c r="O89" s="38"/>
      <c r="P89" s="39"/>
      <c r="Q89" s="40"/>
      <c r="R89" s="41"/>
      <c r="S89" s="42"/>
      <c r="T89" s="42"/>
      <c r="U89" s="45"/>
      <c r="X89" s="44"/>
      <c r="Z89" s="44"/>
      <c r="AB89" s="45"/>
      <c r="AD89" s="44"/>
      <c r="AF89" s="44"/>
      <c r="AI89" s="44"/>
    </row>
    <row r="90" ht="16.5">
      <c r="I90" s="30"/>
      <c r="J90" s="31"/>
      <c r="K90" s="37"/>
      <c r="L90" s="37"/>
      <c r="M90" s="37"/>
      <c r="O90" s="38"/>
      <c r="P90" s="39"/>
      <c r="Q90" s="40"/>
      <c r="R90" s="41"/>
      <c r="S90" s="42"/>
      <c r="T90" s="42"/>
      <c r="U90" s="45"/>
      <c r="X90" s="44"/>
      <c r="Z90" s="44"/>
      <c r="AB90" s="45"/>
      <c r="AD90" s="44"/>
      <c r="AF90" s="44"/>
      <c r="AI90" s="44"/>
    </row>
    <row r="91" ht="15">
      <c r="I91" s="36"/>
      <c r="J91" s="32"/>
      <c r="K91" s="37"/>
      <c r="L91" s="37"/>
      <c r="M91" s="37"/>
      <c r="O91" s="38"/>
      <c r="P91" s="39"/>
      <c r="Q91" s="40"/>
      <c r="R91" s="41"/>
      <c r="S91" s="42"/>
      <c r="T91" s="42"/>
      <c r="U91" s="45"/>
      <c r="X91" s="44"/>
      <c r="Z91" s="44"/>
      <c r="AB91" s="45"/>
      <c r="AD91" s="44"/>
      <c r="AF91" s="44"/>
      <c r="AI91" s="44"/>
    </row>
    <row r="92" ht="16.5">
      <c r="I92" s="30"/>
      <c r="J92" s="31"/>
      <c r="K92" s="37"/>
      <c r="L92" s="37"/>
      <c r="M92" s="37"/>
      <c r="O92" s="46"/>
      <c r="P92" s="39"/>
      <c r="Q92" s="40"/>
      <c r="R92" s="41"/>
      <c r="S92" s="42"/>
      <c r="T92" s="42"/>
      <c r="U92" s="45"/>
      <c r="X92" s="44"/>
      <c r="Z92" s="44"/>
      <c r="AB92" s="45"/>
      <c r="AD92" s="44"/>
      <c r="AF92" s="44"/>
      <c r="AI92" s="44"/>
    </row>
    <row r="93" ht="15">
      <c r="I93" s="32"/>
      <c r="J93" s="32"/>
      <c r="K93" s="37"/>
      <c r="L93" s="37"/>
      <c r="M93" s="37"/>
      <c r="O93" s="46"/>
      <c r="P93" s="39"/>
      <c r="Q93" s="40"/>
      <c r="R93" s="41"/>
      <c r="S93" s="42"/>
      <c r="T93" s="42"/>
      <c r="U93" s="45"/>
      <c r="X93" s="44"/>
      <c r="Z93" s="44"/>
      <c r="AB93" s="45"/>
      <c r="AD93" s="44"/>
      <c r="AF93" s="44"/>
      <c r="AI93" s="44"/>
    </row>
    <row r="94" ht="16.5">
      <c r="I94" s="30"/>
      <c r="J94" s="31"/>
      <c r="K94" s="37"/>
      <c r="L94" s="37"/>
      <c r="M94" s="37"/>
      <c r="O94" s="38"/>
      <c r="P94" s="39"/>
      <c r="Q94" s="40"/>
      <c r="R94" s="41"/>
      <c r="S94" s="42"/>
      <c r="T94" s="42"/>
      <c r="U94" s="45"/>
      <c r="X94" s="44"/>
      <c r="Z94" s="44"/>
      <c r="AB94" s="45"/>
      <c r="AD94" s="44"/>
      <c r="AF94" s="44"/>
      <c r="AI94" s="44"/>
    </row>
    <row r="95" ht="15">
      <c r="I95" s="32"/>
      <c r="J95" s="32"/>
      <c r="K95" s="37"/>
      <c r="L95" s="37"/>
      <c r="M95" s="37"/>
      <c r="O95" s="46"/>
      <c r="P95" s="39"/>
      <c r="Q95" s="40"/>
      <c r="R95" s="41"/>
      <c r="S95" s="42"/>
      <c r="T95" s="42"/>
      <c r="U95" s="45"/>
      <c r="X95" s="44"/>
      <c r="Z95" s="44"/>
      <c r="AB95" s="45"/>
      <c r="AD95" s="44"/>
      <c r="AF95" s="44"/>
      <c r="AI95" s="44"/>
    </row>
    <row r="96" ht="16.5">
      <c r="I96" s="30"/>
      <c r="J96" s="31"/>
    </row>
    <row r="97" ht="14.25">
      <c r="I97" s="32"/>
      <c r="J97" s="32"/>
      <c r="T97" s="47"/>
    </row>
    <row r="98" ht="16.5">
      <c r="I98" s="30"/>
      <c r="J98" s="31"/>
    </row>
    <row r="100" ht="13.5">
      <c r="AB100" s="48"/>
      <c r="AD100" s="48"/>
      <c r="AI100" s="48"/>
    </row>
    <row r="101" ht="3" customHeight="1">
      <c r="AB101" s="35"/>
      <c r="AD101" s="35"/>
      <c r="AI101" s="35"/>
    </row>
    <row r="102" ht="13.5">
      <c r="AB102" s="49"/>
      <c r="AD102" s="49"/>
      <c r="AI102" s="49"/>
    </row>
    <row r="103" ht="13.5">
      <c r="AB103" s="49"/>
      <c r="AD103" s="49"/>
      <c r="AI103" s="49"/>
    </row>
    <row r="104" ht="13.5">
      <c r="AB104" s="50"/>
      <c r="AD104" s="50"/>
      <c r="AI104" s="50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showRowColHeaders="0" topLeftCell="F1" zoomScale="90" workbookViewId="0">
      <selection activeCell="H1" activeCellId="0" sqref="H1"/>
    </sheetView>
  </sheetViews>
  <sheetFormatPr baseColWidth="10" defaultColWidth="11.5703125" defaultRowHeight="14.25"/>
  <cols>
    <col customWidth="1" hidden="1" min="1" max="1" style="1" width="0"/>
    <col customWidth="1" hidden="1" min="2" max="2" style="1" width="1.5703125"/>
    <col customWidth="1" hidden="1" min="3" max="3" style="1" width="31"/>
    <col customWidth="1" hidden="1" min="4" max="4" style="1" width="6.28515625"/>
    <col customWidth="1" hidden="1" min="5" max="5" style="53" width="14.85546875"/>
    <col customWidth="1" min="6" max="6" style="4" width="2.28515625"/>
    <col bestFit="1" customWidth="1" min="7" max="7" style="1" width="43.85546875"/>
    <col bestFit="1" customWidth="1" min="8" max="34" style="1" width="14.140625"/>
    <col bestFit="1" customWidth="1" min="35" max="35" style="1" width="5"/>
    <col bestFit="1" customWidth="1" min="36" max="36" style="1" width="6.5703125"/>
    <col bestFit="1" customWidth="1" min="37" max="39" style="1" width="4.28515625"/>
    <col bestFit="1" customWidth="1" min="40" max="40" style="1" width="4.42578125"/>
    <col bestFit="1" customWidth="1" min="41" max="41" style="1" width="6.28515625"/>
    <col bestFit="1" customWidth="1" min="42" max="44" style="1" width="4.28515625"/>
    <col min="45" max="16384" style="1" width="11.5703125"/>
  </cols>
  <sheetData>
    <row r="1">
      <c r="B1" s="2"/>
      <c r="C1" s="2"/>
      <c r="D1" s="2"/>
      <c r="E1" s="3"/>
    </row>
    <row r="2">
      <c r="B2" s="2"/>
      <c r="C2" s="2"/>
      <c r="D2" s="2"/>
      <c r="E2" s="5"/>
    </row>
    <row r="3" ht="1.8999999999999999" customHeight="1">
      <c r="B3" s="2"/>
      <c r="C3" s="2"/>
      <c r="D3" s="2"/>
      <c r="E3" s="3"/>
    </row>
    <row r="4" ht="1.1499999999999999" customHeight="1">
      <c r="B4" s="2"/>
      <c r="C4" s="2"/>
      <c r="D4" s="2"/>
      <c r="E4" s="3"/>
    </row>
    <row r="5" ht="13.5">
      <c r="B5" s="2"/>
      <c r="C5" s="7"/>
      <c r="D5" s="2"/>
      <c r="E5" s="9"/>
      <c r="F5" s="6"/>
    </row>
    <row r="6" ht="4.9000000000000004" customHeight="1">
      <c r="B6" s="2"/>
      <c r="C6" s="7"/>
      <c r="D6" s="2"/>
      <c r="E6" s="9"/>
      <c r="F6" s="6"/>
    </row>
    <row r="7" ht="13.5">
      <c r="B7" s="2"/>
      <c r="C7" s="7"/>
      <c r="D7" s="2"/>
      <c r="E7" s="9"/>
      <c r="F7" s="6"/>
    </row>
    <row r="8" ht="4.9000000000000004" customHeight="1">
      <c r="B8" s="2"/>
      <c r="C8" s="7"/>
      <c r="D8" s="2"/>
      <c r="E8" s="9"/>
      <c r="F8" s="6"/>
    </row>
    <row r="9" ht="13.5">
      <c r="B9" s="2"/>
      <c r="C9" s="7"/>
      <c r="D9" s="2"/>
      <c r="E9" s="9"/>
      <c r="F9" s="6"/>
    </row>
    <row r="10" ht="4.9000000000000004" customHeight="1">
      <c r="B10" s="2"/>
      <c r="C10" s="7"/>
      <c r="D10" s="2"/>
      <c r="E10" s="9"/>
      <c r="F10" s="6"/>
    </row>
    <row r="11" ht="13.5">
      <c r="B11" s="2"/>
      <c r="C11" s="7"/>
      <c r="D11" s="2"/>
      <c r="E11" s="9"/>
      <c r="F11" s="6"/>
    </row>
    <row r="12" ht="4.9000000000000004" customHeight="1">
      <c r="B12" s="2"/>
      <c r="C12" s="7"/>
      <c r="D12" s="2"/>
      <c r="E12" s="9"/>
      <c r="F12" s="6"/>
    </row>
    <row r="13" ht="13.5">
      <c r="B13" s="2"/>
      <c r="C13" s="7"/>
      <c r="D13" s="2"/>
      <c r="E13" s="9"/>
      <c r="F13" s="6"/>
    </row>
    <row r="14" ht="4.9000000000000004" customHeight="1">
      <c r="B14" s="2"/>
      <c r="C14" s="7"/>
      <c r="D14" s="2"/>
      <c r="E14" s="9"/>
      <c r="F14" s="6"/>
    </row>
    <row r="15" ht="13.5">
      <c r="B15" s="2"/>
      <c r="C15" s="7"/>
      <c r="D15" s="2"/>
      <c r="E15" s="9"/>
      <c r="F15" s="6"/>
    </row>
    <row r="16" ht="4.9000000000000004" customHeight="1">
      <c r="B16" s="2"/>
      <c r="C16" s="7"/>
      <c r="D16" s="2"/>
      <c r="E16" s="9"/>
      <c r="F16" s="6"/>
    </row>
    <row r="17" ht="13.5">
      <c r="B17" s="2"/>
      <c r="C17" s="7"/>
      <c r="D17" s="2"/>
      <c r="E17" s="9"/>
      <c r="F17" s="6"/>
    </row>
    <row r="18" ht="4.9000000000000004" customHeight="1">
      <c r="B18" s="2"/>
      <c r="C18" s="7"/>
      <c r="D18" s="2"/>
      <c r="E18" s="9"/>
      <c r="F18" s="6"/>
    </row>
    <row r="19" ht="13.5">
      <c r="B19" s="2"/>
      <c r="C19" s="7"/>
      <c r="D19" s="2"/>
      <c r="E19" s="9"/>
      <c r="F19" s="6"/>
    </row>
    <row r="20" ht="4.9000000000000004" customHeight="1">
      <c r="B20" s="2"/>
      <c r="C20" s="7"/>
      <c r="D20" s="2"/>
      <c r="E20" s="9"/>
      <c r="F20" s="6"/>
    </row>
    <row r="21" ht="13.5">
      <c r="B21" s="2"/>
      <c r="C21" s="7"/>
      <c r="D21" s="2"/>
      <c r="E21" s="9"/>
      <c r="F21" s="6"/>
    </row>
    <row r="22" ht="4.9000000000000004" customHeight="1">
      <c r="B22" s="2"/>
      <c r="C22" s="7"/>
      <c r="D22" s="2"/>
      <c r="E22" s="9"/>
      <c r="F22" s="6"/>
    </row>
    <row r="23" ht="13.5">
      <c r="B23" s="2"/>
      <c r="C23" s="7"/>
      <c r="D23" s="2"/>
      <c r="E23" s="9"/>
      <c r="F23" s="6"/>
    </row>
    <row r="24" ht="4.9000000000000004" customHeight="1">
      <c r="B24" s="2"/>
      <c r="C24" s="7"/>
      <c r="D24" s="2"/>
      <c r="E24" s="9"/>
      <c r="F24" s="6"/>
    </row>
    <row r="25" ht="13.5">
      <c r="B25" s="2"/>
      <c r="C25" s="7"/>
      <c r="D25" s="2"/>
      <c r="E25" s="9"/>
      <c r="F25" s="6"/>
    </row>
    <row r="26" ht="4.9000000000000004" customHeight="1">
      <c r="B26" s="2"/>
      <c r="C26" s="7"/>
      <c r="D26" s="2"/>
      <c r="E26" s="9"/>
      <c r="F26" s="6"/>
    </row>
    <row r="27" ht="13.5">
      <c r="B27" s="2"/>
      <c r="C27" s="7"/>
      <c r="D27" s="2"/>
      <c r="E27" s="9"/>
      <c r="F27" s="6"/>
    </row>
    <row r="28" ht="4.9000000000000004" customHeight="1">
      <c r="B28" s="2"/>
      <c r="C28" s="7"/>
      <c r="D28" s="2"/>
      <c r="E28" s="9"/>
      <c r="F28" s="6"/>
    </row>
    <row r="29" ht="13.5">
      <c r="B29" s="2"/>
      <c r="C29" s="7"/>
      <c r="D29" s="2"/>
      <c r="E29" s="9"/>
      <c r="F29" s="6"/>
    </row>
    <row r="30" ht="4.9000000000000004" customHeight="1">
      <c r="B30" s="2"/>
      <c r="C30" s="7"/>
      <c r="D30" s="2"/>
      <c r="E30" s="9"/>
      <c r="F30" s="6"/>
    </row>
    <row r="31" ht="13.5">
      <c r="B31" s="2"/>
      <c r="C31" s="7"/>
      <c r="D31" s="2"/>
      <c r="E31" s="9"/>
      <c r="F31" s="6"/>
    </row>
    <row r="32" ht="4.9000000000000004" customHeight="1">
      <c r="B32" s="2"/>
      <c r="C32" s="7"/>
      <c r="D32" s="2"/>
      <c r="E32" s="9"/>
      <c r="F32" s="6"/>
    </row>
    <row r="33" ht="13.5">
      <c r="B33" s="2"/>
      <c r="C33" s="7"/>
      <c r="D33" s="2"/>
      <c r="E33" s="9"/>
      <c r="F33" s="6"/>
    </row>
    <row r="34" ht="27" customHeight="1">
      <c r="B34" s="2"/>
      <c r="C34" s="2"/>
      <c r="D34" s="2"/>
      <c r="E34" s="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</row>
    <row r="35" ht="13.5">
      <c r="B35" s="2"/>
      <c r="C35" s="2"/>
      <c r="D35" s="2"/>
      <c r="E35" s="3"/>
      <c r="G35" s="11" t="s">
        <v>17</v>
      </c>
      <c r="H35" s="12" t="str">
        <f>'[1]tota por lin'!BC9</f>
        <v>2024</v>
      </c>
      <c r="I35" s="12" t="str">
        <f>'[1]tota por lin'!BD9</f>
        <v>2025</v>
      </c>
      <c r="J35" s="12" t="str">
        <f>'[1]tota por lin'!BE9</f>
        <v>2026</v>
      </c>
      <c r="K35" s="12" t="str">
        <f>'[1]tota por lin'!BF9</f>
        <v>2027</v>
      </c>
      <c r="L35" s="12" t="str">
        <f>'[1]tota por lin'!BG9</f>
        <v>2028</v>
      </c>
      <c r="M35" s="12" t="str">
        <f>'[1]tota por lin'!BH9</f>
        <v>2029</v>
      </c>
      <c r="N35" s="12" t="str">
        <f>'[1]tota por lin'!BI9</f>
        <v>2030</v>
      </c>
      <c r="O35" s="12" t="str">
        <f>'[1]tota por lin'!BJ9</f>
        <v>2031</v>
      </c>
      <c r="P35" s="12" t="str">
        <f>'[1]tota por lin'!BK9</f>
        <v>2032</v>
      </c>
      <c r="Q35" s="12" t="str">
        <f>'[1]tota por lin'!BL9</f>
        <v>2033</v>
      </c>
      <c r="R35" s="12" t="str">
        <f>'[1]tota por lin'!BM9</f>
        <v>2034</v>
      </c>
      <c r="S35" s="12" t="str">
        <f>'[1]tota por lin'!BN9</f>
        <v>2035</v>
      </c>
      <c r="T35" s="12" t="str">
        <f>'[1]tota por lin'!BO9</f>
        <v>2036</v>
      </c>
      <c r="U35" s="12" t="str">
        <f>'[1]tota por lin'!BP9</f>
        <v>2037</v>
      </c>
      <c r="V35" s="12" t="str">
        <f>'[1]tota por lin'!BQ9</f>
        <v>2038</v>
      </c>
      <c r="W35" s="12" t="str">
        <f>'[1]tota por lin'!BR9</f>
        <v>2039</v>
      </c>
      <c r="X35" s="12" t="str">
        <f>'[1]tota por lin'!BS9</f>
        <v>2040</v>
      </c>
      <c r="Y35" s="12" t="str">
        <f>'[1]tota por lin'!BT9</f>
        <v>2041</v>
      </c>
      <c r="Z35" s="12" t="str">
        <f>'[1]tota por lin'!BU9</f>
        <v>2042</v>
      </c>
      <c r="AA35" s="12" t="str">
        <f>'[1]tota por lin'!BV9</f>
        <v>2043</v>
      </c>
      <c r="AB35" s="12" t="str">
        <f>'[1]tota por lin'!BW9</f>
        <v>2044</v>
      </c>
      <c r="AC35" s="12" t="str">
        <f>'[1]tota por lin'!BX9</f>
        <v>2045</v>
      </c>
      <c r="AD35" s="12" t="str">
        <f>'[1]tota por lin'!BY9</f>
        <v>2046</v>
      </c>
      <c r="AE35" s="12" t="str">
        <f>'[1]tota por lin'!BZ9</f>
        <v>2047</v>
      </c>
      <c r="AF35" s="12" t="str">
        <f>'[1]tota por lin'!CA9</f>
        <v>2048</v>
      </c>
      <c r="AG35" s="12" t="str">
        <f>'[1]tota por lin'!CB9</f>
        <v>2049</v>
      </c>
      <c r="AH35" s="12" t="str">
        <f>'[1]tota por lin'!CC9</f>
        <v>2050</v>
      </c>
    </row>
    <row r="36" ht="3" customHeight="1">
      <c r="B36" s="2"/>
      <c r="C36" s="2"/>
      <c r="D36" s="2"/>
      <c r="E36" s="3"/>
      <c r="G36" s="11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 ht="13.5">
      <c r="B37" s="2"/>
      <c r="C37" s="2"/>
      <c r="D37" s="2"/>
      <c r="E37" s="3"/>
      <c r="G37" s="11" t="s">
        <v>18</v>
      </c>
      <c r="H37" s="14">
        <v>997030.12429772841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4">
        <v>0</v>
      </c>
      <c r="O37" s="14">
        <v>2290548.4279907616</v>
      </c>
      <c r="P37" s="14">
        <v>1168179.6982752883</v>
      </c>
      <c r="Q37" s="14" t="s">
        <v>19</v>
      </c>
      <c r="R37" s="14" t="s">
        <v>19</v>
      </c>
      <c r="S37" s="14" t="s">
        <v>19</v>
      </c>
      <c r="T37" s="14" t="s">
        <v>19</v>
      </c>
      <c r="U37" s="14" t="s">
        <v>19</v>
      </c>
      <c r="V37" s="14" t="s">
        <v>19</v>
      </c>
      <c r="W37" s="14" t="s">
        <v>19</v>
      </c>
      <c r="X37" s="14">
        <v>2737417.4043612755</v>
      </c>
      <c r="Y37" s="14">
        <v>1396082.8762242503</v>
      </c>
      <c r="Z37" s="14" t="s">
        <v>19</v>
      </c>
      <c r="AA37" s="14" t="s">
        <v>19</v>
      </c>
      <c r="AB37" s="14" t="s">
        <v>19</v>
      </c>
      <c r="AC37" s="14" t="s">
        <v>19</v>
      </c>
      <c r="AD37" s="14" t="s">
        <v>19</v>
      </c>
      <c r="AE37" s="14" t="s">
        <v>19</v>
      </c>
      <c r="AF37" s="14">
        <v>3207320.7815387603</v>
      </c>
      <c r="AG37" s="14">
        <v>1635733.5985847674</v>
      </c>
      <c r="AH37" s="16" t="s">
        <v>19</v>
      </c>
    </row>
    <row r="38" ht="13.5">
      <c r="B38" s="2"/>
      <c r="C38" s="2"/>
      <c r="D38" s="2"/>
      <c r="E38" s="3"/>
      <c r="G38" s="11" t="s">
        <v>20</v>
      </c>
      <c r="H38" s="14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4">
        <v>0</v>
      </c>
      <c r="O38" s="14" t="s">
        <v>19</v>
      </c>
      <c r="P38" s="14" t="s">
        <v>19</v>
      </c>
      <c r="Q38" s="14" t="s">
        <v>19</v>
      </c>
      <c r="R38" s="14" t="s">
        <v>19</v>
      </c>
      <c r="S38" s="14" t="s">
        <v>19</v>
      </c>
      <c r="T38" s="14" t="s">
        <v>19</v>
      </c>
      <c r="U38" s="14" t="s">
        <v>19</v>
      </c>
      <c r="V38" s="14" t="s">
        <v>19</v>
      </c>
      <c r="W38" s="14" t="s">
        <v>19</v>
      </c>
      <c r="X38" s="14" t="s">
        <v>19</v>
      </c>
      <c r="Y38" s="14">
        <v>3990825.6059621177</v>
      </c>
      <c r="Z38" s="14">
        <v>4070642.1180813606</v>
      </c>
      <c r="AA38" s="14" t="s">
        <v>19</v>
      </c>
      <c r="AB38" s="14" t="s">
        <v>19</v>
      </c>
      <c r="AC38" s="14" t="s">
        <v>19</v>
      </c>
      <c r="AD38" s="14" t="s">
        <v>19</v>
      </c>
      <c r="AE38" s="14" t="s">
        <v>19</v>
      </c>
      <c r="AF38" s="14" t="s">
        <v>19</v>
      </c>
      <c r="AG38" s="14" t="s">
        <v>19</v>
      </c>
      <c r="AH38" s="16" t="s">
        <v>19</v>
      </c>
    </row>
    <row r="39" ht="13.5">
      <c r="B39" s="2"/>
      <c r="C39" s="2"/>
      <c r="D39" s="2"/>
      <c r="E39" s="3"/>
      <c r="G39" s="11" t="s">
        <v>21</v>
      </c>
      <c r="H39" s="14">
        <v>0</v>
      </c>
      <c r="I39" s="15">
        <v>0</v>
      </c>
      <c r="J39" s="15">
        <v>0</v>
      </c>
      <c r="K39" s="15">
        <v>2148851.9914272162</v>
      </c>
      <c r="L39" s="15">
        <v>0</v>
      </c>
      <c r="M39" s="15">
        <v>0</v>
      </c>
      <c r="N39" s="14">
        <v>0</v>
      </c>
      <c r="O39" s="14" t="s">
        <v>19</v>
      </c>
      <c r="P39" s="14" t="s">
        <v>19</v>
      </c>
      <c r="Q39" s="14" t="s">
        <v>19</v>
      </c>
      <c r="R39" s="14" t="s">
        <v>19</v>
      </c>
      <c r="S39" s="14">
        <v>5391210.337454306</v>
      </c>
      <c r="T39" s="14" t="s">
        <v>19</v>
      </c>
      <c r="U39" s="14" t="s">
        <v>19</v>
      </c>
      <c r="V39" s="14" t="s">
        <v>19</v>
      </c>
      <c r="W39" s="14" t="s">
        <v>19</v>
      </c>
      <c r="X39" s="14" t="s">
        <v>19</v>
      </c>
      <c r="Y39" s="14" t="s">
        <v>19</v>
      </c>
      <c r="Z39" s="14" t="s">
        <v>19</v>
      </c>
      <c r="AA39" s="14" t="s">
        <v>19</v>
      </c>
      <c r="AB39" s="14">
        <v>6442995.4101714231</v>
      </c>
      <c r="AC39" s="14" t="s">
        <v>19</v>
      </c>
      <c r="AD39" s="14" t="s">
        <v>19</v>
      </c>
      <c r="AE39" s="14" t="s">
        <v>19</v>
      </c>
      <c r="AF39" s="14" t="s">
        <v>19</v>
      </c>
      <c r="AG39" s="14" t="s">
        <v>19</v>
      </c>
      <c r="AH39" s="16" t="s">
        <v>19</v>
      </c>
    </row>
    <row r="40" ht="13.5">
      <c r="B40" s="2"/>
      <c r="C40" s="2"/>
      <c r="D40" s="2"/>
      <c r="E40" s="3"/>
      <c r="G40" s="11" t="s">
        <v>7</v>
      </c>
      <c r="H40" s="14">
        <v>0</v>
      </c>
      <c r="I40" s="15">
        <v>0</v>
      </c>
      <c r="J40" s="15">
        <v>0</v>
      </c>
      <c r="K40" s="15">
        <v>0</v>
      </c>
      <c r="L40" s="15">
        <v>335168.22398640815</v>
      </c>
      <c r="M40" s="15">
        <v>0</v>
      </c>
      <c r="N40" s="14">
        <v>0</v>
      </c>
      <c r="O40" s="14" t="s">
        <v>19</v>
      </c>
      <c r="P40" s="14" t="s">
        <v>19</v>
      </c>
      <c r="Q40" s="14" t="s">
        <v>19</v>
      </c>
      <c r="R40" s="14" t="s">
        <v>19</v>
      </c>
      <c r="S40" s="14" t="s">
        <v>19</v>
      </c>
      <c r="T40" s="14" t="s">
        <v>19</v>
      </c>
      <c r="U40" s="14">
        <v>400557.05372449441</v>
      </c>
      <c r="V40" s="14" t="s">
        <v>19</v>
      </c>
      <c r="W40" s="14" t="s">
        <v>19</v>
      </c>
      <c r="X40" s="14" t="s">
        <v>19</v>
      </c>
      <c r="Y40" s="14" t="s">
        <v>19</v>
      </c>
      <c r="Z40" s="14" t="s">
        <v>19</v>
      </c>
      <c r="AA40" s="14" t="s">
        <v>19</v>
      </c>
      <c r="AB40" s="14" t="s">
        <v>19</v>
      </c>
      <c r="AC40" s="14" t="s">
        <v>19</v>
      </c>
      <c r="AD40" s="14">
        <v>478702.75821539102</v>
      </c>
      <c r="AE40" s="14" t="s">
        <v>19</v>
      </c>
      <c r="AF40" s="14" t="s">
        <v>19</v>
      </c>
      <c r="AG40" s="14" t="s">
        <v>19</v>
      </c>
      <c r="AH40" s="16" t="s">
        <v>19</v>
      </c>
    </row>
    <row r="41" ht="13.5">
      <c r="B41" s="2"/>
      <c r="C41" s="2"/>
      <c r="D41" s="2"/>
      <c r="E41" s="3"/>
      <c r="G41" s="11" t="s">
        <v>22</v>
      </c>
      <c r="H41" s="14">
        <v>0</v>
      </c>
      <c r="I41" s="15">
        <v>0</v>
      </c>
      <c r="J41" s="15">
        <v>0</v>
      </c>
      <c r="K41" s="15">
        <v>0</v>
      </c>
      <c r="L41" s="15">
        <v>3370292.3628379665</v>
      </c>
      <c r="M41" s="15">
        <v>0</v>
      </c>
      <c r="N41" s="14">
        <v>0</v>
      </c>
      <c r="O41" s="14" t="s">
        <v>19</v>
      </c>
      <c r="P41" s="14" t="s">
        <v>19</v>
      </c>
      <c r="Q41" s="14" t="s">
        <v>19</v>
      </c>
      <c r="R41" s="14" t="s">
        <v>19</v>
      </c>
      <c r="S41" s="14" t="s">
        <v>19</v>
      </c>
      <c r="T41" s="14" t="s">
        <v>19</v>
      </c>
      <c r="U41" s="14">
        <v>4027811.3569121817</v>
      </c>
      <c r="V41" s="14" t="s">
        <v>19</v>
      </c>
      <c r="W41" s="14" t="s">
        <v>19</v>
      </c>
      <c r="X41" s="14" t="s">
        <v>19</v>
      </c>
      <c r="Y41" s="14" t="s">
        <v>19</v>
      </c>
      <c r="Z41" s="14" t="s">
        <v>19</v>
      </c>
      <c r="AA41" s="14" t="s">
        <v>19</v>
      </c>
      <c r="AB41" s="14" t="s">
        <v>19</v>
      </c>
      <c r="AC41" s="14" t="s">
        <v>19</v>
      </c>
      <c r="AD41" s="14">
        <v>4813607.4204582954</v>
      </c>
      <c r="AE41" s="14" t="s">
        <v>19</v>
      </c>
      <c r="AF41" s="14" t="s">
        <v>19</v>
      </c>
      <c r="AG41" s="14" t="s">
        <v>19</v>
      </c>
      <c r="AH41" s="16" t="s">
        <v>19</v>
      </c>
    </row>
    <row r="42" ht="13.5">
      <c r="B42" s="2"/>
      <c r="C42" s="2"/>
      <c r="D42" s="2"/>
      <c r="E42" s="3"/>
      <c r="G42" s="11" t="s">
        <v>23</v>
      </c>
      <c r="H42" s="14" t="s">
        <v>19</v>
      </c>
      <c r="I42" s="15">
        <v>6537.0412799999995</v>
      </c>
      <c r="J42" s="15">
        <v>6667.7821056000002</v>
      </c>
      <c r="K42" s="15">
        <v>6801.1377477120004</v>
      </c>
      <c r="L42" s="15">
        <v>0</v>
      </c>
      <c r="M42" s="15">
        <v>7075.9037127195634</v>
      </c>
      <c r="N42" s="14">
        <v>7217.4217869739559</v>
      </c>
      <c r="O42" s="14">
        <v>7361.770222713435</v>
      </c>
      <c r="P42" s="14">
        <v>7509.005627167704</v>
      </c>
      <c r="Q42" s="14" t="s">
        <v>19</v>
      </c>
      <c r="R42" s="14">
        <v>7812.3694545052786</v>
      </c>
      <c r="S42" s="14" t="s">
        <v>19</v>
      </c>
      <c r="T42" s="14">
        <v>8127.9891804672925</v>
      </c>
      <c r="U42" s="14">
        <v>8290.5489640766355</v>
      </c>
      <c r="V42" s="14" t="s">
        <v>19</v>
      </c>
      <c r="W42" s="14">
        <v>8625.4871422253345</v>
      </c>
      <c r="X42" s="14">
        <v>8797.9968850698406</v>
      </c>
      <c r="Y42" s="14">
        <v>8973.9568227712371</v>
      </c>
      <c r="Z42" s="14" t="s">
        <v>19</v>
      </c>
      <c r="AA42" s="14">
        <v>9336.5046784111946</v>
      </c>
      <c r="AB42" s="14">
        <v>9523.2347719794197</v>
      </c>
      <c r="AC42" s="14">
        <v>9713.6994674190064</v>
      </c>
      <c r="AD42" s="14">
        <v>9907.9734567673859</v>
      </c>
      <c r="AE42" s="14" t="s">
        <v>19</v>
      </c>
      <c r="AF42" s="14">
        <v>10308.255584420789</v>
      </c>
      <c r="AG42" s="14">
        <v>10514.420696109204</v>
      </c>
      <c r="AH42" s="16">
        <v>10724.70911003139</v>
      </c>
    </row>
    <row r="43" ht="13.5">
      <c r="B43" s="2"/>
      <c r="C43" s="2"/>
      <c r="D43" s="2"/>
      <c r="E43" s="3"/>
      <c r="G43" s="11" t="s">
        <v>24</v>
      </c>
      <c r="H43" s="14">
        <v>0</v>
      </c>
      <c r="I43" s="15">
        <v>0</v>
      </c>
      <c r="J43" s="15">
        <v>15885.774380159999</v>
      </c>
      <c r="K43" s="15">
        <v>16203.489867763201</v>
      </c>
      <c r="L43" s="15">
        <v>0</v>
      </c>
      <c r="M43" s="15">
        <v>16858.11085842083</v>
      </c>
      <c r="N43" s="14">
        <v>17195.273075589248</v>
      </c>
      <c r="O43" s="14">
        <v>17539.178537101034</v>
      </c>
      <c r="P43" s="14">
        <v>17889.962107843054</v>
      </c>
      <c r="Q43" s="14" t="s">
        <v>19</v>
      </c>
      <c r="R43" s="14">
        <v>18612.716576999916</v>
      </c>
      <c r="S43" s="14">
        <v>18984.970908539912</v>
      </c>
      <c r="T43" s="14">
        <v>19364.670326710711</v>
      </c>
      <c r="U43" s="14">
        <v>19751.96373324492</v>
      </c>
      <c r="V43" s="14" t="s">
        <v>19</v>
      </c>
      <c r="W43" s="14">
        <v>20549.94306806802</v>
      </c>
      <c r="X43" s="14">
        <v>20960.94192942938</v>
      </c>
      <c r="Y43" s="14">
        <v>21380.160768017966</v>
      </c>
      <c r="Z43" s="14" t="s">
        <v>19</v>
      </c>
      <c r="AA43" s="14">
        <v>22243.919263045893</v>
      </c>
      <c r="AB43" s="14">
        <v>22688.797648306812</v>
      </c>
      <c r="AC43" s="14">
        <v>23142.573601272943</v>
      </c>
      <c r="AD43" s="14">
        <v>23605.425073298404</v>
      </c>
      <c r="AE43" s="14" t="s">
        <v>19</v>
      </c>
      <c r="AF43" s="14">
        <v>24559.084246259659</v>
      </c>
      <c r="AG43" s="14">
        <v>25050.265931184851</v>
      </c>
      <c r="AH43" s="16">
        <v>25551.271249808553</v>
      </c>
    </row>
    <row r="44" ht="13.5">
      <c r="B44" s="2"/>
      <c r="C44" s="2"/>
      <c r="D44" s="2"/>
      <c r="E44" s="3"/>
      <c r="G44" s="11" t="s">
        <v>25</v>
      </c>
      <c r="H44" s="14">
        <v>0</v>
      </c>
      <c r="I44" s="15">
        <v>21096.815039999998</v>
      </c>
      <c r="J44" s="15">
        <v>21518.751340800001</v>
      </c>
      <c r="K44" s="15">
        <v>21949.126367616002</v>
      </c>
      <c r="L44" s="15">
        <v>0</v>
      </c>
      <c r="M44" s="15">
        <v>22835.871072867682</v>
      </c>
      <c r="N44" s="14">
        <v>23292.588494325038</v>
      </c>
      <c r="O44" s="14">
        <v>23758.440264211538</v>
      </c>
      <c r="P44" s="14">
        <v>24233.609069495771</v>
      </c>
      <c r="Q44" s="14" t="s">
        <v>19</v>
      </c>
      <c r="R44" s="14">
        <v>25212.6468759034</v>
      </c>
      <c r="S44" s="14" t="s">
        <v>19</v>
      </c>
      <c r="T44" s="14">
        <v>26231.237809689897</v>
      </c>
      <c r="U44" s="14">
        <v>26755.86256588369</v>
      </c>
      <c r="V44" s="14" t="s">
        <v>19</v>
      </c>
      <c r="W44" s="14">
        <v>27836.799413545396</v>
      </c>
      <c r="X44" s="14">
        <v>28393.535401816302</v>
      </c>
      <c r="Y44" s="14">
        <v>28961.406109852625</v>
      </c>
      <c r="Z44" s="14" t="s">
        <v>19</v>
      </c>
      <c r="AA44" s="14">
        <v>30131.446916690675</v>
      </c>
      <c r="AB44" s="14">
        <v>30734.07585502449</v>
      </c>
      <c r="AC44" s="14">
        <v>31348.757372124972</v>
      </c>
      <c r="AD44" s="14">
        <v>31975.732519567475</v>
      </c>
      <c r="AE44" s="14" t="s">
        <v>19</v>
      </c>
      <c r="AF44" s="14">
        <v>33267.552113358004</v>
      </c>
      <c r="AG44" s="14">
        <v>33932.903155625158</v>
      </c>
      <c r="AH44" s="16">
        <v>34611.561218737668</v>
      </c>
    </row>
    <row r="45" ht="13.5">
      <c r="B45" s="2"/>
      <c r="C45" s="2"/>
      <c r="D45" s="2"/>
      <c r="E45" s="3"/>
      <c r="G45" s="11" t="s">
        <v>26</v>
      </c>
      <c r="H45" s="14">
        <v>115127.91521794541</v>
      </c>
      <c r="I45" s="15">
        <v>117430.47352230431</v>
      </c>
      <c r="J45" s="15">
        <v>119779.08299275041</v>
      </c>
      <c r="K45" s="15">
        <v>122174.66465260541</v>
      </c>
      <c r="L45" s="15">
        <v>124618.15794565753</v>
      </c>
      <c r="M45" s="15">
        <v>127110.52110457065</v>
      </c>
      <c r="N45" s="14">
        <v>129652.73152666207</v>
      </c>
      <c r="O45" s="14">
        <v>132245.78615719531</v>
      </c>
      <c r="P45" s="14">
        <v>134890.70188033924</v>
      </c>
      <c r="Q45" s="14">
        <v>137588.515917946</v>
      </c>
      <c r="R45" s="14">
        <v>140340.28623630494</v>
      </c>
      <c r="S45" s="14">
        <v>143147.09196103102</v>
      </c>
      <c r="T45" s="14">
        <v>146010.03380025167</v>
      </c>
      <c r="U45" s="14">
        <v>148930.23447625665</v>
      </c>
      <c r="V45" s="14">
        <v>151908.8391657818</v>
      </c>
      <c r="W45" s="14">
        <v>154947.01594909746</v>
      </c>
      <c r="X45" s="14">
        <v>158045.9562680794</v>
      </c>
      <c r="Y45" s="14">
        <v>161206.87539344098</v>
      </c>
      <c r="Z45" s="14">
        <v>164431.01290130982</v>
      </c>
      <c r="AA45" s="14">
        <v>167719.63315933599</v>
      </c>
      <c r="AB45" s="14">
        <v>171074.02582252273</v>
      </c>
      <c r="AC45" s="14">
        <v>174495.50633897315</v>
      </c>
      <c r="AD45" s="14">
        <v>177985.41646575261</v>
      </c>
      <c r="AE45" s="14">
        <v>181545.12479506768</v>
      </c>
      <c r="AF45" s="14">
        <v>185176.02729096904</v>
      </c>
      <c r="AG45" s="14">
        <v>188879.54783678838</v>
      </c>
      <c r="AH45" s="16">
        <v>192657.13879352421</v>
      </c>
    </row>
    <row r="46" ht="13.5">
      <c r="B46" s="2"/>
      <c r="C46" s="2"/>
      <c r="D46" s="2"/>
      <c r="E46" s="3"/>
      <c r="G46" s="11" t="s">
        <v>27</v>
      </c>
      <c r="H46" s="14">
        <v>6414924.0851496989</v>
      </c>
      <c r="I46" s="15">
        <v>2378946.5786979641</v>
      </c>
      <c r="J46" s="15">
        <v>0</v>
      </c>
      <c r="K46" s="15">
        <v>0</v>
      </c>
      <c r="L46" s="15">
        <v>2259058.1636327794</v>
      </c>
      <c r="M46" s="15">
        <v>2238628.6989406431</v>
      </c>
      <c r="N46" s="14">
        <v>6891084.1862209225</v>
      </c>
      <c r="O46" s="14" t="s">
        <v>19</v>
      </c>
      <c r="P46" s="14">
        <v>6256319.4691584893</v>
      </c>
      <c r="Q46" s="14">
        <v>735708.30840004073</v>
      </c>
      <c r="R46" s="14">
        <v>1793643.9322467381</v>
      </c>
      <c r="S46" s="14">
        <v>2521059.5114328153</v>
      </c>
      <c r="T46" s="14">
        <v>7760480.0385064436</v>
      </c>
      <c r="U46" s="14" t="s">
        <v>19</v>
      </c>
      <c r="V46" s="14">
        <v>812281.42005923041</v>
      </c>
      <c r="W46" s="14">
        <v>9166872.3398272954</v>
      </c>
      <c r="X46" s="14" t="s">
        <v>19</v>
      </c>
      <c r="Y46" s="14">
        <v>2839122.4785036971</v>
      </c>
      <c r="Z46" s="14">
        <v>8739560.9748143945</v>
      </c>
      <c r="AA46" s="14" t="s">
        <v>19</v>
      </c>
      <c r="AB46" s="14">
        <v>3101202.7540033283</v>
      </c>
      <c r="AC46" s="14" t="s">
        <v>19</v>
      </c>
      <c r="AD46" s="14">
        <v>8255080.6744914064</v>
      </c>
      <c r="AE46" s="14">
        <v>3197313.0389785273</v>
      </c>
      <c r="AF46" s="14">
        <v>9842165.130702218</v>
      </c>
      <c r="AG46" s="14">
        <v>3423978.4275260465</v>
      </c>
      <c r="AH46" s="16" t="s">
        <v>19</v>
      </c>
    </row>
    <row r="47" ht="13.5">
      <c r="B47" s="2"/>
      <c r="C47" s="2"/>
      <c r="D47" s="2"/>
      <c r="E47" s="3"/>
      <c r="G47" s="11" t="s">
        <v>11</v>
      </c>
      <c r="H47" s="14">
        <v>0</v>
      </c>
      <c r="I47" s="15">
        <v>0</v>
      </c>
      <c r="J47" s="15">
        <v>0</v>
      </c>
      <c r="K47" s="15">
        <v>0</v>
      </c>
      <c r="L47" s="15">
        <v>4377477.4804507894</v>
      </c>
      <c r="M47" s="15">
        <v>0</v>
      </c>
      <c r="N47" s="14" t="s">
        <v>19</v>
      </c>
      <c r="O47" s="14" t="s">
        <v>19</v>
      </c>
      <c r="P47" s="14" t="s">
        <v>19</v>
      </c>
      <c r="Q47" s="14" t="s">
        <v>19</v>
      </c>
      <c r="R47" s="14" t="s">
        <v>19</v>
      </c>
      <c r="S47" s="14" t="s">
        <v>19</v>
      </c>
      <c r="T47" s="14" t="s">
        <v>19</v>
      </c>
      <c r="U47" s="14">
        <v>5231490.8061982542</v>
      </c>
      <c r="V47" s="14" t="s">
        <v>19</v>
      </c>
      <c r="W47" s="14" t="s">
        <v>19</v>
      </c>
      <c r="X47" s="14" t="s">
        <v>19</v>
      </c>
      <c r="Y47" s="14" t="s">
        <v>19</v>
      </c>
      <c r="Z47" s="14" t="s">
        <v>19</v>
      </c>
      <c r="AA47" s="14" t="s">
        <v>19</v>
      </c>
      <c r="AB47" s="14" t="s">
        <v>19</v>
      </c>
      <c r="AC47" s="14" t="s">
        <v>19</v>
      </c>
      <c r="AD47" s="14">
        <v>6252115.7853034763</v>
      </c>
      <c r="AE47" s="14" t="s">
        <v>19</v>
      </c>
      <c r="AF47" s="14" t="s">
        <v>19</v>
      </c>
      <c r="AG47" s="14" t="s">
        <v>19</v>
      </c>
      <c r="AH47" s="16" t="s">
        <v>19</v>
      </c>
    </row>
    <row r="48" ht="13.5">
      <c r="B48" s="2"/>
      <c r="C48" s="2"/>
      <c r="D48" s="2"/>
      <c r="E48" s="3"/>
      <c r="G48" s="11" t="s">
        <v>28</v>
      </c>
      <c r="H48" s="14">
        <v>0</v>
      </c>
      <c r="I48" s="15">
        <v>95508.465310079991</v>
      </c>
      <c r="J48" s="15">
        <v>0</v>
      </c>
      <c r="K48" s="15">
        <v>0</v>
      </c>
      <c r="L48" s="15">
        <v>0</v>
      </c>
      <c r="M48" s="15">
        <v>103381.43440387494</v>
      </c>
      <c r="N48" s="14">
        <v>105449.06309195246</v>
      </c>
      <c r="O48" s="14" t="s">
        <v>19</v>
      </c>
      <c r="P48" s="14">
        <v>219418.41048173467</v>
      </c>
      <c r="Q48" s="14" t="s">
        <v>19</v>
      </c>
      <c r="R48" s="14" t="s">
        <v>19</v>
      </c>
      <c r="S48" s="14" t="s">
        <v>19</v>
      </c>
      <c r="T48" s="14">
        <v>118752.77200075536</v>
      </c>
      <c r="U48" s="14">
        <v>121127.82744077043</v>
      </c>
      <c r="V48" s="14" t="s">
        <v>19</v>
      </c>
      <c r="W48" s="14">
        <v>252042.78333875517</v>
      </c>
      <c r="X48" s="14" t="s">
        <v>19</v>
      </c>
      <c r="Y48" s="14" t="s">
        <v>19</v>
      </c>
      <c r="Z48" s="14" t="s">
        <v>19</v>
      </c>
      <c r="AA48" s="14">
        <v>272819.21438178071</v>
      </c>
      <c r="AB48" s="14" t="s">
        <v>19</v>
      </c>
      <c r="AC48" s="14" t="s">
        <v>19</v>
      </c>
      <c r="AD48" s="14">
        <v>289517.93285566074</v>
      </c>
      <c r="AE48" s="14" t="s">
        <v>19</v>
      </c>
      <c r="AF48" s="14" t="s">
        <v>19</v>
      </c>
      <c r="AG48" s="14" t="s">
        <v>19</v>
      </c>
      <c r="AH48" s="16">
        <v>313383.5214196879</v>
      </c>
    </row>
    <row r="49" ht="13.5">
      <c r="B49" s="2"/>
      <c r="C49" s="2"/>
      <c r="D49" s="2"/>
      <c r="E49" s="3"/>
      <c r="G49" s="11" t="s">
        <v>29</v>
      </c>
      <c r="H49" s="14">
        <v>0</v>
      </c>
      <c r="I49" s="15">
        <v>0</v>
      </c>
      <c r="J49" s="15">
        <v>0</v>
      </c>
      <c r="K49" s="15">
        <v>2487287.3656832413</v>
      </c>
      <c r="L49" s="15">
        <v>0</v>
      </c>
      <c r="M49" s="15">
        <v>0</v>
      </c>
      <c r="N49" s="14" t="s">
        <v>19</v>
      </c>
      <c r="O49" s="14" t="s">
        <v>19</v>
      </c>
      <c r="P49" s="14" t="s">
        <v>19</v>
      </c>
      <c r="Q49" s="14" t="s">
        <v>19</v>
      </c>
      <c r="R49" s="14" t="s">
        <v>19</v>
      </c>
      <c r="S49" s="14">
        <v>2914253.5752511816</v>
      </c>
      <c r="T49" s="14" t="s">
        <v>19</v>
      </c>
      <c r="U49" s="14" t="s">
        <v>19</v>
      </c>
      <c r="V49" s="14" t="s">
        <v>19</v>
      </c>
      <c r="W49" s="14" t="s">
        <v>19</v>
      </c>
      <c r="X49" s="14" t="s">
        <v>19</v>
      </c>
      <c r="Y49" s="14" t="s">
        <v>19</v>
      </c>
      <c r="Z49" s="14" t="s">
        <v>19</v>
      </c>
      <c r="AA49" s="14" t="s">
        <v>19</v>
      </c>
      <c r="AB49" s="14">
        <v>3482802.7908636881</v>
      </c>
      <c r="AC49" s="14" t="s">
        <v>19</v>
      </c>
      <c r="AD49" s="14" t="s">
        <v>19</v>
      </c>
      <c r="AE49" s="14" t="s">
        <v>19</v>
      </c>
      <c r="AF49" s="14" t="s">
        <v>19</v>
      </c>
      <c r="AG49" s="14" t="s">
        <v>19</v>
      </c>
      <c r="AH49" s="16" t="s">
        <v>19</v>
      </c>
    </row>
    <row r="50" ht="13.5">
      <c r="B50" s="2"/>
      <c r="C50" s="2"/>
      <c r="D50" s="2"/>
      <c r="E50" s="3"/>
      <c r="G50" s="11" t="s">
        <v>30</v>
      </c>
      <c r="H50" s="17">
        <v>2829.8879999999999</v>
      </c>
      <c r="I50" s="18">
        <v>0</v>
      </c>
      <c r="J50" s="18">
        <v>2944.2154752000001</v>
      </c>
      <c r="K50" s="18">
        <v>3003.0997847039998</v>
      </c>
      <c r="L50" s="18">
        <v>3063.1617803980803</v>
      </c>
      <c r="M50" s="18">
        <v>3124.425016006041</v>
      </c>
      <c r="N50" s="17" t="s">
        <v>19</v>
      </c>
      <c r="O50" s="17">
        <v>3250.6517866526856</v>
      </c>
      <c r="P50" s="17">
        <v>3315.6648223857392</v>
      </c>
      <c r="Q50" s="17">
        <v>3381.9781188334537</v>
      </c>
      <c r="R50" s="17" t="s">
        <v>19</v>
      </c>
      <c r="S50" s="17">
        <v>3518.6100348343252</v>
      </c>
      <c r="T50" s="17">
        <v>3588.9822355310121</v>
      </c>
      <c r="U50" s="17">
        <v>3660.7618802416314</v>
      </c>
      <c r="V50" s="17">
        <v>3733.9771178464648</v>
      </c>
      <c r="W50" s="17" t="s">
        <v>19</v>
      </c>
      <c r="X50" s="17">
        <v>3884.8297934074617</v>
      </c>
      <c r="Y50" s="17">
        <v>3962.5263892756111</v>
      </c>
      <c r="Z50" s="17">
        <v>4041.7769170611236</v>
      </c>
      <c r="AA50" s="17" t="s">
        <v>19</v>
      </c>
      <c r="AB50" s="17">
        <v>4205.0647045103924</v>
      </c>
      <c r="AC50" s="17">
        <v>4289.1659986005998</v>
      </c>
      <c r="AD50" s="17">
        <v>4374.9493185726124</v>
      </c>
      <c r="AE50" s="17">
        <v>4462.4483049440641</v>
      </c>
      <c r="AF50" s="17" t="s">
        <v>19</v>
      </c>
      <c r="AG50" s="17">
        <v>4642.7312164638042</v>
      </c>
      <c r="AH50" s="19">
        <v>4735.5858407930809</v>
      </c>
    </row>
    <row r="51" ht="13.5">
      <c r="B51" s="2"/>
      <c r="C51" s="2"/>
      <c r="D51" s="2"/>
      <c r="E51" s="3"/>
      <c r="G51" s="20" t="s">
        <v>31</v>
      </c>
      <c r="H51" s="21">
        <f t="shared" ref="H51:AH51" si="26">SUM(H37:H50)</f>
        <v>7529912.0126653733</v>
      </c>
      <c r="I51" s="21">
        <f t="shared" si="26"/>
        <v>2619519.3738503484</v>
      </c>
      <c r="J51" s="21">
        <f t="shared" si="26"/>
        <v>166795.60629451042</v>
      </c>
      <c r="K51" s="21">
        <f t="shared" si="26"/>
        <v>4806270.8755308576</v>
      </c>
      <c r="L51" s="21">
        <f t="shared" si="26"/>
        <v>10469677.550634</v>
      </c>
      <c r="M51" s="21">
        <f t="shared" si="26"/>
        <v>2519014.9651091029</v>
      </c>
      <c r="N51" s="21">
        <f t="shared" si="26"/>
        <v>7173891.2641964247</v>
      </c>
      <c r="O51" s="21">
        <f t="shared" si="26"/>
        <v>2474704.2549586357</v>
      </c>
      <c r="P51" s="21">
        <f t="shared" si="26"/>
        <v>7831756.5214227429</v>
      </c>
      <c r="Q51" s="21">
        <f t="shared" si="26"/>
        <v>876678.80243682023</v>
      </c>
      <c r="R51" s="21">
        <f t="shared" si="26"/>
        <v>1985621.9513904518</v>
      </c>
      <c r="S51" s="21">
        <f t="shared" si="26"/>
        <v>10992174.09704271</v>
      </c>
      <c r="T51" s="21">
        <f t="shared" si="26"/>
        <v>8082555.7238598494</v>
      </c>
      <c r="U51" s="21">
        <f t="shared" si="26"/>
        <v>9988376.4158954043</v>
      </c>
      <c r="V51" s="21">
        <f t="shared" si="26"/>
        <v>967924.23634285876</v>
      </c>
      <c r="W51" s="21">
        <f t="shared" si="26"/>
        <v>9630874.3687389866</v>
      </c>
      <c r="X51" s="21">
        <f t="shared" si="26"/>
        <v>2957500.6646390781</v>
      </c>
      <c r="Y51" s="21">
        <f t="shared" si="26"/>
        <v>8450515.8861734234</v>
      </c>
      <c r="Z51" s="21">
        <f t="shared" si="26"/>
        <v>12978675.882714124</v>
      </c>
      <c r="AA51" s="21">
        <f t="shared" si="26"/>
        <v>502250.7183992645</v>
      </c>
      <c r="AB51" s="21">
        <f t="shared" si="26"/>
        <v>13265226.153840784</v>
      </c>
      <c r="AC51" s="21">
        <f t="shared" si="26"/>
        <v>242989.70277839067</v>
      </c>
      <c r="AD51" s="21">
        <f t="shared" si="26"/>
        <v>20336874.068158191</v>
      </c>
      <c r="AE51" s="21">
        <f t="shared" si="26"/>
        <v>3383320.6120785391</v>
      </c>
      <c r="AF51" s="21">
        <f t="shared" si="26"/>
        <v>13302796.831475986</v>
      </c>
      <c r="AG51" s="21">
        <f t="shared" si="26"/>
        <v>5322731.8949469859</v>
      </c>
      <c r="AH51" s="21">
        <f t="shared" si="26"/>
        <v>581663.78763258283</v>
      </c>
      <c r="AI51" s="22">
        <f>SUM(H51:AH51)</f>
        <v>169440294.22320643</v>
      </c>
    </row>
    <row r="52">
      <c r="B52" s="2"/>
      <c r="C52" s="2"/>
      <c r="D52" s="2"/>
      <c r="E52" s="3"/>
    </row>
    <row r="53">
      <c r="B53" s="2"/>
      <c r="C53" s="2"/>
      <c r="D53" s="2"/>
      <c r="E53" s="3"/>
      <c r="M53" s="23"/>
    </row>
    <row r="54" ht="13.5">
      <c r="B54" s="2"/>
      <c r="C54" s="2"/>
      <c r="D54" s="2"/>
      <c r="E54" s="3"/>
      <c r="G54" s="11" t="s">
        <v>32</v>
      </c>
      <c r="H54" s="24">
        <v>578445.59999999998</v>
      </c>
      <c r="I54" s="24">
        <v>75933.600000000006</v>
      </c>
      <c r="J54" s="24">
        <v>75933.600000000006</v>
      </c>
      <c r="K54" s="24">
        <v>77452.271999999997</v>
      </c>
      <c r="L54" s="24">
        <v>79001.317439999999</v>
      </c>
      <c r="M54" s="24">
        <v>80581.343788800004</v>
      </c>
      <c r="N54" s="24">
        <v>82192.970664576002</v>
      </c>
      <c r="O54" s="24">
        <v>83836.830077867504</v>
      </c>
      <c r="P54" s="24">
        <v>85513.566679424897</v>
      </c>
      <c r="Q54" s="24">
        <v>87223.838013013403</v>
      </c>
      <c r="R54" s="24">
        <v>88968.314773273596</v>
      </c>
      <c r="S54" s="24">
        <v>90747.681068739097</v>
      </c>
      <c r="T54" s="24">
        <v>92562.634690113904</v>
      </c>
      <c r="U54" s="24">
        <v>94413.887383916095</v>
      </c>
      <c r="V54" s="24">
        <v>96302.165131594491</v>
      </c>
      <c r="W54" s="24">
        <v>98228.208434226399</v>
      </c>
      <c r="X54" s="24">
        <v>100192.77260291101</v>
      </c>
      <c r="Y54" s="24">
        <v>102196.628054969</v>
      </c>
      <c r="Z54" s="24">
        <v>104240.56061606799</v>
      </c>
      <c r="AA54" s="24">
        <v>106325.37182839001</v>
      </c>
      <c r="AB54" s="24">
        <v>108451.879264958</v>
      </c>
      <c r="AC54" s="24">
        <v>110620.916850257</v>
      </c>
      <c r="AD54" s="24">
        <v>112833.335187262</v>
      </c>
      <c r="AE54" s="24">
        <v>115090.00189100699</v>
      </c>
      <c r="AF54" s="24">
        <v>117391.801928827</v>
      </c>
      <c r="AG54" s="24">
        <v>119739.63796740401</v>
      </c>
      <c r="AH54" s="24">
        <v>122134.43072675201</v>
      </c>
    </row>
    <row r="55" ht="13.5">
      <c r="B55" s="2"/>
      <c r="C55" s="2"/>
      <c r="D55" s="2"/>
      <c r="E55" s="3"/>
      <c r="G55" s="11" t="s">
        <v>33</v>
      </c>
      <c r="H55" s="25">
        <f>'Total linea'!I149</f>
        <v>1920000</v>
      </c>
      <c r="I55" s="25">
        <f>'Total linea'!J149</f>
        <v>1958400</v>
      </c>
      <c r="J55" s="25">
        <f>'Total linea'!K149</f>
        <v>1997568</v>
      </c>
      <c r="K55" s="25">
        <f>'Total linea'!L149</f>
        <v>2037519.3600000001</v>
      </c>
      <c r="L55" s="25">
        <f>'Total linea'!M149</f>
        <v>2078269.7472000001</v>
      </c>
      <c r="M55" s="25">
        <f>'Total linea'!N149</f>
        <v>2119835.1421440002</v>
      </c>
      <c r="N55" s="25">
        <f>'Total linea'!O149</f>
        <v>2162231.8449868802</v>
      </c>
      <c r="O55" s="25">
        <f>'Total linea'!P149</f>
        <v>2205476.4818866174</v>
      </c>
      <c r="P55" s="25">
        <f>'Total linea'!Q149</f>
        <v>2249586.0115243499</v>
      </c>
      <c r="Q55" s="25">
        <f>'Total linea'!R149</f>
        <v>2294577.7317548366</v>
      </c>
      <c r="R55" s="25">
        <f>'Total linea'!S149</f>
        <v>2340469.2863899334</v>
      </c>
      <c r="S55" s="25">
        <f>'Total linea'!T149</f>
        <v>2387278.672117732</v>
      </c>
      <c r="T55" s="25">
        <f>'Total linea'!U149</f>
        <v>2435024.2455600868</v>
      </c>
      <c r="U55" s="25">
        <f>'Total linea'!V149</f>
        <v>2483724.7304712888</v>
      </c>
      <c r="V55" s="25">
        <f>'Total linea'!W149</f>
        <v>2533399.2250807146</v>
      </c>
      <c r="W55" s="25">
        <f>'Total linea'!X149</f>
        <v>2584067.2095823283</v>
      </c>
      <c r="X55" s="25">
        <f>'Total linea'!Y149</f>
        <v>2635748.553773975</v>
      </c>
      <c r="Y55" s="25">
        <f>'Total linea'!Z149</f>
        <v>2688463.5248494549</v>
      </c>
      <c r="Z55" s="25">
        <f>'Total linea'!AA149</f>
        <v>2742232.7953464435</v>
      </c>
      <c r="AA55" s="25">
        <f>'Total linea'!AB149</f>
        <v>2797077.4512533727</v>
      </c>
      <c r="AB55" s="25">
        <f>'Total linea'!AC149</f>
        <v>2853019.0002784403</v>
      </c>
      <c r="AC55" s="25">
        <f>'Total linea'!AD149</f>
        <v>2910079.380284009</v>
      </c>
      <c r="AD55" s="25">
        <f>'Total linea'!AE149</f>
        <v>2968280.9678896894</v>
      </c>
      <c r="AE55" s="25">
        <f>'Total linea'!AF149</f>
        <v>3027646.5872474825</v>
      </c>
      <c r="AF55" s="25">
        <f>'Total linea'!AG149</f>
        <v>3088199.5189924324</v>
      </c>
      <c r="AG55" s="25">
        <f>'Total linea'!AH149</f>
        <v>3149963.5093722809</v>
      </c>
      <c r="AH55" s="25">
        <f>'Total linea'!AI149</f>
        <v>3212962.7795597268</v>
      </c>
    </row>
    <row r="56" ht="13.5">
      <c r="B56" s="2"/>
      <c r="C56" s="2"/>
      <c r="D56" s="2"/>
      <c r="E56" s="3"/>
      <c r="G56" s="20" t="s">
        <v>34</v>
      </c>
      <c r="H56" s="21">
        <f>SUM(H54:H55,H51)</f>
        <v>10028357.612665374</v>
      </c>
      <c r="I56" s="21">
        <f t="shared" ref="I56:AH56" si="27">SUM(I54:I55,I51)</f>
        <v>4653852.973850349</v>
      </c>
      <c r="J56" s="21">
        <f t="shared" si="27"/>
        <v>2240297.2062945105</v>
      </c>
      <c r="K56" s="21">
        <f t="shared" si="27"/>
        <v>6921242.5075308578</v>
      </c>
      <c r="L56" s="21">
        <f t="shared" si="27"/>
        <v>12626948.615274001</v>
      </c>
      <c r="M56" s="21">
        <f t="shared" si="27"/>
        <v>4719431.4510419033</v>
      </c>
      <c r="N56" s="21">
        <f t="shared" si="27"/>
        <v>9418316.0798478816</v>
      </c>
      <c r="O56" s="21">
        <f t="shared" si="27"/>
        <v>4764017.566923121</v>
      </c>
      <c r="P56" s="21">
        <f t="shared" si="27"/>
        <v>10166856.099626519</v>
      </c>
      <c r="Q56" s="21">
        <f t="shared" si="27"/>
        <v>3258480.3722046702</v>
      </c>
      <c r="R56" s="21">
        <f t="shared" si="27"/>
        <v>4415059.5525536593</v>
      </c>
      <c r="S56" s="21">
        <f t="shared" si="27"/>
        <v>13470200.450229181</v>
      </c>
      <c r="T56" s="21">
        <f t="shared" si="27"/>
        <v>10610142.604110051</v>
      </c>
      <c r="U56" s="21">
        <f t="shared" si="27"/>
        <v>12566515.033750609</v>
      </c>
      <c r="V56" s="21">
        <f t="shared" si="27"/>
        <v>3597625.6265551681</v>
      </c>
      <c r="W56" s="21">
        <f t="shared" si="27"/>
        <v>12313169.786755541</v>
      </c>
      <c r="X56" s="21">
        <f t="shared" si="27"/>
        <v>5693441.9910159642</v>
      </c>
      <c r="Y56" s="21">
        <f t="shared" si="27"/>
        <v>11241176.039077848</v>
      </c>
      <c r="Z56" s="21">
        <f t="shared" si="27"/>
        <v>15825149.238676636</v>
      </c>
      <c r="AA56" s="21">
        <f t="shared" si="27"/>
        <v>3405653.5414810269</v>
      </c>
      <c r="AB56" s="21">
        <f t="shared" si="27"/>
        <v>16226697.033384182</v>
      </c>
      <c r="AC56" s="21">
        <f t="shared" si="27"/>
        <v>3263689.9999126568</v>
      </c>
      <c r="AD56" s="21">
        <f t="shared" si="27"/>
        <v>23417988.371235143</v>
      </c>
      <c r="AE56" s="21">
        <f t="shared" si="27"/>
        <v>6526057.2012170292</v>
      </c>
      <c r="AF56" s="21">
        <f t="shared" si="27"/>
        <v>16508388.152397245</v>
      </c>
      <c r="AG56" s="21">
        <f t="shared" si="27"/>
        <v>8592435.0422866717</v>
      </c>
      <c r="AH56" s="21">
        <f t="shared" si="27"/>
        <v>3916760.9979190617</v>
      </c>
      <c r="AI56" s="22">
        <f>SUM(H56:AH56)</f>
        <v>240387951.14781681</v>
      </c>
    </row>
    <row r="57" ht="13.5">
      <c r="B57" s="2"/>
      <c r="C57" s="2"/>
      <c r="D57" s="2"/>
      <c r="E57" s="3"/>
      <c r="J57" s="26"/>
      <c r="K57" s="26"/>
      <c r="L57" s="26"/>
      <c r="M57" s="26"/>
      <c r="O57" s="27"/>
    </row>
    <row r="58">
      <c r="B58" s="2"/>
      <c r="C58" s="2"/>
      <c r="D58" s="2"/>
      <c r="E58" s="3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</row>
    <row r="59">
      <c r="B59" s="2"/>
      <c r="C59" s="2"/>
      <c r="D59" s="2"/>
      <c r="E59" s="3"/>
    </row>
    <row r="60">
      <c r="B60" s="2"/>
      <c r="C60" s="2"/>
      <c r="D60" s="2"/>
      <c r="E60" s="3"/>
    </row>
    <row r="61">
      <c r="B61" s="2"/>
      <c r="C61" s="2"/>
      <c r="D61" s="2"/>
      <c r="E61" s="3"/>
    </row>
    <row r="62">
      <c r="B62" s="2"/>
      <c r="C62" s="2"/>
      <c r="D62" s="2"/>
      <c r="E62" s="3"/>
    </row>
    <row r="63">
      <c r="B63" s="2"/>
      <c r="C63" s="2"/>
      <c r="D63" s="2"/>
      <c r="E63" s="3"/>
    </row>
    <row r="64">
      <c r="B64" s="2"/>
      <c r="C64" s="2"/>
      <c r="D64" s="2"/>
      <c r="E64" s="3"/>
    </row>
    <row r="65">
      <c r="B65" s="2"/>
      <c r="C65" s="2"/>
      <c r="D65" s="2"/>
      <c r="E65" s="3"/>
    </row>
    <row r="66">
      <c r="B66" s="2"/>
      <c r="C66" s="2"/>
      <c r="D66" s="2"/>
      <c r="E66" s="3"/>
    </row>
    <row r="71">
      <c r="Q71" s="29"/>
    </row>
    <row r="74" ht="16.5">
      <c r="I74" s="30"/>
      <c r="J74" s="31"/>
    </row>
    <row r="75" ht="14.25">
      <c r="I75" s="32"/>
      <c r="J75" s="32"/>
    </row>
    <row r="76" ht="16.5">
      <c r="I76" s="30"/>
      <c r="J76" s="31"/>
    </row>
    <row r="77" ht="14.25">
      <c r="I77" s="32"/>
      <c r="J77" s="32"/>
    </row>
    <row r="78" ht="16.5">
      <c r="I78" s="30"/>
      <c r="J78" s="31"/>
    </row>
    <row r="79" ht="14.25">
      <c r="I79" s="32"/>
      <c r="J79" s="32"/>
    </row>
    <row r="80" ht="16.5">
      <c r="I80" s="30"/>
      <c r="J80" s="31"/>
    </row>
    <row r="81" ht="14.25">
      <c r="I81" s="32"/>
      <c r="J81" s="32"/>
    </row>
    <row r="82" ht="16.5">
      <c r="I82" s="30"/>
      <c r="J82" s="31"/>
    </row>
    <row r="83" ht="51.600000000000001" customHeight="1">
      <c r="I83" s="32"/>
      <c r="J83" s="32"/>
      <c r="K83" s="33"/>
      <c r="L83" s="33"/>
      <c r="M83" s="33"/>
      <c r="O83" s="33"/>
      <c r="P83" s="34"/>
      <c r="Q83" s="34"/>
      <c r="R83" s="34"/>
      <c r="S83" s="34"/>
      <c r="T83" s="34"/>
      <c r="U83" s="34"/>
      <c r="X83" s="34"/>
      <c r="Z83" s="34"/>
      <c r="AB83" s="34"/>
      <c r="AD83" s="34"/>
      <c r="AF83" s="34"/>
      <c r="AI83" s="34"/>
    </row>
    <row r="84" ht="3" customHeight="1">
      <c r="I84" s="30"/>
      <c r="J84" s="31"/>
      <c r="K84" s="33"/>
      <c r="L84" s="33"/>
      <c r="M84" s="33"/>
      <c r="O84" s="33"/>
      <c r="P84" s="33"/>
      <c r="Q84" s="33"/>
      <c r="R84" s="33"/>
      <c r="S84" s="33"/>
      <c r="T84" s="33"/>
      <c r="U84" s="33"/>
      <c r="X84" s="35"/>
      <c r="Z84" s="35"/>
      <c r="AB84" s="35"/>
      <c r="AD84" s="35"/>
      <c r="AF84" s="35"/>
      <c r="AI84" s="35"/>
    </row>
    <row r="85" ht="15">
      <c r="I85" s="36"/>
      <c r="J85" s="32"/>
      <c r="K85" s="37"/>
      <c r="L85" s="37"/>
      <c r="M85" s="37"/>
      <c r="O85" s="38"/>
      <c r="P85" s="39"/>
      <c r="Q85" s="40"/>
      <c r="R85" s="41"/>
      <c r="S85" s="42"/>
      <c r="T85" s="42"/>
      <c r="U85" s="43"/>
      <c r="X85" s="44"/>
      <c r="Z85" s="44"/>
      <c r="AB85" s="45"/>
      <c r="AD85" s="44"/>
      <c r="AF85" s="44"/>
      <c r="AI85" s="44"/>
    </row>
    <row r="86" ht="16.5">
      <c r="I86" s="30"/>
      <c r="J86" s="31"/>
      <c r="K86" s="37"/>
      <c r="L86" s="37"/>
      <c r="M86" s="37"/>
      <c r="O86" s="38"/>
      <c r="P86" s="39"/>
      <c r="Q86" s="40"/>
      <c r="R86" s="41"/>
      <c r="S86" s="42"/>
      <c r="T86" s="42"/>
      <c r="U86" s="43"/>
      <c r="X86" s="44"/>
      <c r="Z86" s="44"/>
      <c r="AB86" s="45"/>
      <c r="AD86" s="44"/>
      <c r="AF86" s="44"/>
      <c r="AI86" s="44"/>
    </row>
    <row r="87" ht="15">
      <c r="I87" s="36"/>
      <c r="J87" s="32"/>
      <c r="K87" s="37"/>
      <c r="L87" s="37"/>
      <c r="M87" s="37"/>
      <c r="O87" s="38"/>
      <c r="P87" s="39"/>
      <c r="Q87" s="40"/>
      <c r="R87" s="41"/>
      <c r="S87" s="42"/>
      <c r="T87" s="42"/>
      <c r="U87" s="43"/>
      <c r="X87" s="44"/>
      <c r="Z87" s="44"/>
      <c r="AB87" s="45"/>
      <c r="AD87" s="44"/>
      <c r="AF87" s="44"/>
      <c r="AI87" s="44"/>
    </row>
    <row r="88" ht="16.5">
      <c r="I88" s="30"/>
      <c r="J88" s="31"/>
      <c r="K88" s="37"/>
      <c r="L88" s="37"/>
      <c r="M88" s="37"/>
      <c r="O88" s="38"/>
      <c r="P88" s="39"/>
      <c r="Q88" s="40"/>
      <c r="R88" s="41"/>
      <c r="S88" s="42"/>
      <c r="T88" s="42"/>
      <c r="U88" s="45"/>
      <c r="X88" s="44"/>
      <c r="Z88" s="44"/>
      <c r="AB88" s="45"/>
      <c r="AD88" s="44"/>
      <c r="AF88" s="44"/>
      <c r="AI88" s="44"/>
    </row>
    <row r="89" ht="15">
      <c r="I89" s="36"/>
      <c r="J89" s="32"/>
      <c r="K89" s="37"/>
      <c r="L89" s="37"/>
      <c r="M89" s="37"/>
      <c r="O89" s="38"/>
      <c r="P89" s="39"/>
      <c r="Q89" s="40"/>
      <c r="R89" s="41"/>
      <c r="S89" s="42"/>
      <c r="T89" s="42"/>
      <c r="U89" s="45"/>
      <c r="X89" s="44"/>
      <c r="Z89" s="44"/>
      <c r="AB89" s="45"/>
      <c r="AD89" s="44"/>
      <c r="AF89" s="44"/>
      <c r="AI89" s="44"/>
    </row>
    <row r="90" ht="16.5">
      <c r="I90" s="30"/>
      <c r="J90" s="31"/>
      <c r="K90" s="37"/>
      <c r="L90" s="37"/>
      <c r="M90" s="37"/>
      <c r="O90" s="38"/>
      <c r="P90" s="39"/>
      <c r="Q90" s="40"/>
      <c r="R90" s="41"/>
      <c r="S90" s="42"/>
      <c r="T90" s="42"/>
      <c r="U90" s="45"/>
      <c r="X90" s="44"/>
      <c r="Z90" s="44"/>
      <c r="AB90" s="45"/>
      <c r="AD90" s="44"/>
      <c r="AF90" s="44"/>
      <c r="AI90" s="44"/>
    </row>
    <row r="91" ht="15">
      <c r="I91" s="36"/>
      <c r="J91" s="32"/>
      <c r="K91" s="37"/>
      <c r="L91" s="37"/>
      <c r="M91" s="37"/>
      <c r="O91" s="38"/>
      <c r="P91" s="39"/>
      <c r="Q91" s="40"/>
      <c r="R91" s="41"/>
      <c r="S91" s="42"/>
      <c r="T91" s="42"/>
      <c r="U91" s="45"/>
      <c r="X91" s="44"/>
      <c r="Z91" s="44"/>
      <c r="AB91" s="45"/>
      <c r="AD91" s="44"/>
      <c r="AF91" s="44"/>
      <c r="AI91" s="44"/>
    </row>
    <row r="92" ht="16.5">
      <c r="I92" s="30"/>
      <c r="J92" s="31"/>
      <c r="K92" s="37"/>
      <c r="L92" s="37"/>
      <c r="M92" s="37"/>
      <c r="O92" s="46"/>
      <c r="P92" s="39"/>
      <c r="Q92" s="40"/>
      <c r="R92" s="41"/>
      <c r="S92" s="42"/>
      <c r="T92" s="42"/>
      <c r="U92" s="45"/>
      <c r="X92" s="44"/>
      <c r="Z92" s="44"/>
      <c r="AB92" s="45"/>
      <c r="AD92" s="44"/>
      <c r="AF92" s="44"/>
      <c r="AI92" s="44"/>
    </row>
    <row r="93" ht="15">
      <c r="I93" s="32"/>
      <c r="J93" s="32"/>
      <c r="K93" s="37"/>
      <c r="L93" s="37"/>
      <c r="M93" s="37"/>
      <c r="O93" s="46"/>
      <c r="P93" s="39"/>
      <c r="Q93" s="40"/>
      <c r="R93" s="41"/>
      <c r="S93" s="42"/>
      <c r="T93" s="42"/>
      <c r="U93" s="45"/>
      <c r="X93" s="44"/>
      <c r="Z93" s="44"/>
      <c r="AB93" s="45"/>
      <c r="AD93" s="44"/>
      <c r="AF93" s="44"/>
      <c r="AI93" s="44"/>
    </row>
    <row r="94" ht="16.5">
      <c r="I94" s="30"/>
      <c r="J94" s="31"/>
      <c r="K94" s="37"/>
      <c r="L94" s="37"/>
      <c r="M94" s="37"/>
      <c r="O94" s="38"/>
      <c r="P94" s="39"/>
      <c r="Q94" s="40"/>
      <c r="R94" s="41"/>
      <c r="S94" s="42"/>
      <c r="T94" s="42"/>
      <c r="U94" s="45"/>
      <c r="X94" s="44"/>
      <c r="Z94" s="44"/>
      <c r="AB94" s="45"/>
      <c r="AD94" s="44"/>
      <c r="AF94" s="44"/>
      <c r="AI94" s="44"/>
    </row>
    <row r="95" ht="15">
      <c r="I95" s="32"/>
      <c r="J95" s="32"/>
      <c r="K95" s="37"/>
      <c r="L95" s="37"/>
      <c r="M95" s="37"/>
      <c r="O95" s="46"/>
      <c r="P95" s="39"/>
      <c r="Q95" s="40"/>
      <c r="R95" s="41"/>
      <c r="S95" s="42"/>
      <c r="T95" s="42"/>
      <c r="U95" s="45"/>
      <c r="X95" s="44"/>
      <c r="Z95" s="44"/>
      <c r="AB95" s="45"/>
      <c r="AD95" s="44"/>
      <c r="AF95" s="44"/>
      <c r="AI95" s="44"/>
    </row>
    <row r="96" ht="16.5">
      <c r="I96" s="30"/>
      <c r="J96" s="31"/>
    </row>
    <row r="97" ht="14.25">
      <c r="I97" s="32"/>
      <c r="J97" s="32"/>
      <c r="T97" s="47"/>
    </row>
    <row r="98" ht="16.5">
      <c r="I98" s="30"/>
      <c r="J98" s="31"/>
    </row>
    <row r="100" ht="13.5">
      <c r="AB100" s="48"/>
      <c r="AD100" s="48"/>
      <c r="AI100" s="48"/>
    </row>
    <row r="101" ht="3" customHeight="1">
      <c r="AB101" s="35"/>
      <c r="AD101" s="35"/>
      <c r="AI101" s="35"/>
    </row>
    <row r="102" ht="13.5">
      <c r="AB102" s="49"/>
      <c r="AD102" s="49"/>
      <c r="AI102" s="49"/>
    </row>
    <row r="103" ht="13.5">
      <c r="AB103" s="49"/>
      <c r="AD103" s="49"/>
      <c r="AI103" s="49"/>
    </row>
    <row r="104" ht="13.5">
      <c r="AB104" s="50"/>
      <c r="AD104" s="50"/>
      <c r="AI104" s="50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customXml/_rels/item1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34b8f92-b411-47d4-8c66-8399ecb7baf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FDAA7DBA024745B58493A7CF69B9B1" ma:contentTypeVersion="11" ma:contentTypeDescription="Crear nuevo documento." ma:contentTypeScope="" ma:versionID="3c7836cc426814dc047648f0de71bdf4">
  <xsd:schema xmlns:xsd="http://www.w3.org/2001/XMLSchema" xmlns:xs="http://www.w3.org/2001/XMLSchema" xmlns:p="http://schemas.microsoft.com/office/2006/metadata/properties" xmlns:ns3="534b8f92-b411-47d4-8c66-8399ecb7baf5" xmlns:ns4="b724ee4b-878c-4fb5-847f-0f60044bbf8b" targetNamespace="http://schemas.microsoft.com/office/2006/metadata/properties" ma:root="true" ma:fieldsID="9f3f802298964092fed16847b4442f03" ns3:_="" ns4:_="">
    <xsd:import namespace="534b8f92-b411-47d4-8c66-8399ecb7baf5"/>
    <xsd:import namespace="b724ee4b-878c-4fb5-847f-0f60044bbf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4b8f92-b411-47d4-8c66-8399ecb7ba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24ee4b-878c-4fb5-847f-0f60044bbf8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42646E-C1E7-4BA2-97F4-77FEDF370C78}">
  <ds:schemaRefs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534b8f92-b411-47d4-8c66-8399ecb7baf5"/>
    <ds:schemaRef ds:uri="http://purl.org/dc/elements/1.1/"/>
    <ds:schemaRef ds:uri="http://schemas.microsoft.com/office/2006/metadata/properties"/>
    <ds:schemaRef ds:uri="b724ee4b-878c-4fb5-847f-0f60044bbf8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D51AB75-0A2A-409A-A3D6-FD9FAADDBB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4b8f92-b411-47d4-8c66-8399ecb7baf5"/>
    <ds:schemaRef ds:uri="b724ee4b-878c-4fb5-847f-0f60044bbf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2456EFC-F4AF-4D81-B8F5-180F40A9F7D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vladimir beltran valero</dc:creator>
  <cp:revision>1</cp:revision>
  <dcterms:created xsi:type="dcterms:W3CDTF">2024-04-23T16:26:38Z</dcterms:created>
  <dcterms:modified xsi:type="dcterms:W3CDTF">2024-05-14T18:22:56Z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0x01010078FDAA7DBA024745B58493A7CF69B9B1</vt:lpwstr>
  </property>
</Properties>
</file>