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29040" windowHeight="11760" activeTab="7"/>
  </bookViews>
  <sheets>
    <sheet name="TLC" sheetId="1" r:id="rId1"/>
    <sheet name="Seidonet" sheetId="2" r:id="rId2"/>
    <sheet name="Webs" sheetId="3" r:id="rId3"/>
    <sheet name="Clientes" sheetId="4" r:id="rId4"/>
    <sheet name="Contactos" sheetId="5" r:id="rId5"/>
    <sheet name="Caracteristicas" sheetId="6" r:id="rId6"/>
    <sheet name="SEO" sheetId="7" r:id="rId7"/>
    <sheet name="tematicas" sheetId="9" r:id="rId8"/>
    <sheet name="Sheet2" sheetId="8" r:id="rId9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6" i="9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P192" i="7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192" i="6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I192" i="3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91" i="5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M192" i="4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9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8"/>
  <c r="M7"/>
  <c r="M6"/>
  <c r="M5"/>
  <c r="M4"/>
  <c r="M3"/>
  <c r="M2"/>
  <c r="BE129" i="1"/>
  <c r="BF129"/>
  <c r="BG129"/>
  <c r="BH129"/>
  <c r="BI129"/>
  <c r="BJ129"/>
  <c r="BK129"/>
  <c r="BL129"/>
  <c r="BE67" l="1"/>
  <c r="BF67"/>
  <c r="BG67"/>
  <c r="BH67"/>
  <c r="BI67"/>
  <c r="BJ67"/>
  <c r="BK67"/>
  <c r="BL67"/>
  <c r="BE96" l="1"/>
  <c r="BF96"/>
  <c r="BG96"/>
  <c r="BH96"/>
  <c r="BI96"/>
  <c r="BJ96"/>
  <c r="BK96"/>
  <c r="BL96"/>
  <c r="BG43" l="1"/>
  <c r="BE192" l="1"/>
  <c r="BE191"/>
  <c r="BE190"/>
  <c r="BE189"/>
  <c r="BE188"/>
  <c r="BE187"/>
  <c r="BE186"/>
  <c r="BE185"/>
  <c r="BE184"/>
  <c r="BE183"/>
  <c r="BE182"/>
  <c r="BE181"/>
  <c r="BE180"/>
  <c r="BE179"/>
  <c r="BE178"/>
  <c r="BE177"/>
  <c r="BE176"/>
  <c r="BE175"/>
  <c r="BE174"/>
  <c r="BE173"/>
  <c r="BE172"/>
  <c r="BE171"/>
  <c r="BE170"/>
  <c r="BE169"/>
  <c r="BE168"/>
  <c r="BE167"/>
  <c r="BE166"/>
  <c r="BE165"/>
  <c r="BE164"/>
  <c r="BE163"/>
  <c r="BE162"/>
  <c r="BE161"/>
  <c r="BE160"/>
  <c r="BE159"/>
  <c r="BE158"/>
  <c r="BE157"/>
  <c r="BE156"/>
  <c r="BE155"/>
  <c r="BE154"/>
  <c r="BE153"/>
  <c r="BE152"/>
  <c r="BE151"/>
  <c r="BE150"/>
  <c r="BE149"/>
  <c r="BE148"/>
  <c r="BE147"/>
  <c r="BE146"/>
  <c r="BE145"/>
  <c r="BE144"/>
  <c r="BE143"/>
  <c r="BE142"/>
  <c r="BE141"/>
  <c r="BE140"/>
  <c r="BE139"/>
  <c r="BE138"/>
  <c r="BE137"/>
  <c r="BE136"/>
  <c r="BE135"/>
  <c r="BE134"/>
  <c r="BE133"/>
  <c r="BE132"/>
  <c r="BE131"/>
  <c r="BE130"/>
  <c r="BE128"/>
  <c r="BE127"/>
  <c r="BE126"/>
  <c r="BE125"/>
  <c r="BE124"/>
  <c r="BE123"/>
  <c r="BE122"/>
  <c r="BE121"/>
  <c r="BE120"/>
  <c r="BE119"/>
  <c r="BE118"/>
  <c r="BE117"/>
  <c r="BE116"/>
  <c r="BE115"/>
  <c r="BE114"/>
  <c r="BE113"/>
  <c r="BE112"/>
  <c r="BE111"/>
  <c r="BE110"/>
  <c r="BE109"/>
  <c r="BE108"/>
  <c r="BE107"/>
  <c r="BE106"/>
  <c r="BE105"/>
  <c r="BE104"/>
  <c r="BE103"/>
  <c r="BE102"/>
  <c r="BE101"/>
  <c r="BE100"/>
  <c r="BE99"/>
  <c r="BE98"/>
  <c r="BE97"/>
  <c r="BE95"/>
  <c r="BE94"/>
  <c r="BE93"/>
  <c r="BE92"/>
  <c r="BE91"/>
  <c r="BE90"/>
  <c r="BE89"/>
  <c r="BE88"/>
  <c r="BE87"/>
  <c r="BE86"/>
  <c r="BE85"/>
  <c r="BE84"/>
  <c r="BE83"/>
  <c r="BE82"/>
  <c r="BE81"/>
  <c r="BE80"/>
  <c r="BE79"/>
  <c r="BE78"/>
  <c r="BE77"/>
  <c r="BE76"/>
  <c r="BE75"/>
  <c r="BE74"/>
  <c r="BE73"/>
  <c r="BE72"/>
  <c r="BE71"/>
  <c r="BE70"/>
  <c r="BE69"/>
  <c r="BE68"/>
  <c r="BE66"/>
  <c r="BE65"/>
  <c r="BE64"/>
  <c r="BE63"/>
  <c r="BE62"/>
  <c r="BE61"/>
  <c r="BE60"/>
  <c r="BE59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5"/>
  <c r="BE14"/>
  <c r="BE13"/>
  <c r="BE12"/>
  <c r="BE11"/>
  <c r="BE10"/>
  <c r="BE9"/>
  <c r="BE8"/>
  <c r="BE7"/>
  <c r="BE6"/>
  <c r="BE5"/>
  <c r="BE4"/>
  <c r="BE3"/>
  <c r="BE2"/>
  <c r="BE16"/>
  <c r="BL2" l="1"/>
  <c r="BL3"/>
  <c r="BL4"/>
  <c r="BL5"/>
  <c r="BL6"/>
  <c r="BL7"/>
  <c r="BL8"/>
  <c r="BL9"/>
  <c r="BL10"/>
  <c r="BL11"/>
  <c r="BL12"/>
  <c r="BL13"/>
  <c r="BL14"/>
  <c r="BL15"/>
  <c r="BL16"/>
  <c r="BL17"/>
  <c r="BL18"/>
  <c r="BL19"/>
  <c r="BL20"/>
  <c r="BL21"/>
  <c r="BL22"/>
  <c r="BL23"/>
  <c r="BL24"/>
  <c r="BL25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BL45"/>
  <c r="BL46"/>
  <c r="BL47"/>
  <c r="BL48"/>
  <c r="BL49"/>
  <c r="BL50"/>
  <c r="BL51"/>
  <c r="BL52"/>
  <c r="BL53"/>
  <c r="BL54"/>
  <c r="BL55"/>
  <c r="BL56"/>
  <c r="BL57"/>
  <c r="BL58"/>
  <c r="BL59"/>
  <c r="BL60"/>
  <c r="BL61"/>
  <c r="BL62"/>
  <c r="BL63"/>
  <c r="BL64"/>
  <c r="BL65"/>
  <c r="BL66"/>
  <c r="BL68"/>
  <c r="BL69"/>
  <c r="BL70"/>
  <c r="BL71"/>
  <c r="BL72"/>
  <c r="BL73"/>
  <c r="BL74"/>
  <c r="BL75"/>
  <c r="BL76"/>
  <c r="BL77"/>
  <c r="BL78"/>
  <c r="BL79"/>
  <c r="BL80"/>
  <c r="BL81"/>
  <c r="BL82"/>
  <c r="BL83"/>
  <c r="BL84"/>
  <c r="BL85"/>
  <c r="BL86"/>
  <c r="BL87"/>
  <c r="BL88"/>
  <c r="BL89"/>
  <c r="BL90"/>
  <c r="BL91"/>
  <c r="BL92"/>
  <c r="BL93"/>
  <c r="BL94"/>
  <c r="BL95"/>
  <c r="BL97"/>
  <c r="BL98"/>
  <c r="BL99"/>
  <c r="BL100"/>
  <c r="BL101"/>
  <c r="BL102"/>
  <c r="BL103"/>
  <c r="BL104"/>
  <c r="BL105"/>
  <c r="BL106"/>
  <c r="BL107"/>
  <c r="BL108"/>
  <c r="BL109"/>
  <c r="BL110"/>
  <c r="BL111"/>
  <c r="BL112"/>
  <c r="BL113"/>
  <c r="BL114"/>
  <c r="BL115"/>
  <c r="BL116"/>
  <c r="BL117"/>
  <c r="BL118"/>
  <c r="BL119"/>
  <c r="BL120"/>
  <c r="BL121"/>
  <c r="BL122"/>
  <c r="BL123"/>
  <c r="BL124"/>
  <c r="BL125"/>
  <c r="BL126"/>
  <c r="BL127"/>
  <c r="BL128"/>
  <c r="BL130"/>
  <c r="BL131"/>
  <c r="BL132"/>
  <c r="BL133"/>
  <c r="BL134"/>
  <c r="BL135"/>
  <c r="BL136"/>
  <c r="BL137"/>
  <c r="BL138"/>
  <c r="BL139"/>
  <c r="BL140"/>
  <c r="BL141"/>
  <c r="BL142"/>
  <c r="BL143"/>
  <c r="BL144"/>
  <c r="BL145"/>
  <c r="BL146"/>
  <c r="BL147"/>
  <c r="BL148"/>
  <c r="BL149"/>
  <c r="BL150"/>
  <c r="BL151"/>
  <c r="BL152"/>
  <c r="BL153"/>
  <c r="BL154"/>
  <c r="BL155"/>
  <c r="BL156"/>
  <c r="BL157"/>
  <c r="BL158"/>
  <c r="BL159"/>
  <c r="BL160"/>
  <c r="BL161"/>
  <c r="BL162"/>
  <c r="BL163"/>
  <c r="BL164"/>
  <c r="BL165"/>
  <c r="BL166"/>
  <c r="BL167"/>
  <c r="BL168"/>
  <c r="BL169"/>
  <c r="BL170"/>
  <c r="BL171"/>
  <c r="BL172"/>
  <c r="BL173"/>
  <c r="BL174"/>
  <c r="BL175"/>
  <c r="BL176"/>
  <c r="BL177"/>
  <c r="BL178"/>
  <c r="BL179"/>
  <c r="BL180"/>
  <c r="BL181"/>
  <c r="BL182"/>
  <c r="BL183"/>
  <c r="BL184"/>
  <c r="BL185"/>
  <c r="BL186"/>
  <c r="BL187"/>
  <c r="BL188"/>
  <c r="BL189"/>
  <c r="BL190"/>
  <c r="BL191"/>
  <c r="BL192"/>
  <c r="BK2"/>
  <c r="BK3"/>
  <c r="BK4"/>
  <c r="BK5"/>
  <c r="BK6"/>
  <c r="BK7"/>
  <c r="BK8"/>
  <c r="BK9"/>
  <c r="BK10"/>
  <c r="BK11"/>
  <c r="BK12"/>
  <c r="BK13"/>
  <c r="BK14"/>
  <c r="BK15"/>
  <c r="BK16"/>
  <c r="BK17"/>
  <c r="BK18"/>
  <c r="BK19"/>
  <c r="BK20"/>
  <c r="BK21"/>
  <c r="BK22"/>
  <c r="BK23"/>
  <c r="BK24"/>
  <c r="BK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45"/>
  <c r="BK46"/>
  <c r="BK47"/>
  <c r="BK48"/>
  <c r="BK49"/>
  <c r="BK50"/>
  <c r="BK51"/>
  <c r="BK52"/>
  <c r="BK53"/>
  <c r="BK54"/>
  <c r="BK55"/>
  <c r="BK56"/>
  <c r="BK57"/>
  <c r="BK58"/>
  <c r="BK59"/>
  <c r="BK60"/>
  <c r="BK61"/>
  <c r="BK62"/>
  <c r="BK63"/>
  <c r="BK64"/>
  <c r="BK65"/>
  <c r="BK66"/>
  <c r="BK68"/>
  <c r="BK69"/>
  <c r="BK70"/>
  <c r="BK71"/>
  <c r="BK72"/>
  <c r="BK73"/>
  <c r="BK74"/>
  <c r="BK75"/>
  <c r="BK76"/>
  <c r="BK77"/>
  <c r="BK78"/>
  <c r="BK79"/>
  <c r="BK80"/>
  <c r="BK81"/>
  <c r="BK82"/>
  <c r="BK83"/>
  <c r="BK84"/>
  <c r="BK85"/>
  <c r="BK86"/>
  <c r="BK87"/>
  <c r="BK88"/>
  <c r="BK89"/>
  <c r="BK90"/>
  <c r="BK91"/>
  <c r="BK92"/>
  <c r="BK93"/>
  <c r="BK94"/>
  <c r="BK95"/>
  <c r="BK97"/>
  <c r="BK98"/>
  <c r="BK99"/>
  <c r="BK100"/>
  <c r="BK101"/>
  <c r="BK102"/>
  <c r="BK103"/>
  <c r="BK104"/>
  <c r="BK105"/>
  <c r="BK106"/>
  <c r="BK107"/>
  <c r="BK108"/>
  <c r="BK109"/>
  <c r="BK110"/>
  <c r="BK111"/>
  <c r="BK112"/>
  <c r="BK113"/>
  <c r="BK114"/>
  <c r="BK115"/>
  <c r="BK116"/>
  <c r="BK117"/>
  <c r="BK118"/>
  <c r="BK119"/>
  <c r="BK120"/>
  <c r="BK121"/>
  <c r="BK122"/>
  <c r="BK123"/>
  <c r="BK124"/>
  <c r="BK125"/>
  <c r="BK126"/>
  <c r="BK127"/>
  <c r="BK128"/>
  <c r="BK130"/>
  <c r="BK131"/>
  <c r="BK132"/>
  <c r="BK133"/>
  <c r="BK134"/>
  <c r="BK135"/>
  <c r="BK136"/>
  <c r="BK137"/>
  <c r="BK138"/>
  <c r="BK139"/>
  <c r="BK140"/>
  <c r="BK141"/>
  <c r="BK142"/>
  <c r="BK143"/>
  <c r="BK144"/>
  <c r="BK145"/>
  <c r="BK146"/>
  <c r="BK147"/>
  <c r="BK148"/>
  <c r="BK149"/>
  <c r="BK150"/>
  <c r="BK151"/>
  <c r="BK152"/>
  <c r="BK153"/>
  <c r="BK154"/>
  <c r="BK155"/>
  <c r="BK156"/>
  <c r="BK157"/>
  <c r="BK158"/>
  <c r="BK159"/>
  <c r="BK160"/>
  <c r="BK161"/>
  <c r="BK162"/>
  <c r="BK163"/>
  <c r="BK164"/>
  <c r="BK165"/>
  <c r="BK166"/>
  <c r="BK167"/>
  <c r="BK168"/>
  <c r="BK169"/>
  <c r="BK170"/>
  <c r="BK171"/>
  <c r="BK172"/>
  <c r="BK173"/>
  <c r="BK174"/>
  <c r="BK175"/>
  <c r="BK176"/>
  <c r="BK177"/>
  <c r="BK178"/>
  <c r="BK179"/>
  <c r="BK180"/>
  <c r="BK181"/>
  <c r="BK182"/>
  <c r="BK183"/>
  <c r="BK184"/>
  <c r="BK185"/>
  <c r="BK186"/>
  <c r="BK187"/>
  <c r="BK188"/>
  <c r="BK189"/>
  <c r="BK190"/>
  <c r="BK191"/>
  <c r="BK192"/>
  <c r="BJ2"/>
  <c r="BJ3"/>
  <c r="BJ4"/>
  <c r="BJ5"/>
  <c r="BJ6"/>
  <c r="BJ7"/>
  <c r="BJ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8"/>
  <c r="BJ69"/>
  <c r="BJ70"/>
  <c r="BJ71"/>
  <c r="BJ72"/>
  <c r="BJ73"/>
  <c r="BJ74"/>
  <c r="BJ75"/>
  <c r="BJ76"/>
  <c r="BJ77"/>
  <c r="BJ78"/>
  <c r="BJ79"/>
  <c r="BJ80"/>
  <c r="BJ81"/>
  <c r="BJ82"/>
  <c r="BJ83"/>
  <c r="BJ84"/>
  <c r="BJ85"/>
  <c r="BJ86"/>
  <c r="BJ87"/>
  <c r="BJ88"/>
  <c r="BJ89"/>
  <c r="BJ90"/>
  <c r="BJ91"/>
  <c r="BJ92"/>
  <c r="BJ93"/>
  <c r="BJ94"/>
  <c r="BJ95"/>
  <c r="BJ97"/>
  <c r="BJ98"/>
  <c r="BJ99"/>
  <c r="BJ100"/>
  <c r="BJ101"/>
  <c r="BJ102"/>
  <c r="BJ103"/>
  <c r="BJ104"/>
  <c r="BJ105"/>
  <c r="BJ106"/>
  <c r="BJ107"/>
  <c r="BJ108"/>
  <c r="BJ109"/>
  <c r="BJ110"/>
  <c r="BJ111"/>
  <c r="BJ112"/>
  <c r="BJ113"/>
  <c r="BJ114"/>
  <c r="BJ115"/>
  <c r="BJ116"/>
  <c r="BJ117"/>
  <c r="BJ118"/>
  <c r="BJ119"/>
  <c r="BJ120"/>
  <c r="BJ121"/>
  <c r="BJ122"/>
  <c r="BJ123"/>
  <c r="BJ124"/>
  <c r="BJ125"/>
  <c r="BJ126"/>
  <c r="BJ127"/>
  <c r="BJ128"/>
  <c r="BJ130"/>
  <c r="BJ131"/>
  <c r="BJ132"/>
  <c r="BJ133"/>
  <c r="BJ134"/>
  <c r="BJ135"/>
  <c r="BJ136"/>
  <c r="BJ137"/>
  <c r="BJ138"/>
  <c r="BJ139"/>
  <c r="BJ140"/>
  <c r="BJ141"/>
  <c r="BJ142"/>
  <c r="BJ143"/>
  <c r="BJ144"/>
  <c r="BJ145"/>
  <c r="BJ146"/>
  <c r="BJ147"/>
  <c r="BJ148"/>
  <c r="BJ149"/>
  <c r="BJ150"/>
  <c r="BJ151"/>
  <c r="BJ152"/>
  <c r="BJ153"/>
  <c r="BJ154"/>
  <c r="BJ155"/>
  <c r="BJ156"/>
  <c r="BJ157"/>
  <c r="BJ158"/>
  <c r="BJ159"/>
  <c r="BJ160"/>
  <c r="BJ161"/>
  <c r="BJ162"/>
  <c r="BJ163"/>
  <c r="BJ164"/>
  <c r="BJ165"/>
  <c r="BJ166"/>
  <c r="BJ167"/>
  <c r="BJ168"/>
  <c r="BJ169"/>
  <c r="BJ170"/>
  <c r="BJ171"/>
  <c r="BJ172"/>
  <c r="BJ173"/>
  <c r="BJ174"/>
  <c r="BJ175"/>
  <c r="BJ176"/>
  <c r="BJ177"/>
  <c r="BJ178"/>
  <c r="BJ179"/>
  <c r="BJ180"/>
  <c r="BJ181"/>
  <c r="BJ182"/>
  <c r="BJ183"/>
  <c r="BJ184"/>
  <c r="BJ185"/>
  <c r="BJ186"/>
  <c r="BJ187"/>
  <c r="BJ188"/>
  <c r="BJ189"/>
  <c r="BJ190"/>
  <c r="BJ191"/>
  <c r="BJ192"/>
  <c r="BI2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I47"/>
  <c r="BI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8"/>
  <c r="BI69"/>
  <c r="BI70"/>
  <c r="BI71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BI91"/>
  <c r="BI92"/>
  <c r="BI93"/>
  <c r="BI94"/>
  <c r="BI95"/>
  <c r="BI97"/>
  <c r="BI98"/>
  <c r="BI99"/>
  <c r="BI100"/>
  <c r="BI101"/>
  <c r="BI102"/>
  <c r="BI103"/>
  <c r="BI104"/>
  <c r="BI105"/>
  <c r="BI106"/>
  <c r="BI107"/>
  <c r="BI108"/>
  <c r="BI109"/>
  <c r="BI110"/>
  <c r="BI111"/>
  <c r="BI112"/>
  <c r="BI113"/>
  <c r="BI114"/>
  <c r="BI115"/>
  <c r="BI116"/>
  <c r="BI117"/>
  <c r="BI118"/>
  <c r="BI119"/>
  <c r="BI120"/>
  <c r="BI121"/>
  <c r="BI122"/>
  <c r="BI123"/>
  <c r="BI124"/>
  <c r="BI125"/>
  <c r="BI126"/>
  <c r="BI127"/>
  <c r="BI128"/>
  <c r="BI130"/>
  <c r="BI131"/>
  <c r="BI132"/>
  <c r="BI133"/>
  <c r="BI134"/>
  <c r="BI135"/>
  <c r="BI136"/>
  <c r="BI137"/>
  <c r="BI138"/>
  <c r="BI139"/>
  <c r="BI140"/>
  <c r="BI141"/>
  <c r="BI142"/>
  <c r="BI143"/>
  <c r="BI144"/>
  <c r="BI145"/>
  <c r="BI146"/>
  <c r="BI147"/>
  <c r="BI148"/>
  <c r="BI149"/>
  <c r="BI150"/>
  <c r="BI151"/>
  <c r="BI152"/>
  <c r="BI153"/>
  <c r="BI154"/>
  <c r="BI155"/>
  <c r="BI156"/>
  <c r="BI157"/>
  <c r="BI158"/>
  <c r="BI159"/>
  <c r="BI160"/>
  <c r="BI161"/>
  <c r="BI162"/>
  <c r="BI163"/>
  <c r="BI164"/>
  <c r="BI165"/>
  <c r="BI166"/>
  <c r="BI167"/>
  <c r="BI168"/>
  <c r="BI169"/>
  <c r="BI170"/>
  <c r="BI171"/>
  <c r="BI172"/>
  <c r="BI173"/>
  <c r="BI174"/>
  <c r="BI175"/>
  <c r="BI176"/>
  <c r="BI177"/>
  <c r="BI178"/>
  <c r="BI179"/>
  <c r="BI180"/>
  <c r="BI181"/>
  <c r="BI182"/>
  <c r="BI183"/>
  <c r="BI184"/>
  <c r="BI185"/>
  <c r="BI186"/>
  <c r="BI187"/>
  <c r="BI188"/>
  <c r="BI189"/>
  <c r="BI190"/>
  <c r="BI191"/>
  <c r="BI192"/>
  <c r="BH2"/>
  <c r="BH3"/>
  <c r="BH4"/>
  <c r="BH5"/>
  <c r="BH6"/>
  <c r="BH7"/>
  <c r="BH8"/>
  <c r="BH9"/>
  <c r="BH10"/>
  <c r="BH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H45"/>
  <c r="BH46"/>
  <c r="BH47"/>
  <c r="BH48"/>
  <c r="BH49"/>
  <c r="BH50"/>
  <c r="BH51"/>
  <c r="BH52"/>
  <c r="BH53"/>
  <c r="BH54"/>
  <c r="BH55"/>
  <c r="BH56"/>
  <c r="BH57"/>
  <c r="BH58"/>
  <c r="BH59"/>
  <c r="BH60"/>
  <c r="BH61"/>
  <c r="BH62"/>
  <c r="BH63"/>
  <c r="BH64"/>
  <c r="BH65"/>
  <c r="BH66"/>
  <c r="BH68"/>
  <c r="BH69"/>
  <c r="BH70"/>
  <c r="BH71"/>
  <c r="BH72"/>
  <c r="BH73"/>
  <c r="BH74"/>
  <c r="BH75"/>
  <c r="BH76"/>
  <c r="BH77"/>
  <c r="BH78"/>
  <c r="BH79"/>
  <c r="BH80"/>
  <c r="BH81"/>
  <c r="BH82"/>
  <c r="BH83"/>
  <c r="BH84"/>
  <c r="BH85"/>
  <c r="BH86"/>
  <c r="BH87"/>
  <c r="BH88"/>
  <c r="BH89"/>
  <c r="BH90"/>
  <c r="BH91"/>
  <c r="BH92"/>
  <c r="BH93"/>
  <c r="BH94"/>
  <c r="BH95"/>
  <c r="BH97"/>
  <c r="BH98"/>
  <c r="BH99"/>
  <c r="BH100"/>
  <c r="BH101"/>
  <c r="BH102"/>
  <c r="BH103"/>
  <c r="BH104"/>
  <c r="BH105"/>
  <c r="BH106"/>
  <c r="BH107"/>
  <c r="BH108"/>
  <c r="BH109"/>
  <c r="BH110"/>
  <c r="BH111"/>
  <c r="BH112"/>
  <c r="BH113"/>
  <c r="BH114"/>
  <c r="BH115"/>
  <c r="BH116"/>
  <c r="BH117"/>
  <c r="BH118"/>
  <c r="BH119"/>
  <c r="BH120"/>
  <c r="BH121"/>
  <c r="BH122"/>
  <c r="BH123"/>
  <c r="BH124"/>
  <c r="BH125"/>
  <c r="BH126"/>
  <c r="BH127"/>
  <c r="BH128"/>
  <c r="BH130"/>
  <c r="BH131"/>
  <c r="BH132"/>
  <c r="BH133"/>
  <c r="BH134"/>
  <c r="BH135"/>
  <c r="BH136"/>
  <c r="BH137"/>
  <c r="BH138"/>
  <c r="BH139"/>
  <c r="BH140"/>
  <c r="BH141"/>
  <c r="BH142"/>
  <c r="BH143"/>
  <c r="BH144"/>
  <c r="BH145"/>
  <c r="BH146"/>
  <c r="BH147"/>
  <c r="BH148"/>
  <c r="BH149"/>
  <c r="BH150"/>
  <c r="BH151"/>
  <c r="BH152"/>
  <c r="BH153"/>
  <c r="BH154"/>
  <c r="BH155"/>
  <c r="BH156"/>
  <c r="BH157"/>
  <c r="BH158"/>
  <c r="BH159"/>
  <c r="BH160"/>
  <c r="BH161"/>
  <c r="BH162"/>
  <c r="BH163"/>
  <c r="BH164"/>
  <c r="BH165"/>
  <c r="BH166"/>
  <c r="BH167"/>
  <c r="BH168"/>
  <c r="BH169"/>
  <c r="BH170"/>
  <c r="BH171"/>
  <c r="BH172"/>
  <c r="BH173"/>
  <c r="BH174"/>
  <c r="BH175"/>
  <c r="BH176"/>
  <c r="BH177"/>
  <c r="BH178"/>
  <c r="BH179"/>
  <c r="BH180"/>
  <c r="BH181"/>
  <c r="BH182"/>
  <c r="BH183"/>
  <c r="BH184"/>
  <c r="BH185"/>
  <c r="BH186"/>
  <c r="BH187"/>
  <c r="BH188"/>
  <c r="BH189"/>
  <c r="BH190"/>
  <c r="BH191"/>
  <c r="BH192"/>
  <c r="BG2"/>
  <c r="BG3"/>
  <c r="BG4"/>
  <c r="BG5"/>
  <c r="BG6"/>
  <c r="BG7"/>
  <c r="BG8"/>
  <c r="BG9"/>
  <c r="BG10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4"/>
  <c r="BG45"/>
  <c r="BG46"/>
  <c r="BG47"/>
  <c r="BG48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66"/>
  <c r="BG68"/>
  <c r="BG69"/>
  <c r="BG70"/>
  <c r="BG71"/>
  <c r="BG72"/>
  <c r="BG73"/>
  <c r="BG74"/>
  <c r="BG75"/>
  <c r="BG76"/>
  <c r="BG77"/>
  <c r="BG78"/>
  <c r="BG79"/>
  <c r="BG80"/>
  <c r="BG81"/>
  <c r="BG82"/>
  <c r="BG83"/>
  <c r="BG84"/>
  <c r="BG85"/>
  <c r="BG86"/>
  <c r="BG87"/>
  <c r="BG88"/>
  <c r="BG89"/>
  <c r="BG90"/>
  <c r="BG91"/>
  <c r="BG92"/>
  <c r="BG93"/>
  <c r="BG94"/>
  <c r="BG95"/>
  <c r="BG97"/>
  <c r="BG98"/>
  <c r="BG99"/>
  <c r="BG100"/>
  <c r="BG101"/>
  <c r="BG102"/>
  <c r="BG103"/>
  <c r="BG104"/>
  <c r="BG105"/>
  <c r="BG106"/>
  <c r="BG107"/>
  <c r="BG108"/>
  <c r="BG109"/>
  <c r="BG110"/>
  <c r="BG111"/>
  <c r="BG112"/>
  <c r="BG113"/>
  <c r="BG114"/>
  <c r="BG115"/>
  <c r="BG116"/>
  <c r="BG117"/>
  <c r="BG118"/>
  <c r="BG119"/>
  <c r="BG120"/>
  <c r="BG121"/>
  <c r="BG122"/>
  <c r="BG123"/>
  <c r="BG124"/>
  <c r="BG125"/>
  <c r="BG126"/>
  <c r="BG127"/>
  <c r="BG128"/>
  <c r="BG130"/>
  <c r="BG131"/>
  <c r="BG132"/>
  <c r="BG133"/>
  <c r="BG134"/>
  <c r="BG135"/>
  <c r="BG136"/>
  <c r="BG137"/>
  <c r="BG138"/>
  <c r="BG139"/>
  <c r="BG140"/>
  <c r="BG141"/>
  <c r="BG142"/>
  <c r="BG143"/>
  <c r="BG144"/>
  <c r="BG145"/>
  <c r="BG146"/>
  <c r="BG147"/>
  <c r="BG148"/>
  <c r="BG149"/>
  <c r="BG150"/>
  <c r="BG151"/>
  <c r="BG152"/>
  <c r="BG153"/>
  <c r="BG154"/>
  <c r="BG155"/>
  <c r="BG156"/>
  <c r="BG157"/>
  <c r="BG158"/>
  <c r="BG159"/>
  <c r="BG160"/>
  <c r="BG161"/>
  <c r="BG162"/>
  <c r="BG163"/>
  <c r="BG164"/>
  <c r="BG165"/>
  <c r="BG166"/>
  <c r="BG167"/>
  <c r="BG168"/>
  <c r="BG169"/>
  <c r="BG170"/>
  <c r="BG171"/>
  <c r="BG172"/>
  <c r="BG173"/>
  <c r="BG174"/>
  <c r="BG175"/>
  <c r="BG176"/>
  <c r="BG177"/>
  <c r="BG178"/>
  <c r="BG179"/>
  <c r="BG180"/>
  <c r="BG181"/>
  <c r="BG182"/>
  <c r="BG183"/>
  <c r="BG184"/>
  <c r="BG185"/>
  <c r="BG186"/>
  <c r="BG187"/>
  <c r="BG188"/>
  <c r="BG189"/>
  <c r="BG190"/>
  <c r="BG191"/>
  <c r="BG192"/>
  <c r="BF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F45"/>
  <c r="BF46"/>
  <c r="BF47"/>
  <c r="BF48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8"/>
  <c r="BF69"/>
  <c r="BF70"/>
  <c r="BF71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F91"/>
  <c r="BF92"/>
  <c r="BF93"/>
  <c r="BF94"/>
  <c r="BF95"/>
  <c r="BF97"/>
  <c r="BF98"/>
  <c r="BF99"/>
  <c r="BF100"/>
  <c r="BF101"/>
  <c r="BF102"/>
  <c r="BF103"/>
  <c r="BF104"/>
  <c r="BF105"/>
  <c r="BF106"/>
  <c r="BF107"/>
  <c r="BF108"/>
  <c r="BF109"/>
  <c r="BF110"/>
  <c r="BF111"/>
  <c r="BF112"/>
  <c r="BF113"/>
  <c r="BF114"/>
  <c r="BF115"/>
  <c r="BF116"/>
  <c r="BF117"/>
  <c r="BF118"/>
  <c r="BF119"/>
  <c r="BF120"/>
  <c r="BF121"/>
  <c r="BF122"/>
  <c r="BF123"/>
  <c r="BF124"/>
  <c r="BF125"/>
  <c r="BF126"/>
  <c r="BF127"/>
  <c r="BF128"/>
  <c r="BF130"/>
  <c r="BF131"/>
  <c r="BF132"/>
  <c r="BF133"/>
  <c r="BF134"/>
  <c r="BF135"/>
  <c r="BF136"/>
  <c r="BF137"/>
  <c r="BF138"/>
  <c r="BF139"/>
  <c r="BF140"/>
  <c r="BF141"/>
  <c r="BF142"/>
  <c r="BF143"/>
  <c r="BF144"/>
  <c r="BF145"/>
  <c r="BF146"/>
  <c r="BF147"/>
  <c r="BF148"/>
  <c r="BF149"/>
  <c r="BF150"/>
  <c r="BF151"/>
  <c r="BF152"/>
  <c r="BF153"/>
  <c r="BF154"/>
  <c r="BF155"/>
  <c r="BF156"/>
  <c r="BF157"/>
  <c r="BF158"/>
  <c r="BF159"/>
  <c r="BF160"/>
  <c r="BF161"/>
  <c r="BF162"/>
  <c r="BF163"/>
  <c r="BF164"/>
  <c r="BF165"/>
  <c r="BF166"/>
  <c r="BF167"/>
  <c r="BF168"/>
  <c r="BF169"/>
  <c r="BF170"/>
  <c r="BF171"/>
  <c r="BF172"/>
  <c r="BF173"/>
  <c r="BF174"/>
  <c r="BF175"/>
  <c r="BF176"/>
  <c r="BF177"/>
  <c r="BF178"/>
  <c r="BF179"/>
  <c r="BF180"/>
  <c r="BF181"/>
  <c r="BF182"/>
  <c r="BF183"/>
  <c r="BF184"/>
  <c r="BF185"/>
  <c r="BF186"/>
  <c r="BF187"/>
  <c r="BF188"/>
  <c r="BF189"/>
  <c r="BF190"/>
  <c r="BF191"/>
  <c r="BF192"/>
</calcChain>
</file>

<file path=xl/sharedStrings.xml><?xml version="1.0" encoding="utf-8"?>
<sst xmlns="http://schemas.openxmlformats.org/spreadsheetml/2006/main" count="13015" uniqueCount="3066">
  <si>
    <t>Web</t>
  </si>
  <si>
    <t>Tipo</t>
  </si>
  <si>
    <t>Temática</t>
  </si>
  <si>
    <t>SSL</t>
  </si>
  <si>
    <t>Responsive</t>
  </si>
  <si>
    <t>php</t>
  </si>
  <si>
    <t>No</t>
  </si>
  <si>
    <t>WordPress</t>
  </si>
  <si>
    <t>Si</t>
  </si>
  <si>
    <t>Ventanas
Puertas
Aluminio</t>
  </si>
  <si>
    <t>Taller
Coches</t>
  </si>
  <si>
    <t>Riegos
Maquinaria</t>
  </si>
  <si>
    <t>SEO</t>
  </si>
  <si>
    <t>Tienda
Moviles
Electronica</t>
  </si>
  <si>
    <t>Reformas</t>
  </si>
  <si>
    <t>Gestoria
Abogados</t>
  </si>
  <si>
    <t>Español
Catalán</t>
  </si>
  <si>
    <t>Idiomas</t>
  </si>
  <si>
    <t>Español
Frances
Portugues</t>
  </si>
  <si>
    <t>Español</t>
  </si>
  <si>
    <t>Caldereria
Metalisteria</t>
  </si>
  <si>
    <t>Rótulos
Vinilos
Imprenta</t>
  </si>
  <si>
    <t xml:space="preserve">Taller
Coches
</t>
  </si>
  <si>
    <t>Fotografía</t>
  </si>
  <si>
    <t>Español
Inglés</t>
  </si>
  <si>
    <t>Trofeos
Placas</t>
  </si>
  <si>
    <t>Perforaciones
Corte de hormigon</t>
  </si>
  <si>
    <t>Diseño industrial</t>
  </si>
  <si>
    <t>Pintura
Pavimentos</t>
  </si>
  <si>
    <t>Fotocopias
Impresión digital</t>
  </si>
  <si>
    <t>Pintura
Reformas</t>
  </si>
  <si>
    <t>Fotocopiadoras
Impresoras</t>
  </si>
  <si>
    <t>Starweb</t>
  </si>
  <si>
    <t>Acupuntura</t>
  </si>
  <si>
    <t>Fiestas infantiles
Animacion infantil</t>
  </si>
  <si>
    <t>Nota Posicionamiento</t>
  </si>
  <si>
    <t>Chatarrería
Gestión de residuos</t>
  </si>
  <si>
    <t>Pintura
Decoración</t>
  </si>
  <si>
    <t>Muebles</t>
  </si>
  <si>
    <t>Reformas
Rehabilitacion</t>
  </si>
  <si>
    <t>Fotocopias
Impresión digital
Imprenta</t>
  </si>
  <si>
    <t>Marmol
Piedra
Granito</t>
  </si>
  <si>
    <t>Mecanizado
Construcciones metálicas</t>
  </si>
  <si>
    <t>Caldereria
Mecanizado</t>
  </si>
  <si>
    <t>B.O. Fusion</t>
  </si>
  <si>
    <t>Metalistería
Caldereria
Forja</t>
  </si>
  <si>
    <t>Stands de ferias
Carpinteria</t>
  </si>
  <si>
    <t>Panadería</t>
  </si>
  <si>
    <t>Pilates</t>
  </si>
  <si>
    <t>Taller
Carrocerias
Furgonetas</t>
  </si>
  <si>
    <t>Joyeria</t>
  </si>
  <si>
    <t>Sal
Sal para piscinas</t>
  </si>
  <si>
    <t>Disfraces
Articulos de fiesta</t>
  </si>
  <si>
    <t>Sonido
Iluminación
Video</t>
  </si>
  <si>
    <t>Cerrajería
Metalistería</t>
  </si>
  <si>
    <t>Electricidad
Instalaciones electricas</t>
  </si>
  <si>
    <t>Excavaciones
Movimiento de tierras</t>
  </si>
  <si>
    <t>Escuela infantil
Guarderia</t>
  </si>
  <si>
    <t>Pastelería
Bolleria</t>
  </si>
  <si>
    <t>Plásticos
Vasos desechables</t>
  </si>
  <si>
    <t>Cocinas Industriales</t>
  </si>
  <si>
    <t>Consumibles plotters
Vinilos
Reprografía</t>
  </si>
  <si>
    <t>Papelería
Material de oficina</t>
  </si>
  <si>
    <t>Terapias infantiles
Atención temprana
Fisioterapia</t>
  </si>
  <si>
    <t>Reformas
Construcción
Rehabilitación edificios</t>
  </si>
  <si>
    <t>Desatascos
Desatrancos</t>
  </si>
  <si>
    <t>Cubiertas
Tejados
Rehabilitación de edificios</t>
  </si>
  <si>
    <t>Ventanas
Puertas
Cerramientos
Aluminio</t>
  </si>
  <si>
    <t>Fundición
Mecanizados
Metalistería</t>
  </si>
  <si>
    <t>Mudanzas
Guardamuebles</t>
  </si>
  <si>
    <t>Casas de madera
Casas Canadienses
Reformas
Construcción</t>
  </si>
  <si>
    <t>Autobuses
Autocares</t>
  </si>
  <si>
    <t>Granitos
Piedra
Cantera</t>
  </si>
  <si>
    <t>Toldos
Pérgolas
Capotas</t>
  </si>
  <si>
    <t>Calzado ortopédico
Zapatos</t>
  </si>
  <si>
    <t>Taller mecánico
Coches
Chapa y pintura</t>
  </si>
  <si>
    <t xml:space="preserve"> Español</t>
  </si>
  <si>
    <t>Cubiertas
Tejados
Estructuras de madera</t>
  </si>
  <si>
    <t>Fisioterapia
Pilates</t>
  </si>
  <si>
    <t>Visitas año</t>
  </si>
  <si>
    <t>Limpiezas
Jardinería
Conserjes</t>
  </si>
  <si>
    <t>Alimentación
Distribución alimentación
Productos gourmet</t>
  </si>
  <si>
    <t>Andamios
Maquinaria de construcción</t>
  </si>
  <si>
    <t>BAJA</t>
  </si>
  <si>
    <t>Centro de estética
Masajes</t>
  </si>
  <si>
    <t>Abogados</t>
  </si>
  <si>
    <t>MEDIA</t>
  </si>
  <si>
    <t>Bricolaje
Armarios
Puertas
Tarimas</t>
  </si>
  <si>
    <t>Toldos
Pérgolas
Ventanas</t>
  </si>
  <si>
    <t>Media-Baja</t>
  </si>
  <si>
    <t>Toldos
Pérgolas
Persianas</t>
  </si>
  <si>
    <t>Media</t>
  </si>
  <si>
    <t>calzado-ortopie.es/</t>
  </si>
  <si>
    <t>chatarreros-madrid.com/</t>
  </si>
  <si>
    <t>pacificoshop.com/</t>
  </si>
  <si>
    <t>piedra-artificial-serranito.es/</t>
  </si>
  <si>
    <t>planchisteria-industrial-tauxvalles.com/</t>
  </si>
  <si>
    <t>aerotecnica.es/</t>
  </si>
  <si>
    <t>alvaroybarra.com/</t>
  </si>
  <si>
    <t>acupuntura2000.es/</t>
  </si>
  <si>
    <t>alcersl.com/</t>
  </si>
  <si>
    <t>alcorcon-pintor.es/</t>
  </si>
  <si>
    <t>aluminios-infasa-madrid.com/</t>
  </si>
  <si>
    <t>argumosamotor.es/</t>
  </si>
  <si>
    <t>autocares-amartin.com/</t>
  </si>
  <si>
    <t>bricolajerodil.es/</t>
  </si>
  <si>
    <t>bufetevarasmoreno.com/</t>
  </si>
  <si>
    <t>caldereria-caldetec.es/</t>
  </si>
  <si>
    <t>caminos-viexcom-excavaciones.com/</t>
  </si>
  <si>
    <t>carrocerias-aguilar.com/</t>
  </si>
  <si>
    <t>comercialdiazsa.com/</t>
  </si>
  <si>
    <t>construcciones-coroan-madrid.com/</t>
  </si>
  <si>
    <t>cubiertas-araujo.com/</t>
  </si>
  <si>
    <t>cubiertas-impervi-getafe.com/</t>
  </si>
  <si>
    <t>desatascos-ohdesaigues.com/</t>
  </si>
  <si>
    <t>dima-sa.es/</t>
  </si>
  <si>
    <t>electricidad-danfar.com/</t>
  </si>
  <si>
    <t>escuela-infantil-colores.es/</t>
  </si>
  <si>
    <t>estructuras-metalicas-cemol.es/</t>
  </si>
  <si>
    <t>fabrica-bolleria-seish.com/</t>
  </si>
  <si>
    <t>fabricacionstandsferias.com/</t>
  </si>
  <si>
    <t>fundicion-mecanizados.com/</t>
  </si>
  <si>
    <t>futurinox.com/</t>
  </si>
  <si>
    <t>gestoria-barcelona.com/</t>
  </si>
  <si>
    <t>granitos-jmartin.com/</t>
  </si>
  <si>
    <t>ibercad.eu/</t>
  </si>
  <si>
    <t>limpiezas-zeus.es/</t>
  </si>
  <si>
    <t>metales-arandagarces.com/</t>
  </si>
  <si>
    <t>microfusion-joyeria.com/</t>
  </si>
  <si>
    <t>mudanzas-serranos.com/</t>
  </si>
  <si>
    <t>muebles-marenas.es/</t>
  </si>
  <si>
    <t>pasteleria-nunos.es/</t>
  </si>
  <si>
    <t>perfomar2000.es/</t>
  </si>
  <si>
    <t>perforaciones-mc.es/</t>
  </si>
  <si>
    <t>pilatesenmadrid.net/</t>
  </si>
  <si>
    <t>plasticos-hernanz.es/</t>
  </si>
  <si>
    <t>raich-sonoritzacions.com/</t>
  </si>
  <si>
    <t>reformas-joaquinfernandez.com/</t>
  </si>
  <si>
    <t>reprografia-lara.es/</t>
  </si>
  <si>
    <t>senoriodelmueble.com/</t>
  </si>
  <si>
    <t>talleres-autoextrem.com</t>
  </si>
  <si>
    <t>toldosvelazquez.es/</t>
  </si>
  <si>
    <t>trofeos-obelisco.com/</t>
  </si>
  <si>
    <t>xvent-ventanas.com/</t>
  </si>
  <si>
    <t>canadian-house.es/</t>
  </si>
  <si>
    <t>diagnosis-electronica-automovil.com/</t>
  </si>
  <si>
    <t>disfraceslapinyata.com/</t>
  </si>
  <si>
    <t>echafan.com/</t>
  </si>
  <si>
    <t>estetica-tupiel.es/</t>
  </si>
  <si>
    <t>fiestasinfantileschikifiestas.com/</t>
  </si>
  <si>
    <t>fisioterapiaserenyal.com/</t>
  </si>
  <si>
    <t>forjasomolinos.com/</t>
  </si>
  <si>
    <t>fotocopias-madrid.com/</t>
  </si>
  <si>
    <t>marmolessantes.com/</t>
  </si>
  <si>
    <t>mogatro.com/</t>
  </si>
  <si>
    <t>original-office.es/</t>
  </si>
  <si>
    <t>panflor.es/</t>
  </si>
  <si>
    <t>pintaestetic.es/</t>
  </si>
  <si>
    <t>reformas-segovia.com/</t>
  </si>
  <si>
    <t>riegosprogramados.es/</t>
  </si>
  <si>
    <t>terapias-infantiles-napsis.es/</t>
  </si>
  <si>
    <t>venta-plotter.es/</t>
  </si>
  <si>
    <t>villa-sal.es/</t>
  </si>
  <si>
    <t>distribucion-alimentacion-glam.es/</t>
  </si>
  <si>
    <t>pintor-decoracion-madrid.es/</t>
  </si>
  <si>
    <t>toldosmostoles.es/</t>
  </si>
  <si>
    <t>tolpersol.es/</t>
  </si>
  <si>
    <t>hotel-mirador.net/</t>
  </si>
  <si>
    <t>Hotel</t>
  </si>
  <si>
    <t>bronces-bernaltolmo.es/</t>
  </si>
  <si>
    <t>Bronces
Metalistería
Restauraciones</t>
  </si>
  <si>
    <t>cursos-cocina.es/</t>
  </si>
  <si>
    <t>Cursos de cocina
Catering</t>
  </si>
  <si>
    <t>Baja</t>
  </si>
  <si>
    <t>cristaleria-artecristal.es/</t>
  </si>
  <si>
    <t>Cristaleria
Puertas de cristal
Mamparas</t>
  </si>
  <si>
    <t>Wordpress</t>
  </si>
  <si>
    <t>Veterinario</t>
  </si>
  <si>
    <t>tarimas-hervisan.com</t>
  </si>
  <si>
    <t>Tarimas
Parquet
Armarios
Puertas</t>
  </si>
  <si>
    <t>Tienda</t>
  </si>
  <si>
    <t>Joyas</t>
  </si>
  <si>
    <t>detectapci.es/</t>
  </si>
  <si>
    <t>calmajewels.com/</t>
  </si>
  <si>
    <t>Protección contra incendios</t>
  </si>
  <si>
    <t>ecovinilo.com/</t>
  </si>
  <si>
    <t>Vinilos
Rótulos
Decoración</t>
  </si>
  <si>
    <t>laneveravacia.es/</t>
  </si>
  <si>
    <t>Diseño web</t>
  </si>
  <si>
    <t>tajusa.eu/</t>
  </si>
  <si>
    <t>Bolas de bingo</t>
  </si>
  <si>
    <t>Español
Inglés
Italiano</t>
  </si>
  <si>
    <t>Corporativa</t>
  </si>
  <si>
    <t>Booking</t>
  </si>
  <si>
    <t>Catálogo</t>
  </si>
  <si>
    <t>transmisiones-cardiberica.com/</t>
  </si>
  <si>
    <t>Transmisiones de coches</t>
  </si>
  <si>
    <t>Básica</t>
  </si>
  <si>
    <t>Alta</t>
  </si>
  <si>
    <t>meyfa.es/</t>
  </si>
  <si>
    <t>MecanizadoFabricación de piezas</t>
  </si>
  <si>
    <t>tiso-elevadores.com/</t>
  </si>
  <si>
    <t>Ascensores
Elevadores</t>
  </si>
  <si>
    <t>pamoglass-cristalerias.com/</t>
  </si>
  <si>
    <t>Cristaleria
Ventanas PVC
Cerramientos</t>
  </si>
  <si>
    <t>catering-baru.es/</t>
  </si>
  <si>
    <t>Catering
Comida a domicilio</t>
  </si>
  <si>
    <t>Media-Alta</t>
  </si>
  <si>
    <t>medinarotulos.com/</t>
  </si>
  <si>
    <t>tolintema.es/</t>
  </si>
  <si>
    <t>Maquinaria industrial</t>
  </si>
  <si>
    <t>embalajes-madera-ameyd.com/</t>
  </si>
  <si>
    <t>Embalajes de madera
Cajas de madera
Palets</t>
  </si>
  <si>
    <t>flores-antonia.com/</t>
  </si>
  <si>
    <t>Flores
Plantas
Desayunos a domicilio</t>
  </si>
  <si>
    <t>Arquetas
Tapas de arquetas</t>
  </si>
  <si>
    <t>polsazener.es/</t>
  </si>
  <si>
    <t>kluni-cocinas.com/</t>
  </si>
  <si>
    <t>Muebles
Cocinas
Baños</t>
  </si>
  <si>
    <t>tavicce-marjop.com</t>
  </si>
  <si>
    <t>Equipos para gasolineras</t>
  </si>
  <si>
    <t>Reformas
Construcción</t>
  </si>
  <si>
    <t>vidrios-decorados.es/</t>
  </si>
  <si>
    <t>Cristaleria
Vidrio
Cristales</t>
  </si>
  <si>
    <t>limpieza-comunidades-madrid.es/</t>
  </si>
  <si>
    <t>Limpiezas
Jardinería
Comunidades</t>
  </si>
  <si>
    <t>artextpaisajismo.com/</t>
  </si>
  <si>
    <t>Paisajismo
Arquitectura exteriores
Jardinería</t>
  </si>
  <si>
    <t>Aluminios
PVC
Ventanas
Puertas</t>
  </si>
  <si>
    <t>elgatobus.com</t>
  </si>
  <si>
    <t>instalaciones-electricas-elinstand.com/</t>
  </si>
  <si>
    <t>Instalaciones eléctricas
Fontanería
Calefacción</t>
  </si>
  <si>
    <t>psicologodemadrid.es/</t>
  </si>
  <si>
    <t>Psicología</t>
  </si>
  <si>
    <t>talleresgarcianuevo.com/</t>
  </si>
  <si>
    <t>pr-montalve.es/</t>
  </si>
  <si>
    <t>Aislamientos
Revestimientos
Climatización</t>
  </si>
  <si>
    <t>rodapies-royma.com/</t>
  </si>
  <si>
    <t>Rodapiés
Tarimas
Parquets</t>
  </si>
  <si>
    <t>Ferretería
Electricidad
Pinturas</t>
  </si>
  <si>
    <t>interiorismo-anacris.com/</t>
  </si>
  <si>
    <t>Interiorismo
Reformas
Cocinas
Muebles</t>
  </si>
  <si>
    <t>carpinteria-madera-gonzalezcolas.com/</t>
  </si>
  <si>
    <t>Carpintería
Muebles
Puertas
Tarimas
Madera</t>
  </si>
  <si>
    <t>Patchwork
Acolchados</t>
  </si>
  <si>
    <t>agroser.es/</t>
  </si>
  <si>
    <t>Fertilizantes
Abonos
Maquinaria agrícola</t>
  </si>
  <si>
    <t>anfer-rehabilitaciones.es/</t>
  </si>
  <si>
    <t>Trabajos verticales
Rehabilitaciones
Cubiertas</t>
  </si>
  <si>
    <t>animacionesinfantilesmadrid.es/</t>
  </si>
  <si>
    <t>Animación infantil
Fiestas infantiles</t>
  </si>
  <si>
    <t>Canvas</t>
  </si>
  <si>
    <t>taller-peugeot-aravaca.com/</t>
  </si>
  <si>
    <t>azulejospena.es/</t>
  </si>
  <si>
    <t>Azulejos
Cerámica
Muebles</t>
  </si>
  <si>
    <t>printhuellas.com/</t>
  </si>
  <si>
    <t>Camisetas Personalizadas
Impresión
Regalos</t>
  </si>
  <si>
    <t>carnisseria-marmi.com/</t>
  </si>
  <si>
    <t>Carnicería</t>
  </si>
  <si>
    <t>cateringencasa.com/</t>
  </si>
  <si>
    <t>construccionesjeanjeconejo.com/</t>
  </si>
  <si>
    <t>Reformas
Construcción
Rehabilitación edificios
Obra nueva</t>
  </si>
  <si>
    <t>cristalkar.es/</t>
  </si>
  <si>
    <t>Lunas coches</t>
  </si>
  <si>
    <t>cubiertas-reser.com/</t>
  </si>
  <si>
    <t>Cubiertas
Tejados</t>
  </si>
  <si>
    <t>electricidadbarberan.es/</t>
  </si>
  <si>
    <t>Electricidad
Reformas</t>
  </si>
  <si>
    <t>Instalaciones eléctricas
Telecomunicaciones</t>
  </si>
  <si>
    <t>embarcaderoelancla.com/</t>
  </si>
  <si>
    <t>Embarcadero
Barcos</t>
  </si>
  <si>
    <t>faroles-forja-abraham.es/</t>
  </si>
  <si>
    <t>Forja
Faroles
Artesanía</t>
  </si>
  <si>
    <t>fiestainfantilmadrid.es/</t>
  </si>
  <si>
    <t>fisioterapiapadilla.es/</t>
  </si>
  <si>
    <t>Fisioterapia</t>
  </si>
  <si>
    <t>Humidificación</t>
  </si>
  <si>
    <t>granito-marmol-mq.com/</t>
  </si>
  <si>
    <t>Reformas
Instalaciones</t>
  </si>
  <si>
    <t>laspajaras.com/</t>
  </si>
  <si>
    <t>Ropa</t>
  </si>
  <si>
    <t>lineas-vida-conik.com/</t>
  </si>
  <si>
    <t>Línas de vida
Trabajos verticales</t>
  </si>
  <si>
    <t>luaruizvecino.com/</t>
  </si>
  <si>
    <t>maiersoldadura.com/</t>
  </si>
  <si>
    <t>Soldaduras
Metalistería</t>
  </si>
  <si>
    <t>natacioninfantilmadrid.es/</t>
  </si>
  <si>
    <t>Natación</t>
  </si>
  <si>
    <t>nuevobano.es/</t>
  </si>
  <si>
    <t>Muebles de baño</t>
  </si>
  <si>
    <t>parking-lavado-aravaca.com/</t>
  </si>
  <si>
    <t>Parking
Lavado de coches
Taller mecánico</t>
  </si>
  <si>
    <t>pepeferr.es/</t>
  </si>
  <si>
    <t>persianasraser.com/</t>
  </si>
  <si>
    <t>Persianas</t>
  </si>
  <si>
    <t>reclamaseguros.com/</t>
  </si>
  <si>
    <t>Abogados
Reclamaciones a seguros</t>
  </si>
  <si>
    <t>rehabilitacionedificiosjkvertical.com/</t>
  </si>
  <si>
    <t>Rehabilitación de edificios
Reformas
Aislamientos</t>
  </si>
  <si>
    <t>rehabilitaciones-linaresjaen.com/</t>
  </si>
  <si>
    <t>rosan-nuevalinea.es/</t>
  </si>
  <si>
    <t>Hogar
Decoración
Tejidos</t>
  </si>
  <si>
    <t>rosantextil.es/</t>
  </si>
  <si>
    <t>rotativas-canales.es/</t>
  </si>
  <si>
    <t>Impresión
Rotativas
Imprenta</t>
  </si>
  <si>
    <t>Telas
Tejidos</t>
  </si>
  <si>
    <t>rotulos-doblas.com/</t>
  </si>
  <si>
    <t>Rotulación
Impresión
Vinilos</t>
  </si>
  <si>
    <t>rotulos-jocu.es/</t>
  </si>
  <si>
    <t>salones-micareva.es/</t>
  </si>
  <si>
    <t>Salones de boda</t>
  </si>
  <si>
    <t>slowshopgranel.es/</t>
  </si>
  <si>
    <t>So</t>
  </si>
  <si>
    <t>toldos-moratalaz.es/</t>
  </si>
  <si>
    <t>Toldos
Techos</t>
  </si>
  <si>
    <t>trabajos-altura-zenitvertical.com/</t>
  </si>
  <si>
    <t>transportes-jlrela.com/</t>
  </si>
  <si>
    <t>Transportes
Camiones
Reciclado</t>
  </si>
  <si>
    <t>Theme</t>
  </si>
  <si>
    <t>Framework</t>
  </si>
  <si>
    <t xml:space="preserve">Si
</t>
  </si>
  <si>
    <t>Diseño</t>
  </si>
  <si>
    <t>Basica</t>
  </si>
  <si>
    <t>A medida</t>
  </si>
  <si>
    <t>Forja
Puertas metálicas
Vallas</t>
  </si>
  <si>
    <t>Divi</t>
  </si>
  <si>
    <t>Genesis</t>
  </si>
  <si>
    <t>Memorable</t>
  </si>
  <si>
    <t>Pixelpress</t>
  </si>
  <si>
    <t>Function</t>
  </si>
  <si>
    <t>Definition</t>
  </si>
  <si>
    <t>electrosur-marbella.es/</t>
  </si>
  <si>
    <t>Inspiry Themes food recipes</t>
  </si>
  <si>
    <t>Simplicity</t>
  </si>
  <si>
    <t>Kaboodle</t>
  </si>
  <si>
    <t>Accespress Parallax Pro</t>
  </si>
  <si>
    <t>Chameleon</t>
  </si>
  <si>
    <t>Flatsome</t>
  </si>
  <si>
    <t>PK 2011 Food me</t>
  </si>
  <si>
    <t>Astra</t>
  </si>
  <si>
    <t>Accesspress</t>
  </si>
  <si>
    <t>anamoyano.com/</t>
  </si>
  <si>
    <t>anasalva.com/</t>
  </si>
  <si>
    <t>perez-alhama.com/</t>
  </si>
  <si>
    <t>pieysalud.com/</t>
  </si>
  <si>
    <t>Generate Press</t>
  </si>
  <si>
    <t>Diseño editorial
Ilustración</t>
  </si>
  <si>
    <t>Ingles</t>
  </si>
  <si>
    <t>Periodismo</t>
  </si>
  <si>
    <t>Enfold</t>
  </si>
  <si>
    <t>HTML</t>
  </si>
  <si>
    <t>Myob</t>
  </si>
  <si>
    <t>Zapatos</t>
  </si>
  <si>
    <t>aleahosteleria.com/</t>
  </si>
  <si>
    <t>Productos para hostelería</t>
  </si>
  <si>
    <t>cafesaguera.es/</t>
  </si>
  <si>
    <t>Yootheme</t>
  </si>
  <si>
    <t>Cafés</t>
  </si>
  <si>
    <t>carlotawineshop.com/</t>
  </si>
  <si>
    <t>Whitelight Commerce</t>
  </si>
  <si>
    <t>Vinos</t>
  </si>
  <si>
    <t>entadent.es/</t>
  </si>
  <si>
    <t>Clínica dental</t>
  </si>
  <si>
    <t>Norris</t>
  </si>
  <si>
    <t>Bailarina
Actriz</t>
  </si>
  <si>
    <t>serveis-integrals-cata.com/</t>
  </si>
  <si>
    <t>Reformas
Instalaciones hostelería
Maquinaría hostelería</t>
  </si>
  <si>
    <t>windecorretols.com/</t>
  </si>
  <si>
    <t>Media-baja</t>
  </si>
  <si>
    <t>Año</t>
  </si>
  <si>
    <t>Nombre empresa</t>
  </si>
  <si>
    <t>AEROTECNICA S.A.</t>
  </si>
  <si>
    <t>EVENTOS PROFESIONALES ALEA, S.L.</t>
  </si>
  <si>
    <t>Belén Torroba Cadavieco</t>
  </si>
  <si>
    <t>DISTRIBUCIONES COMERCIAL HERVISAN S.L.</t>
  </si>
  <si>
    <t>TAVICCE S.L.</t>
  </si>
  <si>
    <t>PLASTICOS HERNANZ S.A.</t>
  </si>
  <si>
    <t>DISTRIBUCIONES IMPORTACIONES MAQUINARIA DE ALIMENTACION SA</t>
  </si>
  <si>
    <t>NEOFERR SL.</t>
  </si>
  <si>
    <t>lexus.es/</t>
  </si>
  <si>
    <t>Fuera del servidor</t>
  </si>
  <si>
    <t>Servidor</t>
  </si>
  <si>
    <t>EUROLEX MODA, S.L</t>
  </si>
  <si>
    <t>TALLERES AGUILAR S.L.</t>
  </si>
  <si>
    <t>MP CANADIAN HOUSE, S.L.</t>
  </si>
  <si>
    <t>edebeimpulsa.com/</t>
  </si>
  <si>
    <t>Ediciones Don Bosco</t>
  </si>
  <si>
    <t>CALDETEC S.L.</t>
  </si>
  <si>
    <t>COMERCIAL DIAZ, S.A</t>
  </si>
  <si>
    <t>ANYMA EDUCACION Y OCIO, SLU</t>
  </si>
  <si>
    <t>HERMANOS SERRANITO, SL</t>
  </si>
  <si>
    <t>CRISTINA GOMEZ MORALES</t>
  </si>
  <si>
    <t>TAUX VALLES, S.L</t>
  </si>
  <si>
    <t>FOTOCOPIAS MARTA, SL</t>
  </si>
  <si>
    <t>MARMOLES MIGUEL SANTES S.L.</t>
  </si>
  <si>
    <t>OVISARA XXI.SL</t>
  </si>
  <si>
    <t>elfrutodelbaobab.com/</t>
  </si>
  <si>
    <t>Freya El Fruto Del Baobab</t>
  </si>
  <si>
    <t>HOTEL MIRADOR DEL RIO, SL</t>
  </si>
  <si>
    <t>DETECTA PROTECCION CONTRA INCENDIOS S.L</t>
  </si>
  <si>
    <t>ATELAR SOLUCIONES, S.L.</t>
  </si>
  <si>
    <t>LARA REPROGRAFIA, S.A.U</t>
  </si>
  <si>
    <t>PERFOMAR 2000 S.L.</t>
  </si>
  <si>
    <t>COROAN, S.L</t>
  </si>
  <si>
    <t>PANIFICADORA VILLAVERDE ALTO, S.A.</t>
  </si>
  <si>
    <t>ANTONIA SAN MARTIN TELLEZ</t>
  </si>
  <si>
    <t>FORJA SOMOLINOS, SL</t>
  </si>
  <si>
    <t>PAMO GLASS S.L.</t>
  </si>
  <si>
    <t xml:space="preserve"> VIDRIOFUSION,SL </t>
  </si>
  <si>
    <t>imaginalcobendas.org/</t>
  </si>
  <si>
    <t>instalaciones-electrorue.com/</t>
  </si>
  <si>
    <t xml:space="preserve"> AYUNTAMIENTO DE ALCOBENDAS </t>
  </si>
  <si>
    <t>Ropa
Moda</t>
  </si>
  <si>
    <t>Portal ayuntamiento</t>
  </si>
  <si>
    <t xml:space="preserve"> RECUPERACIONES MORALES, SLU </t>
  </si>
  <si>
    <t xml:space="preserve">EL GATO S.L. </t>
  </si>
  <si>
    <t xml:space="preserve">ELECTROSUR INSTALACIONES ELECTRICAS, SL </t>
  </si>
  <si>
    <t xml:space="preserve">DANFAR, S.L. </t>
  </si>
  <si>
    <t xml:space="preserve">BARBERAN ELECTRICIDAD Y REFORMAS, S.L. </t>
  </si>
  <si>
    <t xml:space="preserve">ECHAFAN, SL </t>
  </si>
  <si>
    <t xml:space="preserve">COMERCIAL GLAM, S.L.U </t>
  </si>
  <si>
    <t xml:space="preserve">JOSÉ VICENTE HERVÁS PEINADO </t>
  </si>
  <si>
    <t xml:space="preserve">ALCOLEA AUTO S.L. </t>
  </si>
  <si>
    <t xml:space="preserve">OH DESAIGÜES 2003, S.L. </t>
  </si>
  <si>
    <t xml:space="preserve">MIS RECETAS, S.L. </t>
  </si>
  <si>
    <t xml:space="preserve">COBERTES RESER, S.L. </t>
  </si>
  <si>
    <t xml:space="preserve">CUBIERTAS IMPERVI, S.L </t>
  </si>
  <si>
    <t xml:space="preserve">MARIA ROSA BASTOS DE SOUSA </t>
  </si>
  <si>
    <t xml:space="preserve">Miguel Ángel Montero Muñoz </t>
  </si>
  <si>
    <t xml:space="preserve">GONZALEZ Y TEJEDOR ARTECRISTAL,SL </t>
  </si>
  <si>
    <t xml:space="preserve">JEANJE CONEJO, SCL </t>
  </si>
  <si>
    <t xml:space="preserve">BARU SERVICIOS DE CATERING, S.L.U. </t>
  </si>
  <si>
    <t xml:space="preserve">GONZALEZ Y COLAS, SL </t>
  </si>
  <si>
    <t xml:space="preserve">MARMI SERRAT S.L. </t>
  </si>
  <si>
    <t xml:space="preserve">VIEXCOM MOVIMIENTO DE TIERRAS, S.L. </t>
  </si>
  <si>
    <t xml:space="preserve">MARIA ISABEL MONTOTO </t>
  </si>
  <si>
    <t xml:space="preserve">NURIA VICTORIA VARAS MORENO </t>
  </si>
  <si>
    <t xml:space="preserve">BERNAL TOLMO S.L. </t>
  </si>
  <si>
    <t xml:space="preserve">CORNEL PETRU JURJ </t>
  </si>
  <si>
    <t xml:space="preserve">AZULEJOS PEÑA S.A. </t>
  </si>
  <si>
    <t xml:space="preserve">ANTONIO MARTIN CRIADO,S.L </t>
  </si>
  <si>
    <t xml:space="preserve">ARTEXT PAISAJISMO.S.L </t>
  </si>
  <si>
    <t xml:space="preserve">ARGUMOSA MOTOR, SL </t>
  </si>
  <si>
    <t xml:space="preserve">ZASIL CREATIVOS DE ESPACIOS,SL </t>
  </si>
  <si>
    <t xml:space="preserve">ANFER REHABILITACIONES, SL </t>
  </si>
  <si>
    <t xml:space="preserve">INFASA ALUMINIOS, SL </t>
  </si>
  <si>
    <t xml:space="preserve">ALUMINIOS HERMANOS GARCIA SIEU S.L. </t>
  </si>
  <si>
    <t xml:space="preserve">DECORACION DANIEL ESTEBAN S.L. </t>
  </si>
  <si>
    <t xml:space="preserve">AGROSER S.L. </t>
  </si>
  <si>
    <t xml:space="preserve">SANG JOONG LEE </t>
  </si>
  <si>
    <t xml:space="preserve">MARIA DEL CARMEN MAIQUEZ LOPEZ </t>
  </si>
  <si>
    <t>ALMACENAJE MANIPULACION EMBALAJE Y DISTRIBUCION SDAD COOP LTDA</t>
  </si>
  <si>
    <t>EMBARCADERO EL ANCLA, S.A</t>
  </si>
  <si>
    <t>ENTADENT S.L</t>
  </si>
  <si>
    <t>LUGAR CENTROS INFANTILES, S.L.</t>
  </si>
  <si>
    <t>IDOYA SANTAMARÍA MARTINEZ</t>
  </si>
  <si>
    <t>CERRAJERIA Y MOLDES, SL</t>
  </si>
  <si>
    <t>SEIS H, S.A</t>
  </si>
  <si>
    <t>CARPINTERIA INTEGRAL STANDS S.L.U</t>
  </si>
  <si>
    <t xml:space="preserve">ABRAHAM DE DIEGO </t>
  </si>
  <si>
    <t>FERRETERIA KOBEL,S.L.</t>
  </si>
  <si>
    <t>ZASIL CREATIVOS DE ESPACIOS, SL</t>
  </si>
  <si>
    <t>CELIA DEL BARRIO GARCIA</t>
  </si>
  <si>
    <t>HUMI AMBIENTE, SL</t>
  </si>
  <si>
    <t>BRONCES LEVANTE S.L.</t>
  </si>
  <si>
    <t>FUTURINOX, S.L.</t>
  </si>
  <si>
    <t>ETL NEXUM JURIDICO, S.L</t>
  </si>
  <si>
    <t>MORENO DE QUER, SL</t>
  </si>
  <si>
    <t>JESUS JAVIER MARTIN PLATAS</t>
  </si>
  <si>
    <t>IBERICA DE PRODUCTOS CAD, SL</t>
  </si>
  <si>
    <t>ELINSTAND, S.L.</t>
  </si>
  <si>
    <t>ELECTRO RUÉ,S.A</t>
  </si>
  <si>
    <t>ANACRIS INTERIORISME INTEGRAL SL.</t>
  </si>
  <si>
    <t>KLUNI HOME &amp; DESIGN S.L</t>
  </si>
  <si>
    <t>THE LONELY CATS</t>
  </si>
  <si>
    <t>MANTENIMIENTO Y LIMPIEZAS NARANJO,SL</t>
  </si>
  <si>
    <t>LIMPIEZAS ZEUS, SL</t>
  </si>
  <si>
    <t>SAN JULIO CONIK, S.L</t>
  </si>
  <si>
    <t xml:space="preserve">TRATAMIENTOS TERMICOS METALURGICOS MAIER,S.A </t>
  </si>
  <si>
    <t>JAVIER ARREBOLA MEDINA</t>
  </si>
  <si>
    <t>TALLERES ARANDA GARCES S.L</t>
  </si>
  <si>
    <t>MEYFA S.L.</t>
  </si>
  <si>
    <t>Joan Daranas i Reguant</t>
  </si>
  <si>
    <t>MOGATRO, S.L.</t>
  </si>
  <si>
    <t>MUDANZAS SERRANOS, S.A.</t>
  </si>
  <si>
    <t>EBANISTERIA M. ARENAS, SL</t>
  </si>
  <si>
    <t>MUNA NUEVO BAÑO, S.L.</t>
  </si>
  <si>
    <t>ORIGINAL OFFICE, S.L.</t>
  </si>
  <si>
    <t>Tecnologia Pacifico S.L</t>
  </si>
  <si>
    <t>AUTOS ARAVACA, SA</t>
  </si>
  <si>
    <t>Mª DEL PUERTO DIAZ MORENO</t>
  </si>
  <si>
    <t>MENEZES CAPATANA</t>
  </si>
  <si>
    <t>PERSIANAS RASER, SL</t>
  </si>
  <si>
    <t>PILATES STUDIO EL PATIO, S.L</t>
  </si>
  <si>
    <t>PINTAESTETIC, SL</t>
  </si>
  <si>
    <t>DECORACIONES CALDERON, S.L.</t>
  </si>
  <si>
    <t>POLSA ZENER S.L</t>
  </si>
  <si>
    <t>PANEL REVERSIBLE MONTALVE S.L.</t>
  </si>
  <si>
    <t>PRINT HUELLAS, SL</t>
  </si>
  <si>
    <t>MARIA DEL CARMEN MARTIN</t>
  </si>
  <si>
    <t>JOAN RAICH JOVÉ</t>
  </si>
  <si>
    <t>NOVIT CURIA SL</t>
  </si>
  <si>
    <t>JOAQUIN FERNANDEZ ASISTENCIA S.L.</t>
  </si>
  <si>
    <t xml:space="preserve">PINILLA TEYCO INSTALACIONES Y MANTENIMIENTO, S.L </t>
  </si>
  <si>
    <t xml:space="preserve">ARQUITECTURA Y CONSTRUCCIONES PASTOR, S.L </t>
  </si>
  <si>
    <t>J.K VERTICAL SIN ANDAMIOS,SL</t>
  </si>
  <si>
    <t>LINARES JAEN CONSTRUCCIONES, SL</t>
  </si>
  <si>
    <t>SOLREPYMA, SL</t>
  </si>
  <si>
    <t>RIEGOS PROGRAMADOS, S.L</t>
  </si>
  <si>
    <t>ROYMA S.L</t>
  </si>
  <si>
    <t>MARIA DEL CARMEN GONZALEZ VADILLO</t>
  </si>
  <si>
    <t>ROSAN TEXTIL S.L.</t>
  </si>
  <si>
    <t>ROTATIVAS CANALES S.L.</t>
  </si>
  <si>
    <t>ROTULOS DOBLAS,SA</t>
  </si>
  <si>
    <t>JOCU,SL</t>
  </si>
  <si>
    <t>MICAREVA,SCL</t>
  </si>
  <si>
    <t>HERMANOS GOMEZ NAVARRO,S.L</t>
  </si>
  <si>
    <t>ALBERT CATÁ MATEU</t>
  </si>
  <si>
    <t>TECNICOS ASESORES DEL JUEGO, SA</t>
  </si>
  <si>
    <t>TALLERES AUTOEXTREM, SLL</t>
  </si>
  <si>
    <t>TALLERES GARCIA NUEVO S.L.</t>
  </si>
  <si>
    <t>NAPSIS FISIOTERAPIA, S.L.L</t>
  </si>
  <si>
    <t>TISO ELEVADORES S.L.</t>
  </si>
  <si>
    <t>TOLDOS MORATALAZ S.L.</t>
  </si>
  <si>
    <t>PÉRGOLAS ECOCLIMA, S.L</t>
  </si>
  <si>
    <t>GRUPO PVT C.B</t>
  </si>
  <si>
    <t>TOLINTEMA,SL</t>
  </si>
  <si>
    <t>TOLPERSOL, SL</t>
  </si>
  <si>
    <t>TORREJON SPORT SL</t>
  </si>
  <si>
    <t>ZENIT VERTICAL S.L.</t>
  </si>
  <si>
    <t>CARDIBERICA TRANSMISIONES, SL</t>
  </si>
  <si>
    <t>TROFEOS OBELISCO, SL</t>
  </si>
  <si>
    <t>LEGON-DIGITAL 1100 SL</t>
  </si>
  <si>
    <t>PULSO ANIMAL S.L</t>
  </si>
  <si>
    <t>VILLASAL JF, S.L</t>
  </si>
  <si>
    <t>WINDECOR RETOLS S.L.</t>
  </si>
  <si>
    <t>X VENT REUNIDOS, S.L.</t>
  </si>
  <si>
    <t>info@aleahosteleria.com</t>
  </si>
  <si>
    <t>c.blanca@caldetec.es</t>
  </si>
  <si>
    <t>calmacjewels@gmail.com</t>
  </si>
  <si>
    <t>mpcanadianhouse.sl@gmail.com</t>
  </si>
  <si>
    <t>v.aguilar@carroceriasaguilar.com</t>
  </si>
  <si>
    <t>juanldiaz@cdiazsa.com</t>
  </si>
  <si>
    <t>info@detectapci.com</t>
  </si>
  <si>
    <t>gestion-proveedores@dima-sa.com</t>
  </si>
  <si>
    <t>ameydcarmen@hotmail.com</t>
  </si>
  <si>
    <t>escuelainfantilcolores@yahoo.es</t>
  </si>
  <si>
    <t>tupielalcobendas@yahoo.es</t>
  </si>
  <si>
    <t>cerrajeriaymoldes@hotmail.com</t>
  </si>
  <si>
    <t>gerencia@seish.es</t>
  </si>
  <si>
    <t xml:space="preserve">miguelangel.puracarpinteria@gmail.com </t>
  </si>
  <si>
    <t>gerencia@kobel.es</t>
  </si>
  <si>
    <t>info@chikifiestas.com</t>
  </si>
  <si>
    <t>myos.fisioterapia@gmail.com</t>
  </si>
  <si>
    <t>antonia-flores07@hotmail.com</t>
  </si>
  <si>
    <t>belen.echevarria@humiambiente.com</t>
  </si>
  <si>
    <t>raquel@forjasomolinos.com</t>
  </si>
  <si>
    <t>contacto@fotocopias-madrid.com</t>
  </si>
  <si>
    <t>futurinox@hotmail.es</t>
  </si>
  <si>
    <t>moreno_amado@hotmail.com</t>
  </si>
  <si>
    <t xml:space="preserve">IMARTINP@telefonica.net </t>
  </si>
  <si>
    <t>instal.lacionsandreu@hotmail.com</t>
  </si>
  <si>
    <t>info@electrorue.es</t>
  </si>
  <si>
    <t>estilanacris@infonegocio.com</t>
  </si>
  <si>
    <t>limpiezas.naranjo@gmail.com</t>
  </si>
  <si>
    <t>olga@limpiezas-zeus.com</t>
  </si>
  <si>
    <t>contacto@lineas-vida-conik.com</t>
  </si>
  <si>
    <t>marmolessantes@gmail.com</t>
  </si>
  <si>
    <t>medinarotulos@gmail.com</t>
  </si>
  <si>
    <t>meyfa@meyfa.es</t>
  </si>
  <si>
    <t>prototipadosdaranas@gmail.com</t>
  </si>
  <si>
    <t>mogatro@mogatro.es</t>
  </si>
  <si>
    <t>m.serranos@hotmail.com</t>
  </si>
  <si>
    <t>juanfrancisco@ebanisteriamarenas.com</t>
  </si>
  <si>
    <t>lola@nuevobano.es</t>
  </si>
  <si>
    <t>info@pacificoshop.com</t>
  </si>
  <si>
    <t>contacto@pamoglass.com</t>
  </si>
  <si>
    <t>francisco.rivera@panflor.es</t>
  </si>
  <si>
    <t>peugeot@autosaravaca.com</t>
  </si>
  <si>
    <t>nunospasteleria@yahoo.es</t>
  </si>
  <si>
    <t>administracion@neoferrsl.es</t>
  </si>
  <si>
    <t>jmartinez@perfomar2000.es</t>
  </si>
  <si>
    <t>mcapatanasl@gmail.com</t>
  </si>
  <si>
    <t>persianasraser@persianasraser.com NOEMI</t>
  </si>
  <si>
    <t>hermanosserranito@gmail.com</t>
  </si>
  <si>
    <t>contacto@pilateselpatio.es</t>
  </si>
  <si>
    <t>contacto@pintaestetic.es</t>
  </si>
  <si>
    <t>pinturas@decoracionescalderonsl.es</t>
  </si>
  <si>
    <t>admin@tauxvalles.com</t>
  </si>
  <si>
    <t>contacto@plasticos-hernanz.es</t>
  </si>
  <si>
    <t>comercial@pr-montalve.es</t>
  </si>
  <si>
    <t>huellas2@phuellas.com</t>
  </si>
  <si>
    <t>m.carmen.martin@live.com</t>
  </si>
  <si>
    <t>raichsonoritzacions@telefonica.net</t>
  </si>
  <si>
    <t>fernandez_asistencia@yahoo.es</t>
  </si>
  <si>
    <t>maversursl@wanadoo.es - j.k.vertical@outlook.es</t>
  </si>
  <si>
    <t>info@rehabilitaciones-linaresjaen.com</t>
  </si>
  <si>
    <t>administracion@solrepyma.com</t>
  </si>
  <si>
    <t>facturacion@copiaslara.es</t>
  </si>
  <si>
    <t>pedidos@riegosprogramados.es</t>
  </si>
  <si>
    <t>royma@rodapies-royma.com</t>
  </si>
  <si>
    <t>rosan-nuevalinea@hotmail.es</t>
  </si>
  <si>
    <t>juliansanchez@rosatex.com</t>
  </si>
  <si>
    <t>info@rotativascanales.com</t>
  </si>
  <si>
    <t>contacto@rotulos-doblas.com</t>
  </si>
  <si>
    <t>admon@jocu.es</t>
  </si>
  <si>
    <t>micarevasalones@hotmail.com</t>
  </si>
  <si>
    <t>conta@senoriodelmueble.com</t>
  </si>
  <si>
    <t>belen_torr@yahoo.es</t>
  </si>
  <si>
    <t>mvera@tajusa.net</t>
  </si>
  <si>
    <t>garcianuevo@telefonica.net</t>
  </si>
  <si>
    <t>comercialhervi@hotmail.com</t>
  </si>
  <si>
    <t>napsisbobath@hotmail.com</t>
  </si>
  <si>
    <t>toldosmoratalaz@gmx.es</t>
  </si>
  <si>
    <t>facturas@toldosmostoles.com</t>
  </si>
  <si>
    <t>pvt2017@gmail.com</t>
  </si>
  <si>
    <t>tolintema@tolintema.com</t>
  </si>
  <si>
    <t>tolpersol@hotmail.com</t>
  </si>
  <si>
    <t>admontorrejoncars@gmail.com</t>
  </si>
  <si>
    <t>zenitvertical@gmail.com</t>
  </si>
  <si>
    <t>comercial@cardiberica.com</t>
  </si>
  <si>
    <t>trofeosobelisco3@gmail.com</t>
  </si>
  <si>
    <t>eugenio@legondigital.com</t>
  </si>
  <si>
    <t>info@villasal.com</t>
  </si>
  <si>
    <t>comercial@windecoretols.com</t>
  </si>
  <si>
    <t>xventreunidos@yahoo.com</t>
  </si>
  <si>
    <t>carmenpatchwork@telefonica.net</t>
  </si>
  <si>
    <t>occ2000@gmail.com</t>
  </si>
  <si>
    <t>javier.huertas@grupohastinik.com</t>
  </si>
  <si>
    <t>agroser.ele@telefonica.net</t>
  </si>
  <si>
    <t>danielpintores@hotmail.com</t>
  </si>
  <si>
    <t>contacto@aluminios-hermanos-garcia.com</t>
  </si>
  <si>
    <t>infasa@aluminios-infasa-madrid.com</t>
  </si>
  <si>
    <t>anfervertical@hotmail.es</t>
  </si>
  <si>
    <t>administracion@argumosamotor.es</t>
  </si>
  <si>
    <t>autocaresamartin@gmail.com</t>
  </si>
  <si>
    <t>bricolagerodil@gmail.com</t>
  </si>
  <si>
    <t>jfbernaltolmo@hotmail.com</t>
  </si>
  <si>
    <t>judicial@bufetevarasmoreno.com</t>
  </si>
  <si>
    <t>eurypelma2@yahoo.es</t>
  </si>
  <si>
    <t>viexcom@hotmail.com</t>
  </si>
  <si>
    <t>colas@conmadera.es</t>
  </si>
  <si>
    <t>info@cateringbaru.com</t>
  </si>
  <si>
    <t>rm@recuperacionesmorales.com</t>
  </si>
  <si>
    <t>contacto@cristaleria-artecristal.es</t>
  </si>
  <si>
    <t>araujo@cubiertasaraujo.com</t>
  </si>
  <si>
    <t>cubiertasimpervi@cubiertasimpervi.com</t>
  </si>
  <si>
    <t>rosannacatering@gmail.com</t>
  </si>
  <si>
    <t>oliverdesaigues@gmail.com</t>
  </si>
  <si>
    <t>jalcolea@alcoleauto.com</t>
  </si>
  <si>
    <t>josephervass@yahoo.es</t>
  </si>
  <si>
    <t>contabilidad@cglam.net</t>
  </si>
  <si>
    <t>info@echafan.es</t>
  </si>
  <si>
    <t>electrosurmarbella@gmail.com</t>
  </si>
  <si>
    <t>eperez@aytoalcobendas.org</t>
  </si>
  <si>
    <t>klunicocinas@santos.es</t>
  </si>
  <si>
    <t>info@laspajaras.com</t>
  </si>
  <si>
    <t>info@lexus.es</t>
  </si>
  <si>
    <t>amaiermarin@hotmail.com</t>
  </si>
  <si>
    <t>info@centrodelaccidentado.com</t>
  </si>
  <si>
    <t>clientes@pinilla-teyco.com</t>
  </si>
  <si>
    <t>pastoracp@gmail.com</t>
  </si>
  <si>
    <t>vidriofusion1994@gmail.com</t>
  </si>
  <si>
    <t>JUAN JOSE HERRANZ DEL ESPIRITU SANTO</t>
  </si>
  <si>
    <t>Alvaro Ybarra Zavala</t>
  </si>
  <si>
    <t>JOSE LUIS DANZANER</t>
  </si>
  <si>
    <t>SANTIAGO MENENDEZ</t>
  </si>
  <si>
    <t>VICTORIA AGUILAR FUERTES</t>
  </si>
  <si>
    <t>JUAN LUIS DIAZ GONZALEZ</t>
  </si>
  <si>
    <t>JULIO REYES OÑORO</t>
  </si>
  <si>
    <t>ANTONIO CAMPILLO</t>
  </si>
  <si>
    <t>LUIS ALBERTO TORRES</t>
  </si>
  <si>
    <t>CARMEN ALCAZAR</t>
  </si>
  <si>
    <t>ANA GARCIA PAVON</t>
  </si>
  <si>
    <t>IDOIA SANTAMARIA MARTINEZ</t>
  </si>
  <si>
    <t>ROSENDO FOULLERAT</t>
  </si>
  <si>
    <t>María del Carmen García Martinez</t>
  </si>
  <si>
    <t>ALBERTO GARCIA</t>
  </si>
  <si>
    <t>JOSE ANDRES CORONADO</t>
  </si>
  <si>
    <t>PABLO ORTIZ</t>
  </si>
  <si>
    <t>FAVIO ZAMBELLI</t>
  </si>
  <si>
    <t>ANGEL PEREZ DURAN</t>
  </si>
  <si>
    <t>CELIA DEL BARRIO</t>
  </si>
  <si>
    <t>Antonia San Martín Tellez</t>
  </si>
  <si>
    <t>BELEN ECHEVARRIA</t>
  </si>
  <si>
    <t>RAQUEL SOMOLINOS (04845195S)</t>
  </si>
  <si>
    <t>JOSE MIGUEL ARRIBAS</t>
  </si>
  <si>
    <t>FRANCISCO JAVIER GARCIA</t>
  </si>
  <si>
    <t>MARI PAZ ABAD</t>
  </si>
  <si>
    <t>ANA MARIA MORENO AMADO</t>
  </si>
  <si>
    <t>JESUS JAVIER MARTIN</t>
  </si>
  <si>
    <t>MANUELA PIZARRO</t>
  </si>
  <si>
    <t>ANDREU MENDEZ CLAVER</t>
  </si>
  <si>
    <t>CARLOS RUÉ</t>
  </si>
  <si>
    <t>JOSE ANTONIO SANCHEZ NAVARRO</t>
  </si>
  <si>
    <t>TRIFON NARANJO</t>
  </si>
  <si>
    <t>DEVORA PEREZ HERNANDEZ</t>
  </si>
  <si>
    <t>Jorge Cosials Ruiz (02878175R)</t>
  </si>
  <si>
    <t>Juan Miguel Santes</t>
  </si>
  <si>
    <t>JAVIER ARREBOLA</t>
  </si>
  <si>
    <t>Ignacio Hernández</t>
  </si>
  <si>
    <t>JOAN DARANAS</t>
  </si>
  <si>
    <t>LUIS MUÑOZ NAVARRO</t>
  </si>
  <si>
    <t>Fabio Serranos Hernández</t>
  </si>
  <si>
    <t>LUIS MANUEL ARENAS</t>
  </si>
  <si>
    <t>DOLORES MUÑOZ FERNANDEZ</t>
  </si>
  <si>
    <t>LORENA</t>
  </si>
  <si>
    <t>JESUS PAMO</t>
  </si>
  <si>
    <t>JULIAN GIL SERRANO</t>
  </si>
  <si>
    <t>Mª DEL PUERTO DIAZ</t>
  </si>
  <si>
    <t>PEPE PIZARRO</t>
  </si>
  <si>
    <t>JULIAN MARTINEZ</t>
  </si>
  <si>
    <t>EMANUEL FLORIN CAPATANA</t>
  </si>
  <si>
    <t>RAUL ADSUAR</t>
  </si>
  <si>
    <t>MARIA GARCIA</t>
  </si>
  <si>
    <t>JULIO CESAR ARAGON</t>
  </si>
  <si>
    <t>MIGUEL ANGEL RUIZ CABANILLAS (51936995-M)</t>
  </si>
  <si>
    <t>RAUL CALDERÓN MORLON</t>
  </si>
  <si>
    <t>FRANCESC ENCINAS</t>
  </si>
  <si>
    <t>JOSE ANTONIO</t>
  </si>
  <si>
    <t>DANIEL DE LA ROSA MARTINEZ-MARIA JOSE</t>
  </si>
  <si>
    <t>VICTORIANO SANCHEZ RODRIGUEZ</t>
  </si>
  <si>
    <t>MANUEL PEREZ</t>
  </si>
  <si>
    <t>MARI CARMEN MARTIN</t>
  </si>
  <si>
    <t>JOAN RAICH</t>
  </si>
  <si>
    <t>JOAQUIN FERNANDEZ SERRANO</t>
  </si>
  <si>
    <t>FRANCISCO JAVIER</t>
  </si>
  <si>
    <t>IVAN TEBAR LARGO (53443091S)</t>
  </si>
  <si>
    <t>JUAN RAMON PEDROCHE OVEJERO</t>
  </si>
  <si>
    <t>MANUEL JOVEN</t>
  </si>
  <si>
    <t>FRANCISCO BENEDITO</t>
  </si>
  <si>
    <t>JOSE MANUEL FUENTES</t>
  </si>
  <si>
    <t>ADOLFO MARTIN</t>
  </si>
  <si>
    <t>Julián Sánchez Serrano</t>
  </si>
  <si>
    <t>Cristina Canales del Rey</t>
  </si>
  <si>
    <t>ANTONIO DOBLAS ALVAREZ- SANDRA</t>
  </si>
  <si>
    <t>VICENTE CUESTA</t>
  </si>
  <si>
    <t>CARLOS LOPEZ SANCHEZ</t>
  </si>
  <si>
    <t>JOSE MANUEL GOMEZ-CARMEN-TOMAS</t>
  </si>
  <si>
    <t>ALBERT CATA</t>
  </si>
  <si>
    <t>MIGUEL VERA HERNANDEZ</t>
  </si>
  <si>
    <t>José Antonio García Nuevo</t>
  </si>
  <si>
    <t>MARIA DEL PILAR CAMACHO COLLADO</t>
  </si>
  <si>
    <t>MONICA TIRADO</t>
  </si>
  <si>
    <t>Pascual Cervera Vicente</t>
  </si>
  <si>
    <t>ALFONSO GARCIA</t>
  </si>
  <si>
    <t>BLAS HERGUETA</t>
  </si>
  <si>
    <t>Roberto Alonso</t>
  </si>
  <si>
    <t>LUIS BENITO PALOMO</t>
  </si>
  <si>
    <t>ALEJANDRO GOMEZ</t>
  </si>
  <si>
    <t>JAVIER PRIEGO DEL HOYO</t>
  </si>
  <si>
    <t>DAVID GUAL GAJU 52.277.241N</t>
  </si>
  <si>
    <t>LUIS MIGUEL LOPEZ MATEO</t>
  </si>
  <si>
    <t>CARLOS RODRIGUEZ GARCIA</t>
  </si>
  <si>
    <t>EUGENIO BELLON</t>
  </si>
  <si>
    <t>FERNANDO MARTINEZ</t>
  </si>
  <si>
    <t>MARC QUINTANA.</t>
  </si>
  <si>
    <t>MOCANU DUMITRU</t>
  </si>
  <si>
    <t>MARIA DEL CARMEN MAIQUEZ</t>
  </si>
  <si>
    <t>SANG JOONG LEE</t>
  </si>
  <si>
    <t>JAVIER HUERTAS.</t>
  </si>
  <si>
    <t>ENRIQUE LOPEZ EUSEBIO</t>
  </si>
  <si>
    <t>DANIEL ESTEBAN HERRADOR</t>
  </si>
  <si>
    <t>JORGE</t>
  </si>
  <si>
    <t>LUIS VICENTE DE FRUTOS/LAURA</t>
  </si>
  <si>
    <t>FERNANDO BLAS VERDUGO (52116193X)</t>
  </si>
  <si>
    <t>DOMINGO PEREZ MARÍN (5353474V)</t>
  </si>
  <si>
    <t>FERNANDO DE MIGUEL</t>
  </si>
  <si>
    <t>ANTONIO MARTIN</t>
  </si>
  <si>
    <t>CORNEL PETRU</t>
  </si>
  <si>
    <t>JOSE FERNANDO BERNAL</t>
  </si>
  <si>
    <t>NURIA VARAS</t>
  </si>
  <si>
    <t>MARIA ISABEL MONTOTO</t>
  </si>
  <si>
    <t>JUAN IGNACIO HERRANZ SANJUAN</t>
  </si>
  <si>
    <t>MARGARITA MARMI</t>
  </si>
  <si>
    <t>MIGUEL ANGEL COLAS</t>
  </si>
  <si>
    <t>CARLOS GOMEZ</t>
  </si>
  <si>
    <t>SANTIAGO MORALES</t>
  </si>
  <si>
    <t>JESUS SANCHEZ</t>
  </si>
  <si>
    <t>RAUL TEJEDOR</t>
  </si>
  <si>
    <t>MARIA ROSA BASTOS</t>
  </si>
  <si>
    <t>MARIA TERESA TAJUELO</t>
  </si>
  <si>
    <t>SERGIO PAULO BASTOS SOUSA</t>
  </si>
  <si>
    <t>ROSANNA PERUZZI</t>
  </si>
  <si>
    <t>OSCAR OLIVER</t>
  </si>
  <si>
    <t>JUAN CARLOS ALCOLEA RIOS</t>
  </si>
  <si>
    <t>JOSE VICENTE HERVAS</t>
  </si>
  <si>
    <t>DALMACIO GARCIA</t>
  </si>
  <si>
    <t>JUAN CARLOS GARCIA</t>
  </si>
  <si>
    <t>JUAN CARLOS BENÍTEZ</t>
  </si>
  <si>
    <t>ABRAHAM DE DIEGO</t>
  </si>
  <si>
    <t>CONSUELO GRANDA</t>
  </si>
  <si>
    <t>Elvira Pérez Parrilla</t>
  </si>
  <si>
    <t>JUAN JOSE DIAZ ANGULO</t>
  </si>
  <si>
    <t>ANTONIO</t>
  </si>
  <si>
    <t>ALBERTO MAIER</t>
  </si>
  <si>
    <t>ABELARDO MORENO JIMENEZ</t>
  </si>
  <si>
    <t>FERNANDO PINILLA</t>
  </si>
  <si>
    <t xml:space="preserve"> JUAN CARLOS PASTOR 3438916W</t>
  </si>
  <si>
    <t>JOSE GUIO</t>
  </si>
  <si>
    <t xml:space="preserve">91 696 73 78 </t>
  </si>
  <si>
    <t>91 854 30 69</t>
  </si>
  <si>
    <t>93 008 87 53</t>
  </si>
  <si>
    <t>670 73 36 17</t>
  </si>
  <si>
    <t>650 374 281</t>
  </si>
  <si>
    <t>669 03 17 57</t>
  </si>
  <si>
    <t>91 661 12 04</t>
  </si>
  <si>
    <t>916545700 Ext. 203</t>
  </si>
  <si>
    <t>925 86 63 29</t>
  </si>
  <si>
    <t>652 64 35 08</t>
  </si>
  <si>
    <t>91 895 33 43</t>
  </si>
  <si>
    <t>912 77 59 67</t>
  </si>
  <si>
    <t>96.297 87 69</t>
  </si>
  <si>
    <t>Contacto</t>
  </si>
  <si>
    <t>Email</t>
  </si>
  <si>
    <t>Telefono</t>
  </si>
  <si>
    <t>667 70 08 90</t>
  </si>
  <si>
    <t>695456667-66</t>
  </si>
  <si>
    <t>91.662 69 46</t>
  </si>
  <si>
    <t>609 11 46 51</t>
  </si>
  <si>
    <t>622 579 000</t>
  </si>
  <si>
    <t>609 04 89 77</t>
  </si>
  <si>
    <t>666450685 - 666450686</t>
  </si>
  <si>
    <t>652 60 65 11</t>
  </si>
  <si>
    <t>Llamar al movil</t>
  </si>
  <si>
    <t>637 43 62 50</t>
  </si>
  <si>
    <t>648 25 42 80</t>
  </si>
  <si>
    <t>616 93 09 17</t>
  </si>
  <si>
    <t>647 01 46 98</t>
  </si>
  <si>
    <t>652 95 47 39</t>
  </si>
  <si>
    <t>638859210 / 610984920</t>
  </si>
  <si>
    <t>616608414 - 656890229</t>
  </si>
  <si>
    <t>661 50 20 59</t>
  </si>
  <si>
    <t>605 83 96 47</t>
  </si>
  <si>
    <t>Movil</t>
  </si>
  <si>
    <t xml:space="preserve">Cristina Gomez Morales </t>
  </si>
  <si>
    <t>dgallardo@azulejospena.com</t>
  </si>
  <si>
    <t>Daniela Gallardo</t>
  </si>
  <si>
    <t>ALFONSO</t>
  </si>
  <si>
    <t>IMPAGADO</t>
  </si>
  <si>
    <t>Indru Mani</t>
  </si>
  <si>
    <t>+34 654 33 41 62</t>
  </si>
  <si>
    <t>marcosalguero.asesor@gmail.com</t>
  </si>
  <si>
    <t>Marcos Salguero</t>
  </si>
  <si>
    <t>Productos a granel</t>
  </si>
  <si>
    <t>Belen Torroba Cadavieco</t>
  </si>
  <si>
    <t>682 17 76 61</t>
  </si>
  <si>
    <t>info@pulsoanimal.com</t>
  </si>
  <si>
    <t>BELEN RUANO PUENTE</t>
  </si>
  <si>
    <t>marmiserrat@gmail.com</t>
  </si>
  <si>
    <t>photo@alvaroybarra.com</t>
  </si>
  <si>
    <t xml:space="preserve"> mjarias@izeauditores.com</t>
  </si>
  <si>
    <t>favio@labrujula.eu</t>
  </si>
  <si>
    <t xml:space="preserve"> administracion@labrujula.eu</t>
  </si>
  <si>
    <t>artextpaisajismo@yahoo.es</t>
  </si>
  <si>
    <t>mariajesus@aci-asesores.es</t>
  </si>
  <si>
    <t>contacto@construccionesjeanjeconejo.com</t>
  </si>
  <si>
    <t xml:space="preserve"> jesusconejojeanje@g</t>
  </si>
  <si>
    <t>reser@cubiertasreser.com</t>
  </si>
  <si>
    <t xml:space="preserve"> sergio@cubiertasreser.com</t>
  </si>
  <si>
    <t>gerencia@fotjomard.com</t>
  </si>
  <si>
    <t xml:space="preserve"> contacto@ecovinilo.com</t>
  </si>
  <si>
    <t>alsanchez@interbus.es</t>
  </si>
  <si>
    <t xml:space="preserve"> svicente@interbus.es</t>
  </si>
  <si>
    <t>farolesdeartesania@hotmail.com</t>
  </si>
  <si>
    <t xml:space="preserve"> isabelita326@hotmail.com</t>
  </si>
  <si>
    <t>Joaquin@tavicce-marjop.com</t>
  </si>
  <si>
    <t xml:space="preserve"> pablo@tavicce-marjop.com</t>
  </si>
  <si>
    <t>mpabad@etl.es</t>
  </si>
  <si>
    <t xml:space="preserve"> mmolina@etl.es</t>
  </si>
  <si>
    <t>reservas@hotel-mirador.net</t>
  </si>
  <si>
    <t xml:space="preserve"> m_pizarro_rodriguez@hotmail.com</t>
  </si>
  <si>
    <t>administracion@polsazener.es</t>
  </si>
  <si>
    <t xml:space="preserve"> delarosa@polsazener.es</t>
  </si>
  <si>
    <t xml:space="preserve"> info@cataserveis.com</t>
  </si>
  <si>
    <t xml:space="preserve"> albertcatam@gmail.com</t>
  </si>
  <si>
    <t>tisoelevadores@hotmail.com</t>
  </si>
  <si>
    <t xml:space="preserve"> romeroasesorespobla@gmail.com</t>
  </si>
  <si>
    <t>Email 2</t>
  </si>
  <si>
    <t>veterinario-domicilio.net/</t>
  </si>
  <si>
    <t>comercialsermasa.com</t>
  </si>
  <si>
    <t xml:space="preserve">91 697 38 90   </t>
  </si>
  <si>
    <t>domingo.ortega@comercialsermasa.com</t>
  </si>
  <si>
    <t>DOMINGO ORTEGA</t>
  </si>
  <si>
    <t>mbubag.com</t>
  </si>
  <si>
    <t>info@mbubag.com</t>
  </si>
  <si>
    <t>bellezaenvena.com</t>
  </si>
  <si>
    <t>bellezaenvena@gmail.com</t>
  </si>
  <si>
    <t>ascension@mintandrose.com</t>
  </si>
  <si>
    <t>Laura Alvarez</t>
  </si>
  <si>
    <t>pinkfish.es</t>
  </si>
  <si>
    <t>ccaltuzarra@pinkfish.es</t>
  </si>
  <si>
    <t>btob.es</t>
  </si>
  <si>
    <t xml:space="preserve">bvizoso@btob.es </t>
  </si>
  <si>
    <t>Blanca Vizoso</t>
  </si>
  <si>
    <t>bioclever.com</t>
  </si>
  <si>
    <t>93 408 63 88</t>
  </si>
  <si>
    <t>miguel.garcia@bioclever.com</t>
  </si>
  <si>
    <t>Miguel García</t>
  </si>
  <si>
    <t>elviajeromadrid.com</t>
  </si>
  <si>
    <t>SARA AZNAR POSADAS</t>
  </si>
  <si>
    <t>fotografia-online.es</t>
  </si>
  <si>
    <t>info@fotoganga.com</t>
  </si>
  <si>
    <t>ANA CADAVIECO</t>
  </si>
  <si>
    <t>agenciayou.com</t>
  </si>
  <si>
    <t>john@agenciayou.com</t>
  </si>
  <si>
    <t>area-proyectos.es</t>
  </si>
  <si>
    <t>isabelpinilla@area-proyectos.es</t>
  </si>
  <si>
    <t>JOSE AURELIO MORAL</t>
  </si>
  <si>
    <t>javier@renthability.com</t>
  </si>
  <si>
    <t>marcossalguero.com</t>
  </si>
  <si>
    <t>mudanzasgoyo.es</t>
  </si>
  <si>
    <t>91 468 33 46</t>
  </si>
  <si>
    <t>mudanzasgoyo@hotmail.com</t>
  </si>
  <si>
    <t>Esteban Solís Aguilera</t>
  </si>
  <si>
    <t>616 456 810</t>
  </si>
  <si>
    <t>administracion@serenur.com</t>
  </si>
  <si>
    <t>David Germán</t>
  </si>
  <si>
    <t>eltuneldeltiempo.com</t>
  </si>
  <si>
    <t>instalaciondirecta.es</t>
  </si>
  <si>
    <t>91 328 03 44</t>
  </si>
  <si>
    <t>619 34 06 21</t>
  </si>
  <si>
    <t>instalaciondirecta@yahoo.es</t>
  </si>
  <si>
    <t>JAVIER PEREZ VARGAS</t>
  </si>
  <si>
    <t>hiperaluminio.com</t>
  </si>
  <si>
    <t>administracion@hiperaluminio.com</t>
  </si>
  <si>
    <t>PATRICIA HERNANDEZ BENITEZ (41005344R)</t>
  </si>
  <si>
    <t>doctoreauto@gmail.com</t>
  </si>
  <si>
    <t>Monica</t>
  </si>
  <si>
    <t>heripa.com</t>
  </si>
  <si>
    <t>heripaesther@gmail.com; heripa@infonegocio.com</t>
  </si>
  <si>
    <t>José Luis Herrero Garrido</t>
  </si>
  <si>
    <t>intexia.com</t>
  </si>
  <si>
    <t>pablo.nunez@intexia.com</t>
  </si>
  <si>
    <t>Pablo Nuñez</t>
  </si>
  <si>
    <t>Comercial Sermasa, S.L.</t>
  </si>
  <si>
    <t>HOLY HORNS SL</t>
  </si>
  <si>
    <t>María Eugenia León Orasio</t>
  </si>
  <si>
    <t>SCUTI 56, S.L.</t>
  </si>
  <si>
    <t xml:space="preserve">Cristina Carrizo Altuzarra </t>
  </si>
  <si>
    <t>BTOB MARKETING SL</t>
  </si>
  <si>
    <t>BioClever 2005 S.L</t>
  </si>
  <si>
    <t>CAMINO AL VIAJERO S.L</t>
  </si>
  <si>
    <t>FOTOGANGA TODOCASION,SL</t>
  </si>
  <si>
    <t>John Williamson</t>
  </si>
  <si>
    <t>AREA DISEÑO DECORACION INTERIORISMO Y OBRAS SL</t>
  </si>
  <si>
    <t>JAVIER GIL-BURGUI</t>
  </si>
  <si>
    <t>Juan Marcos Jiménez Salguero</t>
  </si>
  <si>
    <t>MUDANZAS GOYO S.L.</t>
  </si>
  <si>
    <t>SERENUR SL</t>
  </si>
  <si>
    <t>INSTALACIÓN DIRECTA, SL</t>
  </si>
  <si>
    <t>DEMA GESTION SL</t>
  </si>
  <si>
    <t>HIPER ALUMINIO, SA</t>
  </si>
  <si>
    <t>DOCTORE AUTO C.B.</t>
  </si>
  <si>
    <t>HERIPA S.A.</t>
  </si>
  <si>
    <t xml:space="preserve">Intexia Thermal Insulated Systems, S.L. </t>
  </si>
  <si>
    <t>aluminios-hermanos-garcia.com/</t>
  </si>
  <si>
    <t>Email 3</t>
  </si>
  <si>
    <t xml:space="preserve">mj.arias@izesa.es </t>
  </si>
  <si>
    <t>ferreteria-kobel.es/</t>
  </si>
  <si>
    <t>fibrelite-tavicce.es/</t>
  </si>
  <si>
    <t>marcosalguero.com/</t>
  </si>
  <si>
    <t>reformas-pinillateyco.es/</t>
  </si>
  <si>
    <t>reparacion-maquinaria-solrepyma.com/</t>
  </si>
  <si>
    <t>renthability.com/</t>
  </si>
  <si>
    <t>demacee.com</t>
  </si>
  <si>
    <t>mintandrose.com</t>
  </si>
  <si>
    <t>serenur.com</t>
  </si>
  <si>
    <t>cristalkar2.0@gmail.com</t>
  </si>
  <si>
    <t>doctoreauto.es</t>
  </si>
  <si>
    <t>Cliente Alojamiento</t>
  </si>
  <si>
    <t>acolchados-patchwork.com/</t>
  </si>
  <si>
    <t>Cliente Mantenimiento</t>
  </si>
  <si>
    <t>Palabras +10 búsquedas 19</t>
  </si>
  <si>
    <t>Posición media 19</t>
  </si>
  <si>
    <t>Índice Posicionamiento 19</t>
  </si>
  <si>
    <t>Total búsquedas 19</t>
  </si>
  <si>
    <t>Tasa Rebote 19</t>
  </si>
  <si>
    <t>Rebote Desktop 19</t>
  </si>
  <si>
    <t>Rebote Móvil 19</t>
  </si>
  <si>
    <t>Tiempo en web 19</t>
  </si>
  <si>
    <t>Páginas por sesión 19</t>
  </si>
  <si>
    <t>Visitas año 19</t>
  </si>
  <si>
    <t>Visitas año 20</t>
  </si>
  <si>
    <t>Palabras +10 búsquedas 20</t>
  </si>
  <si>
    <t>Posición media 20</t>
  </si>
  <si>
    <t>Índice Posicionamiento 20</t>
  </si>
  <si>
    <t>Total búsquedas 20</t>
  </si>
  <si>
    <t>Tasa Rebote 20</t>
  </si>
  <si>
    <t>Rebote Desktop 20</t>
  </si>
  <si>
    <t>Rebote Móvil 20</t>
  </si>
  <si>
    <t>Tiempo en web 20</t>
  </si>
  <si>
    <t>Páginas por sesión 20</t>
  </si>
  <si>
    <t>Variacion posicion media</t>
  </si>
  <si>
    <t>Variacion indice</t>
  </si>
  <si>
    <t>Variacion rebote</t>
  </si>
  <si>
    <t>Variacion reb desk</t>
  </si>
  <si>
    <t>Variacion reb mov</t>
  </si>
  <si>
    <t>Variacion pag</t>
  </si>
  <si>
    <t>Variacion tiempo</t>
  </si>
  <si>
    <t>Backlinks 20</t>
  </si>
  <si>
    <t>Dofollow20</t>
  </si>
  <si>
    <t>Dominios BL 20</t>
  </si>
  <si>
    <t>Textos legales</t>
  </si>
  <si>
    <t>Variacion visitas</t>
  </si>
  <si>
    <t>First byte</t>
  </si>
  <si>
    <t>Repeat View</t>
  </si>
  <si>
    <t>Tiempo de carga</t>
  </si>
  <si>
    <t>Puntuacion Pagespeed</t>
  </si>
  <si>
    <t>Puntuacion Pagespeed Movil</t>
  </si>
  <si>
    <t>Marcado Datos Organización</t>
  </si>
  <si>
    <t>Marcado Datos Local</t>
  </si>
  <si>
    <t>Marcado Datos Productos</t>
  </si>
  <si>
    <t>Marcado datos hcard</t>
  </si>
  <si>
    <t>Marcado Datos WebPage</t>
  </si>
  <si>
    <t>Marcado Datos hentry</t>
  </si>
  <si>
    <t>Marcado Datos Website</t>
  </si>
  <si>
    <t>Marcado Datos SiteNavigation</t>
  </si>
  <si>
    <t>Marcado Datos Footer</t>
  </si>
  <si>
    <t>Marcado Datos WPSideBar</t>
  </si>
  <si>
    <t>Marcado Datos Article</t>
  </si>
  <si>
    <t>Marcado Datos Creative Work</t>
  </si>
  <si>
    <t>humiambiente.com/</t>
  </si>
  <si>
    <t>Marcado Datos WPHeader</t>
  </si>
  <si>
    <t>Marcado Datos Person</t>
  </si>
  <si>
    <t>Marcado Datos BreadcrumbList</t>
  </si>
  <si>
    <t>2.9</t>
  </si>
  <si>
    <t>B.O. Fusion
WordPress</t>
  </si>
  <si>
    <t>Business Pro Theme</t>
  </si>
  <si>
    <t>Taller</t>
  </si>
  <si>
    <t>Breakthrough Pro</t>
  </si>
  <si>
    <t>Marcado Datos Collection page</t>
  </si>
  <si>
    <t>innormadrid.org/</t>
  </si>
  <si>
    <t>Innovacion para empresas</t>
  </si>
  <si>
    <t>innormadrid</t>
  </si>
  <si>
    <t>Isabel Garcia</t>
  </si>
  <si>
    <t>Boss Pro</t>
  </si>
  <si>
    <t>Elementor</t>
  </si>
  <si>
    <t>Génesis</t>
  </si>
  <si>
    <t>grupotorrejon.com</t>
  </si>
  <si>
    <t>Starweb
WordPress</t>
  </si>
  <si>
    <t>emedemariposa.es</t>
  </si>
  <si>
    <t>Lenceria</t>
  </si>
  <si>
    <t xml:space="preserve">Maria Isabel Esteban Corbacho </t>
  </si>
  <si>
    <t xml:space="preserve">Maribel Estéban </t>
  </si>
  <si>
    <t>emedemariposa@gmail.com</t>
  </si>
  <si>
    <t>626 29 68 02</t>
  </si>
  <si>
    <t>911 57 42 48</t>
  </si>
  <si>
    <t>Instalaciones electricas</t>
  </si>
  <si>
    <t>PageSpeed Ninja</t>
  </si>
  <si>
    <t>Recipe</t>
  </si>
  <si>
    <t>pantex.es</t>
  </si>
  <si>
    <t>Image Gallery</t>
  </si>
  <si>
    <t>URL</t>
  </si>
  <si>
    <t>http://www.acolchados-patchwork.com/</t>
  </si>
  <si>
    <t>http://www.acupuntura2000.es/</t>
  </si>
  <si>
    <t>http://www.agenciayou.com</t>
  </si>
  <si>
    <t>http://www.agroser.es/</t>
  </si>
  <si>
    <t>http://www.anfer-rehabilitaciones.es/</t>
  </si>
  <si>
    <t>http://www.argumosamotor.es/</t>
  </si>
  <si>
    <t>http://www.autocares-amartin.com/</t>
  </si>
  <si>
    <t>http://www.bellezaenvena.com</t>
  </si>
  <si>
    <t>http://www.bricolajerodil.es/</t>
  </si>
  <si>
    <t>http://www.bufetevarasmoreno.com/</t>
  </si>
  <si>
    <t>http://www.caminos-viexcom-excavaciones.com/</t>
  </si>
  <si>
    <t>http://www.carnisseria-marmi.com/</t>
  </si>
  <si>
    <t>http://www.carpinteria-madera-gonzalezcolas.com/</t>
  </si>
  <si>
    <t>http://www.carrocerias-aguilar.com/</t>
  </si>
  <si>
    <t>http://www.comercialdiazsa.com/</t>
  </si>
  <si>
    <t>http://www.cristaleria-artecristal.es/</t>
  </si>
  <si>
    <t>http://www.cristalkar.es/</t>
  </si>
  <si>
    <t>http://www.cubiertas-araujo.com/</t>
  </si>
  <si>
    <t>http://www.cubiertas-impervi-getafe.com/</t>
  </si>
  <si>
    <t>http://www.cubiertas-reser.com/</t>
  </si>
  <si>
    <t>http://www.cursos-cocina.es/</t>
  </si>
  <si>
    <t>http://www.demacee.com</t>
  </si>
  <si>
    <t>http://www.desatascos-ohdesaigues.com/</t>
  </si>
  <si>
    <t>http://www.distribucion-alimentacion-glam.es/</t>
  </si>
  <si>
    <t>http://www.electricidadbarberan.es/</t>
  </si>
  <si>
    <t>http://www.electricidad-danfar.com/</t>
  </si>
  <si>
    <t>http://www.electrosur-marbella.es/</t>
  </si>
  <si>
    <t>http://www.elgatobus.com</t>
  </si>
  <si>
    <t>http://www.eltuneldeltiempo.com</t>
  </si>
  <si>
    <t>http://www.elviajeromadrid.com</t>
  </si>
  <si>
    <t>http://www.embalajes-madera-ameyd.com/</t>
  </si>
  <si>
    <t>http://www.embarcaderoelancla.com/</t>
  </si>
  <si>
    <t>http://www.escuela-infantil-colores.es/</t>
  </si>
  <si>
    <t>http://www.fabrica-bolleria-seish.com/</t>
  </si>
  <si>
    <t>http://www.fabricacionstandsferias.com/</t>
  </si>
  <si>
    <t>http://www.faroles-forja-abraham.es/</t>
  </si>
  <si>
    <t>http://www.fiestainfantilmadrid.es/</t>
  </si>
  <si>
    <t>http://www.fotografia-online.es</t>
  </si>
  <si>
    <t>http://www.fundicion-mecanizados.com/</t>
  </si>
  <si>
    <t>http://www.futurinox.com/</t>
  </si>
  <si>
    <t>http://www.gestoria-barcelona.com/</t>
  </si>
  <si>
    <t>http://www.granito-marmol-mq.com/</t>
  </si>
  <si>
    <t>http://www.heripa.com</t>
  </si>
  <si>
    <t>http://www.instalaciones-electricas-elinstand.com/</t>
  </si>
  <si>
    <t>http://www.interiorismo-anacris.com/</t>
  </si>
  <si>
    <t>http://www.kluni-cocinas.com/</t>
  </si>
  <si>
    <t>http://www.limpieza-comunidades-madrid.es/</t>
  </si>
  <si>
    <t>http://www.limpiezas-zeus.es/</t>
  </si>
  <si>
    <t>http://www.maiersoldadura.com/</t>
  </si>
  <si>
    <t>http://www.marcosalguero.com/</t>
  </si>
  <si>
    <t>http://www.marcossalguero.com</t>
  </si>
  <si>
    <t>http://www.medinarotulos.com/</t>
  </si>
  <si>
    <t>http://www.meyfa.es/</t>
  </si>
  <si>
    <t>http://www.mudanzasgoyo.es</t>
  </si>
  <si>
    <t>http://www.mudanzas-serranos.com/</t>
  </si>
  <si>
    <t>http://www.parking-lavado-aravaca.com/</t>
  </si>
  <si>
    <t>http://www.pasteleria-nunos.es/</t>
  </si>
  <si>
    <t>http://www.pilatesenmadrid.net/</t>
  </si>
  <si>
    <t>http://www.pintor-decoracion-madrid.es/</t>
  </si>
  <si>
    <t>http://www.polsazener.es/</t>
  </si>
  <si>
    <t>http://www.pr-montalve.es/</t>
  </si>
  <si>
    <t>http://www.raich-sonoritzacions.com/</t>
  </si>
  <si>
    <t>http://www.rehabilitacionedificiosjkvertical.com/</t>
  </si>
  <si>
    <t>http://www.rosan-nuevalinea.es/</t>
  </si>
  <si>
    <t>http://www.rosantextil.es/</t>
  </si>
  <si>
    <t>http://www.rotativas-canales.es/</t>
  </si>
  <si>
    <t>http://www.rotulos-doblas.com/</t>
  </si>
  <si>
    <t>http://www.rotulos-jocu.es/</t>
  </si>
  <si>
    <t>http://www.salones-micareva.es/</t>
  </si>
  <si>
    <t>http://www.senoriodelmueble.com/</t>
  </si>
  <si>
    <t>http://www.tajusa.eu/</t>
  </si>
  <si>
    <t>http://www.talleres-autoextrem.com</t>
  </si>
  <si>
    <t>http://www.tiso-elevadores.com/</t>
  </si>
  <si>
    <t>http://www.toldos-moratalaz.es/</t>
  </si>
  <si>
    <t>http://www.toldosvelazquez.es/</t>
  </si>
  <si>
    <t>http://www.trabajos-altura-zenitvertical.com/</t>
  </si>
  <si>
    <t>http://www.transportes-jlrela.com/</t>
  </si>
  <si>
    <t>http://www.trofeos-obelisco.com/</t>
  </si>
  <si>
    <t>https://www.aerotecnica.es/</t>
  </si>
  <si>
    <t>https://www.alcorcon-pintor.es/</t>
  </si>
  <si>
    <t>https://www.aleahosteleria.com/</t>
  </si>
  <si>
    <t>https://www.aluminios-hermanos-garcia.com/</t>
  </si>
  <si>
    <t>https://www.alvaroybarra.com/</t>
  </si>
  <si>
    <t>https://www.animacionesinfantilesmadrid.es/</t>
  </si>
  <si>
    <t>https://www.area-proyectos.es</t>
  </si>
  <si>
    <t>https://www.artextpaisajismo.com/</t>
  </si>
  <si>
    <t>https://www.azulejospena.es/</t>
  </si>
  <si>
    <t>https://www.bioclever.com</t>
  </si>
  <si>
    <t>https://www.bronces-bernaltolmo.es/</t>
  </si>
  <si>
    <t>https://www.btob.es</t>
  </si>
  <si>
    <t>https://www.caldereria-caldetec.es/</t>
  </si>
  <si>
    <t>https://www.calmajewels.com/</t>
  </si>
  <si>
    <t>https://www.canadian-house.es/</t>
  </si>
  <si>
    <t>https://www.catering-baru.es/</t>
  </si>
  <si>
    <t>https://www.cateringencasa.com/</t>
  </si>
  <si>
    <t>https://www.chatarreros-madrid.com/</t>
  </si>
  <si>
    <t>https://www.comercialsermasa.com</t>
  </si>
  <si>
    <t>https://www.construcciones-coroan-madrid.com/</t>
  </si>
  <si>
    <t>https://www.construccionesjeanjeconejo.com/</t>
  </si>
  <si>
    <t>https://www.detectapci.es/</t>
  </si>
  <si>
    <t>https://www.diagnosis-electronica-automovil.com/</t>
  </si>
  <si>
    <t>https://www.dima-sa.es/</t>
  </si>
  <si>
    <t>https://www.disfraceslapinyata.com/</t>
  </si>
  <si>
    <t>https://www.doctoreauto.es</t>
  </si>
  <si>
    <t>https://www.echafan.com/</t>
  </si>
  <si>
    <t>https://www.ecovinilo.com/</t>
  </si>
  <si>
    <t>https://www.edebeimpulsa.com/</t>
  </si>
  <si>
    <t>https://www.elfrutodelbaobab.com/</t>
  </si>
  <si>
    <t>https://www.emedemariposa.es</t>
  </si>
  <si>
    <t>https://www.estetica-tupiel.es/</t>
  </si>
  <si>
    <t>https://www.estructuras-metalicas-cemol.es/</t>
  </si>
  <si>
    <t>https://www.ferreteria-kobel.es/</t>
  </si>
  <si>
    <t>https://www.fibrelite-tavicce.es/</t>
  </si>
  <si>
    <t>https://www.fiestasinfantileschikifiestas.com/</t>
  </si>
  <si>
    <t>https://www.fisioterapiapadilla.es/</t>
  </si>
  <si>
    <t>https://www.fisioterapiaserenyal.com/</t>
  </si>
  <si>
    <t>https://www.flores-antonia.com/</t>
  </si>
  <si>
    <t>https://www.humiambiente.com/</t>
  </si>
  <si>
    <t>https://www.forjasomolinos.com/</t>
  </si>
  <si>
    <t>https://www.fotocopias-madrid.com/</t>
  </si>
  <si>
    <t>https://www.granitos-jmartin.com/</t>
  </si>
  <si>
    <t>https://www.hiperaluminio.com</t>
  </si>
  <si>
    <t>https://www.hotel-mirador.net/</t>
  </si>
  <si>
    <t>https://www.ibercad.eu/</t>
  </si>
  <si>
    <t>https://www.imaginalcobendas.org/</t>
  </si>
  <si>
    <t>https://www.innormadrid.org/</t>
  </si>
  <si>
    <t>https://www.instalaciondirecta.es</t>
  </si>
  <si>
    <t>https://www.laneveravacia.es/</t>
  </si>
  <si>
    <t>https://www.laspajaras.com/</t>
  </si>
  <si>
    <t>https://www.lexus.es/</t>
  </si>
  <si>
    <t>https://www.lineas-vida-conik.com/</t>
  </si>
  <si>
    <t>https://www.marmolessantes.com/</t>
  </si>
  <si>
    <t>https://www.mbubag.com</t>
  </si>
  <si>
    <t>https://www.microfusion-joyeria.com/</t>
  </si>
  <si>
    <t>https://www.mintandrose.com</t>
  </si>
  <si>
    <t>https://www.mogatro.com/</t>
  </si>
  <si>
    <t>https://www.muebles-marenas.es/</t>
  </si>
  <si>
    <t>https://www.natacioninfantilmadrid.es/</t>
  </si>
  <si>
    <t>https://www.nuevobano.es/</t>
  </si>
  <si>
    <t>https://www.original-office.es/</t>
  </si>
  <si>
    <t>https://www.pacificoshop.com/</t>
  </si>
  <si>
    <t>https://www.pamoglass-cristalerias.com/</t>
  </si>
  <si>
    <t>https://www.panflor.es/</t>
  </si>
  <si>
    <t>https://www.pepeferr.es/</t>
  </si>
  <si>
    <t>https://www.perforaciones-mc.es/</t>
  </si>
  <si>
    <t>https://www.persianasraser.com/</t>
  </si>
  <si>
    <t>https://www.piedra-artificial-serranito.es/</t>
  </si>
  <si>
    <t>https://www.pintaestetic.es/</t>
  </si>
  <si>
    <t>https://www.planchisteria-industrial-tauxvalles.com/</t>
  </si>
  <si>
    <t>https://www.plasticos-hernanz.es/</t>
  </si>
  <si>
    <t>https://www.printhuellas.com/</t>
  </si>
  <si>
    <t>https://www.psicologodemadrid.es/</t>
  </si>
  <si>
    <t>https://www.reclamaseguros.com/</t>
  </si>
  <si>
    <t>https://www.reformas-joaquinfernandez.com/</t>
  </si>
  <si>
    <t>https://www.reformas-pinillateyco.es/</t>
  </si>
  <si>
    <t>https://www.reformas-segovia.com/</t>
  </si>
  <si>
    <t>https://www.renthability.com/</t>
  </si>
  <si>
    <t>https://www.reparacion-maquinaria-solrepyma.com/</t>
  </si>
  <si>
    <t>https://www.reprografia-lara.es/</t>
  </si>
  <si>
    <t>https://www.riegosprogramados.es/</t>
  </si>
  <si>
    <t>https://www.rodapies-royma.com/</t>
  </si>
  <si>
    <t>https://www.serenur.com</t>
  </si>
  <si>
    <t>https://www.serveis-integrals-cata.com/</t>
  </si>
  <si>
    <t>https://www.slowshopgranel.es/</t>
  </si>
  <si>
    <t>https://www.talleresgarcianuevo.com/</t>
  </si>
  <si>
    <t>https://www.tarimas-hervisan.com</t>
  </si>
  <si>
    <t>https://www.tavicce-marjop.com</t>
  </si>
  <si>
    <t>https://www.terapias-infantiles-napsis.es/</t>
  </si>
  <si>
    <t>https://www.toldosmostoles.es/</t>
  </si>
  <si>
    <t>https://www.tolintema.es/</t>
  </si>
  <si>
    <t>https://www.tolpersol.es/</t>
  </si>
  <si>
    <t>https://www.grupotorrejon.com</t>
  </si>
  <si>
    <t>https://www.transmisiones-cardiberica.com/</t>
  </si>
  <si>
    <t>https://www.venta-plotter.es/</t>
  </si>
  <si>
    <t>https://www.veterinario-domicilio.net/</t>
  </si>
  <si>
    <t>https://www.vidrios-decorados.es/</t>
  </si>
  <si>
    <t>https://www.villa-sal.es/</t>
  </si>
  <si>
    <t>https://www.windecorretols.com/</t>
  </si>
  <si>
    <t>https://www.alcersl.com/</t>
  </si>
  <si>
    <t>https://www.aluminios-infasa-madrid.com/</t>
  </si>
  <si>
    <t>https://www.calzado-ortopie.es/</t>
  </si>
  <si>
    <t>https://www.entadent.es/</t>
  </si>
  <si>
    <t>https://www.instalaciones-electrorue.com/</t>
  </si>
  <si>
    <t>https://www.intexia.com</t>
  </si>
  <si>
    <t>https://www.metales-arandagarces.com/</t>
  </si>
  <si>
    <t>https://www.pantex.es</t>
  </si>
  <si>
    <t>https://www.perfomar2000.es/</t>
  </si>
  <si>
    <t>https://www.pinkfish.es</t>
  </si>
  <si>
    <t>https://www.rehabilitaciones-linaresjaen.com/</t>
  </si>
  <si>
    <t>https://www.taller-peugeot-aravaca.com/</t>
  </si>
  <si>
    <t>https://www.xvent-ventanas.com/</t>
  </si>
  <si>
    <t>ID</t>
  </si>
  <si>
    <t>Cliente id</t>
  </si>
  <si>
    <t>Id</t>
  </si>
  <si>
    <t>Direccion</t>
  </si>
  <si>
    <t>Codigo Postal</t>
  </si>
  <si>
    <t>Ciudad</t>
  </si>
  <si>
    <t>Provincia</t>
  </si>
  <si>
    <t>Pais</t>
  </si>
  <si>
    <t>Gestor de cuentas</t>
  </si>
  <si>
    <t>Fecha de alta</t>
  </si>
  <si>
    <t>Division</t>
  </si>
  <si>
    <t>TLC</t>
  </si>
  <si>
    <t>Jorge</t>
  </si>
  <si>
    <t>Alfonso</t>
  </si>
  <si>
    <t>Antonio</t>
  </si>
  <si>
    <t>Lorena</t>
  </si>
  <si>
    <t>Jose Antonio</t>
  </si>
  <si>
    <t>Francisco Javier</t>
  </si>
  <si>
    <t>Maria</t>
  </si>
  <si>
    <t>Carmen</t>
  </si>
  <si>
    <t>Sang</t>
  </si>
  <si>
    <t>Javier</t>
  </si>
  <si>
    <t>Enrique</t>
  </si>
  <si>
    <t>Daniel</t>
  </si>
  <si>
    <t>Esteban</t>
  </si>
  <si>
    <t>Jose</t>
  </si>
  <si>
    <t>Luis</t>
  </si>
  <si>
    <t>Vicente</t>
  </si>
  <si>
    <t>Alvaro</t>
  </si>
  <si>
    <t>Fernando</t>
  </si>
  <si>
    <t>Blas</t>
  </si>
  <si>
    <t>Favio</t>
  </si>
  <si>
    <t>Domingo</t>
  </si>
  <si>
    <t>Miguel</t>
  </si>
  <si>
    <t>Daniela</t>
  </si>
  <si>
    <t>Cornel</t>
  </si>
  <si>
    <t>Blanca</t>
  </si>
  <si>
    <t>Nuria</t>
  </si>
  <si>
    <t>Cristina</t>
  </si>
  <si>
    <t>Isabel</t>
  </si>
  <si>
    <t>Ignacio</t>
  </si>
  <si>
    <t>Santiago</t>
  </si>
  <si>
    <t>Margarita</t>
  </si>
  <si>
    <t>Angel</t>
  </si>
  <si>
    <t>Victoria</t>
  </si>
  <si>
    <t>Carlos</t>
  </si>
  <si>
    <t>Jesus</t>
  </si>
  <si>
    <t>Raul</t>
  </si>
  <si>
    <t>Rosanna</t>
  </si>
  <si>
    <t>Oscar</t>
  </si>
  <si>
    <t>Julio</t>
  </si>
  <si>
    <t>Dalmacio</t>
  </si>
  <si>
    <t>Alberto</t>
  </si>
  <si>
    <t>Manuel</t>
  </si>
  <si>
    <t>Sara</t>
  </si>
  <si>
    <t>Maribel</t>
  </si>
  <si>
    <t>Ana</t>
  </si>
  <si>
    <t>Idoia</t>
  </si>
  <si>
    <t>Rosendo</t>
  </si>
  <si>
    <t>Abraham</t>
  </si>
  <si>
    <t>Pablo</t>
  </si>
  <si>
    <t>Consuelo</t>
  </si>
  <si>
    <t>Celia</t>
  </si>
  <si>
    <t>Antonia</t>
  </si>
  <si>
    <t>Belen</t>
  </si>
  <si>
    <t>Raquel</t>
  </si>
  <si>
    <t>Francisco</t>
  </si>
  <si>
    <t>Mari</t>
  </si>
  <si>
    <t>Patricia</t>
  </si>
  <si>
    <t>Manuela</t>
  </si>
  <si>
    <t>Elvira</t>
  </si>
  <si>
    <t>Andreu</t>
  </si>
  <si>
    <t>Indru</t>
  </si>
  <si>
    <t>Trifon</t>
  </si>
  <si>
    <t>Devora</t>
  </si>
  <si>
    <t>Marcos</t>
  </si>
  <si>
    <t>Joan</t>
  </si>
  <si>
    <t>Laura</t>
  </si>
  <si>
    <t>Fabio</t>
  </si>
  <si>
    <t>Dolores</t>
  </si>
  <si>
    <t>Julian</t>
  </si>
  <si>
    <t>Pepe</t>
  </si>
  <si>
    <t>Emanuel</t>
  </si>
  <si>
    <t>Francesc</t>
  </si>
  <si>
    <t>Victoriano</t>
  </si>
  <si>
    <t>Abelardo</t>
  </si>
  <si>
    <t>Joaquin</t>
  </si>
  <si>
    <t>Ivan</t>
  </si>
  <si>
    <t>Adolfo</t>
  </si>
  <si>
    <t>Julián</t>
  </si>
  <si>
    <t>David</t>
  </si>
  <si>
    <t>Albert</t>
  </si>
  <si>
    <t>Pascual</t>
  </si>
  <si>
    <t>Roberto</t>
  </si>
  <si>
    <t>Alejandro</t>
  </si>
  <si>
    <t>Eugenio</t>
  </si>
  <si>
    <t>Marc</t>
  </si>
  <si>
    <t>Mocanu</t>
  </si>
  <si>
    <t>Maria del Carmen</t>
  </si>
  <si>
    <t>Juan Jose</t>
  </si>
  <si>
    <t>Jose Aurelio</t>
  </si>
  <si>
    <t>Jose Fernando</t>
  </si>
  <si>
    <t>Jose Luis</t>
  </si>
  <si>
    <t>Maria Isabel</t>
  </si>
  <si>
    <t>Juan Ignacio</t>
  </si>
  <si>
    <t>Miguel Ángel</t>
  </si>
  <si>
    <t>Juan Luis</t>
  </si>
  <si>
    <t>Maria Rosa</t>
  </si>
  <si>
    <t>Maria Teresa</t>
  </si>
  <si>
    <t>Sergio Paulo</t>
  </si>
  <si>
    <t>Juan Carlos</t>
  </si>
  <si>
    <t>Jose Vicente</t>
  </si>
  <si>
    <t>Luis Alberto</t>
  </si>
  <si>
    <t>María del Carmen</t>
  </si>
  <si>
    <t>Jose Miguel</t>
  </si>
  <si>
    <t>Mari Paz</t>
  </si>
  <si>
    <t>Ana Maria</t>
  </si>
  <si>
    <t>Jesus Javier</t>
  </si>
  <si>
    <t>José Luis</t>
  </si>
  <si>
    <t>Juan Miguel</t>
  </si>
  <si>
    <t>Luis Manuel</t>
  </si>
  <si>
    <t>Miguel Angel</t>
  </si>
  <si>
    <t>Julio Cesar</t>
  </si>
  <si>
    <t>Juan Ramon</t>
  </si>
  <si>
    <t>Jose Manuel</t>
  </si>
  <si>
    <t>José Antonio</t>
  </si>
  <si>
    <t>Maria del Pilar</t>
  </si>
  <si>
    <t>Luis Miguel</t>
  </si>
  <si>
    <t>Nombre</t>
  </si>
  <si>
    <t>Apellidos</t>
  </si>
  <si>
    <t xml:space="preserve">Maiquez </t>
  </si>
  <si>
    <t>Joong Lee</t>
  </si>
  <si>
    <t xml:space="preserve">Huertas </t>
  </si>
  <si>
    <t xml:space="preserve"> </t>
  </si>
  <si>
    <t>Lopez Eusebio</t>
  </si>
  <si>
    <t>Esteban Herrador</t>
  </si>
  <si>
    <t>Herranz del Espiritu Santo</t>
  </si>
  <si>
    <t>Vicente de Frutos</t>
  </si>
  <si>
    <t>Ybarra Zavala</t>
  </si>
  <si>
    <t>Blas Verdugo</t>
  </si>
  <si>
    <t xml:space="preserve">Zambelli </t>
  </si>
  <si>
    <t xml:space="preserve">Moral </t>
  </si>
  <si>
    <t>Perez Marín</t>
  </si>
  <si>
    <t xml:space="preserve">de Miguel </t>
  </si>
  <si>
    <t xml:space="preserve">Martin </t>
  </si>
  <si>
    <t xml:space="preserve">Gallardo </t>
  </si>
  <si>
    <t xml:space="preserve">García </t>
  </si>
  <si>
    <t xml:space="preserve">Petru </t>
  </si>
  <si>
    <t xml:space="preserve">Bernal </t>
  </si>
  <si>
    <t xml:space="preserve">Vizoso </t>
  </si>
  <si>
    <t xml:space="preserve">Varas </t>
  </si>
  <si>
    <t xml:space="preserve">Danzaner </t>
  </si>
  <si>
    <t>Gomez Morales</t>
  </si>
  <si>
    <t xml:space="preserve">Montoto </t>
  </si>
  <si>
    <t>Herranz Sanjuan</t>
  </si>
  <si>
    <t xml:space="preserve">Menendez </t>
  </si>
  <si>
    <t xml:space="preserve">Marmi </t>
  </si>
  <si>
    <t xml:space="preserve">Colas </t>
  </si>
  <si>
    <t>Aguilar Fuertes</t>
  </si>
  <si>
    <t xml:space="preserve">Gomez </t>
  </si>
  <si>
    <t xml:space="preserve">Morales </t>
  </si>
  <si>
    <t>Diaz Gonzalez</t>
  </si>
  <si>
    <t xml:space="preserve">Ortega </t>
  </si>
  <si>
    <t xml:space="preserve">Sanchez </t>
  </si>
  <si>
    <t xml:space="preserve">Tejedor </t>
  </si>
  <si>
    <t xml:space="preserve">Bastos </t>
  </si>
  <si>
    <t xml:space="preserve">Tajuelo </t>
  </si>
  <si>
    <t>Bastos Sousa</t>
  </si>
  <si>
    <t xml:space="preserve">Peruzzi </t>
  </si>
  <si>
    <t xml:space="preserve">Oliver </t>
  </si>
  <si>
    <t>Reyes Oñoro</t>
  </si>
  <si>
    <t>Alcolea Rios</t>
  </si>
  <si>
    <t xml:space="preserve">Campillo </t>
  </si>
  <si>
    <t xml:space="preserve">Hervas </t>
  </si>
  <si>
    <t xml:space="preserve">Garcia </t>
  </si>
  <si>
    <t xml:space="preserve">Torres </t>
  </si>
  <si>
    <t xml:space="preserve">Benítez </t>
  </si>
  <si>
    <t xml:space="preserve">Perez </t>
  </si>
  <si>
    <t>Aznar Posadas</t>
  </si>
  <si>
    <t xml:space="preserve">Alcazar </t>
  </si>
  <si>
    <t xml:space="preserve">Estéban </t>
  </si>
  <si>
    <t>Garcia Pavon</t>
  </si>
  <si>
    <t>Santamaria Martinez</t>
  </si>
  <si>
    <t xml:space="preserve">Foullerat </t>
  </si>
  <si>
    <t>García Martinez</t>
  </si>
  <si>
    <t xml:space="preserve">de Diego </t>
  </si>
  <si>
    <t>Andres Coronado</t>
  </si>
  <si>
    <t xml:space="preserve">Ortiz </t>
  </si>
  <si>
    <t>Perez Duran</t>
  </si>
  <si>
    <t xml:space="preserve">Granda </t>
  </si>
  <si>
    <t xml:space="preserve">del Barrio </t>
  </si>
  <si>
    <t>San Martin Tellez</t>
  </si>
  <si>
    <t xml:space="preserve">Echevarria </t>
  </si>
  <si>
    <t xml:space="preserve">Somolinos </t>
  </si>
  <si>
    <t xml:space="preserve">Arribas </t>
  </si>
  <si>
    <t xml:space="preserve">Cadavieco </t>
  </si>
  <si>
    <t xml:space="preserve">Abad </t>
  </si>
  <si>
    <t>Moreno Amado</t>
  </si>
  <si>
    <t>Herrero Garrido</t>
  </si>
  <si>
    <t>Hernandez Benitez</t>
  </si>
  <si>
    <t xml:space="preserve">Pizarro </t>
  </si>
  <si>
    <t>Pérez Parrilla</t>
  </si>
  <si>
    <t>Perez Vargas</t>
  </si>
  <si>
    <t>Mendez Claver</t>
  </si>
  <si>
    <t xml:space="preserve">Rué </t>
  </si>
  <si>
    <t>Sanchez Navarro</t>
  </si>
  <si>
    <t xml:space="preserve">Nuñez </t>
  </si>
  <si>
    <t>Diaz Angulo</t>
  </si>
  <si>
    <t xml:space="preserve">Mani </t>
  </si>
  <si>
    <t xml:space="preserve">Naranjo </t>
  </si>
  <si>
    <t>Perez Hernandez</t>
  </si>
  <si>
    <t>Cosials Ruiz</t>
  </si>
  <si>
    <t xml:space="preserve">Maier </t>
  </si>
  <si>
    <t xml:space="preserve">Arrebola </t>
  </si>
  <si>
    <t xml:space="preserve">Hernández </t>
  </si>
  <si>
    <t xml:space="preserve">Daranas </t>
  </si>
  <si>
    <t xml:space="preserve">Alvarez </t>
  </si>
  <si>
    <t>Muñoz Navarro</t>
  </si>
  <si>
    <t>Solís Aguilera</t>
  </si>
  <si>
    <t>Serranos Hernández</t>
  </si>
  <si>
    <t xml:space="preserve">Arenas </t>
  </si>
  <si>
    <t>Muñoz Fernandez</t>
  </si>
  <si>
    <t xml:space="preserve">Pamo </t>
  </si>
  <si>
    <t>Ruiz Cabanillas</t>
  </si>
  <si>
    <t>Gil Serrano</t>
  </si>
  <si>
    <t>del Puerto Diaz</t>
  </si>
  <si>
    <t xml:space="preserve">Martinez </t>
  </si>
  <si>
    <t>Florin Capatana</t>
  </si>
  <si>
    <t xml:space="preserve">Adsuar </t>
  </si>
  <si>
    <t xml:space="preserve">Aragon </t>
  </si>
  <si>
    <t>Calderón Morlon</t>
  </si>
  <si>
    <t xml:space="preserve">Encinas </t>
  </si>
  <si>
    <t>Sanchez Rodriguez</t>
  </si>
  <si>
    <t>Carmen Martin</t>
  </si>
  <si>
    <t xml:space="preserve">Raich </t>
  </si>
  <si>
    <t>Moreno Jimenez</t>
  </si>
  <si>
    <t>Fernandez Serrano</t>
  </si>
  <si>
    <t xml:space="preserve">Pinilla </t>
  </si>
  <si>
    <t xml:space="preserve">Pastor </t>
  </si>
  <si>
    <t>Tebar Largo</t>
  </si>
  <si>
    <t>Pedroche Ovejero</t>
  </si>
  <si>
    <t xml:space="preserve">Joven </t>
  </si>
  <si>
    <t xml:space="preserve">Benedito </t>
  </si>
  <si>
    <t xml:space="preserve">Fuentes </t>
  </si>
  <si>
    <t>Sánchez Serrano</t>
  </si>
  <si>
    <t>Canales del Rey</t>
  </si>
  <si>
    <t>Doblas Alvarez</t>
  </si>
  <si>
    <t xml:space="preserve">Cuesta </t>
  </si>
  <si>
    <t>Lopez Sanchez</t>
  </si>
  <si>
    <t xml:space="preserve">Germán </t>
  </si>
  <si>
    <t xml:space="preserve">Cata </t>
  </si>
  <si>
    <t>Torroba Cadavieco</t>
  </si>
  <si>
    <t>Vera Hernandez</t>
  </si>
  <si>
    <t>García Nuevo</t>
  </si>
  <si>
    <t>Camacho Collado</t>
  </si>
  <si>
    <t xml:space="preserve">Tirado </t>
  </si>
  <si>
    <t>Cervera Vicente</t>
  </si>
  <si>
    <t xml:space="preserve">Hergueta </t>
  </si>
  <si>
    <t xml:space="preserve">Alonso </t>
  </si>
  <si>
    <t>Benito Palomo</t>
  </si>
  <si>
    <t>Priego del Hoyo</t>
  </si>
  <si>
    <t>Gual Gaju</t>
  </si>
  <si>
    <t>Lopez Mateo</t>
  </si>
  <si>
    <t>Rodriguez Garcia</t>
  </si>
  <si>
    <t xml:space="preserve">Bellon </t>
  </si>
  <si>
    <t>Ruano Puente</t>
  </si>
  <si>
    <t xml:space="preserve">Guio </t>
  </si>
  <si>
    <t xml:space="preserve">Quintana </t>
  </si>
  <si>
    <t xml:space="preserve">Dumitru </t>
  </si>
  <si>
    <t>de la Rosa Martinez</t>
  </si>
  <si>
    <t>Cargo</t>
  </si>
  <si>
    <t>Web id</t>
  </si>
  <si>
    <t>Desarrollo</t>
  </si>
  <si>
    <t>Catalogo</t>
  </si>
  <si>
    <t>Tienda y Booking</t>
  </si>
  <si>
    <t>Corporativa y Booking</t>
  </si>
  <si>
    <t>id</t>
  </si>
  <si>
    <t>web id</t>
  </si>
  <si>
    <t>tematica</t>
  </si>
  <si>
    <t>web_id</t>
  </si>
  <si>
    <t>INSERT INTO clientes VALUES(</t>
  </si>
  <si>
    <t>INSERT INTO clientes VALUES(null,</t>
  </si>
  <si>
    <t>null</t>
  </si>
  <si>
    <t>ALTA</t>
  </si>
  <si>
    <t>INSERT INTO clientes VALUES(null,'MARIA DEL CARMEN MAIQUEZ LOPEZ ', null, null, null, null, null, null, null, 'ALTA', 'TLC');</t>
  </si>
  <si>
    <t>INSERT INTO clientes VALUES(null,'SANG JOONG LEE ', null, null, null, null, null, null, null, 'ALTA', 'TLC');</t>
  </si>
  <si>
    <t>INSERT INTO clientes VALUES(null,'AEROTECNICA S.A.', null, null, null, null, null, null, null, 'ALTA', 'TLC');</t>
  </si>
  <si>
    <t>INSERT INTO clientes VALUES(null,'AGROSER S.L. ', null, null, null, null, null, null, null, 'ALTA', 'TLC');</t>
  </si>
  <si>
    <t>INSERT INTO clientes VALUES(null,'DECORACION DANIEL ESTEBAN S.L. ', null, null, null, null, null, null, null, 'ALTA', 'TLC');</t>
  </si>
  <si>
    <t>INSERT INTO clientes VALUES(null,'EVENTOS PROFESIONALES ALEA, S.L.', null, null, null, null, null, null, null, 'ALTA', 'TLC');</t>
  </si>
  <si>
    <t>INSERT INTO clientes VALUES(null,'ALUMINIOS HERMANOS GARCIA SIEU S.L. ', null, null, null, null, null, null, null, 'ALTA', 'TLC');</t>
  </si>
  <si>
    <t>INSERT INTO clientes VALUES(null,'John Williamson', null, null, null, null, null, null, null, 'ALTA', 'TLC');</t>
  </si>
  <si>
    <t>INSERT INTO clientes VALUES(null,'INFASA ALUMINIOS, SL ', null, null, null, null, null, null, null, 'ALTA', 'TLC');</t>
  </si>
  <si>
    <t>INSERT INTO clientes VALUES(null,'OVISARA XXI.SL', null, null, null, null, null, null, null, 'ALTA', 'TLC');</t>
  </si>
  <si>
    <t>INSERT INTO clientes VALUES(null,'ANFER REHABILITACIONES, SL ', null, null, null, null, null, null, null, 'ALTA', 'TLC');</t>
  </si>
  <si>
    <t>INSERT INTO clientes VALUES(null,'ZASIL CREATIVOS DE ESPACIOS,SL ', null, null, null, null, null, null, null, 'ALTA', 'TLC');</t>
  </si>
  <si>
    <t>INSERT INTO clientes VALUES(null,'AREA DISEÑO DECORACION INTERIORISMO Y OBRAS SL', null, null, null, null, null, null, null, 'ALTA', 'TLC');</t>
  </si>
  <si>
    <t>INSERT INTO clientes VALUES(null,'ARGUMOSA MOTOR, SL ', null, null, null, null, null, null, null, 'ALTA', 'TLC');</t>
  </si>
  <si>
    <t>INSERT INTO clientes VALUES(null,'ARTEXT PAISAJISMO.S.L ', null, null, null, null, null, null, null, 'ALTA', 'TLC');</t>
  </si>
  <si>
    <t>INSERT INTO clientes VALUES(null,'ANTONIO MARTIN CRIADO,S.L ', null, null, null, null, null, null, null, 'ALTA', 'TLC');</t>
  </si>
  <si>
    <t>INSERT INTO clientes VALUES(null,'AZULEJOS PEÑA S.A. ', null, null, null, null, null, null, null, 'ALTA', 'TLC');</t>
  </si>
  <si>
    <t>INSERT INTO clientes VALUES(null,'María Eugenia León Orasio', null, null, null, null, null, null, null, 'ALTA', 'TLC');</t>
  </si>
  <si>
    <t>INSERT INTO clientes VALUES(null,'BioClever 2005 S.L', null, null, null, null, null, null, null, 'ALTA', 'TLC');</t>
  </si>
  <si>
    <t>INSERT INTO clientes VALUES(null,'CORNEL PETRU JURJ ', null, null, null, null, null, null, null, 'ALTA', 'TLC');</t>
  </si>
  <si>
    <t>INSERT INTO clientes VALUES(null,'BERNAL TOLMO S.L. ', null, null, null, null, null, null, null, 'ALTA', 'TLC');</t>
  </si>
  <si>
    <t>INSERT INTO clientes VALUES(null,'BTOB MARKETING SL', null, null, null, null, null, null, null, 'ALTA', 'TLC');</t>
  </si>
  <si>
    <t>INSERT INTO clientes VALUES(null,'NURIA VICTORIA VARAS MORENO ', null, null, null, null, null, null, null, 'ALTA', 'TLC');</t>
  </si>
  <si>
    <t>INSERT INTO clientes VALUES(null,'CALDETEC S.L.', null, null, null, null, null, null, null, 'ALTA', 'TLC');</t>
  </si>
  <si>
    <t>INSERT INTO clientes VALUES(null,'CRISTINA GOMEZ MORALES', null, null, null, null, null, null, null, 'ALTA', 'TLC');</t>
  </si>
  <si>
    <t>INSERT INTO clientes VALUES(null,'MARIA ISABEL MONTOTO ', null, null, null, null, null, null, null, 'ALTA', 'TLC');</t>
  </si>
  <si>
    <t>INSERT INTO clientes VALUES(null,'VIEXCOM MOVIMIENTO DE TIERRAS, S.L. ', null, null, null, null, null, null, null, 'ALTA', 'TLC');</t>
  </si>
  <si>
    <t>INSERT INTO clientes VALUES(null,'MP CANADIAN HOUSE, S.L.', null, null, null, null, null, null, null, 'ALTA', 'TLC');</t>
  </si>
  <si>
    <t>INSERT INTO clientes VALUES(null,'MARMI SERRAT S.L. ', null, null, null, null, null, null, null, 'ALTA', 'TLC');</t>
  </si>
  <si>
    <t>INSERT INTO clientes VALUES(null,'GONZALEZ Y COLAS, SL ', null, null, null, null, null, null, null, 'ALTA', 'TLC');</t>
  </si>
  <si>
    <t>INSERT INTO clientes VALUES(null,'TALLERES AGUILAR S.L.', null, null, null, null, null, null, null, 'ALTA', 'TLC');</t>
  </si>
  <si>
    <t>INSERT INTO clientes VALUES(null,'BARU SERVICIOS DE CATERING, S.L.U. ', null, null, null, null, null, null, null, 'ALTA', 'TLC');</t>
  </si>
  <si>
    <t>INSERT INTO clientes VALUES(null,' RECUPERACIONES MORALES, SLU ', null, null, null, null, null, null, null, 'ALTA', 'TLC');</t>
  </si>
  <si>
    <t>INSERT INTO clientes VALUES(null,'COMERCIAL DIAZ, S.A', null, null, null, null, null, null, null, 'ALTA', 'TLC');</t>
  </si>
  <si>
    <t>INSERT INTO clientes VALUES(null,'Comercial Sermasa, S.L.', null, null, null, null, null, null, null, 'ALTA', 'TLC');</t>
  </si>
  <si>
    <t>INSERT INTO clientes VALUES(null,'COROAN, S.L', null, null, null, null, null, null, null, 'BAJA', 'TLC');</t>
  </si>
  <si>
    <t>INSERT INTO clientes VALUES(null,'JEANJE CONEJO, SCL ', null, null, null, null, null, null, null, 'ALTA', 'TLC');</t>
  </si>
  <si>
    <t>INSERT INTO clientes VALUES(null,'GONZALEZ Y TEJEDOR ARTECRISTAL,SL ', null, null, null, null, null, null, null, 'ALTA', 'TLC');</t>
  </si>
  <si>
    <t>INSERT INTO clientes VALUES(null,'Miguel Ángel Montero Muñoz ', null, null, null, null, null, null, null, 'IMPAGADO', 'TLC');</t>
  </si>
  <si>
    <t>INSERT INTO clientes VALUES(null,'MARIA ROSA BASTOS DE SOUSA ', null, null, null, null, null, null, null, 'ALTA', 'TLC');</t>
  </si>
  <si>
    <t>INSERT INTO clientes VALUES(null,'CUBIERTAS IMPERVI, S.L ', null, null, null, null, null, null, null, 'ALTA', 'TLC');</t>
  </si>
  <si>
    <t>INSERT INTO clientes VALUES(null,'COBERTES RESER, S.L. ', null, null, null, null, null, null, null, 'ALTA', 'TLC');</t>
  </si>
  <si>
    <t>INSERT INTO clientes VALUES(null,'MIS RECETAS, S.L. ', null, null, null, null, null, null, null, 'ALTA', 'TLC');</t>
  </si>
  <si>
    <t>INSERT INTO clientes VALUES(null,'DEMA GESTION SL', null, null, null, null, null, null, null, 'ALTA', 'TLC');</t>
  </si>
  <si>
    <t>INSERT INTO clientes VALUES(null,'OH DESAIGÜES 2003, S.L. ', null, null, null, null, null, null, null, 'ALTA', 'TLC');</t>
  </si>
  <si>
    <t>INSERT INTO clientes VALUES(null,'DETECTA PROTECCION CONTRA INCENDIOS S.L', null, null, null, null, null, null, null, 'ALTA', 'TLC');</t>
  </si>
  <si>
    <t>INSERT INTO clientes VALUES(null,'ALCOLEA AUTO S.L. ', null, null, null, null, null, null, null, 'ALTA', 'TLC');</t>
  </si>
  <si>
    <t>INSERT INTO clientes VALUES(null,'DISTRIBUCIONES IMPORTACIONES MAQUINARIA DE ALIMENTACION SA', null, null, null, null, null, null, null, 'ALTA', 'TLC');</t>
  </si>
  <si>
    <t>INSERT INTO clientes VALUES(null,'JOSÉ VICENTE HERVÁS PEINADO ', null, null, null, null, null, null, null, 'ALTA', 'TLC');</t>
  </si>
  <si>
    <t>INSERT INTO clientes VALUES(null,'COMERCIAL GLAM, S.L.U ', null, null, null, null, null, null, null, 'ALTA', 'TLC');</t>
  </si>
  <si>
    <t>INSERT INTO clientes VALUES(null,'DOCTORE AUTO C.B.', null, null, null, null, null, null, null, 'ALTA', 'TLC');</t>
  </si>
  <si>
    <t>INSERT INTO clientes VALUES(null,'ECHAFAN, SL ', null, null, null, null, null, null, null, 'ALTA', 'TLC');</t>
  </si>
  <si>
    <t>INSERT INTO clientes VALUES(null,'ATELAR SOLUCIONES, S.L.', null, null, null, null, null, null, null, 'ALTA', 'TLC');</t>
  </si>
  <si>
    <t>INSERT INTO clientes VALUES(null,'Ediciones Don Bosco', null, null, null, null, null, null, null, 'ALTA', 'TLC');</t>
  </si>
  <si>
    <t>INSERT INTO clientes VALUES(null,'BARBERAN ELECTRICIDAD Y REFORMAS, S.L. ', null, null, null, null, null, null, null, 'ALTA', 'TLC');</t>
  </si>
  <si>
    <t>INSERT INTO clientes VALUES(null,'DANFAR, S.L. ', null, null, null, null, null, null, null, 'BAJA', 'TLC');</t>
  </si>
  <si>
    <t>INSERT INTO clientes VALUES(null,'ELECTROSUR INSTALACIONES ELECTRICAS, SL ', null, null, null, null, null, null, null, 'ALTA', 'TLC');</t>
  </si>
  <si>
    <t>INSERT INTO clientes VALUES(null,null, null, null, null, null, null, null, null, 'BAJA', 'TLC');</t>
  </si>
  <si>
    <t>INSERT INTO clientes VALUES(60, 'Freya El Fruto Del Baobab', null, null, null, null, null, null, null, 'ALTA', 'TLC');</t>
  </si>
  <si>
    <t>INSERT INTO clientes VALUES(61, 'EL GATO S.L. ', null, null, null, null, null, null, null, 'ALTA', 'TLC');</t>
  </si>
  <si>
    <t>INSERT INTO clientes VALUES(62, 'PRINT HUELLAS, SL', null, null, null, null, null, null, null, 'ALTA', 'TLC');</t>
  </si>
  <si>
    <t>INSERT INTO clientes VALUES(63, 'CAMINO AL VIAJERO S.L', null, null, null, null, null, null, null, 'ALTA', 'TLC');</t>
  </si>
  <si>
    <t>INSERT INTO clientes VALUES(64, 'ALMACENAJE MANIPULACION EMBALAJE Y DISTRIBUCION SDAD COOP LTDA', null, null, null, null, null, null, null, 'ALTA', 'TLC');</t>
  </si>
  <si>
    <t>INSERT INTO clientes VALUES(65, 'EMBARCADERO EL ANCLA, S.A', null, null, null, null, null, null, null, 'IMPAGADO', 'TLC');</t>
  </si>
  <si>
    <t>INSERT INTO clientes VALUES(66, 'Maria Isabel Esteban Corbacho ', null, null, null, null, null, null, null, 'ALTA', 'TLC');</t>
  </si>
  <si>
    <t>INSERT INTO clientes VALUES(67, 'ENTADENT S.L', null, null, null, null, null, null, null, 'ALTA', 'TLC');</t>
  </si>
  <si>
    <t>INSERT INTO clientes VALUES(68, 'LUGAR CENTROS INFANTILES, S.L.', null, null, null, null, null, null, null, 'ALTA', 'TLC');</t>
  </si>
  <si>
    <t>INSERT INTO clientes VALUES(69, 'IDOYA SANTAMARÍA MARTINEZ', null, null, null, null, null, null, null, 'ALTA', 'TLC');</t>
  </si>
  <si>
    <t>INSERT INTO clientes VALUES(70, 'CERRAJERIA Y MOLDES, SL', null, null, null, null, null, null, null, 'ALTA', 'TLC');</t>
  </si>
  <si>
    <t>INSERT INTO clientes VALUES(71, 'SEIS H, S.A', null, null, null, null, null, null, null, 'ALTA', 'TLC');</t>
  </si>
  <si>
    <t>INSERT INTO clientes VALUES(72, 'CARPINTERIA INTEGRAL STANDS S.L.U', null, null, null, null, null, null, null, 'ALTA', 'TLC');</t>
  </si>
  <si>
    <t>INSERT INTO clientes VALUES(73, 'ABRAHAM DE DIEGO ', null, null, null, null, null, null, null, 'ALTA', 'TLC');</t>
  </si>
  <si>
    <t>INSERT INTO clientes VALUES(74, 'FERRETERIA KOBEL,S.L.', null, null, null, null, null, null, null, 'ALTA', 'TLC');</t>
  </si>
  <si>
    <t>INSERT INTO clientes VALUES(75, 'TAVICCE S.L.', null, null, null, null, null, null, null, 'ALTA', 'TLC');</t>
  </si>
  <si>
    <t>INSERT INTO clientes VALUES(76, 'ZASIL CREATIVOS DE ESPACIOS, SL', null, null, null, null, null, null, null, 'ALTA', 'TLC');</t>
  </si>
  <si>
    <t>INSERT INTO clientes VALUES(77, 'ANYMA EDUCACION Y OCIO, SLU', null, null, null, null, null, null, null, 'ALTA', 'TLC');</t>
  </si>
  <si>
    <t>INSERT INTO clientes VALUES(78, 'null', null, null, null, null, null, null, null, 'ALTA', 'TLC');</t>
  </si>
  <si>
    <t>INSERT INTO clientes VALUES(79, 'CELIA DEL BARRIO GARCIA', null, null, null, null, null, null, null, 'ALTA', 'TLC');</t>
  </si>
  <si>
    <t>INSERT INTO clientes VALUES(80, 'ANTONIA SAN MARTIN TELLEZ', null, null, null, null, null, null, null, 'ALTA', 'TLC');</t>
  </si>
  <si>
    <t>INSERT INTO clientes VALUES(81, 'HUMI AMBIENTE, SL', null, null, null, null, null, null, null, 'ALTA', 'TLC');</t>
  </si>
  <si>
    <t>INSERT INTO clientes VALUES(82, 'FORJA SOMOLINOS, SL', null, null, null, null, null, null, null, 'ALTA', 'TLC');</t>
  </si>
  <si>
    <t>INSERT INTO clientes VALUES(83, 'FOTOCOPIAS MARTA, SL', null, null, null, null, null, null, null, 'ALTA', 'TLC');</t>
  </si>
  <si>
    <t>INSERT INTO clientes VALUES(84, 'FOTOGANGA TODOCASION,SL', null, null, null, null, null, null, null, 'BAJA', 'TLC');</t>
  </si>
  <si>
    <t>INSERT INTO clientes VALUES(85, 'BRONCES LEVANTE S.L.', null, null, null, null, null, null, null, 'BAJA', 'TLC');</t>
  </si>
  <si>
    <t>INSERT INTO clientes VALUES(86, 'FUTURINOX, S.L.', null, null, null, null, null, null, null, 'ALTA', 'TLC');</t>
  </si>
  <si>
    <t>INSERT INTO clientes VALUES(87, 'ETL NEXUM JURIDICO, S.L', null, null, null, null, null, null, null, 'ALTA', 'TLC');</t>
  </si>
  <si>
    <t>INSERT INTO clientes VALUES(88, 'MORENO DE QUER, SL', null, null, null, null, null, null, null, 'BAJA', 'TLC');</t>
  </si>
  <si>
    <t>INSERT INTO clientes VALUES(89, 'JESUS JAVIER MARTIN PLATAS', null, null, null, null, null, null, null, 'ALTA', 'TLC');</t>
  </si>
  <si>
    <t>INSERT INTO clientes VALUES(90, 'HERIPA S.A.', null, null, null, null, null, null, null, 'ALTA', 'TLC');</t>
  </si>
  <si>
    <t>INSERT INTO clientes VALUES(91, 'HIPER ALUMINIO, SA', null, null, null, null, null, null, null, 'ALTA', 'TLC');</t>
  </si>
  <si>
    <t>INSERT INTO clientes VALUES(92, 'HOTEL MIRADOR DEL RIO, SL', null, null, null, null, null, null, null, 'ALTA', 'TLC');</t>
  </si>
  <si>
    <t>INSERT INTO clientes VALUES(93, 'IBERICA DE PRODUCTOS CAD, SL', null, null, null, null, null, null, null, 'BAJA', 'TLC');</t>
  </si>
  <si>
    <t>INSERT INTO clientes VALUES(94, ' AYUNTAMIENTO DE ALCOBENDAS ', null, null, null, null, null, null, null, 'ALTA', 'TLC');</t>
  </si>
  <si>
    <t>INSERT INTO clientes VALUES(95, 'innormadrid', null, null, null, null, null, null, null, 'ALTA', 'TLC');</t>
  </si>
  <si>
    <t>INSERT INTO clientes VALUES(96, 'INSTALACIÓN DIRECTA, SL', null, null, null, null, null, null, null, 'ALTA', 'TLC');</t>
  </si>
  <si>
    <t>INSERT INTO clientes VALUES(97, 'ELINSTAND, S.L.', null, null, null, null, null, null, null, 'ALTA', 'TLC');</t>
  </si>
  <si>
    <t>INSERT INTO clientes VALUES(98, 'ELECTRO RUÉ,S.A', null, null, null, null, null, null, null, 'ALTA', 'TLC');</t>
  </si>
  <si>
    <t>INSERT INTO clientes VALUES(99, 'ANACRIS INTERIORISME INTEGRAL SL.', null, null, null, null, null, null, null, 'ALTA', 'TLC');</t>
  </si>
  <si>
    <t>INSERT INTO clientes VALUES(100, 'Intexia Thermal Insulated Systems, S.L. ', null, null, null, null, null, null, null, 'ALTA', 'TLC');</t>
  </si>
  <si>
    <t>INSERT INTO clientes VALUES(101, 'KLUNI HOME &amp; DESIGN S.L', null, null, null, null, null, null, null, 'ALTA', 'TLC');</t>
  </si>
  <si>
    <t>INSERT INTO clientes VALUES(102, 'THE LONELY CATS', null, null, null, null, null, null, null, 'ALTA', 'TLC');</t>
  </si>
  <si>
    <t>INSERT INTO clientes VALUES(103, 'null', null, null, null, null, null, null, null, 'ALTA', 'TLC');</t>
  </si>
  <si>
    <t>INSERT INTO clientes VALUES(104, 'EUROLEX MODA, S.L', null, null, null, null, null, null, null, 'ALTA', 'TLC');</t>
  </si>
  <si>
    <t>INSERT INTO clientes VALUES(105, 'MANTENIMIENTO Y LIMPIEZAS NARANJO,SL', null, null, null, null, null, null, null, 'ALTA', 'TLC');</t>
  </si>
  <si>
    <t>INSERT INTO clientes VALUES(106, 'LIMPIEZAS ZEUS, SL', null, null, null, null, null, null, null, 'ALTA', 'TLC');</t>
  </si>
  <si>
    <t>INSERT INTO clientes VALUES(107, 'SAN JULIO CONIK, S.L', null, null, null, null, null, null, null, 'ALTA', 'TLC');</t>
  </si>
  <si>
    <t>INSERT INTO clientes VALUES(108, 'TRATAMIENTOS TERMICOS METALURGICOS MAIER,S.A ', null, null, null, null, null, null, null, 'ALTA', 'TLC');</t>
  </si>
  <si>
    <t>INSERT INTO clientes VALUES(109, 'null', null, null, null, null, null, null, null, 'ALTA', 'TLC');</t>
  </si>
  <si>
    <t>INSERT INTO clientes VALUES(110, 'Juan Marcos Jiménez Salguero', null, null, null, null, null, null, null, 'ALTA', 'TLC');</t>
  </si>
  <si>
    <t>INSERT INTO clientes VALUES(111, 'MARMOLES MIGUEL SANTES S.L.', null, null, null, null, null, null, null, 'ALTA', 'TLC');</t>
  </si>
  <si>
    <t>INSERT INTO clientes VALUES(112, 'HOLY HORNS SL', null, null, null, null, null, null, null, 'ALTA', 'TLC');</t>
  </si>
  <si>
    <t>INSERT INTO clientes VALUES(113, 'JAVIER ARREBOLA MEDINA', null, null, null, null, null, null, null, 'ALTA', 'TLC');</t>
  </si>
  <si>
    <t>INSERT INTO clientes VALUES(114, 'TALLERES ARANDA GARCES S.L', null, null, null, null, null, null, null, 'BAJA', 'TLC');</t>
  </si>
  <si>
    <t>INSERT INTO clientes VALUES(115, 'MEYFA S.L.', null, null, null, null, null, null, null, 'ALTA', 'TLC');</t>
  </si>
  <si>
    <t>INSERT INTO clientes VALUES(116, 'Joan Daranas i Reguant', null, null, null, null, null, null, null, 'ALTA', 'TLC');</t>
  </si>
  <si>
    <t>INSERT INTO clientes VALUES(117, 'SCUTI 56, S.L.', null, null, null, null, null, null, null, 'ALTA', 'TLC');</t>
  </si>
  <si>
    <t>INSERT INTO clientes VALUES(118, 'MOGATRO, S.L.', null, null, null, null, null, null, null, 'ALTA', 'TLC');</t>
  </si>
  <si>
    <t>INSERT INTO clientes VALUES(119, 'MUDANZAS GOYO S.L.', null, null, null, null, null, null, null, 'ALTA', 'TLC');</t>
  </si>
  <si>
    <t>INSERT INTO clientes VALUES(120, 'MUDANZAS SERRANOS, S.A.', null, null, null, null, null, null, null, 'ALTA', 'TLC');</t>
  </si>
  <si>
    <t>INSERT INTO clientes VALUES(121, 'EBANISTERIA M. ARENAS, SL', null, null, null, null, null, null, null, 'ALTA', 'TLC');</t>
  </si>
  <si>
    <t>INSERT INTO clientes VALUES(122, 'ZASIL CREATIVOS DE ESPACIOS, SL', null, null, null, null, null, null, null, 'ALTA', 'TLC');</t>
  </si>
  <si>
    <t>INSERT INTO clientes VALUES(123, 'MUNA NUEVO BAÑO, S.L.', null, null, null, null, null, null, null, 'BAJA', 'TLC');</t>
  </si>
  <si>
    <t>INSERT INTO clientes VALUES(124, 'ORIGINAL OFFICE, S.L.', null, null, null, null, null, null, null, 'BAJA', 'TLC');</t>
  </si>
  <si>
    <t>INSERT INTO clientes VALUES(125, 'Tecnologia Pacifico S.L', null, null, null, null, null, null, null, 'ALTA', 'TLC');</t>
  </si>
  <si>
    <t>INSERT INTO clientes VALUES(126, 'PAMO GLASS S.L.', null, null, null, null, null, null, null, 'ALTA', 'TLC');</t>
  </si>
  <si>
    <t>INSERT INTO clientes VALUES(127, 'PANIFICADORA VILLAVERDE ALTO, S.A.', null, null, null, null, null, null, null, 'ALTA', 'TLC');</t>
  </si>
  <si>
    <t>INSERT INTO clientes VALUES(128, 'PINTAESTETIC, SL', null, null, null, null, null, null, null, 'ALTA', 'TLC');</t>
  </si>
  <si>
    <t>INSERT INTO clientes VALUES(129, 'AUTOS ARAVACA, SA', null, null, null, null, null, null, null, 'ALTA', 'TLC');</t>
  </si>
  <si>
    <t>INSERT INTO clientes VALUES(130, 'Mª DEL PUERTO DIAZ MORENO', null, null, null, null, null, null, null, 'ALTA', 'TLC');</t>
  </si>
  <si>
    <t>INSERT INTO clientes VALUES(131, 'NEOFERR SL.', null, null, null, null, null, null, null, 'ALTA', 'TLC');</t>
  </si>
  <si>
    <t>INSERT INTO clientes VALUES(132, 'PERFOMAR 2000 S.L.', null, null, null, null, null, null, null, 'ALTA', 'TLC');</t>
  </si>
  <si>
    <t>INSERT INTO clientes VALUES(133, 'MENEZES CAPATANA', null, null, null, null, null, null, null, 'ALTA', 'TLC');</t>
  </si>
  <si>
    <t>INSERT INTO clientes VALUES(134, 'PERSIANAS RASER, SL', null, null, null, null, null, null, null, 'ALTA', 'TLC');</t>
  </si>
  <si>
    <t>INSERT INTO clientes VALUES(135, 'HERMANOS SERRANITO, SL', null, null, null, null, null, null, null, 'ALTA', 'TLC');</t>
  </si>
  <si>
    <t>INSERT INTO clientes VALUES(136, 'PILATES STUDIO EL PATIO, S.L', null, null, null, null, null, null, null, 'ALTA', 'TLC');</t>
  </si>
  <si>
    <t>INSERT INTO clientes VALUES(137, 'Cristina Carrizo Altuzarra ', null, null, null, null, null, null, null, 'ALTA', 'TLC');</t>
  </si>
  <si>
    <t>INSERT INTO clientes VALUES(138, 'PINTAESTETIC, SL', null, null, null, null, null, null, null, 'ALTA', 'TLC');</t>
  </si>
  <si>
    <t>INSERT INTO clientes VALUES(139, 'DECORACIONES CALDERON, S.L.', null, null, null, null, null, null, null, 'ALTA', 'TLC');</t>
  </si>
  <si>
    <t>INSERT INTO clientes VALUES(140, 'TAUX VALLES, S.L', null, null, null, null, null, null, null, 'ALTA', 'TLC');</t>
  </si>
  <si>
    <t>INSERT INTO clientes VALUES(141, 'PLASTICOS HERNANZ S.A.', null, null, null, null, null, null, null, 'ALTA', 'TLC');</t>
  </si>
  <si>
    <t>INSERT INTO clientes VALUES(142, 'POLSA ZENER S.L', null, null, null, null, null, null, null, 'ALTA', 'TLC');</t>
  </si>
  <si>
    <t>INSERT INTO clientes VALUES(143, 'PRINT HUELLAS, SL', null, null, null, null, null, null, null, 'ALTA', 'TLC');</t>
  </si>
  <si>
    <t>INSERT INTO clientes VALUES(144, 'PANEL REVERSIBLE MONTALVE S.L.', null, null, null, null, null, null, null, 'ALTA', 'TLC');</t>
  </si>
  <si>
    <t>INSERT INTO clientes VALUES(145, 'MARIA DEL CARMEN MARTIN', null, null, null, null, null, null, null, 'ALTA', 'TLC');</t>
  </si>
  <si>
    <t>INSERT INTO clientes VALUES(146, 'JOAN RAICH JOVÉ', null, null, null, null, null, null, null, 'ALTA', 'TLC');</t>
  </si>
  <si>
    <t>INSERT INTO clientes VALUES(147, 'NOVIT CURIA SL', null, null, null, null, null, null, null, 'ALTA', 'TLC');</t>
  </si>
  <si>
    <t>INSERT INTO clientes VALUES(148, 'JOAQUIN FERNANDEZ ASISTENCIA S.L.', null, null, null, null, null, null, null, 'ALTA', 'TLC');</t>
  </si>
  <si>
    <t>INSERT INTO clientes VALUES(149, 'PINILLA TEYCO INSTALACIONES Y MANTENIMIENTO, S.L ', null, null, null, null, null, null, null, 'ALTA', 'TLC');</t>
  </si>
  <si>
    <t>INSERT INTO clientes VALUES(150, 'ARQUITECTURA Y CONSTRUCCIONES PASTOR, S.L ', null, null, null, null, null, null, null, 'ALTA', 'TLC');</t>
  </si>
  <si>
    <t>INSERT INTO clientes VALUES(151, 'J.K VERTICAL SIN ANDAMIOS,SL', null, null, null, null, null, null, null, 'ALTA', 'TLC');</t>
  </si>
  <si>
    <t>INSERT INTO clientes VALUES(152, 'LINARES JAEN CONSTRUCCIONES, SL', null, null, null, null, null, null, null, 'ALTA', 'TLC');</t>
  </si>
  <si>
    <t>INSERT INTO clientes VALUES(153, 'JAVIER GIL-BURGUI', null, null, null, null, null, null, null, 'ALTA', 'TLC');</t>
  </si>
  <si>
    <t>INSERT INTO clientes VALUES(154, 'SOLREPYMA, SL', null, null, null, null, null, null, null, 'ALTA', 'TLC');</t>
  </si>
  <si>
    <t>INSERT INTO clientes VALUES(155, 'LARA REPROGRAFIA, S.A.U', null, null, null, null, null, null, null, 'ALTA', 'TLC');</t>
  </si>
  <si>
    <t>INSERT INTO clientes VALUES(156, 'RIEGOS PROGRAMADOS, S.L', null, null, null, null, null, null, null, 'ALTA', 'TLC');</t>
  </si>
  <si>
    <t>INSERT INTO clientes VALUES(157, 'ROYMA S.L', null, null, null, null, null, null, null, 'ALTA', 'TLC');</t>
  </si>
  <si>
    <t>INSERT INTO clientes VALUES(158, 'MARIA DEL CARMEN GONZALEZ VADILLO', null, null, null, null, null, null, null, 'ALTA', 'TLC');</t>
  </si>
  <si>
    <t>INSERT INTO clientes VALUES(159, 'ROSAN TEXTIL S.L.', null, null, null, null, null, null, null, 'ALTA', 'TLC');</t>
  </si>
  <si>
    <t>INSERT INTO clientes VALUES(160, 'ROTATIVAS CANALES S.L.', null, null, null, null, null, null, null, 'ALTA', 'TLC');</t>
  </si>
  <si>
    <t>INSERT INTO clientes VALUES(161, 'ROTULOS DOBLAS,SA', null, null, null, null, null, null, null, 'ALTA', 'TLC');</t>
  </si>
  <si>
    <t>INSERT INTO clientes VALUES(162, 'JOCU,SL', null, null, null, null, null, null, null, 'BAJA', 'TLC');</t>
  </si>
  <si>
    <t>INSERT INTO clientes VALUES(163, 'MICAREVA,SCL', null, null, null, null, null, null, null, 'ALTA', 'TLC');</t>
  </si>
  <si>
    <t>INSERT INTO clientes VALUES(164, 'HERMANOS GOMEZ NAVARRO,S.L', null, null, null, null, null, null, null, 'ALTA', 'TLC');</t>
  </si>
  <si>
    <t>INSERT INTO clientes VALUES(165, 'SERENUR SL', null, null, null, null, null, null, null, 'ALTA', 'TLC');</t>
  </si>
  <si>
    <t>INSERT INTO clientes VALUES(166, 'ALBERT CATÁ MATEU', null, null, null, null, null, null, null, 'ALTA', 'TLC');</t>
  </si>
  <si>
    <t>INSERT INTO clientes VALUES(167, 'Belén Torroba Cadavieco', null, null, null, null, null, null, null, 'ALTA', 'TLC');</t>
  </si>
  <si>
    <t>INSERT INTO clientes VALUES(168, 'TECNICOS ASESORES DEL JUEGO, SA', null, null, null, null, null, null, null, 'ALTA', 'TLC');</t>
  </si>
  <si>
    <t>INSERT INTO clientes VALUES(169, 'TALLERES AUTOEXTREM, SLL', null, null, null, null, null, null, null, 'BAJA', 'TLC');</t>
  </si>
  <si>
    <t>INSERT INTO clientes VALUES(170, 'TALLERES GARCIA NUEVO S.L.', null, null, null, null, null, null, null, 'ALTA', 'TLC');</t>
  </si>
  <si>
    <t>INSERT INTO clientes VALUES(171, 'AUTOS ARAVACA, SA', null, null, null, null, null, null, null, 'ALTA', 'TLC');</t>
  </si>
  <si>
    <t>INSERT INTO clientes VALUES(172, 'DISTRIBUCIONES COMERCIAL HERVISAN S.L.', null, null, null, null, null, null, null, 'ALTA', 'TLC');</t>
  </si>
  <si>
    <t>INSERT INTO clientes VALUES(173, 'TAVICCE S.L.', null, null, null, null, null, null, null, 'ALTA', 'TLC');</t>
  </si>
  <si>
    <t>INSERT INTO clientes VALUES(174, 'NAPSIS FISIOTERAPIA, S.L.L', null, null, null, null, null, null, null, 'ALTA', 'TLC');</t>
  </si>
  <si>
    <t>INSERT INTO clientes VALUES(175, 'TISO ELEVADORES S.L.', null, null, null, null, null, null, null, 'ALTA', 'TLC');</t>
  </si>
  <si>
    <t>INSERT INTO clientes VALUES(176, 'TOLDOS MORATALAZ S.L.', null, null, null, null, null, null, null, 'ALTA', 'TLC');</t>
  </si>
  <si>
    <t>INSERT INTO clientes VALUES(177, 'PÉRGOLAS ECOCLIMA, S.L', null, null, null, null, null, null, null, 'ALTA', 'TLC');</t>
  </si>
  <si>
    <t>INSERT INTO clientes VALUES(178, 'GRUPO PVT C.B', null, null, null, null, null, null, null, 'ALTA', 'TLC');</t>
  </si>
  <si>
    <t>INSERT INTO clientes VALUES(179, 'TOLINTEMA,SL', null, null, null, null, null, null, null, 'ALTA', 'TLC');</t>
  </si>
  <si>
    <t>INSERT INTO clientes VALUES(180, 'TOLPERSOL, SL', null, null, null, null, null, null, null, 'ALTA', 'TLC');</t>
  </si>
  <si>
    <t>INSERT INTO clientes VALUES(181, 'TORREJON SPORT SL', null, null, null, null, null, null, null, 'ALTA', 'TLC');</t>
  </si>
  <si>
    <t>INSERT INTO clientes VALUES(182, 'ZENIT VERTICAL S.L.', null, null, null, null, null, null, null, 'ALTA', 'TLC');</t>
  </si>
  <si>
    <t>INSERT INTO clientes VALUES(183, 'CARDIBERICA TRANSMISIONES, SL', null, null, null, null, null, null, null, 'ALTA', 'TLC');</t>
  </si>
  <si>
    <t>INSERT INTO clientes VALUES(184, 'null', null, null, null, null, null, null, null, 'BAJA', 'TLC');</t>
  </si>
  <si>
    <t>INSERT INTO clientes VALUES(185, 'TROFEOS OBELISCO, SL', null, null, null, null, null, null, null, 'ALTA', 'TLC');</t>
  </si>
  <si>
    <t>INSERT INTO clientes VALUES(186, 'LEGON-DIGITAL 1100 SL', null, null, null, null, null, null, null, 'ALTA', 'TLC');</t>
  </si>
  <si>
    <t>INSERT INTO clientes VALUES(187, 'PULSO ANIMAL S.L', null, null, null, null, null, null, null, 'ALTA', 'TLC');</t>
  </si>
  <si>
    <t>INSERT INTO clientes VALUES(188, ' VIDRIOFUSION,SL ', null, null, null, null, null, null, null, 'ALTA', 'TLC');</t>
  </si>
  <si>
    <t>INSERT INTO clientes VALUES(189, 'VILLASAL JF, S.L', null, null, null, null, null, null, null, 'ALTA', 'TLC');</t>
  </si>
  <si>
    <t>INSERT INTO clientes VALUES(190, 'WINDECOR RETOLS S.L.', null, null, null, null, null, null, null, 'ALTA', 'TLC');</t>
  </si>
  <si>
    <t>INSERT INTO clientes VALUES(191, 'X VENT REUNIDOS, S.L.', null, null, null, null, null, null, null, 'ALTA', 'TLC');</t>
  </si>
  <si>
    <t>María de la consolación Granda hernandez</t>
  </si>
  <si>
    <t>ANTONIO GONZALEZ GOMEZ</t>
  </si>
  <si>
    <t>JOSE LUIS RELAÑO ROJO</t>
  </si>
  <si>
    <t>MARIA DEL CARMEN MAIQUEZ LOPEZ</t>
  </si>
  <si>
    <t>AGROSER S.L.</t>
  </si>
  <si>
    <t>DECORACION DANIEL ESTEBAN S.L.</t>
  </si>
  <si>
    <t>ALUMINIOS HERMANOS GARCIA SIEU S.L.</t>
  </si>
  <si>
    <t>ALCER AZULEJOS Y CERAMICAS, S.L.</t>
  </si>
  <si>
    <t>AREA DISEÃ‘O DECORACION INTERIORISMO Y OBRAS SL</t>
  </si>
  <si>
    <t xml:space="preserve">AZULEJOS PEÃ‘A S.A. </t>
  </si>
  <si>
    <t>MarÃ­a Eugenia LeÃ³n Orasio</t>
  </si>
  <si>
    <t xml:space="preserve">Miguel Ãngel Montero MuÃ±oz </t>
  </si>
  <si>
    <t xml:space="preserve">OH DESAIGÃœES 2003, S.L. </t>
  </si>
  <si>
    <t xml:space="preserve">JOSÃ‰ VICENTE HERVÃS PEINADO </t>
  </si>
  <si>
    <t>IDOYA SANTAMARÃA MARTINEZ</t>
  </si>
  <si>
    <t>MarÃ­a de la consolaciÃ³n Granda hernandez</t>
  </si>
  <si>
    <t>INSTALACIÃ“N DIRECTA, SL</t>
  </si>
  <si>
    <t>ELECTRO RUÃ‰,S.A</t>
  </si>
  <si>
    <t>Juan Marcos JimÃ©nez Salguero</t>
  </si>
  <si>
    <t>MUNA NUEVO BAÃ‘O, S.L.</t>
  </si>
  <si>
    <t>MÂª DEL PUERTO DIAZ MORENO</t>
  </si>
  <si>
    <t>JOAN RAICH JOVÃ‰</t>
  </si>
  <si>
    <t>ALBERT CATÃ MATEU</t>
  </si>
  <si>
    <t>BelÃ©n Torroba Cadavieco</t>
  </si>
  <si>
    <t>PÃ‰RGOLAS ECOCLIMA, S.L</t>
  </si>
  <si>
    <t>INSERT INTO contactos VALUES (null,</t>
  </si>
  <si>
    <t>INSERT INTO contactos VALUES (null,'Maria del Carmen', 'Maiquez ', 1, null, '936915667', 'carmenpatchwork@telefonica.net');</t>
  </si>
  <si>
    <t>INSERT INTO contactos VALUES (null,'Sang', 'Joong Lee', 2, null, '915445338', 'occ2000@gmail.com');</t>
  </si>
  <si>
    <t>INSERT INTO contactos VALUES (null,'Javier', 'Huertas ', 3, null, '91 696 73 78 ', 'javier.huertas@grupohastinik.com');</t>
  </si>
  <si>
    <t>INSERT INTO contactos VALUES (null,'Enrique', 'Lopez Eusebio', 4, null, '696414243', 'agroser.ele@telefonica.net');</t>
  </si>
  <si>
    <t>INSERT INTO contactos VALUES (null,'Daniel', 'Esteban Herrador', 5, null, '916434579', 'danielpintores@hotmail.com');</t>
  </si>
  <si>
    <t>INSERT INTO contactos VALUES (null,'Juan Jose', 'Herranz del Espiritu Santo', 6, null, '655580602', 'info@aleahosteleria.com');</t>
  </si>
  <si>
    <t>INSERT INTO contactos VALUES (null,'Jorge', ' ', 7, null, '916454698', 'contacto@aluminios-hermanos-garcia.com');</t>
  </si>
  <si>
    <t>INSERT INTO contactos VALUES (null,'', '', 8, null, '', 'john@agenciayou.com');</t>
  </si>
  <si>
    <t>INSERT INTO contactos VALUES (null,'', '', 9, null, '', '');</t>
  </si>
  <si>
    <t>INSERT INTO contactos VALUES (null,'Luis', 'Vicente de Frutos', 10, null, '916049879', 'infasa@aluminios-infasa-madrid.com');</t>
  </si>
  <si>
    <t>INSERT INTO contactos VALUES (null,'Alvaro', 'Ybarra Zavala', 11, null, '', 'photo@alvaroybarra.com');</t>
  </si>
  <si>
    <t>INSERT INTO contactos VALUES (null,'Fernando', 'Blas Verdugo', 12, null, '911265333', 'anfervertical@hotmail.es');</t>
  </si>
  <si>
    <t>INSERT INTO contactos VALUES (null,'Favio', 'Zambelli ', 13, null, '913839119', 'favio@labrujula.eu');</t>
  </si>
  <si>
    <t>INSERT INTO contactos VALUES (null,'Jose Aurelio', 'Moral ', 14, null, '916702554', 'isabelpinilla@area-proyectos.es');</t>
  </si>
  <si>
    <t>INSERT INTO contactos VALUES (null,'Domingo', 'Perez Marín', 15, null, '917385088', 'administracion@argumosamotor.es');</t>
  </si>
  <si>
    <t>INSERT INTO contactos VALUES (null,'Fernando', 'de Miguel ', 16, null, '914472329', 'artextpaisajismo@yahoo.es');</t>
  </si>
  <si>
    <t>INSERT INTO contactos VALUES (null,'Antonio', 'Martin ', 17, null, '952515086', 'autocaresamartin@gmail.com');</t>
  </si>
  <si>
    <t>INSERT INTO contactos VALUES (null,'Daniela', 'Gallardo ', 18, null, '918757670', 'dgallardo@azulejospena.com');</t>
  </si>
  <si>
    <t>INSERT INTO contactos VALUES (null,'', ' ', 19, null, '619685724', 'bellezaenvena@gmail.com');</t>
  </si>
  <si>
    <t>INSERT INTO contactos VALUES (null,'Miguel', 'García ', 20, null, '93 408 63 88', 'miguel.garcia@bioclever.com');</t>
  </si>
  <si>
    <t>INSERT INTO contactos VALUES (null,'Cornel', 'Petru ', 21, null, '918899903', 'bricolagerodil@gmail.com');</t>
  </si>
  <si>
    <t>INSERT INTO contactos VALUES (null,'Jose Fernando', 'Bernal ', 22, null, '916607320', 'jfbernaltolmo@hotmail.com');</t>
  </si>
  <si>
    <t>INSERT INTO contactos VALUES (null,'Blanca', 'Vizoso ', 23, null, '913993179', 'bvizoso@btob.es ');</t>
  </si>
  <si>
    <t>INSERT INTO contactos VALUES (null,'Nuria', 'Varas ', 24, null, '916540323', 'judicial@bufetevarasmoreno.com');</t>
  </si>
  <si>
    <t>INSERT INTO contactos VALUES (null,'Jose Luis', 'Danzaner ', 25, null, '925508286', 'c.blanca@caldetec.es');</t>
  </si>
  <si>
    <t>INSERT INTO contactos VALUES (null,'Cristina', 'Gomez Morales', 26, null, '', 'calmacjewels@gmail.com');</t>
  </si>
  <si>
    <t>INSERT INTO contactos VALUES (null,'Maria Isabel', 'Montoto ', 27, null, '913327795', 'eurypelma2@yahoo.es');</t>
  </si>
  <si>
    <t>INSERT INTO contactos VALUES (null,'Juan Ignacio', 'Herranz Sanjuan', 28, null, '', 'viexcom@hotmail.com');</t>
  </si>
  <si>
    <t>INSERT INTO contactos VALUES (null,'Santiago', 'Menendez ', 29, null, '91 854 30 69', 'mpcanadianhouse.sl@gmail.com');</t>
  </si>
  <si>
    <t>INSERT INTO contactos VALUES (null,'Margarita', 'Marmi ', 30, null, '938210794', 'marmiserrat@gmail.com');</t>
  </si>
  <si>
    <t>INSERT INTO contactos VALUES (null,'Miguel Ángel', 'Colas ', 31, null, '918729956', 'colas@conmadera.es');</t>
  </si>
  <si>
    <t>INSERT INTO contactos VALUES (null,'Victoria', 'Aguilar Fuertes', 32, null, '918701428', 'v.aguilar@carroceriasaguilar.com');</t>
  </si>
  <si>
    <t>INSERT INTO contactos VALUES (null,'Carlos', 'Gomez ', 33, null, '911152751', 'info@cateringbaru.com');</t>
  </si>
  <si>
    <t>INSERT INTO contactos VALUES (null,'Santiago', 'Morales ', 35, null, '916978687', 'rm@recuperacionesmorales.com');</t>
  </si>
  <si>
    <t>INSERT INTO contactos VALUES (null,'Juan Luis', 'Diaz Gonzalez', 36, null, '949201165', 'juanldiaz@cdiazsa.com');</t>
  </si>
  <si>
    <t>INSERT INTO contactos VALUES (null,'Domingo', 'Ortega ', 37, null, '91 697 38 90   ', 'domingo.ortega@comercialsermasa.com');</t>
  </si>
  <si>
    <t>INSERT INTO contactos VALUES (null,'', ' ', 38, null, '', '');</t>
  </si>
  <si>
    <t>INSERT INTO contactos VALUES (null,'Jesus', 'Sanchez ', 39, null, '925525650', 'contacto@construccionesjeanjeconejo.com');</t>
  </si>
  <si>
    <t>INSERT INTO contactos VALUES (null,'Raul', 'Tejedor ', 40, null, '918041141', 'contacto@cristaleria-artecristal.es');</t>
  </si>
  <si>
    <t>INSERT INTO contactos VALUES (null,'', ' ', 41, null, '', 'cristalkar2.0@gmail.com');</t>
  </si>
  <si>
    <t>INSERT INTO contactos VALUES (null,'Maria Rosa', 'Bastos ', 42, null, '938656276', 'araujo@cubiertasaraujo.com');</t>
  </si>
  <si>
    <t>INSERT INTO contactos VALUES (null,'Maria Teresa', 'Tajuelo ', 43, null, '925518055', 'cubiertasimpervi@cubiertasimpervi.com');</t>
  </si>
  <si>
    <t>INSERT INTO contactos VALUES (null,'Sergio Paulo', 'Bastos Sousa', 44, null, '93 008 87 53', 'reser@cubiertasreser.com');</t>
  </si>
  <si>
    <t>INSERT INTO contactos VALUES (null,'Rosanna', 'Peruzzi ', 45, null, '916372360', 'rosannacatering@gmail.com');</t>
  </si>
  <si>
    <t>INSERT INTO contactos VALUES (null,'', ' ', 46, null, '916973890', '');</t>
  </si>
  <si>
    <t>INSERT INTO contactos VALUES (null,'Oscar', 'Oliver ', 47, null, '938958059', 'oliverdesaigues@gmail.com');</t>
  </si>
  <si>
    <t>INSERT INTO contactos VALUES (null,'Julio', 'Reyes Oñoro', 48, null, '914862296', 'info@detectapci.com');</t>
  </si>
  <si>
    <t>INSERT INTO contactos VALUES (null,'Juan Carlos', 'Alcolea Rios', 49, null, '916433476', 'jalcolea@alcoleauto.com');</t>
  </si>
  <si>
    <t>INSERT INTO contactos VALUES (null,'Antonio', 'Campillo ', 50, null, '916572535', 'gestion-proveedores@dima-sa.com');</t>
  </si>
  <si>
    <t>INSERT INTO contactos VALUES (null,'Jose Vicente', 'Hervas ', 51, null, '962016229', 'josephervass@yahoo.es');</t>
  </si>
  <si>
    <t>INSERT INTO contactos VALUES (null,'Dalmacio', 'Garcia ', 52, null, '916832544', 'contabilidad@cglam.net');</t>
  </si>
  <si>
    <t>INSERT INTO contactos VALUES (null,'Monica', ' ', 53, null, '910117179', 'doctoreauto@gmail.com');</t>
  </si>
  <si>
    <t>INSERT INTO contactos VALUES (null,'Juan Carlos', 'Garcia ', 54, null, '918862183', 'info@echafan.es');</t>
  </si>
  <si>
    <t>INSERT INTO contactos VALUES (null,'Luis Alberto', 'Torres ', 55, null, '976526236', 'gerencia@fotjomard.com');</t>
  </si>
  <si>
    <t>INSERT INTO contactos VALUES (null,'', ' ', 56, null, '', '');</t>
  </si>
  <si>
    <t>INSERT INTO contactos VALUES (null,'', ' ', 57, null, '', '');</t>
  </si>
  <si>
    <t>INSERT INTO contactos VALUES (null,'', ' ', 58, null, '', '');</t>
  </si>
  <si>
    <t>INSERT INTO contactos VALUES (null,'Juan Carlos', 'Benítez ', 59, null, '952776570', 'electrosurmarbella@gmail.com');</t>
  </si>
  <si>
    <t>INSERT INTO contactos VALUES (null,'', ' ', 60, null, '', '');</t>
  </si>
  <si>
    <t>INSERT INTO contactos VALUES (null,'Alfonso', ' ', 61, null, '916520011', 'alsanchez@interbus.es');</t>
  </si>
  <si>
    <t>INSERT INTO contactos VALUES (null,'Manuel', 'Perez ', 62, null, '915793282', 'huellas2@phuellas.com');</t>
  </si>
  <si>
    <t>INSERT INTO contactos VALUES (null,'Sara', 'Aznar Posadas', 63, null, '', '');</t>
  </si>
  <si>
    <t>INSERT INTO contactos VALUES (null,'Carmen', 'Alcazar ', 64, null, '918801471', 'ameydcarmen@hotmail.com');</t>
  </si>
  <si>
    <t>INSERT INTO contactos VALUES (null,'', ' ', 65, null, '', '');</t>
  </si>
  <si>
    <t>INSERT INTO contactos VALUES (null,'Maribel', 'Estéban ', 66, null, '911 57 42 48', 'emedemariposa@gmail.com');</t>
  </si>
  <si>
    <t>INSERT INTO contactos VALUES (null,'', ' ', 67, null, '', '');</t>
  </si>
  <si>
    <t>INSERT INTO contactos VALUES (null,'Ana', 'Garcia Pavon', 68, null, '916677910', 'escuelainfantilcolores@yahoo.es');</t>
  </si>
  <si>
    <t>INSERT INTO contactos VALUES (null,'Idoia', 'Santamaria Martinez', 69, null, '670 73 36 17', 'tupielalcobendas@yahoo.es');</t>
  </si>
  <si>
    <t>INSERT INTO contactos VALUES (null,'Rosendo', 'Foullerat ', 70, null, '918865307', 'cerrajeriaymoldes@hotmail.com');</t>
  </si>
  <si>
    <t>INSERT INTO contactos VALUES (null,'María del Carmen', 'García Martinez', 71, null, '918868253', 'gerencia@seish.es');</t>
  </si>
  <si>
    <t>INSERT INTO contactos VALUES (null,'Alberto', 'Garcia ', 72, null, '911963828', 'miguelangel.puracarpinteria@gmail.com ');</t>
  </si>
  <si>
    <t>INSERT INTO contactos VALUES (null,'Abraham', 'de Diego ', 73, null, '916526841', 'farolesdeartesania@hotmail.com');</t>
  </si>
  <si>
    <t>INSERT INTO contactos VALUES (null,'Jose', 'Andres Coronado', 74, null, '917111476', 'gerencia@kobel.es');</t>
  </si>
  <si>
    <t>INSERT INTO contactos VALUES (null,'Pablo', 'Ortiz ', 75, null, '916680090', 'Joaquin@tavicce-marjop.com');</t>
  </si>
  <si>
    <t>INSERT INTO contactos VALUES (null,'Angel', 'Perez Duran', 77, null, '', 'info@chikifiestas.com');</t>
  </si>
  <si>
    <t>INSERT INTO contactos VALUES (null,'Consuelo', 'Granda ', 78, null, '650 374 281', '');</t>
  </si>
  <si>
    <t>INSERT INTO contactos VALUES (null,'Celia', 'del Barrio ', 79, null, '913780009', 'myos.fisioterapia@gmail.com');</t>
  </si>
  <si>
    <t>INSERT INTO contactos VALUES (null,'Antonia', 'San Martin Tellez', 80, null, '918504561', 'antonia-flores07@hotmail.com');</t>
  </si>
  <si>
    <t>INSERT INTO contactos VALUES (null,'Belen', 'Echevarria ', 81, null, '916343542', 'belen.echevarria@humiambiente.com');</t>
  </si>
  <si>
    <t>INSERT INTO contactos VALUES (null,'Raquel', 'Somolinos ', 82, null, '916664086', 'raquel@forjasomolinos.com');</t>
  </si>
  <si>
    <t>INSERT INTO contactos VALUES (null,'Jose Miguel', 'Arribas ', 83, null, '915430946', 'contacto@fotocopias-madrid.com');</t>
  </si>
  <si>
    <t>INSERT INTO contactos VALUES (null,'Ana', 'Cadavieco ', 84, null, '915308374', 'info@fotoganga.com');</t>
  </si>
  <si>
    <t>INSERT INTO contactos VALUES (null,'', ' ', 85, null, '', '');</t>
  </si>
  <si>
    <t>INSERT INTO contactos VALUES (null,'Francisco Javier', 'Garcia ', 86, null, '918706603', 'futurinox@hotmail.es');</t>
  </si>
  <si>
    <t>INSERT INTO contactos VALUES (null,'Mari Paz', 'Abad ', 87, null, '934261769', 'mpabad@etl.es');</t>
  </si>
  <si>
    <t>INSERT INTO contactos VALUES (null,'Ana Maria', 'Moreno Amado', 88, null, '949339438', 'moreno_amado@hotmail.com');</t>
  </si>
  <si>
    <t>INSERT INTO contactos VALUES (null,'Jesus Javier', 'Martin ', 89, null, '', 'IMARTINP@telefonica.net ');</t>
  </si>
  <si>
    <t>INSERT INTO contactos VALUES (null,'José Luis', 'Herrero Garrido', 90, null, '916420740', 'heripaesther@gmail.com; heripa@infonegocio.com');</t>
  </si>
  <si>
    <t>INSERT INTO contactos VALUES (null,'Patricia', 'Hernandez Benitez', 91, null, '933474856', 'administracion@hiperaluminio.com');</t>
  </si>
  <si>
    <t>INSERT INTO contactos VALUES (null,'Manuela', 'Pizarro ', 92, null, '916607649', 'reservas@hotel-mirador.net');</t>
  </si>
  <si>
    <t>INSERT INTO contactos VALUES (null,'', ' ', 93, null, '', '');</t>
  </si>
  <si>
    <t>INSERT INTO contactos VALUES (null,'Elvira', 'Pérez Parrilla', 94, null, '916597600', 'eperez@aytoalcobendas.org');</t>
  </si>
  <si>
    <t>INSERT INTO contactos VALUES (null,'Isabel', 'Garcia ', 95, null, '', '');</t>
  </si>
  <si>
    <t>INSERT INTO contactos VALUES (null,'Javier', 'Perez Vargas', 96, null, '91 328 03 44', 'instalaciondirecta@yahoo.es');</t>
  </si>
  <si>
    <t>INSERT INTO contactos VALUES (null,'Andreu', 'Mendez Claver', 97, null, '', 'instal.lacionsandreu@hotmail.com');</t>
  </si>
  <si>
    <t>INSERT INTO contactos VALUES (null,'Carlos', 'Rué ', 98, null, '936580950', 'info@electrorue.es');</t>
  </si>
  <si>
    <t>INSERT INTO contactos VALUES (null,'Jose Antonio', 'Sanchez Navarro', 99, null, '937507709', 'estilanacris@infonegocio.com');</t>
  </si>
  <si>
    <t>INSERT INTO contactos VALUES (null,'Pablo', 'Nuñez ', 100, null, '34912797620', 'pablo.nunez@intexia.com');</t>
  </si>
  <si>
    <t>INSERT INTO contactos VALUES (null,'Juan Jose', 'Diaz Angulo', 101, null, '912940042', 'klunicocinas@santos.es');</t>
  </si>
  <si>
    <t>INSERT INTO contactos VALUES (null,'', ' ', 102, null, '', '');</t>
  </si>
  <si>
    <t>INSERT INTO contactos VALUES (null,'Antonio', ' ', 103, null, '669 03 17 57', 'info@laspajaras.com');</t>
  </si>
  <si>
    <t>INSERT INTO contactos VALUES (null,'Indru', 'Mani ', 104, null, '913690657', 'info@lexus.es');</t>
  </si>
  <si>
    <t>INSERT INTO contactos VALUES (null,'Trifon', 'Naranjo ', 105, null, '913805239', 'limpiezas.naranjo@gmail.com');</t>
  </si>
  <si>
    <t>INSERT INTO contactos VALUES (null,'Devora', 'Perez Hernandez', 106, null, '916764317', 'olga@limpiezas-zeus.com');</t>
  </si>
  <si>
    <t>INSERT INTO contactos VALUES (null,'Jorge', 'Cosials Ruiz', 107, null, '916428234', 'contacto@lineas-vida-conik.com');</t>
  </si>
  <si>
    <t>INSERT INTO contactos VALUES (null,'Alberto', 'Maier ', 108, null, '916562483', 'amaiermarin@hotmail.com');</t>
  </si>
  <si>
    <t>Agueda</t>
  </si>
  <si>
    <t>Marchante</t>
  </si>
  <si>
    <t>626 45 26 29</t>
  </si>
  <si>
    <t>Aranda Garces</t>
  </si>
  <si>
    <t>876 26 16 06</t>
  </si>
  <si>
    <t>arandagarces@gmail.com</t>
  </si>
  <si>
    <t>Jose Maria</t>
  </si>
  <si>
    <t>Casado</t>
  </si>
  <si>
    <t>916 57 22 37</t>
  </si>
  <si>
    <t>original.casado@carlintrescantos.com</t>
  </si>
  <si>
    <t>Sanchez Ranera</t>
  </si>
  <si>
    <t>649 00 54 64</t>
  </si>
  <si>
    <t>pablo.sanchez@panflor.es</t>
  </si>
  <si>
    <t>620 85 37 85</t>
  </si>
  <si>
    <t>ecapatana@yahoo.com</t>
  </si>
  <si>
    <t>Carrizo Altuzarra</t>
  </si>
  <si>
    <t xml:space="preserve">Poveda Colina </t>
  </si>
  <si>
    <t>j.k.vertical@outlook.es</t>
  </si>
  <si>
    <t>Gil-Burgui</t>
  </si>
  <si>
    <t>687 90 98 32</t>
  </si>
  <si>
    <t>carlos@renthability.com</t>
  </si>
  <si>
    <t>Vidal</t>
  </si>
  <si>
    <t>918 13 77 11</t>
  </si>
  <si>
    <t>talleresautoextrem@hotmail.com</t>
  </si>
  <si>
    <t>Relaño</t>
  </si>
  <si>
    <t>607 67 83 91</t>
  </si>
  <si>
    <t>jose@transportes-jlrela.com</t>
  </si>
  <si>
    <t>Salguero</t>
  </si>
  <si>
    <t>Santes</t>
  </si>
  <si>
    <t>INSERT INTO contactos VALUES (</t>
  </si>
  <si>
    <t>INSERT INTO contactos VALUES (110, 'Marcos', 'Salguero', 109, null, '+34 654 33 41 62', 'marcosalguero.asesor@gmail.com');</t>
  </si>
  <si>
    <t>INSERT INTO contactos VALUES (111, 'Juan Miguel', 'Santes', 111, null, '961260217', 'marmolessantes@gmail.com');</t>
  </si>
  <si>
    <t>INSERT INTO contactos VALUES (112, 'Agueda', 'Marchante', 112, null, '626 45 26 29', 'info@mbubag.com');</t>
  </si>
  <si>
    <t>INSERT INTO contactos VALUES (113, 'Javier', 'Arrebola ', 113, null, '630543952', 'medinarotulos@gmail.com');</t>
  </si>
  <si>
    <t>INSERT INTO contactos VALUES (114, 'Enrique', 'Aranda Garces', 114, null, '876 26 16 06', 'arandagarces@gmail.com');</t>
  </si>
  <si>
    <t>INSERT INTO contactos VALUES (115, 'Ignacio', 'Hernández ', 115, null, '916818211', 'meyfa@meyfa.es');</t>
  </si>
  <si>
    <t>INSERT INTO contactos VALUES (116, 'Joan', 'Daranas ', 116, null, '933151398', 'prototipadosdaranas@gmail.com');</t>
  </si>
  <si>
    <t>INSERT INTO contactos VALUES (117, 'Laura', 'Alvarez ', 117, null, '', 'ascension@mintandrose.com');</t>
  </si>
  <si>
    <t>INSERT INTO contactos VALUES (118, 'Luis', 'Muñoz Navarro', 118, null, '914905576', 'mogatro@mogatro.es');</t>
  </si>
  <si>
    <t>INSERT INTO contactos VALUES (119, 'Esteban', 'Solís Aguilera', 119, null, '915304847', 'mudanzasgoyo@hotmail.com');</t>
  </si>
  <si>
    <t>INSERT INTO contactos VALUES (120, 'Fabio', 'Serranos Hernández', 120, null, '91 661 12 04', 'm.serranos@hotmail.com');</t>
  </si>
  <si>
    <t>INSERT INTO contactos VALUES (121, 'Luis Manuel', 'Arenas ', 121, null, '918012816', 'juanfrancisco@ebanisteriamarenas.com');</t>
  </si>
  <si>
    <t>INSERT INTO contactos VALUES (122, 'Favio', 'Zambelli ', 13, null, '913839119', 'favio@labrujula.eu');</t>
  </si>
  <si>
    <t>INSERT INTO contactos VALUES (123, 'Dolores', 'Muñoz Fernandez', 123, null, '916266395', 'lola@nuevobano.es');</t>
  </si>
  <si>
    <t>INSERT INTO contactos VALUES (124, 'Jose Maria', 'Casado', 124, null, '916 57 22 37', 'original.casado@carlintrescantos.com');</t>
  </si>
  <si>
    <t>INSERT INTO contactos VALUES (125, 'Lorena', ' ', 125, null, '910245394', 'info@pacificoshop.com');</t>
  </si>
  <si>
    <t>INSERT INTO contactos VALUES (126, 'Jesus', 'Pamo ', 126, null, '916209286', 'contacto@pamoglass.com');</t>
  </si>
  <si>
    <t>INSERT INTO contactos VALUES (127, 'Pablo', 'Sanchez Ranera', 127, null, '649 00 54 64', 'pablo.sanchez@panflor.es');</t>
  </si>
  <si>
    <t>INSERT INTO contactos VALUES (128, 'Miguel Angel', 'Ruiz Cabanillas', 128, null, '913324949', 'contacto@pintaestetic.es');</t>
  </si>
  <si>
    <t>INSERT INTO contactos VALUES (129, 'Julian', 'Gil Serrano', 129, null, '913573714', 'peugeot@autosaravaca.com');</t>
  </si>
  <si>
    <t>INSERT INTO contactos VALUES (130, 'Maria', 'del Puerto Diaz', 130, null, '914092456', 'nunospasteleria@yahoo.es');</t>
  </si>
  <si>
    <t>INSERT INTO contactos VALUES (131, 'Pepe', 'Pizarro ', 131, null, '916790233', 'administracion@neoferrsl.es');</t>
  </si>
  <si>
    <t>INSERT INTO contactos VALUES (132, 'Julian', 'Martinez ', 132, null, '918733244', 'jmartinez@perfomar2000.es');</t>
  </si>
  <si>
    <t>INSERT INTO contactos VALUES (133, 'Emanuel', 'Florin Capatana', 133, null, '620 85 37 85', 'ecapatana@yahoo.com');</t>
  </si>
  <si>
    <t>INSERT INTO contactos VALUES (134, 'Raul', 'Adsuar ', 134, null, '96.297 87 69', 'persianasraser@persianasraser.com NOEMI');</t>
  </si>
  <si>
    <t>INSERT INTO contactos VALUES (135, 'Maria', 'Garcia ', 135, null, '918462299', 'hermanosserranito@gmail.com');</t>
  </si>
  <si>
    <t>INSERT INTO contactos VALUES (136, 'Julio Cesar', 'Aragon ', 136, null, '915441029', 'contacto@pilateselpatio.es');</t>
  </si>
  <si>
    <t>INSERT INTO contactos VALUES (137, 'Cristina', 'Carrizo Altuzarra', 137, null, '638742015', 'ccaltuzarra@pinkfish.es');</t>
  </si>
  <si>
    <t>INSERT INTO contactos VALUES (138, 'Miguel Angel', 'Ruiz Cabanillas', 128, null, '913324949', 'contacto@pintaestetic.es');</t>
  </si>
  <si>
    <t>INSERT INTO contactos VALUES (139, 'Raul', 'Calderón Morlon', 139, null, '912492623', 'pinturas@decoracionescalderonsl.es');</t>
  </si>
  <si>
    <t>INSERT INTO contactos VALUES (140, 'Francesc', 'Encinas ', 140, null, '938499738', 'admin@tauxvalles.com');</t>
  </si>
  <si>
    <t>INSERT INTO contactos VALUES (141, 'Jose Antonio', ' ', 141, null, '916793257', 'contacto@plasticos-hernanz.es');</t>
  </si>
  <si>
    <t>INSERT INTO contactos VALUES (142, 'Daniel', 'de la Rosa Martinez', 142, null, '913552124', 'administracion@polsazener.es');</t>
  </si>
  <si>
    <t>INSERT INTO contactos VALUES (143, 'Manuel', 'Perez ', 62, null, '915793282', 'huellas2@phuellas.com');</t>
  </si>
  <si>
    <t>INSERT INTO contactos VALUES (144, 'Victoriano', 'Sanchez Rodriguez', 144, null, '916845564', 'comercial@pr-montalve.es');</t>
  </si>
  <si>
    <t>INSERT INTO contactos VALUES (145, 'Mari', 'Carmen Martin', 145, null, '918862597', 'm.carmen.martin@live.com');</t>
  </si>
  <si>
    <t>INSERT INTO contactos VALUES (146, 'Joan', 'Raich ', 146, null, '938932441', 'raichsonoritzacions@telefonica.net');</t>
  </si>
  <si>
    <t>INSERT INTO contactos VALUES (147, 'Abelardo', 'Moreno Jimenez', 147, null, '', 'info@centrodelaccidentado.com');</t>
  </si>
  <si>
    <t>INSERT INTO contactos VALUES (148, 'Joaquin', 'Fernandez Serrano', 148, null, '914651859', 'fernandez_asistencia@yahoo.es');</t>
  </si>
  <si>
    <t>INSERT INTO contactos VALUES (149, 'Fernando', 'Pinilla ', 149, null, '913567102', 'clientes@pinilla-teyco.com');</t>
  </si>
  <si>
    <t>INSERT INTO contactos VALUES (150, 'Juan Carlos', 'Pastor ', 150, null, '921198735', 'pastoracp@gmail.com');</t>
  </si>
  <si>
    <t>INSERT INTO contactos VALUES (151, 'Francisco Javier', 'Poveda Colina ', 151, null, '916831021', 'j.k.vertical@outlook.es');</t>
  </si>
  <si>
    <t>INSERT INTO contactos VALUES (152, 'Ivan', 'Tebar Largo', 152, null, '911136153', 'info@rehabilitaciones-linaresjaen.com');</t>
  </si>
  <si>
    <t>INSERT INTO contactos VALUES (153, 'Carlos', 'Gil-Burgui', 153, null, '687 90 98 32', 'carlos@renthability.com');</t>
  </si>
  <si>
    <t>INSERT INTO contactos VALUES (154, 'Juan Ramon', 'Pedroche Ovejero', 154, null, '918719483', 'administracion@solrepyma.com');</t>
  </si>
  <si>
    <t>INSERT INTO contactos VALUES (155, 'Manuel', 'Joven ', 155, null, '914485615', 'facturacion@copiaslara.es');</t>
  </si>
  <si>
    <t>INSERT INTO contactos VALUES (156, 'Francisco', 'Benedito ', 156, null, '916376706', 'pedidos@riegosprogramados.es');</t>
  </si>
  <si>
    <t>INSERT INTO contactos VALUES (157, 'Jose Manuel', 'Fuentes ', 157, null, '699915132', 'royma@rodapies-royma.com');</t>
  </si>
  <si>
    <t>INSERT INTO contactos VALUES (158, 'Adolfo', 'Martin ', 158, null, '916522947', 'rosan-nuevalinea@hotmail.es');</t>
  </si>
  <si>
    <t>INSERT INTO contactos VALUES (159, 'Julián', 'Sánchez Serrano', 159, null, '916545700 Ext. 203', 'juliansanchez@rosatex.com');</t>
  </si>
  <si>
    <t>INSERT INTO contactos VALUES (160, 'Cristina', 'Canales del Rey', 160, null, '949202602', 'info@rotativascanales.com');</t>
  </si>
  <si>
    <t>INSERT INTO contactos VALUES (161, 'Antonio', 'Doblas Alvarez', 161, null, '934313806', 'contacto@rotulos-doblas.com');</t>
  </si>
  <si>
    <t>INSERT INTO contactos VALUES (162, 'Vicente', 'Cuesta ', 162, null, '961472200', 'admon@jocu.es');</t>
  </si>
  <si>
    <t>INSERT INTO contactos VALUES (163, 'Carlos', 'Lopez Sanchez', 163, null, '925 86 63 29', 'micarevasalones@hotmail.com');</t>
  </si>
  <si>
    <t>INSERT INTO contactos VALUES (164, 'Jose Manuel', 'Gomez ', 164, null, '925540320', 'conta@senoriodelmueble.com');</t>
  </si>
  <si>
    <t>INSERT INTO contactos VALUES (165, 'David', 'Germán ', 165, null, '915348320', 'administracion@serenur.com');</t>
  </si>
  <si>
    <t>INSERT INTO contactos VALUES (166, 'Albert', 'Cata ', 166, null, '934268302', ' info@cataserveis.com');</t>
  </si>
  <si>
    <t>INSERT INTO contactos VALUES (167, 'Belen', 'Torroba Cadavieco', 167, null, '652 64 35 08', 'belen_torr@yahoo.es');</t>
  </si>
  <si>
    <t>INSERT INTO contactos VALUES (168, 'Miguel', 'Vera Hernandez', 168, null, '917256945', 'mvera@tajusa.net');</t>
  </si>
  <si>
    <t>INSERT INTO contactos VALUES (169, 'Jose', 'Vidal', 169, null, '918 13 77 11', 'talleresautoextrem@hotmail.com');</t>
  </si>
  <si>
    <t>INSERT INTO contactos VALUES (170, 'José Antonio', 'García Nuevo', 170, null, '918940255', 'garcianuevo@telefonica.net');</t>
  </si>
  <si>
    <t>INSERT INTO contactos VALUES (171, 'Julian', 'Gil Serrano', 129, null, '913078815', 'peugeot@autosaravaca.com');</t>
  </si>
  <si>
    <t>INSERT INTO contactos VALUES (172, 'Maria del Pilar', 'Camacho Collado', 172, null, '91 895 33 43', 'comercialhervi@hotmail.com');</t>
  </si>
  <si>
    <t>INSERT INTO contactos VALUES (173, 'Pablo', 'Ortiz ', 75, null, '916680090', 'Joaquin@tavicce-marjop.com');</t>
  </si>
  <si>
    <t>INSERT INTO contactos VALUES (174, 'Monica', 'Tirado ', 174, null, '914272699', 'napsisbobath@hotmail.com');</t>
  </si>
  <si>
    <t>INSERT INTO contactos VALUES (175, 'Pascual', 'Cervera Vicente', 175, null, '962779424', 'tisoelevadores@hotmail.com');</t>
  </si>
  <si>
    <t>INSERT INTO contactos VALUES (176, 'Alfonso', 'Garcia ', 176, null, '914300922', 'toldosmoratalaz@gmx.es');</t>
  </si>
  <si>
    <t>INSERT INTO contactos VALUES (177, 'Blas', 'Hergueta ', 177, null, '916464417', 'facturas@toldosmostoles.com');</t>
  </si>
  <si>
    <t>INSERT INTO contactos VALUES (178, 'Roberto', 'Alonso ', 178, null, '912 77 59 67', 'pvt2017@gmail.com');</t>
  </si>
  <si>
    <t>INSERT INTO contactos VALUES (179, 'Luis', 'Benito Palomo', 179, null, '925775194', 'tolintema@tolintema.com');</t>
  </si>
  <si>
    <t>INSERT INTO contactos VALUES (180, 'Alejandro', 'Gomez ', 180, null, '925232810', 'tolpersol@hotmail.com');</t>
  </si>
  <si>
    <t>INSERT INTO contactos VALUES (181, 'Javier', 'Priego del Hoyo', 181, null, '918124593', 'admontorrejoncars@gmail.com');</t>
  </si>
  <si>
    <t>INSERT INTO contactos VALUES (182, 'David', 'Gual Gaju', 182, null, '933811131', 'zenitvertical@gmail.com');</t>
  </si>
  <si>
    <t>INSERT INTO contactos VALUES (183, 'Luis Miguel', 'Lopez Mateo', 183, null, '915053848', 'comercial@cardiberica.com');</t>
  </si>
  <si>
    <t>INSERT INTO contactos VALUES (184, 'Jose Luis', 'Relaño', 184, null, '607 67 83 91', 'jose@transportes-jlrela.com');</t>
  </si>
  <si>
    <t>INSERT INTO contactos VALUES (185, 'Carlos', 'Rodriguez Garcia', 185, null, '933252216', 'trofeosobelisco3@gmail.com');</t>
  </si>
  <si>
    <t>INSERT INTO contactos VALUES (186, 'Eugenio', 'Bellon ', 186, null, '914994452', 'eugenio@legondigital.com');</t>
  </si>
  <si>
    <t>INSERT INTO contactos VALUES (187, 'Belen', 'Ruano Puente', 187, null, '918530054', 'info@pulsoanimal.com');</t>
  </si>
  <si>
    <t>INSERT INTO contactos VALUES (188, 'Jose', 'Guio ', 188, null, '916326578', 'vidriofusion1994@gmail.com');</t>
  </si>
  <si>
    <t>INSERT INTO contactos VALUES (189, 'Fernando', 'Martinez ', 189, null, '915333739', 'info@villasal.com');</t>
  </si>
  <si>
    <t>INSERT INTO contactos VALUES (190, 'Marc', 'Quintana ', 190, null, '931139111', 'comercial@windecoretols.com');</t>
  </si>
  <si>
    <t>INSERT INTO contactos VALUES (191, 'Mocanu', 'Dumitru ', 191, null, '918013986', 'xventreunidos@yahoo.com');</t>
  </si>
  <si>
    <t>INSERT INTO webs VALUES (null, '</t>
  </si>
  <si>
    <t>pro</t>
  </si>
  <si>
    <t>INSERT INTO webs VALUES (null, 'acolchados-patchwork.com/', 'http://www.acolchados-patchwork.com/', 1, , 'pro');</t>
  </si>
  <si>
    <t>INSERT INTO webs VALUES (null, 'acupuntura2000.es/', 'http://www.acupuntura2000.es/', 2, , 'pro');</t>
  </si>
  <si>
    <t>INSERT INTO webs VALUES (null, 'aerotecnica.es/', 'https://www.aerotecnica.es/', 3, , 'pro');</t>
  </si>
  <si>
    <t>INSERT INTO webs VALUES (null, 'agroser.es/', 'http://www.agroser.es/', 4, , 'pro');</t>
  </si>
  <si>
    <t>INSERT INTO webs VALUES (null, 'alcorcon-pintor.es/', 'https://www.alcorcon-pintor.es/', 5, , 'pro');</t>
  </si>
  <si>
    <t>INSERT INTO webs VALUES (null, 'aleahosteleria.com/', 'https://www.aleahosteleria.com/', 6, 43910, 'pro');</t>
  </si>
  <si>
    <t>INSERT INTO webs VALUES (null, 'aluminios-hermanos-garcia.com/', 'https://www.aluminios-hermanos-garcia.com/', 7, 43977, 'pro');</t>
  </si>
  <si>
    <t>INSERT INTO webs VALUES (null, 'agenciayou.com', 'http://www.agenciayou.com', 8, , 'pro');</t>
  </si>
  <si>
    <t>INSERT INTO webs VALUES (</t>
  </si>
  <si>
    <t>INSERT INTO webs VALUES (9, 'alcersl.com/', 'https://www.alcersl.com/', 9, '', 'pro');</t>
  </si>
  <si>
    <t>INSERT INTO webs VALUES (10, 'aluminios-infasa-madrid.com/', 'https://www.aluminios-infasa-madrid.com/', 10, null, 'pro');</t>
  </si>
  <si>
    <t>INSERT INTO webs VALUES (11, 'alvaroybarra.com/', 'https://www.alvaroybarra.com/', 11, 43374, 'pro');</t>
  </si>
  <si>
    <t>INSERT INTO webs VALUES (12, 'anfer-rehabilitaciones.es/', 'http://www.anfer-rehabilitaciones.es/', 12, null, 'pro');</t>
  </si>
  <si>
    <t>INSERT INTO webs VALUES (13, 'animacionesinfantilesmadrid.es/', 'https://www.animacionesinfantilesmadrid.es/', 13, null, 'pro');</t>
  </si>
  <si>
    <t>INSERT INTO webs VALUES (14, 'area-proyectos.es', 'https://www.area-proyectos.es', 14, null, 'pro');</t>
  </si>
  <si>
    <t>INSERT INTO webs VALUES (15, 'argumosamotor.es/', 'http://www.argumosamotor.es/', 15, null, 'pro');</t>
  </si>
  <si>
    <t>INSERT INTO webs VALUES (16, 'artextpaisajismo.com/', 'https://www.artextpaisajismo.com/', 16, null, 'pro');</t>
  </si>
  <si>
    <t>INSERT INTO webs VALUES (17, 'autocares-amartin.com/', 'http://www.autocares-amartin.com/', 17, null, 'pro');</t>
  </si>
  <si>
    <t>INSERT INTO webs VALUES (18, 'azulejospena.es/', 'https://www.azulejospena.es/', 18, null, 'pro');</t>
  </si>
  <si>
    <t>INSERT INTO webs VALUES (19, 'bellezaenvena.com', 'http://www.bellezaenvena.com', 19, null, 'pro');</t>
  </si>
  <si>
    <t>INSERT INTO webs VALUES (20, 'bioclever.com', 'https://www.bioclever.com', 20, null, 'pro');</t>
  </si>
  <si>
    <t>INSERT INTO webs VALUES (21, 'bricolajerodil.es/', 'http://www.bricolajerodil.es/', 21, null, 'pro');</t>
  </si>
  <si>
    <t>INSERT INTO webs VALUES (22, 'bronces-bernaltolmo.es/', 'https://www.bronces-bernaltolmo.es/', 22, null, 'pro');</t>
  </si>
  <si>
    <t>INSERT INTO webs VALUES (23, 'btob.es', 'https://www.btob.es', 23, null, 'pro');</t>
  </si>
  <si>
    <t>INSERT INTO webs VALUES (24, 'bufetevarasmoreno.com/', 'http://www.bufetevarasmoreno.com/', 24, null, 'pro');</t>
  </si>
  <si>
    <t>INSERT INTO webs VALUES (25, 'caldereria-caldetec.es/', 'https://www.caldereria-caldetec.es/', 25, 43451, 'pro');</t>
  </si>
  <si>
    <t>INSERT INTO webs VALUES (26, 'calmajewels.com/', 'https://www.calmajewels.com/', 26, 43502, 'pro');</t>
  </si>
  <si>
    <t>INSERT INTO webs VALUES (27, 'calzado-ortopie.es/', 'https://www.calzado-ortopie.es/', 27, null, 'pro');</t>
  </si>
  <si>
    <t>INSERT INTO webs VALUES (28, 'caminos-viexcom-excavaciones.com/', 'http://www.caminos-viexcom-excavaciones.com/', 28, null, 'pro');</t>
  </si>
  <si>
    <t>INSERT INTO webs VALUES (29, 'canadian-house.es/', 'https://www.canadian-house.es/', 29, 43516, 'pro');</t>
  </si>
  <si>
    <t>INSERT INTO webs VALUES (30, 'carnisseria-marmi.com/', 'http://www.carnisseria-marmi.com/', 30, null, 'pro');</t>
  </si>
  <si>
    <t>INSERT INTO webs VALUES (31, 'carpinteria-madera-gonzalezcolas.com/', 'http://www.carpinteria-madera-gonzalezcolas.com/', 31, null, 'pro');</t>
  </si>
  <si>
    <t>INSERT INTO webs VALUES (32, 'carrocerias-aguilar.com/', 'http://www.carrocerias-aguilar.com/', 32, 43454, 'pro');</t>
  </si>
  <si>
    <t>INSERT INTO webs VALUES (33, 'catering-baru.es/', 'https://www.catering-baru.es/', 33, null, 'pro');</t>
  </si>
  <si>
    <t>INSERT INTO webs VALUES (34, 'cateringencasa.com/', 'https://www.cateringencasa.com/', 33, 43045, 'pro');</t>
  </si>
  <si>
    <t>INSERT INTO webs VALUES (35, 'chatarreros-madrid.com/', 'https://www.chatarreros-madrid.com/', 35, null, 'pro');</t>
  </si>
  <si>
    <t>INSERT INTO webs VALUES (36, 'comercialdiazsa.com/', 'http://www.comercialdiazsa.com/', 36, 43417, 'pro');</t>
  </si>
  <si>
    <t>INSERT INTO webs VALUES (37, 'comercialsermasa.com', 'https://www.comercialsermasa.com', 37, null, 'pro');</t>
  </si>
  <si>
    <t>INSERT INTO webs VALUES (38, 'construcciones-coroan-madrid.com/', 'https://www.construcciones-coroan-madrid.com/', 38, 43332, 'pro');</t>
  </si>
  <si>
    <t>INSERT INTO webs VALUES (39, 'construccionesjeanjeconejo.com/', 'https://www.construccionesjeanjeconejo.com/', 39, null, 'pro');</t>
  </si>
  <si>
    <t>INSERT INTO webs VALUES (40, 'cristaleria-artecristal.es/', 'http://www.cristaleria-artecristal.es/', 40, null, 'pro');</t>
  </si>
  <si>
    <t>INSERT INTO webs VALUES (41, 'cristalkar.es/', 'http://www.cristalkar.es/', 41, null, 'pro');</t>
  </si>
  <si>
    <t>INSERT INTO webs VALUES (42, 'cubiertas-araujo.com/', 'http://www.cubiertas-araujo.com/', 42, null, 'pro');</t>
  </si>
  <si>
    <t>INSERT INTO webs VALUES (43, 'cubiertas-impervi-getafe.com/', 'http://www.cubiertas-impervi-getafe.com/', 43, 42943, 'pro');</t>
  </si>
  <si>
    <t>INSERT INTO webs VALUES (44, 'cubiertas-reser.com/', 'http://www.cubiertas-reser.com/', 44, null, 'pro');</t>
  </si>
  <si>
    <t>INSERT INTO webs VALUES (45, 'cursos-cocina.es/', 'http://www.cursos-cocina.es/', 45, null, 'pro');</t>
  </si>
  <si>
    <t>INSERT INTO webs VALUES (46, 'demacee.com', 'http://www.demacee.com', 46, null, 'pro');</t>
  </si>
  <si>
    <t>INSERT INTO webs VALUES (47, 'desatascos-ohdesaigues.com/', 'http://www.desatascos-ohdesaigues.com/', 47, null, 'pro');</t>
  </si>
  <si>
    <t>INSERT INTO webs VALUES (48, 'detectapci.es/', 'https://www.detectapci.es/', 48, 43194, 'pro');</t>
  </si>
  <si>
    <t>INSERT INTO webs VALUES (49, 'diagnosis-electronica-automovil.com/', 'https://www.diagnosis-electronica-automovil.com/', 49, null, 'pro');</t>
  </si>
  <si>
    <t>INSERT INTO webs VALUES (50, 'dima-sa.es/', 'https://www.dima-sa.es/', 50, 43546, 'pro');</t>
  </si>
  <si>
    <t>INSERT INTO webs VALUES (51, 'disfraceslapinyata.com/', 'https://www.disfraceslapinyata.com/', 51, null, 'pro');</t>
  </si>
  <si>
    <t>INSERT INTO webs VALUES (52, 'distribucion-alimentacion-glam.es/', 'http://www.distribucion-alimentacion-glam.es/', 52, null, 'pro');</t>
  </si>
  <si>
    <t>INSERT INTO webs VALUES (53, 'doctoreauto.es', 'https://www.doctoreauto.es', 53, 2020, 'pro');</t>
  </si>
  <si>
    <t>INSERT INTO webs VALUES (54, 'echafan.com/', 'https://www.echafan.com/', 54, 42928, 'pro');</t>
  </si>
  <si>
    <t>INSERT INTO webs VALUES (55, 'ecovinilo.com/', 'https://www.ecovinilo.com/', 55, 43313, 'pro');</t>
  </si>
  <si>
    <t>INSERT INTO webs VALUES (56, 'edebeimpulsa.com/', 'https://www.edebeimpulsa.com/', 56, 43510, 'pro');</t>
  </si>
  <si>
    <t>INSERT INTO webs VALUES (57, 'electricidadbarberan.es/', 'http://www.electricidadbarberan.es/', 57, null, 'pro');</t>
  </si>
  <si>
    <t>INSERT INTO webs VALUES (58, 'electricidad-danfar.com/', 'http://www.electricidad-danfar.com/', 58, null, 'pro');</t>
  </si>
  <si>
    <t>INSERT INTO webs VALUES (59, 'electrosur-marbella.es/', 'http://www.electrosur-marbella.es/', 59, null, 'pro');</t>
  </si>
  <si>
    <t>INSERT INTO webs VALUES (60, 'elfrutodelbaobab.com/', 'https://www.elfrutodelbaobab.com/', 60, 43278, 'pro');</t>
  </si>
  <si>
    <t>INSERT INTO webs VALUES (61, 'elgatobus.com', 'http://www.elgatobus.com', 61, null, 'pro');</t>
  </si>
  <si>
    <t>INSERT INTO webs VALUES (62, 'eltuneldeltiempo.com', 'http://www.eltuneldeltiempo.com', 62, null, 'pro');</t>
  </si>
  <si>
    <t>INSERT INTO webs VALUES (63, 'elviajeromadrid.com', 'http://www.elviajeromadrid.com', 63, null, 'pro');</t>
  </si>
  <si>
    <t>INSERT INTO webs VALUES (64, 'embalajes-madera-ameyd.com/', 'http://www.embalajes-madera-ameyd.com/', 64, null, 'pro');</t>
  </si>
  <si>
    <t>INSERT INTO webs VALUES (65, 'embarcaderoelancla.com/', 'http://www.embarcaderoelancla.com/', 65, null, 'pro');</t>
  </si>
  <si>
    <t>INSERT INTO webs VALUES (66, 'emedemariposa.es', 'https://www.emedemariposa.es', 66, 43977, 'pro');</t>
  </si>
  <si>
    <t>INSERT INTO webs VALUES (67, 'entadent.es/', 'https://www.entadent.es/', 67, null, 'pro');</t>
  </si>
  <si>
    <t>INSERT INTO webs VALUES (68, 'escuela-infantil-colores.es/', 'http://www.escuela-infantil-colores.es/', 68, null, 'pro');</t>
  </si>
  <si>
    <t>INSERT INTO webs VALUES (69, 'estetica-tupiel.es/', 'https://www.estetica-tupiel.es/', 69, null, 'pro');</t>
  </si>
  <si>
    <t>INSERT INTO webs VALUES (70, 'estructuras-metalicas-cemol.es/', 'https://www.estructuras-metalicas-cemol.es/', 70, null, 'pro');</t>
  </si>
  <si>
    <t>INSERT INTO webs VALUES (71, 'fabrica-bolleria-seish.com/', 'http://www.fabrica-bolleria-seish.com/', 71, null, 'pro');</t>
  </si>
  <si>
    <t>INSERT INTO webs VALUES (72, 'fabricacionstandsferias.com/', 'http://www.fabricacionstandsferias.com/', 72, null, 'pro');</t>
  </si>
  <si>
    <t>INSERT INTO webs VALUES (73, 'faroles-forja-abraham.es/', 'http://www.faroles-forja-abraham.es/', 73, 43028, 'pro');</t>
  </si>
  <si>
    <t>INSERT INTO webs VALUES (74, 'ferreteria-kobel.es/', 'https://www.ferreteria-kobel.es/', 74, null, 'pro');</t>
  </si>
  <si>
    <t>INSERT INTO webs VALUES (75, 'fibrelite-tavicce.es/', 'https://www.fibrelite-tavicce.es/', 75, 43671, 'pro');</t>
  </si>
  <si>
    <t>INSERT INTO webs VALUES (76, 'fiestainfantilmadrid.es/', 'http://www.fiestainfantilmadrid.es/', 13, null, 'pro');</t>
  </si>
  <si>
    <t>INSERT INTO webs VALUES (77, 'fiestasinfantileschikifiestas.com/', 'https://www.fiestasinfantileschikifiestas.com/', 77, 43410, 'pro');</t>
  </si>
  <si>
    <t>INSERT INTO webs VALUES (78, 'fisioterapiapadilla.es/', 'https://www.fisioterapiapadilla.es/', 78, null, 'pro');</t>
  </si>
  <si>
    <t>INSERT INTO webs VALUES (79, 'fisioterapiaserenyal.com/', 'https://www.fisioterapiaserenyal.com/', 79, null, 'pro');</t>
  </si>
  <si>
    <t>INSERT INTO webs VALUES (80, 'flores-antonia.com/', 'https://www.flores-antonia.com/', 80, 42927, 'pro');</t>
  </si>
  <si>
    <t>INSERT INTO webs VALUES (81, 'humiambiente.com/', 'https://www.humiambiente.com/', 81, null, 'pro');</t>
  </si>
  <si>
    <t>INSERT INTO webs VALUES (82, 'forjasomolinos.com/', 'https://www.forjasomolinos.com/', 82, 43080, 'pro');</t>
  </si>
  <si>
    <t>INSERT INTO webs VALUES (83, 'fotocopias-madrid.com/', 'https://www.fotocopias-madrid.com/', 83, 43412, 'pro');</t>
  </si>
  <si>
    <t>INSERT INTO webs VALUES (84, 'fotografia-online.es', 'http://www.fotografia-online.es', 84, null, 'pro');</t>
  </si>
  <si>
    <t>INSERT INTO webs VALUES (85, 'fundicion-mecanizados.com/', 'http://www.fundicion-mecanizados.com/', 85, null, 'pro');</t>
  </si>
  <si>
    <t>INSERT INTO webs VALUES (86, 'futurinox.com/', 'http://www.futurinox.com/', 86, null, 'pro');</t>
  </si>
  <si>
    <t>INSERT INTO webs VALUES (87, 'gestoria-barcelona.com/', 'http://www.gestoria-barcelona.com/', 87, null, 'pro');</t>
  </si>
  <si>
    <t>INSERT INTO webs VALUES (88, 'granito-marmol-mq.com/', 'http://www.granito-marmol-mq.com/', 88, null, 'pro');</t>
  </si>
  <si>
    <t>INSERT INTO webs VALUES (89, 'granitos-jmartin.com/', 'https://www.granitos-jmartin.com/', 89, null, 'pro');</t>
  </si>
  <si>
    <t>INSERT INTO webs VALUES (90, 'heripa.com', 'http://www.heripa.com', 90, null, 'pro');</t>
  </si>
  <si>
    <t>INSERT INTO webs VALUES (91, 'hiperaluminio.com', 'https://www.hiperaluminio.com', 91, null, 'pro');</t>
  </si>
  <si>
    <t>INSERT INTO webs VALUES (92, 'hotel-mirador.net/', 'https://www.hotel-mirador.net/', 92, 43308, 'pro');</t>
  </si>
  <si>
    <t>INSERT INTO webs VALUES (93, 'ibercad.eu/', 'https://www.ibercad.eu/', 93, null, 'pro');</t>
  </si>
  <si>
    <t>INSERT INTO webs VALUES (94, 'imaginalcobendas.org/', 'https://www.imaginalcobendas.org/', 94, null, 'pro');</t>
  </si>
  <si>
    <t>INSERT INTO webs VALUES (95, 'innormadrid.org/', 'https://www.innormadrid.org/', 95, 43973, 'pro');</t>
  </si>
  <si>
    <t>INSERT INTO webs VALUES (96, 'instalaciondirecta.es', 'https://www.instalaciondirecta.es', 96, 44015, 'pro');</t>
  </si>
  <si>
    <t>INSERT INTO webs VALUES (97, 'instalaciones-electricas-elinstand.com/', 'http://www.instalaciones-electricas-elinstand.com/', 97, null, 'pro');</t>
  </si>
  <si>
    <t>INSERT INTO webs VALUES (98, 'instalaciones-electrorue.com/', 'https://www.instalaciones-electrorue.com/', 98, null, 'pro');</t>
  </si>
  <si>
    <t>INSERT INTO webs VALUES (99, 'interiorismo-anacris.com/', 'http://www.interiorismo-anacris.com/', 99, null, 'pro');</t>
  </si>
  <si>
    <t>INSERT INTO webs VALUES (100, 'intexia.com', 'https://www.intexia.com', 100, null, 'pro');</t>
  </si>
  <si>
    <t>INSERT INTO webs VALUES (101, 'kluni-cocinas.com/', 'http://www.kluni-cocinas.com/', 101, null, 'pro');</t>
  </si>
  <si>
    <t>INSERT INTO webs VALUES (102, 'laneveravacia.es/', 'https://www.laneveravacia.es/', 102, null, 'pro');</t>
  </si>
  <si>
    <t>INSERT INTO webs VALUES (103, 'laspajaras.com/', 'https://www.laspajaras.com/', 103, null, 'pro');</t>
  </si>
  <si>
    <t>INSERT INTO webs VALUES (104, 'lexus.es/', 'https://www.lexus.es/', 104, 43748, 'pro');</t>
  </si>
  <si>
    <t>INSERT INTO webs VALUES (105, 'limpieza-comunidades-madrid.es/', 'http://www.limpieza-comunidades-madrid.es/', 105, null, 'pro');</t>
  </si>
  <si>
    <t>INSERT INTO webs VALUES (106, 'limpiezas-zeus.es/', 'http://www.limpiezas-zeus.es/', 106, null, 'pro');</t>
  </si>
  <si>
    <t>INSERT INTO webs VALUES (107, 'lineas-vida-conik.com/', 'https://www.lineas-vida-conik.com/', 107, null, 'pro');</t>
  </si>
  <si>
    <t>INSERT INTO webs VALUES (108, 'maiersoldadura.com/', 'http://www.maiersoldadura.com/', 108, null, 'pro');</t>
  </si>
  <si>
    <t>INSERT INTO webs VALUES (109, 'marcosalguero.com/', 'http://www.marcosalguero.com/', 109, null, 'pro');</t>
  </si>
  <si>
    <t>INSERT INTO webs VALUES (110, 'marcossalguero.com', 'http://www.marcossalguero.com', 109, null, 'pro');</t>
  </si>
  <si>
    <t>INSERT INTO webs VALUES (111, 'marmolessantes.com/', 'https://www.marmolessantes.com/', 111, 43286, 'pro');</t>
  </si>
  <si>
    <t>INSERT INTO webs VALUES (112, 'mbubag.com', 'https://www.mbubag.com', 112, null, 'pro');</t>
  </si>
  <si>
    <t>INSERT INTO webs VALUES (113, 'medinarotulos.com/', 'http://www.medinarotulos.com/', 113, null, 'pro');</t>
  </si>
  <si>
    <t>INSERT INTO webs VALUES (114, 'metales-arandagarces.com/', 'https://www.metales-arandagarces.com/', 114, null, 'pro');</t>
  </si>
  <si>
    <t>INSERT INTO webs VALUES (115, 'meyfa.es/', 'http://www.meyfa.es/', 115, null, 'pro');</t>
  </si>
  <si>
    <t>INSERT INTO webs VALUES (116, 'microfusion-joyeria.com/', 'https://www.microfusion-joyeria.com/', 116, null, 'pro');</t>
  </si>
  <si>
    <t>INSERT INTO webs VALUES (117, 'mintandrose.com', 'https://www.mintandrose.com', 117, null, 'pro');</t>
  </si>
  <si>
    <t>INSERT INTO webs VALUES (118, 'mogatro.com/', 'https://www.mogatro.com/', 118, null, 'pro');</t>
  </si>
  <si>
    <t>INSERT INTO webs VALUES (119, 'mudanzasgoyo.es', 'http://www.mudanzasgoyo.es', 119, null, 'pro');</t>
  </si>
  <si>
    <t>INSERT INTO webs VALUES (120, 'mudanzas-serranos.com/', 'http://www.mudanzas-serranos.com/', 120, null, 'pro');</t>
  </si>
  <si>
    <t>INSERT INTO webs VALUES (121, 'muebles-marenas.es/', 'https://www.muebles-marenas.es/', 121, null, 'pro');</t>
  </si>
  <si>
    <t>INSERT INTO webs VALUES (122, 'natacioninfantilmadrid.es/', 'https://www.natacioninfantilmadrid.es/', 13, null, 'pro');</t>
  </si>
  <si>
    <t>INSERT INTO webs VALUES (123, 'nuevobano.es/', 'https://www.nuevobano.es/', 123, null, 'pro');</t>
  </si>
  <si>
    <t>INSERT INTO webs VALUES (124, 'original-office.es/', 'https://www.original-office.es/', 124, null, 'pro');</t>
  </si>
  <si>
    <t>INSERT INTO webs VALUES (125, 'pacificoshop.com/', 'https://www.pacificoshop.com/', 125, null, 'pro');</t>
  </si>
  <si>
    <t>INSERT INTO webs VALUES (126, 'pamoglass-cristalerias.com/', 'https://www.pamoglass-cristalerias.com/', 126, 42948, 'pro');</t>
  </si>
  <si>
    <t>INSERT INTO webs VALUES (127, 'panflor.es/', 'https://www.panflor.es/', 127, 43259, 'pro');</t>
  </si>
  <si>
    <t>INSERT INTO webs VALUES (128, 'pantex.es', 'https://www.pantex.es', 128, 44047, 'pro');</t>
  </si>
  <si>
    <t>INSERT INTO webs VALUES (129, 'parking-lavado-aravaca.com/', 'http://www.parking-lavado-aravaca.com/', 129, null, 'pro');</t>
  </si>
  <si>
    <t>INSERT INTO webs VALUES (130, 'pasteleria-nunos.es/', 'http://www.pasteleria-nunos.es/', 130, null, 'pro');</t>
  </si>
  <si>
    <t>INSERT INTO webs VALUES (131, 'pepeferr.es/', 'https://www.pepeferr.es/', 131, 43643, 'pro');</t>
  </si>
  <si>
    <t>INSERT INTO webs VALUES (132, 'perfomar2000.es/', 'https://www.perfomar2000.es/', 132, 43599, 'pro');</t>
  </si>
  <si>
    <t>INSERT INTO webs VALUES (133, 'perforaciones-mc.es/', 'https://www.perforaciones-mc.es/', 133, null, 'pro');</t>
  </si>
  <si>
    <t>INSERT INTO webs VALUES (134, 'persianasraser.com/', 'https://www.persianasraser.com/', 134, null, 'pro');</t>
  </si>
  <si>
    <t>INSERT INTO webs VALUES (135, 'piedra-artificial-serranito.es/', 'https://www.piedra-artificial-serranito.es/', 135, 43431, 'pro');</t>
  </si>
  <si>
    <t>INSERT INTO webs VALUES (136, 'pilatesenmadrid.net/', 'http://www.pilatesenmadrid.net/', 136, null, 'pro');</t>
  </si>
  <si>
    <t>INSERT INTO webs VALUES (137, 'pinkfish.es', 'https://www.pinkfish.es', 137, null, 'pro');</t>
  </si>
  <si>
    <t>INSERT INTO webs VALUES (138, 'pintaestetic.es/', 'https://www.pintaestetic.es/', 128, null, 'pro');</t>
  </si>
  <si>
    <t>INSERT INTO webs VALUES (139, 'pintor-decoracion-madrid.es/', 'http://www.pintor-decoracion-madrid.es/', 139, null, 'pro');</t>
  </si>
  <si>
    <t>INSERT INTO webs VALUES (140, 'planchisteria-industrial-tauxvalles.com/', 'https://www.planchisteria-industrial-tauxvalles.com/', 140, 43425, 'pro');</t>
  </si>
  <si>
    <t>INSERT INTO webs VALUES (141, 'plasticos-hernanz.es/', 'https://www.plasticos-hernanz.es/', 141, 43614, 'pro');</t>
  </si>
  <si>
    <t>INSERT INTO webs VALUES (142, 'polsazener.es/', 'http://www.polsazener.es/', 142, null, 'pro');</t>
  </si>
  <si>
    <t>INSERT INTO webs VALUES (143, 'printhuellas.com/', 'https://www.printhuellas.com/', 62, null, 'pro');</t>
  </si>
  <si>
    <t>INSERT INTO webs VALUES (144, 'pr-montalve.es/', 'http://www.pr-montalve.es/', 144, null, 'pro');</t>
  </si>
  <si>
    <t>INSERT INTO webs VALUES (145, 'psicologodemadrid.es/', 'https://www.psicologodemadrid.es/', 145, null, 'pro');</t>
  </si>
  <si>
    <t>INSERT INTO webs VALUES (146, 'raich-sonoritzacions.com/', 'http://www.raich-sonoritzacions.com/', 146, null, 'pro');</t>
  </si>
  <si>
    <t>INSERT INTO webs VALUES (147, 'reclamaseguros.com/', 'https://www.reclamaseguros.com/', 147, null, 'pro');</t>
  </si>
  <si>
    <t>INSERT INTO webs VALUES (148, 'reformas-joaquinfernandez.com/', 'https://www.reformas-joaquinfernandez.com/', 148, null, 'pro');</t>
  </si>
  <si>
    <t>INSERT INTO webs VALUES (149, 'reformas-pinillateyco.es/', 'https://www.reformas-pinillateyco.es/', 149, null, 'pro');</t>
  </si>
  <si>
    <t>INSERT INTO webs VALUES (150, 'reformas-segovia.com/', 'https://www.reformas-segovia.com/', 150, null, 'pro');</t>
  </si>
  <si>
    <t>INSERT INTO webs VALUES (151, 'rehabilitacionedificiosjkvertical.com/', 'http://www.rehabilitacionedificiosjkvertical.com/', 151, null, 'pro');</t>
  </si>
  <si>
    <t>INSERT INTO webs VALUES (152, 'rehabilitaciones-linaresjaen.com/', 'https://www.rehabilitaciones-linaresjaen.com/', 152, null, 'pro');</t>
  </si>
  <si>
    <t>INSERT INTO webs VALUES (153, 'renthability.com/', 'https://www.renthability.com/', 153, null, 'pro');</t>
  </si>
  <si>
    <t>INSERT INTO webs VALUES (154, 'reparacion-maquinaria-solrepyma.com/', 'https://www.reparacion-maquinaria-solrepyma.com/', 154, null, 'pro');</t>
  </si>
  <si>
    <t>INSERT INTO webs VALUES (155, 'reprografia-lara.es/', 'https://www.reprografia-lara.es/', 155, 43434, 'pro');</t>
  </si>
  <si>
    <t>INSERT INTO webs VALUES (156, 'riegosprogramados.es/', 'https://www.riegosprogramados.es/', 156, null, 'pro');</t>
  </si>
  <si>
    <t>INSERT INTO webs VALUES (157, 'rodapies-royma.com/', 'https://www.rodapies-royma.com/', 157, null, 'pro');</t>
  </si>
  <si>
    <t>INSERT INTO webs VALUES (158, 'rosan-nuevalinea.es/', 'http://www.rosan-nuevalinea.es/', 158, null, 'pro');</t>
  </si>
  <si>
    <t>INSERT INTO webs VALUES (159, 'rosantextil.es/', 'http://www.rosantextil.es/', 159, null, 'pro');</t>
  </si>
  <si>
    <t>INSERT INTO webs VALUES (160, 'rotativas-canales.es/', 'http://www.rotativas-canales.es/', 160, null, 'pro');</t>
  </si>
  <si>
    <t>INSERT INTO webs VALUES (161, 'rotulos-doblas.com/', 'http://www.rotulos-doblas.com/', 161, null, 'pro');</t>
  </si>
  <si>
    <t>INSERT INTO webs VALUES (162, 'rotulos-jocu.es/', 'http://www.rotulos-jocu.es/', 162, null, 'pro');</t>
  </si>
  <si>
    <t>INSERT INTO webs VALUES (163, 'salones-micareva.es/', 'http://www.salones-micareva.es/', 163, null, 'pro');</t>
  </si>
  <si>
    <t>INSERT INTO webs VALUES (164, 'senoriodelmueble.com/', 'http://www.senoriodelmueble.com/', 164, null, 'pro');</t>
  </si>
  <si>
    <t>INSERT INTO webs VALUES (165, 'serenur.com', 'https://www.serenur.com', 165, null, 'pro');</t>
  </si>
  <si>
    <t>INSERT INTO webs VALUES (166, 'serveis-integrals-cata.com/', 'https://www.serveis-integrals-cata.com/', 166, null, 'pro');</t>
  </si>
  <si>
    <t>INSERT INTO webs VALUES (167, 'slowshopgranel.es/', 'https://www.slowshopgranel.es/', 167, 43727, 'pro');</t>
  </si>
  <si>
    <t>INSERT INTO webs VALUES (168, 'tajusa.eu/', 'http://www.tajusa.eu/', 168, null, 'pro');</t>
  </si>
  <si>
    <t>INSERT INTO webs VALUES (169, 'talleres-autoextrem.com', 'http://www.talleres-autoextrem.com', 169, null, 'pro');</t>
  </si>
  <si>
    <t>INSERT INTO webs VALUES (170, 'talleresgarcianuevo.com/', 'https://www.talleresgarcianuevo.com/', 170, null, 'pro');</t>
  </si>
  <si>
    <t>INSERT INTO webs VALUES (171, 'taller-peugeot-aravaca.com/', 'https://www.taller-peugeot-aravaca.com/', 129, null, 'pro');</t>
  </si>
  <si>
    <t>INSERT INTO webs VALUES (172, 'tarimas-hervisan.com', 'https://www.tarimas-hervisan.com', 172, 43677, 'pro');</t>
  </si>
  <si>
    <t>INSERT INTO webs VALUES (173, 'tavicce-marjop.com', 'https://www.tavicce-marjop.com', 75, 43213, 'pro');</t>
  </si>
  <si>
    <t>INSERT INTO webs VALUES (174, 'terapias-infantiles-napsis.es/', 'https://www.terapias-infantiles-napsis.es/', 174, null, 'pro');</t>
  </si>
  <si>
    <t>INSERT INTO webs VALUES (175, 'tiso-elevadores.com/', 'http://www.tiso-elevadores.com/', 175, null, 'pro');</t>
  </si>
  <si>
    <t>INSERT INTO webs VALUES (176, 'toldos-moratalaz.es/', 'http://www.toldos-moratalaz.es/', 176, null, 'pro');</t>
  </si>
  <si>
    <t>INSERT INTO webs VALUES (177, 'toldosmostoles.es/', 'https://www.toldosmostoles.es/', 177, null, 'pro');</t>
  </si>
  <si>
    <t>INSERT INTO webs VALUES (178, 'toldosvelazquez.es/', 'http://www.toldosvelazquez.es/', 178, null, 'pro');</t>
  </si>
  <si>
    <t>INSERT INTO webs VALUES (179, 'tolintema.es/', 'https://www.tolintema.es/', 179, null, 'pro');</t>
  </si>
  <si>
    <t>INSERT INTO webs VALUES (180, 'tolpersol.es/', 'https://www.tolpersol.es/', 180, null, 'pro');</t>
  </si>
  <si>
    <t>INSERT INTO webs VALUES (181, 'grupotorrejon.com', 'https://www.grupotorrejon.com', 181, null, 'pro');</t>
  </si>
  <si>
    <t>INSERT INTO webs VALUES (182, 'trabajos-altura-zenitvertical.com/', 'http://www.trabajos-altura-zenitvertical.com/', 182, null, 'pro');</t>
  </si>
  <si>
    <t>INSERT INTO webs VALUES (183, 'transmisiones-cardiberica.com/', 'https://www.transmisiones-cardiberica.com/', 183, null, 'pro');</t>
  </si>
  <si>
    <t>INSERT INTO webs VALUES (184, 'transportes-jlrela.com/', 'http://www.transportes-jlrela.com/', 184, null, 'pro');</t>
  </si>
  <si>
    <t>INSERT INTO webs VALUES (185, 'trofeos-obelisco.com/', 'http://www.trofeos-obelisco.com/', 185, null, 'pro');</t>
  </si>
  <si>
    <t>INSERT INTO webs VALUES (186, 'venta-plotter.es/', 'https://www.venta-plotter.es/', 186, null, 'pro');</t>
  </si>
  <si>
    <t>INSERT INTO webs VALUES (187, 'veterinario-domicilio.net/', 'https://www.veterinario-domicilio.net/', 187, null, 'pro');</t>
  </si>
  <si>
    <t>INSERT INTO webs VALUES (188, 'vidrios-decorados.es/', 'https://www.vidrios-decorados.es/', 188, 43011, 'pro');</t>
  </si>
  <si>
    <t>INSERT INTO webs VALUES (189, 'villa-sal.es/', 'https://www.villa-sal.es/', 189, null, 'pro');</t>
  </si>
  <si>
    <t>INSERT INTO webs VALUES (190, 'windecorretols.com/', 'https://www.windecorretols.com/', 190, null, 'pro');</t>
  </si>
  <si>
    <t>INSERT INTO webs VALUES (191, 'xvent-ventanas.com/', 'https://www.xvent-ventanas.com/', 191, null, 'pro');</t>
  </si>
  <si>
    <t>INSERT INTO caracteristicas VALUES(</t>
  </si>
  <si>
    <t>INSERT INTO caracteristicas VALUES(1, 1, 'php', '', '', '', '', 'No', 'No', 'Español', 'No');</t>
  </si>
  <si>
    <t>INSERT INTO caracteristicas VALUES(2, 2, 'Starweb', '', '', '', '', 'No', 'No', 'Español', 'Si');</t>
  </si>
  <si>
    <t>INSERT INTO caracteristicas VALUES(3, 3, 'WordPress', 'Catalogo', '', 'Canvas', '', 'Si', 'Si', 'Español', 'Si');</t>
  </si>
  <si>
    <t>INSERT INTO caracteristicas VALUES(4, 4, 'php', '', '', '', '', 'No', 'No', 'Español', 'Si');</t>
  </si>
  <si>
    <t>INSERT INTO caracteristicas VALUES(5, 5, 'php', '', '', '', '', 'Si', 'No', 'Español', 'Si');</t>
  </si>
  <si>
    <t>INSERT INTO caracteristicas VALUES(6, 6, 'WordPress', 'Tienda', '', 'Génesis', '', 'Si', 'Si', 'Español', 'Si');</t>
  </si>
  <si>
    <t>INSERT INTO caracteristicas VALUES(7, 7, 'Starweb
WordPress', 'Corporativa', '', 'Génesis', '', 'Si', 'Si', 'Español', 'Si');</t>
  </si>
  <si>
    <t>INSERT INTO caracteristicas VALUES(8, 8, '', '', '', '', '', 'No', '', '', 'No');</t>
  </si>
  <si>
    <t>INSERT INTO caracteristicas VALUES(9, 9, '', '', '', '', '', 'No', '', '', '');</t>
  </si>
  <si>
    <t>INSERT INTO caracteristicas VALUES(10, 10, 'WordPress', 'Corporativa', '', 'Canvas', 'Básica', 'No', 'Si', 'Español', 'Si');</t>
  </si>
  <si>
    <t>INSERT INTO caracteristicas VALUES(11, 11, 'WordPress', 'Tienda', 'Genesis', '', '', 'Si', 'Si', 'Español
Inglés', 'Si');</t>
  </si>
  <si>
    <t>INSERT INTO caracteristicas VALUES(12, 12, 'php', '', '', '', '', 'No', 'No', 'Español', 'Si');</t>
  </si>
  <si>
    <t>INSERT INTO caracteristicas VALUES(13, 13, 'WordPress', 'Corporativa', '', 'Canvas', '', 'Si', 'Si', 'Español', 'Si');</t>
  </si>
  <si>
    <t>INSERT INTO caracteristicas VALUES(14, 14, '', '', '', '', '', 'Si', '', '', 'No');</t>
  </si>
  <si>
    <t>INSERT INTO caracteristicas VALUES(15, 15, 'php', '', '', '', '', 'No', 'No', ' Español', 'Si');</t>
  </si>
  <si>
    <t>INSERT INTO caracteristicas VALUES(16, 16, 'php', '', '', '', '', 'Si', 'No', 'Español', 'Si');</t>
  </si>
  <si>
    <t>INSERT INTO caracteristicas VALUES(17, 17, 'php', '', '', '', '', 'No', 'No', 'Español', 'Si');</t>
  </si>
  <si>
    <t>INSERT INTO caracteristicas VALUES(18, 18, 'WordPress', '', 'Genesis', '', '', 'Si', 'Si', 'Español', 'No');</t>
  </si>
  <si>
    <t>INSERT INTO caracteristicas VALUES(19, 19, '', '', '', '', '', 'No', '', '', 'No');</t>
  </si>
  <si>
    <t>INSERT INTO caracteristicas VALUES(20, 20, '', '', '', '', '', 'Si', '', '', 'No');</t>
  </si>
  <si>
    <t>INSERT INTO caracteristicas VALUES(21, 21, 'php', '', '', '', '', 'No', 'No', 'Español', 'Si');</t>
  </si>
  <si>
    <t>INSERT INTO caracteristicas VALUES(22, 22, 'WordPress', 'Corporativa', '', 'Canvas', '', 'Si', 'Si', 'Español', 'Si');</t>
  </si>
  <si>
    <t>INSERT INTO caracteristicas VALUES(23, 23, '', '', '', '', '', 'Si', '', '', 'No');</t>
  </si>
  <si>
    <t>INSERT INTO caracteristicas VALUES(24, 24, 'Starweb', '', '', '', '', 'No', 'No', 'Español', 'Si');</t>
  </si>
  <si>
    <t>INSERT INTO caracteristicas VALUES(25, 25, 'WordPress', 'Corporativa', 'Genesis', '', '', 'Si', 'Si', 'Español
Inglés', 'Si');</t>
  </si>
  <si>
    <t>INSERT INTO caracteristicas VALUES(26, 26, 'WordPress', 'Tienda', 'Genesis', '', '', 'Si', 'Si', 'Español', 'No');</t>
  </si>
  <si>
    <t>INSERT INTO caracteristicas VALUES(27, 27, 'php', '', '', '', '', 'No', 'No', 'Español', 'Si');</t>
  </si>
  <si>
    <t>INSERT INTO caracteristicas VALUES(28, 28, 'php', '', '', '', '', 'No', 'No', 'Español', 'Si');</t>
  </si>
  <si>
    <t>INSERT INTO caracteristicas VALUES(29, 29, 'WordPress', 'Corporativa', 'Genesis', '', '', 'Si', 'Si', 'Español', 'Si');</t>
  </si>
  <si>
    <t>INSERT INTO caracteristicas VALUES(30, 30, 'B.O. Fusion', '', '', '', '', 'No', 'No', 'Español
Catalán', 'No');</t>
  </si>
  <si>
    <t>INSERT INTO caracteristicas VALUES(31, 31, 'Starweb', '', '', '', '', 'No', 'No', 'Español', 'Si');</t>
  </si>
  <si>
    <t>INSERT INTO caracteristicas VALUES(32, 32, 'WordPress', 'Corporativa', 'Genesis', '', 'Basica', 'No', 'Si', 'Español', 'Si');</t>
  </si>
  <si>
    <t>INSERT INTO caracteristicas VALUES(33, 33, 'WordPress', 'Catalogo', '', 'Inspiry Themes food recipes', 'A medida', 'Si', 'Si', '', 'Si');</t>
  </si>
  <si>
    <t>INSERT INTO caracteristicas VALUES(34, 34, 'WordPress', 'Tienda y Booking', 'Genesis', '', '', 'Si', 'Si', 'Español', 'Si');</t>
  </si>
  <si>
    <t>INSERT INTO caracteristicas VALUES(35, 35, 'WordPress', 'Corporativa', '', 'Canvas', '', 'Si', 'Si', 'Español', 'Si');</t>
  </si>
  <si>
    <t>INSERT INTO caracteristicas VALUES(36, 36, 'WordPress', 'Catalogo', '', 'Canvas', '', 'No', 'Si', 'Español', 'Si');</t>
  </si>
  <si>
    <t>INSERT INTO caracteristicas VALUES(37, 37, '', '', '', '', '', 'Si', '', '', '');</t>
  </si>
  <si>
    <t>INSERT INTO caracteristicas VALUES(38, 38, 'Wordpress', '', 'Genesis', '', '', 'Si', '', 'Español', 'Si');</t>
  </si>
  <si>
    <t>INSERT INTO caracteristicas VALUES(39, 39, 'Starweb', '', '', '', '', 'Si', 'No', 'Español', 'Si');</t>
  </si>
  <si>
    <t>INSERT INTO caracteristicas VALUES(40, 40, 'WordPress', 'Corporativa', '', 'Canvas', '', 'No', 'Si', 'Español', 'Si');</t>
  </si>
  <si>
    <t>INSERT INTO caracteristicas VALUES(41, 41, 'WordPress', 'Corporativa', '', 'Simplicity', '', 'No', 'Si', 'Español', 'Si');</t>
  </si>
  <si>
    <t>INSERT INTO caracteristicas VALUES(42, 42, 'php', '', '', '', '', 'No', 'No', 'Español', 'Si');</t>
  </si>
  <si>
    <t>INSERT INTO caracteristicas VALUES(43, 43, 'WordPress', 'Corporativa', 'Genesis', '', '', 'No', 'Si', 'Español', 'Si');</t>
  </si>
  <si>
    <t>INSERT INTO caracteristicas VALUES(44, 44, 'php', '', '', '', '', 'No', 'No', 'Español
Catalán', 'No');</t>
  </si>
  <si>
    <t>INSERT INTO caracteristicas VALUES(45, 45, 'B.O. Fusion', '', '', '', '', 'No', 'No', 'Español', 'Si');</t>
  </si>
  <si>
    <t>INSERT INTO caracteristicas VALUES(46, 46, '', '', '', '', '', 'No', '', '', '');</t>
  </si>
  <si>
    <t>INSERT INTO caracteristicas VALUES(47, 47, 'php', '', '', '', '', 'No', 'No', 'Español', 'Si');</t>
  </si>
  <si>
    <t>INSERT INTO caracteristicas VALUES(48, 48, 'WordPress', 'Tienda', 'Genesis', '', '', 'Si', 'Si', 'Español', 'Si');</t>
  </si>
  <si>
    <t>INSERT INTO caracteristicas VALUES(49, 49, 'WordPress', 'Corporativa', '', 'Canvas', '', 'Si', 'Si', 'Español', 'Si');</t>
  </si>
  <si>
    <t>INSERT INTO caracteristicas VALUES(50, 50, 'WordPress', 'Corporativa', 'Genesis', '', '', 'Si', 'Si', 'Español
Inglés', 'Si');</t>
  </si>
  <si>
    <t>INSERT INTO caracteristicas VALUES(51, 51, 'WordPress', 'Tienda', '', 'Canvas', '', 'Si', 'No', 'Español', 'Si');</t>
  </si>
  <si>
    <t>INSERT INTO caracteristicas VALUES(52, 52, 'B.O. Fusion', '', '', '', '', 'No', 'No', 'Español', 'Si');</t>
  </si>
  <si>
    <t>INSERT INTO caracteristicas VALUES(53, 53, 'WordPress', 'Corporativa', 'Genesis', 'Breakthrough Pro', 'Basica', 'Si', 'Si', 'Español', 'Si');</t>
  </si>
  <si>
    <t>INSERT INTO caracteristicas VALUES(54, 54, 'WordPress', 'Catalogo', 'Genesis', '', '', 'Si', 'Si', 'Español', 'Si');</t>
  </si>
  <si>
    <t>INSERT INTO caracteristicas VALUES(55, 55, 'WordPress', 'Tienda', 'Genesis', '', '', 'Si', 'Si', 'Español', 'Si');</t>
  </si>
  <si>
    <t>INSERT INTO caracteristicas VALUES(56, 56, 'WordPress', 'Corporativa', '', 'Divi', '', 'Si', 'Si', 'Español', 'No');</t>
  </si>
  <si>
    <t>INSERT INTO caracteristicas VALUES(57, 57, 'WordPress', 'Corporativa', '', 'Canvas', '', 'No', 'Si', 'Español', 'No');</t>
  </si>
  <si>
    <t>INSERT INTO caracteristicas VALUES(58, 58, 'WordPress', '', '', '', '', 'No', 'No', 'Español', 'Si');</t>
  </si>
  <si>
    <t>INSERT INTO caracteristicas VALUES(59, 59, 'WordPress', 'Corporativa', '', 'Canvas', '', 'No', 'Si', 'Español', 'Si');</t>
  </si>
  <si>
    <t>INSERT INTO caracteristicas VALUES(60, 60, 'WordPress', 'Tienda', 'Genesis', '', '', 'Si', 'Si', 'Español', 'No');</t>
  </si>
  <si>
    <t>INSERT INTO caracteristicas VALUES(61, 61, 'WordPress', 'Booking', '', 'Canvas', '', 'No', 'No', 'Español', 'Si');</t>
  </si>
  <si>
    <t>INSERT INTO caracteristicas VALUES(62, 62, '', '', '', '', '', 'No', '', '', 'No');</t>
  </si>
  <si>
    <t>INSERT INTO caracteristicas VALUES(63, 63, '', '', '', '', '', 'No', '', '', 'No');</t>
  </si>
  <si>
    <t>INSERT INTO caracteristicas VALUES(64, 64, 'php', '', '', '', '', 'No', 'No', 'Español', 'Si');</t>
  </si>
  <si>
    <t>INSERT INTO caracteristicas VALUES(65, 65, 'Starweb', '', '', '', '', 'No', 'No', 'Español', 'Si');</t>
  </si>
  <si>
    <t>INSERT INTO caracteristicas VALUES(66, 66, 'WordPress', 'Tienda', 'Genesis', '', '', 'Si', 'Si', 'Español', 'Si');</t>
  </si>
  <si>
    <t>INSERT INTO caracteristicas VALUES(67, 67, 'WordPress', '', '', '', '', 'No', '', '', 'No');</t>
  </si>
  <si>
    <t>INSERT INTO caracteristicas VALUES(68, 68, 'php', '', '', '', '', 'No', 'No', 'Español', 'Si');</t>
  </si>
  <si>
    <t>INSERT INTO caracteristicas VALUES(69, 69, 'WordPress', 'Corporativa', '', 'Canvas', '', 'Si', 'Si', 'Español', 'Si');</t>
  </si>
  <si>
    <t>INSERT INTO caracteristicas VALUES(70, 70, 'B.O. Fusion', '', '', '', '', 'Si', 'No', 'Español', 'Si');</t>
  </si>
  <si>
    <t>INSERT INTO caracteristicas VALUES(71, 71, 'php', '', '', '', '', 'No', 'No', 'Español', 'Si');</t>
  </si>
  <si>
    <t>INSERT INTO caracteristicas VALUES(72, 72, 'php', '', '', '', '', 'No', 'No', 'Español', 'Si');</t>
  </si>
  <si>
    <t>INSERT INTO caracteristicas VALUES(73, 73, 'WordPress', 'Corporativa', '', 'Canvas', '', 'No', 'Si', 'Español', 'No');</t>
  </si>
  <si>
    <t>INSERT INTO caracteristicas VALUES(74, 74, 'WordPress', 'Corporativa', '', 'Kaboodle', 'Básica', 'Si', 'No', 'Español', 'Si');</t>
  </si>
  <si>
    <t>INSERT INTO caracteristicas VALUES(75, 75, 'WordPress', 'Catalogo', 'Genesis', '', '', 'Si', 'Si', 'Español', 'Si');</t>
  </si>
  <si>
    <t>INSERT INTO caracteristicas VALUES(76, 76, 'Starweb', '', '', '', '', 'No', 'No', 'Español', 'No');</t>
  </si>
  <si>
    <t>INSERT INTO caracteristicas VALUES(77, 77, 'WordPress', 'Corporativa', 'Genesis', '', '', 'Si', 'Si', 'Español', 'Si');</t>
  </si>
  <si>
    <t>INSERT INTO caracteristicas VALUES(78, 78, 'WordPress', 'Corporativa', '', 'Accespress Parallax Pro', '', 'Si', 'Si', '', 'No');</t>
  </si>
  <si>
    <t>INSERT INTO caracteristicas VALUES(79, 79, 'WordPress', 'Corporativa', '', 'Canvas', '', 'Si', 'Si', ' Español', 'Si');</t>
  </si>
  <si>
    <t>INSERT INTO caracteristicas VALUES(80, 80, 'WordPress', 'Corporativa', '', 'Canvas', '', 'Si', 'Si', 'Español', 'Si');</t>
  </si>
  <si>
    <t>INSERT INTO caracteristicas VALUES(81, 81, 'WordPress', 'Corporativa', '', 'Canvas', '', 'Si', 'Si', 'Español', 'Si');</t>
  </si>
  <si>
    <t>INSERT INTO caracteristicas VALUES(82, 82, 'WordPress', 'Corporativa', '', 'Canvas', '', 'Si', 'Si', 'Español', 'Si');</t>
  </si>
  <si>
    <t>INSERT INTO caracteristicas VALUES(83, 83, 'WordPress', 'Tienda', 'Genesis', '', '', 'Si', 'Si', 'Español', 'Si');</t>
  </si>
  <si>
    <t>INSERT INTO caracteristicas VALUES(84, 84, '', '', '', '', '', 'No', '', '', '');</t>
  </si>
  <si>
    <t>INSERT INTO caracteristicas VALUES(85, 85, 'php', '', '', '', '', 'No', 'No', 'Español', 'Si');</t>
  </si>
  <si>
    <t>INSERT INTO caracteristicas VALUES(86, 86, 'WordPress', 'Corporativa', '', 'Canvas', '', 'No', 'Si', 'Español', 'Si');</t>
  </si>
  <si>
    <t>INSERT INTO caracteristicas VALUES(87, 87, 'WordPress', 'Corporativa', '', 'Canvas', '', 'No', 'Si', 'Español
Catalán', 'Si');</t>
  </si>
  <si>
    <t>INSERT INTO caracteristicas VALUES(88, 88, 'php', '', '', '', '', 'No', 'No', 'Español', 'Si');</t>
  </si>
  <si>
    <t>INSERT INTO caracteristicas VALUES(89, 89, 'php', '', '', '', '', 'Si', 'No', 'Español', 'Si');</t>
  </si>
  <si>
    <t>INSERT INTO caracteristicas VALUES(90, 90, '', '', '', '', '', 'No', '', '', 'No');</t>
  </si>
  <si>
    <t>INSERT INTO caracteristicas VALUES(91, 91, '', '', '', '', '', 'Si', '', '', 'No');</t>
  </si>
  <si>
    <t>INSERT INTO caracteristicas VALUES(92, 92, 'WordPress', 'Booking', 'Genesis', '', '', 'Si', 'Si', 'Español', 'Si');</t>
  </si>
  <si>
    <t>INSERT INTO caracteristicas VALUES(93, 93, 'php', '', '', '', '', 'Si', 'No', 'Español', 'Si');</t>
  </si>
  <si>
    <t>INSERT INTO caracteristicas VALUES(94, 94, 'WordPress', 'Corporativa', 'Genesis', '', '', 'Si', 'Si', '', 'No');</t>
  </si>
  <si>
    <t>INSERT INTO caracteristicas VALUES(95, 95, 'WordPress', 'Corporativa', 'Genesis', 'Boss Pro', 'Elementor', 'Si', 'Si', 'Español', 'Si');</t>
  </si>
  <si>
    <t>INSERT INTO caracteristicas VALUES(96, 96, 'WordPress', 'Corporativa', 'Genesis', '', '', 'Si', 'Si', 'Español', 'Si');</t>
  </si>
  <si>
    <t>INSERT INTO caracteristicas VALUES(97, 97, 'Starweb', '', '', '', '', 'No', 'No', 'Español
Catalán', 'Si');</t>
  </si>
  <si>
    <t>INSERT INTO caracteristicas VALUES(98, 98, 'Starweb', '', '', '', '', 'No', 'No', 'Español', 'No');</t>
  </si>
  <si>
    <t>INSERT INTO caracteristicas VALUES(99, 99, 'WordPress', 'Corporativa', '', 'Chameleon', 'Basica', 'No', 'No', 'Español', 'Si');</t>
  </si>
  <si>
    <t>INSERT INTO caracteristicas VALUES(100, 100, '', '', '', '', '', 'No', '', '', '');</t>
  </si>
  <si>
    <t>INSERT INTO caracteristicas VALUES(101, 101, 'WordPress', 'Catalogo', '', 'Canvas', '', 'No', 'Si', 'Español', 'Si');</t>
  </si>
  <si>
    <t>INSERT INTO caracteristicas VALUES(102, 102, 'WordPress', 'Tienda', 'Genesis', '', '', 'Si', 'Si', 'Español', 'Si');</t>
  </si>
  <si>
    <t>INSERT INTO caracteristicas VALUES(103, 103, 'WordPress', 'Tienda', 'Genesis', '', '', 'Si', 'Si', 'Español', 'No');</t>
  </si>
  <si>
    <t>INSERT INTO caracteristicas VALUES(104, 104, 'WordPress', 'Catalogo', 'Genesis', '', '', 'Si', 'Si', '', 'No');</t>
  </si>
  <si>
    <t>INSERT INTO caracteristicas VALUES(105, 105, 'Starweb', '', '', '', '', 'No', 'No', 'Español', 'Si');</t>
  </si>
  <si>
    <t>INSERT INTO caracteristicas VALUES(106, 106, 'php', '', '', '', '', 'No', 'No', 'Español', 'Si');</t>
  </si>
  <si>
    <t>INSERT INTO caracteristicas VALUES(107, 107, 'WordPress', 'Corporativa', '', 'Canvas', '', 'Si', 'Si', 'Español', 'Si');</t>
  </si>
  <si>
    <t>INSERT INTO caracteristicas VALUES(108, 108, 'php', '', '', '', '', 'No', 'No', 'Español', 'No');</t>
  </si>
  <si>
    <t>INSERT INTO caracteristicas VALUES(109, 109, 'WordPress', '', '', '', '', '', '', '', 'No');</t>
  </si>
  <si>
    <t>INSERT INTO caracteristicas VALUES(110, 110, '', '', '', '', '', '', '', '', 'No');</t>
  </si>
  <si>
    <t>INSERT INTO caracteristicas VALUES(111, 111, 'WordPress', 'Corporativa', 'Genesis', '', '', 'Si', 'Si', 'Español', 'Si');</t>
  </si>
  <si>
    <t>INSERT INTO caracteristicas VALUES(112, 112, '', '', '', '', '', 'Si', '', '', '');</t>
  </si>
  <si>
    <t>INSERT INTO caracteristicas VALUES(113, 113, 'WordPress', 'Corporativa', '', 'Canvas', '', 'No', 'Si', 'Español', 'Si');</t>
  </si>
  <si>
    <t>INSERT INTO caracteristicas VALUES(114, 114, 'php', '', '', '', '', 'No', 'No', 'Español', 'Si');</t>
  </si>
  <si>
    <t>INSERT INTO caracteristicas VALUES(115, 115, 'php', '', '', '', '', 'No', 'No', 'Español', 'Si');</t>
  </si>
  <si>
    <t>INSERT INTO caracteristicas VALUES(116, 116, 'WordPress', 'Corporativa', '', 'Canvas', '', 'Si', 'Si', 'Español
Catalán', 'Si');</t>
  </si>
  <si>
    <t>INSERT INTO caracteristicas VALUES(117, 117, '', '', '', '', '', 'Si', '', '', 'No');</t>
  </si>
  <si>
    <t>INSERT INTO caracteristicas VALUES(118, 118, 'WordPress', 'Corporativa', '', 'Canvas', '', 'Si', 'Si', 'Español', 'Si');</t>
  </si>
  <si>
    <t>INSERT INTO caracteristicas VALUES(119, 119, '', '', '', '', '', 'No', '', '', 'No');</t>
  </si>
  <si>
    <t>INSERT INTO caracteristicas VALUES(120, 120, 'php', '', '', '', '', 'No', 'No', 'Español', 'Si');</t>
  </si>
  <si>
    <t>INSERT INTO caracteristicas VALUES(121, 121, 'WordPress', 'Catalogo', '', 'Canvas', '', 'Si', 'Si', 'Español', 'Si');</t>
  </si>
  <si>
    <t>INSERT INTO caracteristicas VALUES(122, 122, 'WordPress', 'Corporativa y Booking', 'Genesis', '', '', 'Si', 'Si', 'Español', 'Si');</t>
  </si>
  <si>
    <t>INSERT INTO caracteristicas VALUES(123, 123, 'WordPress', 'Catalogo', '', 'Flatsome', '', 'Si', 'Si', 'Español', 'Si');</t>
  </si>
  <si>
    <t>INSERT INTO caracteristicas VALUES(124, 124, 'WordPress', '', '', '', '', 'Si', 'Si', 'Español', 'Si');</t>
  </si>
  <si>
    <t>INSERT INTO caracteristicas VALUES(125, 125, 'WordPress', 'Tienda', '', 'Canvas', '', 'Si', 'Si', 'Español', 'No');</t>
  </si>
  <si>
    <t>INSERT INTO caracteristicas VALUES(126, 126, 'WordPress', 'Catalogo', '', 'Canvas', '', 'Si', 'Si', 'Español', 'Si');</t>
  </si>
  <si>
    <t>INSERT INTO caracteristicas VALUES(127, 127, 'WordPress', 'Catalogo', 'Genesis', '', '', 'Si', 'Si', 'Español', 'Si');</t>
  </si>
  <si>
    <t>INSERT INTO caracteristicas VALUES(128, 128, 'WordPress', '', '', '', '', '', '', '', '');</t>
  </si>
  <si>
    <t>INSERT INTO caracteristicas VALUES(129, 129, 'php', '', '', '', '', 'No', 'No', 'Español', 'No');</t>
  </si>
  <si>
    <t>INSERT INTO caracteristicas VALUES(130, 130, 'WordPress', 'Corporativa', '', 'PK 2011 Food me', '', 'No', 'No', 'Español', 'Si');</t>
  </si>
  <si>
    <t>INSERT INTO caracteristicas VALUES(131, 131, 'WordPress', 'Catalogo', 'Genesis', '', '', 'Si', 'Si', 'Español', 'No');</t>
  </si>
  <si>
    <t>INSERT INTO caracteristicas VALUES(132, 132, 'Wordpress', 'Corporativa', '', 'Canvas', '', 'No', 'Si', 'Español', 'Si');</t>
  </si>
  <si>
    <t>INSERT INTO caracteristicas VALUES(133, 133, 'B.O. Fusion
WordPress', '', 'Genesis', 'Business Pro Theme', '', 'Si', 'Si', 'Español', 'Si');</t>
  </si>
  <si>
    <t>INSERT INTO caracteristicas VALUES(134, 134, 'WordPress', 'Catalogo', '', 'Divi', '', 'Si', '', 'Español
Inglés', 'No');</t>
  </si>
  <si>
    <t>INSERT INTO caracteristicas VALUES(135, 135, 'WordPress', 'Corporativa', 'Genesis', '', '', 'Si', 'Si', 'Español', 'Si');</t>
  </si>
  <si>
    <t>INSERT INTO caracteristicas VALUES(136, 136, 'php', '', '', '', '', 'No', 'No', 'Español', 'Si');</t>
  </si>
  <si>
    <t>INSERT INTO caracteristicas VALUES(137, 137, '', '', '', '', '', 'No', '', '', '');</t>
  </si>
  <si>
    <t>INSERT INTO caracteristicas VALUES(138, 138, 'WordPress', 'Corporativa', '', 'Canvas', '', 'Si', 'Si', 'Español', 'Si');</t>
  </si>
  <si>
    <t>INSERT INTO caracteristicas VALUES(139, 139, 'php', '', '', '', '', 'No', 'No', 'Español', 'Si');</t>
  </si>
  <si>
    <t>INSERT INTO caracteristicas VALUES(140, 140, 'WordPress', 'Corporativa', 'Genesis', '', 'Básica', 'Si', 'Si', 'Español', 'Si');</t>
  </si>
  <si>
    <t>INSERT INTO caracteristicas VALUES(141, 141, 'WordPress', 'Catalogo', 'Genesis', '', '', 'Si', 'Si', 'Español', 'Si');</t>
  </si>
  <si>
    <t>INSERT INTO caracteristicas VALUES(142, 142, 'WordPress', 'Corporativa', '', 'Canvas', '', 'No', 'Si', 'Español', 'Si');</t>
  </si>
  <si>
    <t>INSERT INTO caracteristicas VALUES(143, 143, 'WordPress', 'Tienda', '', 'Astra', '', 'Si', 'Si', 'Español', 'No');</t>
  </si>
  <si>
    <t>INSERT INTO caracteristicas VALUES(144, 144, 'php', '', '', '', '', 'No', 'No', 'Español', 'Si');</t>
  </si>
  <si>
    <t>INSERT INTO caracteristicas VALUES(145, 145, 'Starweb', '', '', '', '', 'Si', 'No', 'Español', 'Si');</t>
  </si>
  <si>
    <t>INSERT INTO caracteristicas VALUES(146, 146, 'Starweb', '', '', '', '', 'No', 'No', 'Español
Catalán', 'Si');</t>
  </si>
  <si>
    <t>INSERT INTO caracteristicas VALUES(147, 147, 'WordPress', 'Corporativa', 'Genesis', '', '', 'Si', 'Si', 'Español', 'No');</t>
  </si>
  <si>
    <t>INSERT INTO caracteristicas VALUES(148, 148, 'B.O. Fusion', '', '', '', '', 'Si', 'No', 'Español', 'Si');</t>
  </si>
  <si>
    <t>INSERT INTO caracteristicas VALUES(149, 149, 'WordPress', 'Corporativa', '', 'Canvas', 'Basica', 'Si', 'Si', 'Español', 'Si');</t>
  </si>
  <si>
    <t>INSERT INTO caracteristicas VALUES(150, 150, 'WordPress', 'Corporativa', '', 'Canvas', '', 'Si', 'Si', 'Español', 'Si');</t>
  </si>
  <si>
    <t>INSERT INTO caracteristicas VALUES(151, 151, 'Starweb', '', '', '', '', 'No', 'No', 'Español', 'Si');</t>
  </si>
  <si>
    <t>INSERT INTO caracteristicas VALUES(152, 152, 'WordPress', 'Corporativa', '', 'Canvas', '', 'No', 'Si', 'Español', 'Si');</t>
  </si>
  <si>
    <t>INSERT INTO caracteristicas VALUES(153, 153, '', '', '', '', '', 'Si', '', '', '');</t>
  </si>
  <si>
    <t>INSERT INTO caracteristicas VALUES(154, 154, 'WordPress', 'Corporativa', '', 'Canvas', '', 'Si', 'Si', 'Español', 'Si');</t>
  </si>
  <si>
    <t>INSERT INTO caracteristicas VALUES(155, 155, 'WordPress', 'Tienda', 'Genesis', '', '', 'Si', 'Si', 'Español', 'Si');</t>
  </si>
  <si>
    <t>INSERT INTO caracteristicas VALUES(156, 156, 'WordPress', 'Catalogo', '', 'Canvas', '', 'Si', 'Si', 'Español
Frances
Portugues', 'Si');</t>
  </si>
  <si>
    <t>INSERT INTO caracteristicas VALUES(157, 157, 'WordPress', 'Catalogo', '', 'Canvas', '', 'Si', 'Si', 'Español', 'Si');</t>
  </si>
  <si>
    <t>INSERT INTO caracteristicas VALUES(158, 158, 'php', '', '', '', '', 'No', 'No', 'Español', 'Si');</t>
  </si>
  <si>
    <t>INSERT INTO caracteristicas VALUES(159, 159, 'WordPress', 'Corporativa', '', 'Canvas', '', 'No', 'Si', 'Español', 'No');</t>
  </si>
  <si>
    <t>INSERT INTO caracteristicas VALUES(160, 160, 'B.O. Fusion', '', '', '', '', 'No', 'No', 'Español', 'No');</t>
  </si>
  <si>
    <t>INSERT INTO caracteristicas VALUES(161, 161, 'WordPress', 'Corporativa', '', 'Accesspress', '', 'No', 'Si', 'Español', 'No');</t>
  </si>
  <si>
    <t>INSERT INTO caracteristicas VALUES(162, 162, 'php', '', '', '', '', 'No', 'No', 'Español', 'Si');</t>
  </si>
  <si>
    <t>INSERT INTO caracteristicas VALUES(163, 163, 'php', '', '', '', '', 'No', 'No', 'Español', 'No');</t>
  </si>
  <si>
    <t>INSERT INTO caracteristicas VALUES(164, 164, 'Starweb', '', '', '', '', 'No', 'No', 'Español', 'Si');</t>
  </si>
  <si>
    <t>INSERT INTO caracteristicas VALUES(165, 165, '', '', '', '', '', 'Si', '', '', '');</t>
  </si>
  <si>
    <t>INSERT INTO caracteristicas VALUES(166, 166, 'Starweb', '', '', '', '', 'Si', 'No', 'Español
Catalán', 'Si');</t>
  </si>
  <si>
    <t>INSERT INTO caracteristicas VALUES(167, 167, 'WordPress', 'Tienda', 'Genesis', '', '', 'Si', 'Si', 'Español', 'No');</t>
  </si>
  <si>
    <t>INSERT INTO caracteristicas VALUES(168, 168, 'WordPress', 'Tienda', '', 'Memorable', '', 'No', 'Si', 'Español
Inglés
Italiano', 'Si');</t>
  </si>
  <si>
    <t>INSERT INTO caracteristicas VALUES(169, 169, 'php', '', '', '', '', 'No', 'No', 'Español', 'Si');</t>
  </si>
  <si>
    <t>INSERT INTO caracteristicas VALUES(170, 170, 'php', '', '', '', '', 'Si', 'No', 'Español', 'Si');</t>
  </si>
  <si>
    <t>INSERT INTO caracteristicas VALUES(171, 171, 'php', '', '', '', '', 'No', 'No', 'Español', 'Si');</t>
  </si>
  <si>
    <t>INSERT INTO caracteristicas VALUES(172, 172, 'WordPress', 'Corporativa', 'Genesis', '', '', 'Si', 'So', 'Español', 'Si');</t>
  </si>
  <si>
    <t>INSERT INTO caracteristicas VALUES(173, 173, 'WordPress', 'Catalogo', 'Genesis', '', '', 'Si', 'Si', 'Español', 'Si');</t>
  </si>
  <si>
    <t>INSERT INTO caracteristicas VALUES(174, 174, 'WordPress', 'Corporativa', '', 'Canvas', '', 'Si', 'Si', 'Español', 'Si');</t>
  </si>
  <si>
    <t>INSERT INTO caracteristicas VALUES(175, 175, 'php', '', '', '', '', 'No', 'No', 'Español', 'Si');</t>
  </si>
  <si>
    <t>INSERT INTO caracteristicas VALUES(176, 176, 'php', '', '', '', '', 'No', 'No', 'Español', 'Si');</t>
  </si>
  <si>
    <t>INSERT INTO caracteristicas VALUES(177, 177, 'WordPress', 'Corporativa', '', 'Pixelpress', '', 'Si', 'Si', 'Español', 'Si');</t>
  </si>
  <si>
    <t>INSERT INTO caracteristicas VALUES(178, 178, 'WordPress', 'Corporativa', '', 'Function', '', 'No', 'Si', 'Español', 'Si');</t>
  </si>
  <si>
    <t>INSERT INTO caracteristicas VALUES(179, 179, 'WordPress', 'Catalogo', '', 'Definition', '', 'Si', 'Si', 'Español
Inglés', 'Si');</t>
  </si>
  <si>
    <t>INSERT INTO caracteristicas VALUES(180, 180, 'php', '', '', '', '', 'Si', 'No', 'Español', 'Si');</t>
  </si>
  <si>
    <t>INSERT INTO caracteristicas VALUES(181, 181, 'WordPress', 'Corporativa', 'Genesis', '', '', 'Si', 'Si', 'Español', 'Si');</t>
  </si>
  <si>
    <t>INSERT INTO caracteristicas VALUES(182, 182, 'php', '', '', '', '', 'No', 'No', 'Español', 'Si');</t>
  </si>
  <si>
    <t>INSERT INTO caracteristicas VALUES(183, 183, 'WordPress', 'Corporativa', '', 'Canvas', 'Básica', 'Si', 'Si', 'Español', 'Si');</t>
  </si>
  <si>
    <t>INSERT INTO caracteristicas VALUES(184, 184, 'php', '', '', '', '', 'No', 'No', 'Español', 'No');</t>
  </si>
  <si>
    <t>INSERT INTO caracteristicas VALUES(185, 185, 'php', '', '', '', '', 'No', 'No', 'Español', 'Si');</t>
  </si>
  <si>
    <t>INSERT INTO caracteristicas VALUES(186, 186, 'WordPress', 'Tienda', '', 'Canvas', '', 'Si', 'Si', 'Español', 'Si');</t>
  </si>
  <si>
    <t>INSERT INTO caracteristicas VALUES(187, 187, 'Starweb', '', '', '', '', 'Si', 'No', 'Español', 'Si');</t>
  </si>
  <si>
    <t>INSERT INTO caracteristicas VALUES(188, 188, 'WordPress', 'Catalogo', '', 'Canvas', '', 'Si', 'Si', 'Español', 'Si');</t>
  </si>
  <si>
    <t>INSERT INTO caracteristicas VALUES(189, 189, 'B.O. Fusion', '', '', '', '', 'Si', 'No', 'Español', 'Si');</t>
  </si>
  <si>
    <t>INSERT INTO caracteristicas VALUES(190, 190, 'WordPress', 'Corporativa', '', 'Canvas', '', 'Si', 'Si', 'Español
Catalán', 'Si');</t>
  </si>
  <si>
    <t>INSERT INTO caracteristicas VALUES(191, 191, 'WordPress', 'Catalogo', '', 'Definition', '', 'No', 'Si', 'Español', 'Si');</t>
  </si>
  <si>
    <t>INSERT INTO seo VALUES(</t>
  </si>
  <si>
    <t>INSERT INTO seo VALUES(3, 3, 'Alta', 286, 18,2, 8657, 136060, 448, 15,9, 23805, 170520, 1487, 1425, 57);</t>
  </si>
  <si>
    <t>INSERT INTO seo VALUES(5, 5, 'Baja', 257, 29,8, 23, 396620, 284, 29,9, 21, 427750, 13, 3, 12);</t>
  </si>
  <si>
    <t>INSERT INTO seo VALUES(10, 10, 'Media-Baja', 707, 29,1, 727, 998820, 1035, 29,4, 1539, 1203780, 436, 414, 71);</t>
  </si>
  <si>
    <t>INSERT INTO seo VALUES(15, 15, 'Media-Baja', 292, 29,4, 537, 535720, 526, 29,6, 142, 675890, 460, 11, 36);</t>
  </si>
  <si>
    <t>INSERT INTO seo VALUES(16, 16, 'Media', 246, 28,1, 5754, 533230, 393, 29,3, 1443, 661080, 98, 81, 36);</t>
  </si>
  <si>
    <t>INSERT INTO seo VALUES(17, 17, 'Baja', 144, 29,9, 0, 77130, 109, 30, 0, 53040, 7, 0, 5);</t>
  </si>
  <si>
    <t>INSERT INTO seo VALUES(21, 21, 'Media-Baja', 562, 29,7, 269, 1093680, 857, 29,6, 1487, 1537900, 245, 228, 68);</t>
  </si>
  <si>
    <t>INSERT INTO seo VALUES(22, 22, 'Media-Alta', 329, 26,8, 3238, 414380, 395, 27,5, 1579, 473660, 2590, 2558, 92);</t>
  </si>
  <si>
    <t>INSERT INTO seo VALUES(24, 24, 'Baja', 393, 29,9, 113, 267690, 541, 29,7, 321, 493140, 30, 22, 14);</t>
  </si>
  <si>
    <t>INSERT INTO seo VALUES(27, 27, 'Media', 174, 27, 3944, 398400, 298, 29,7, 124, 728570, 30, 10, 16);</t>
  </si>
  <si>
    <t>INSERT INTO seo VALUES(28, 28, 'Baja', 163, 29,2, 109, 272700, 170, 29,7, 102, 184960, 20, 9, 13);</t>
  </si>
  <si>
    <t>INSERT INTO seo VALUES(29, 29, 'Media-Alta', 486, 27,5, 7866, 589920, 710, 28,4, 18300, 2632760, 1724, 1517, 85);</t>
  </si>
  <si>
    <t>INSERT INTO seo VALUES(32, 32, 'Media', 318, 25,8, 2993, 477050, 332, 25,8, 2408, 195540, 21, 10, 10);</t>
  </si>
  <si>
    <t>INSERT INTO seo VALUES(33, 33, 'Alta', 499, 18,9, 12057, 434730, 758, 24,9, 5086, 679600, 216, 144, 45);</t>
  </si>
  <si>
    <t>INSERT INTO seo VALUES(35, 35, 'Alta', 154, 19,4, 14961, 171050, 288, 24,5, 26371, 238680, 56, 30, 27);</t>
  </si>
  <si>
    <t>INSERT INTO seo VALUES(40, 40, 'Media-Alta', 269, 24, 18322, 399000, 683, 26, 746610, 26445, 1327, 1301, 37);</t>
  </si>
  <si>
    <t>INSERT INTO seo VALUES(42, 42, 'Baja', 130, 30, 0, 156390, 197, 29,9, 4, 247380, 37, 19, 17);</t>
  </si>
  <si>
    <t>INSERT INTO seo VALUES(43, 43, 'Media', 457, 25,7, 3083, 167770, 608, 26,6, 2175, 263590, 465, 454, 22);</t>
  </si>
  <si>
    <t>INSERT INTO seo VALUES(47, 47, 'Baja', 166, 29,6, 33, 110860, 184, 29,8, 6, 104950, 18, 2, 4);</t>
  </si>
  <si>
    <t>INSERT INTO seo VALUES(48, 48, 'Media', 612, 25,6, 5952, 315030, 795, 24,7, 59970, 434340, 157, 94, 28);</t>
  </si>
  <si>
    <t>INSERT INTO seo VALUES(49, 49, 'Alta', 507, 24,3, 8387, 838590, 582, 23, 12320, 1140700, 304, 290, 42);</t>
  </si>
  <si>
    <t>INSERT INTO seo VALUES(50, 50, 'Media', 387, 27,7, 2639, 511240, 694, 29,2, 1554, 1861910, 83, 60, 24);</t>
  </si>
  <si>
    <t>INSERT INTO seo VALUES(51, 51, 'Alta', 601, 24,1, 12154, 579290, 1337, 21,9, 115649, 917680, 4825, 4725, 132);</t>
  </si>
  <si>
    <t>INSERT INTO seo VALUES(52, 52, 'Media-Baja', 128, 28,5, 160, 140760, 220, 28,6, 152, 275370, 18, 11, 9);</t>
  </si>
  <si>
    <t>INSERT INTO seo VALUES(54, 54, 'Alta', 202, 23, 11025, 193420, 518, 21,9, 20553, 371830, 909, 907, 38);</t>
  </si>
  <si>
    <t>INSERT INTO seo VALUES(64, 64, 'Baja', 169, 25,5, 6285, 177830, 296, 27,9, 1114, 223680, 9, 5, 6);</t>
  </si>
  <si>
    <t>INSERT INTO seo VALUES(69, 69, 'Media-Baja', 352, 29, 1565, 521870, 627, 28,9, 998, 724700, 47, 39, 21);</t>
  </si>
  <si>
    <t>INSERT INTO seo VALUES(70, 70, 'Baja', 258, 29,5, 44, 587520, 409, 29,8, 173, 481580, 7, 2, 6);</t>
  </si>
  <si>
    <t>INSERT INTO seo VALUES(71, 71, 'Media-Baja', 171, 27,9, 1219, 376910, 272, 29,6, 1019, 912830, 124, 48, 45);</t>
  </si>
  <si>
    <t>INSERT INTO seo VALUES(72, 72, 'Baja', 154, 28,5, 1258, 149740, 170, 27,5, 1175, 200890, 19, 9, 8);</t>
  </si>
  <si>
    <t>INSERT INTO seo VALUES(74, 74, 'Baja', 329, 29,4, 536, 1712600, 357, 29,3, 360, 1318260, 7, 4, 4);</t>
  </si>
  <si>
    <t>INSERT INTO seo VALUES(79, 79, 'Media', 161, 23,7, 1485, 158070, 409, 26,1, 1537, 280840, 803, 803, 15);</t>
  </si>
  <si>
    <t>INSERT INTO seo VALUES(80, 80, 'Baja', 474, 29,3, 1881, 3486650, 582, 29,1, 1640, 3237810, 257, 96, 30);</t>
  </si>
  <si>
    <t>INSERT INTO seo VALUES(81, 81, 'Media-baja', 144, 28,3, 208, 110700, 266, 29,6, 59, 160040, 193, 173, 19);</t>
  </si>
  <si>
    <t>INSERT INTO seo VALUES(82, 82, 'MEDIA', 333, 28, 1376, 665530, 759, 27,2, 5622, 798250, 1600, 1600, 63);</t>
  </si>
  <si>
    <t>INSERT INTO seo VALUES(83, 83, 'Alta', 464, 15,72, 92453, 597380, 779, 16,2, 323527, 1795590, 95, 92, 19);</t>
  </si>
  <si>
    <t>INSERT INTO seo VALUES(86, 86, 'Alta', 466, 23,1, 18728, 676370, 655, 25,8, 12429, 451590, 627, 602, 44);</t>
  </si>
  <si>
    <t>INSERT INTO seo VALUES(87, 87, 'Media-Baja', 288, 28,8, 567, 419290, 548, 29,7, 225, 818740, 25, 8, 21);</t>
  </si>
  <si>
    <t>INSERT INTO seo VALUES(89, 89, 'Media-Baja', 173, 26,1, 1315, 135380, 264, 26,2, 7254, 260700, 17, 8, 8);</t>
  </si>
  <si>
    <t>INSERT INTO seo VALUES(92, 92, 'Media', 701, 27,8, 28772, 4737090, 1073, 28,7, 32705, 5370990, 122, 104, 37);</t>
  </si>
  <si>
    <t>INSERT INTO seo VALUES(97, 97, 'Baja', 247, 30, 0, 560920, 237, 30, 0, 495930, 4, 2, 4);</t>
  </si>
  <si>
    <t>INSERT INTO seo VALUES(105, 105, 'Baja', 373, 29,3, 2549, 412630, 340, 29,8, 57, 342380, 53, 45, 22);</t>
  </si>
  <si>
    <t>INSERT INTO seo VALUES(111, 111, 'Baja', 430, 29,6, 37, 582600, 392, 29,1, 321, 597130, 18, 16, 5);</t>
  </si>
  <si>
    <t>INSERT INTO seo VALUES(113, 113, 'Baja', 445, 29,4, 80, 704670, 640, 29,1, 691, 987350, 82, 70, 20);</t>
  </si>
  <si>
    <t>INSERT INTO seo VALUES(115, 115, 'Media', 148, 23,5, 3054, 120410, 276, 27,9, 3030, 154340, 9, 0, 6);</t>
  </si>
  <si>
    <t>INSERT INTO seo VALUES(116, 116, 'Media-Baja', 187, 29,2, 140, 157280, 315, 29,6, 32, 260700, 19, 2, 11);</t>
  </si>
  <si>
    <t>INSERT INTO seo VALUES(118, 118, 'Media-Baja', 770, 28,9, 3630, 993450, 1031, 28,8, 6171, 1644500, 671, 665, 31);</t>
  </si>
  <si>
    <t>INSERT INTO seo VALUES(120, 120, 'Media-Baja', 258, 28,7, 504, 239790, 408, 29, 847, 249520, 138, 121, 49);</t>
  </si>
  <si>
    <t>INSERT INTO seo VALUES(121, 121, 'Baja', 682, 29,7, 200, 1809100, 777, 29,4, 439, 1674130, 4064, 3963, 92);</t>
  </si>
  <si>
    <t>INSERT INTO seo VALUES(122, 122, 'Alta', 755, 21,8, 33726, 558210, , , , , , , );</t>
  </si>
  <si>
    <t>INSERT INTO seo VALUES(126, 126, 'Media', 667, 28,3, 9495, 955260, 752, 28,1, 14907, 1134580, 608, 596, 36);</t>
  </si>
  <si>
    <t>INSERT INTO seo VALUES(130, 130, 'Media', 257, 27,2, 2866, 423010, 643, 27,1, 16570, 856450, 752, 675, 174);</t>
  </si>
  <si>
    <t>INSERT INTO seo VALUES(132, 132, 'Media', 73, 23,6, 1175, 34560, 122, 24,9, 1437, 100790, 21, 20, 5);</t>
  </si>
  <si>
    <t>INSERT INTO seo VALUES(133, 133, 'Media-baja', 62, 24,4, 160, 48460, 406, 29,5, 162, 608730, 14, 1, 5);</t>
  </si>
  <si>
    <t>INSERT INTO seo VALUES(135, 135, 'Media', 354, 26,9, 2633, 593290, 513, 26,1, 5046, 454480, 306, 300, 26);</t>
  </si>
  <si>
    <t>INSERT INTO seo VALUES(136, 136, 'Media', 256, 26,2, 3010, 489440, 317, 28,2, 2735, 502690, 20, 17, 7);</t>
  </si>
  <si>
    <t>INSERT INTO seo VALUES(138, 138, 'Media-Baja', 419, 27,8, 1916, 696480, 622, 29,5, 844, 882720, 310, 308, 19);</t>
  </si>
  <si>
    <t>INSERT INTO seo VALUES(141, 141, 'Media-Baja', 262, 27,8, 1919, 103390, 511, 24,3, 16067, 218560, 28, 21, 10);</t>
  </si>
  <si>
    <t>INSERT INTO seo VALUES(142, 142, 'Baja', 273, 29, 1363, 342500, 282, 29,3, 310, 193040, 76, 69, 30);</t>
  </si>
  <si>
    <t>INSERT INTO seo VALUES(144, 144, 'Baja', 108, 29,3, 3896, 235650, 128, 29,7, 515, 216680, 2, 0, 1);</t>
  </si>
  <si>
    <t>INSERT INTO seo VALUES(148, 148, 'Baja', 466, 29,7, 743, 2061730, 575, 29,7, 3000, 1461150, 20, 15, 13);</t>
  </si>
  <si>
    <t>INSERT INTO seo VALUES(149, 149, 'Media-Baja', 480, 28,3, 1751, 748420, 585, 29,5, 662900, 557, 398, 352, 30);</t>
  </si>
  <si>
    <t>INSERT INTO seo VALUES(150, 150, 'Baja', 583, 29,7, 703, 1300140, 664, 29,6, 216, 1259800, 973, 960, 60);</t>
  </si>
  <si>
    <t>INSERT INTO seo VALUES(154, 154, 'Baja', 130, 30, 0, 156710, 114, 29,4, 41, 82900, 17, 8, 6);</t>
  </si>
  <si>
    <t>INSERT INTO seo VALUES(155, 155, 'Alta', 692, 25,2, 10171, 892290, 1247, 25,7, 49693, 1629940, 45, 27, 28);</t>
  </si>
  <si>
    <t>INSERT INTO seo VALUES(156, 156, 'Media', 230, 25,6, 3401, 94890, 301, 26,1, 5149, 134100, 176, 129, 36);</t>
  </si>
  <si>
    <t>INSERT INTO seo VALUES(170, 170, 'Alta', 742, 26,3, 14461, 1034900, 833, 28,8, 904, 730760, 574, 561, 57);</t>
  </si>
  <si>
    <t>INSERT INTO seo VALUES(173, 173, 'Media-Baja', 305, 27,2, 756, 285290, 379, 26,9, 3253, 255180, 123, 103, 23);</t>
  </si>
  <si>
    <t>INSERT INTO seo VALUES(174, 174, 'Media-Alta', 275, 24,3, 4775, 213410, 368, 25,1, 4544, 228950, 38, 25, 12);</t>
  </si>
  <si>
    <t>INSERT INTO seo VALUES(175, 175, 'Baja', 248, 29,9, 6, 230400, 341, 29,8, 42, 180030, 33, 31, 12);</t>
  </si>
  <si>
    <t>INSERT INTO seo VALUES(179, 179, 'Baja', 153, 29,7, 14, 87620, 148, 29,6, 25, 61050, 29, 26, 26);</t>
  </si>
  <si>
    <t>INSERT INTO seo VALUES(180, 180, 'Media', 300, 29,5, 212, 891880, 572, 29,6, 417, 633720, 288, 50, 52);</t>
  </si>
  <si>
    <t>INSERT INTO seo VALUES(183, 183, 'Alta', 62, 16,5, 7565, 27770, 101, 18,6, 7990, 28320, 24, 16, 10);</t>
  </si>
  <si>
    <t>INSERT INTO seo VALUES(186, 186, 'Alta', 199, 12,49, 11155, 96220, 1095, 20,8, 13522, 422670, 21200, 15200, 40);</t>
  </si>
  <si>
    <t>INSERT INTO seo VALUES(187, 187, 'Media', 168, 26,8, 2191, 1247620, 221, 28,1, 872, 368170, 10, 7, 4);</t>
  </si>
  <si>
    <t>INSERT INTO seo VALUES(188, 188, 'Media-Alta', 342, 23,4, 10184, 223040, 564, 21,8, 31273, 308430, 806, 797, 28);</t>
  </si>
  <si>
    <t>INSERT INTO seo VALUES(189, 189, 'Media-Alta', 94, 20,3, 7170, 76590, 189, 23,9, 13699, 201260, 44, 42, 8);</t>
  </si>
  <si>
    <t>INSERT INTO seo VALUES(190, 190, 'Baja', 340, 29,2, 89, 361980, 402, 28,4, 736, 464950, 487, 14, 35);</t>
  </si>
  <si>
    <t>INSERT INTO seo VALUES(1, 1, 'null', null, null, null, null, null, null, null, null, null, null, null);</t>
  </si>
  <si>
    <t>INSERT INTO seo VALUES(2, 2, 'Media', 151, 24,7, 2085, 147660, null, null, null, null, null, null, null);</t>
  </si>
  <si>
    <t>INSERT INTO seo VALUES(4, 4, 'Baja', 59, 30, 0, 21440, null, null, null, null, null, null, null);</t>
  </si>
  <si>
    <t>INSERT INTO seo VALUES(6, 6, 'null', null, null, null, null, null, null, null, null, 52, 49, 13);</t>
  </si>
  <si>
    <t>INSERT INTO seo VALUES(7, 7, 'Media', 845, 28,8, 4701, 1557020, null, null, null, null, null, null, null);</t>
  </si>
  <si>
    <t>INSERT INTO seo VALUES(8, 8, 'null', null, null, null, null, null, null, null, null, null, null, null);</t>
  </si>
  <si>
    <t>INSERT INTO seo VALUES(9, 9, 'null', null, null, null, null, null, null, null, null, null, null, null);</t>
  </si>
  <si>
    <t>INSERT INTO seo VALUES(11, 11, 'null', null, null, null, null, null, null, null, null, null, null, null);</t>
  </si>
  <si>
    <t>INSERT INTO seo VALUES(12, 12, 'Baja', 338, 29,8, 1103, 1401560, null, null, null, null, null, null, null);</t>
  </si>
  <si>
    <t>INSERT INTO seo VALUES(13, 13, 'Media', 730, 28,1, 2871, 362430, null, null, null, null, null, null, null);</t>
  </si>
  <si>
    <t>INSERT INTO seo VALUES(14, 14, 'null', null, null, null, null, null, null, null, null, null, null, null);</t>
  </si>
  <si>
    <t>INSERT INTO seo VALUES(18, 18, 'null', null, null, null, null, null, null, null, null, null, null, null);</t>
  </si>
  <si>
    <t>INSERT INTO seo VALUES(19, 19, 'null', null, null, null, null, null, null, null, null, null, null, null);</t>
  </si>
  <si>
    <t>INSERT INTO seo VALUES(20, 20, 'null', null, null, null, null, null, null, null, null, null, null, null);</t>
  </si>
  <si>
    <t>INSERT INTO seo VALUES(23, 23, 'null', null, null, null, null, null, null, null, null, null, null, null);</t>
  </si>
  <si>
    <t>INSERT INTO seo VALUES(25, 25, 'Baja', 195, 28,8, 359, 176760, null, null, null, null, null, null, null);</t>
  </si>
  <si>
    <t>INSERT INTO seo VALUES(26, 26, 'null', null, null, null, null, null, null, null, null, null, null, null);</t>
  </si>
  <si>
    <t>INSERT INTO seo VALUES(30, 30, 'null', null, null, null, null, null, null, null, null, null, null, null);</t>
  </si>
  <si>
    <t>INSERT INTO seo VALUES(31, 31, 'Baja', 839, 29,8, 124, 2561780, null, null, null, null, null, null, null);</t>
  </si>
  <si>
    <t>INSERT INTO seo VALUES(34, 34, 'Alta', 1440, 25,8, 12180, 6353390, null, null, null, null, null, null, null);</t>
  </si>
  <si>
    <t>INSERT INTO seo VALUES(36, 36, 'Media-Baja', 474, 29,3, 368, 1003550, null, null, null, null, null, null, null);</t>
  </si>
  <si>
    <t>INSERT INTO seo VALUES(37, 37, 'null', null, null, null, null, null, null, null, null, null, null, null);</t>
  </si>
  <si>
    <t>INSERT INTO seo VALUES(38, 38, 'null', null, null, null, null, null, null, null, null, null, null, null);</t>
  </si>
  <si>
    <t>INSERT INTO seo VALUES(39, 39, 'Baja', 435, 29,9, 9, 838190, null, null, null, null, null, null, null);</t>
  </si>
  <si>
    <t>INSERT INTO seo VALUES(41, 41, 'null', null, null, null, null, null, null, null, null, null, null, null);</t>
  </si>
  <si>
    <t>INSERT INTO seo VALUES(44, 44, 'null', null, null, null, null, null, null, null, null, null, null, null);</t>
  </si>
  <si>
    <t>INSERT INTO seo VALUES(45, 45, 'Media-Baja', 332, 28,4, 1146, 320870, null, null, null, null, null, null, null);</t>
  </si>
  <si>
    <t>INSERT INTO seo VALUES(46, 46, 'null', null, null, null, null, null, null, null, null, null, null, null);</t>
  </si>
  <si>
    <t>INSERT INTO seo VALUES(53, 53, 'null', null, null, null, null, null, null, null, null, null, null, null);</t>
  </si>
  <si>
    <t>INSERT INTO seo VALUES(55, 55, 'Media-Baja', 850, 29,8, 224, 1042520, null, null, null, null, null, null, null);</t>
  </si>
  <si>
    <t>INSERT INTO seo VALUES(56, 56, 'null', null, null, null, null, null, null, null, null, null, null, null);</t>
  </si>
  <si>
    <t>INSERT INTO seo VALUES(57, 57, 'null', null, null, null, null, null, null, null, null, null, null, null);</t>
  </si>
  <si>
    <t>INSERT INTO seo VALUES(58, 58, 'null', null, null, null, null, null, null, null, null, null, null, null);</t>
  </si>
  <si>
    <t>INSERT INTO seo VALUES(59, 59, 'Media', 584, 29,4, 858, 594320, null, null, null, null, null, null, null);</t>
  </si>
  <si>
    <t>INSERT INTO seo VALUES(60, 60, 'null', null, null, null, null, null, null, null, null, null, null, null);</t>
  </si>
  <si>
    <t>INSERT INTO seo VALUES(61, 61, 'Alta', 595, 21,9, 162886, 645450, null, null, null, null, null, null, null);</t>
  </si>
  <si>
    <t>INSERT INTO seo VALUES(62, 62, 'null', null, null, null, null, null, null, null, null, null, null, null);</t>
  </si>
  <si>
    <t>INSERT INTO seo VALUES(63, 63, 'null', null, null, null, null, null, null, null, null, null, null, null);</t>
  </si>
  <si>
    <t>INSERT INTO seo VALUES(65, 65, 'null', null, null, null, null, null, null, null, null, null, null, null);</t>
  </si>
  <si>
    <t>INSERT INTO seo VALUES(66, 66, 'null', null, null, null, null, null, null, null, null, null, null, null);</t>
  </si>
  <si>
    <t>INSERT INTO seo VALUES(67, 67, 'null', null, null, null, null, null, null, null, null, null, null, null);</t>
  </si>
  <si>
    <t>INSERT INTO seo VALUES(68, 68, 'Baja', 147, 28,6, 438, 222090, null, null, null, null, null, null, null);</t>
  </si>
  <si>
    <t>INSERT INTO seo VALUES(73, 73, 'null', null, null, null, null, null, null, null, null, null, null, null);</t>
  </si>
  <si>
    <t>INSERT INTO seo VALUES(75, 75, 'null', null, null, null, null, null, null, null, null, null, null, null);</t>
  </si>
  <si>
    <t>INSERT INTO seo VALUES(76, 76, 'null', null, null, null, null, null, null, null, null, null, null, null);</t>
  </si>
  <si>
    <t>INSERT INTO seo VALUES(77, 77, 'Media-Baja', 813, 27,1, 2093, 558580, null, null, null, null, null, null, null);</t>
  </si>
  <si>
    <t>INSERT INTO seo VALUES(78, 78, 'null', null, null, null, null, null, null, null, null, null, null, null);</t>
  </si>
  <si>
    <t>INSERT INTO seo VALUES(84, 84, 'null', null, null, null, null, null, null, null, null, null, null, null);</t>
  </si>
  <si>
    <t>INSERT INTO seo VALUES(85, 85, 'null', null, null, null, null, null, null, null, null, null, null, null);</t>
  </si>
  <si>
    <t>INSERT INTO seo VALUES(88, 88, 'null', null, null, null, null, null, null, null, null, null, null, null);</t>
  </si>
  <si>
    <t>INSERT INTO seo VALUES(90, 90, 'null', null, null, null, null, null, null, null, null, null, null, null);</t>
  </si>
  <si>
    <t>INSERT INTO seo VALUES(91, 91, 'null', null, null, null, null, null, null, null, null, null, null, null);</t>
  </si>
  <si>
    <t>INSERT INTO seo VALUES(93, 93, 'null', null, null, null, null, null, null, null, null, null, null, null);</t>
  </si>
  <si>
    <t>INSERT INTO seo VALUES(94, 94, 'null', null, null, null, null, null, null, null, null, null, null, null);</t>
  </si>
  <si>
    <t>INSERT INTO seo VALUES(95, 95, 'null', null, null, null, null, null, null, null, null, 1684, 1663, 34);</t>
  </si>
  <si>
    <t>INSERT INTO seo VALUES(96, 96, 'null', null, null, null, null, 296, 29,9, 0, 636730, 7, 2, 6);</t>
  </si>
  <si>
    <t>INSERT INTO seo VALUES(98, 98, 'null', null, null, null, null, null, null, null, null, null, null, null);</t>
  </si>
  <si>
    <t>INSERT INTO seo VALUES(99, 99, 'Baja', 486, 29,9, 35, 2133350, null, null, null, null, null, null, null);</t>
  </si>
  <si>
    <t>INSERT INTO seo VALUES(100, 100, 'null', null, null, null, null, null, null, null, null, null, null, null);</t>
  </si>
  <si>
    <t>INSERT INTO seo VALUES(101, 101, 'Media-Alta', 678, 25,5, 102510, 2873840, null, null, null, null, null, null, null);</t>
  </si>
  <si>
    <t>INSERT INTO seo VALUES(102, 102, 'null', null, null, null, null, null, null, null, null, null, null, null);</t>
  </si>
  <si>
    <t>INSERT INTO seo VALUES(103, 103, 'null', null, null, null, null, null, null, null, null, null, null, null);</t>
  </si>
  <si>
    <t>INSERT INTO seo VALUES(104, 104, 'null', null, null, null, null, null, null, null, null, null, null, null);</t>
  </si>
  <si>
    <t>INSERT INTO seo VALUES(106, 106, 'Baja', 240, 29,5, 163, 351510, null, null, null, null, null, null, null);</t>
  </si>
  <si>
    <t>INSERT INTO seo VALUES(107, 107, 'Media-Baja', 178, 27,1, 1870, 73420, null, null, null, null, null, null, null);</t>
  </si>
  <si>
    <t>INSERT INTO seo VALUES(108, 108, 'null', null, null, null, null, null, null, null, null, null, null, null);</t>
  </si>
  <si>
    <t>INSERT INTO seo VALUES(109, 109, 'null', null, null, null, null, null, null, null, null, null, null, null);</t>
  </si>
  <si>
    <t>INSERT INTO seo VALUES(110, 110, 'null', null, null, null, null, null, null, null, null, null, null, null);</t>
  </si>
  <si>
    <t>INSERT INTO seo VALUES(112, 112, 'null', null, null, null, null, null, null, null, null, null, null, null);</t>
  </si>
  <si>
    <t>INSERT INTO seo VALUES(114, 114, 'null', null, null, null, null, null, null, null, null, null, null, null);</t>
  </si>
  <si>
    <t>INSERT INTO seo VALUES(117, 117, 'null', null, null, null, null, null, null, null, null, null, null, null);</t>
  </si>
  <si>
    <t>INSERT INTO seo VALUES(119, 119, 'null', null, null, null, null, null, null, null, null, null, null, null);</t>
  </si>
  <si>
    <t>INSERT INTO seo VALUES(123, 123, 'null', null, null, null, null, null, null, null, null, null, null, null);</t>
  </si>
  <si>
    <t>INSERT INTO seo VALUES(124, 124, 'null', null, null, null, null, null, null, null, null, null, null, null);</t>
  </si>
  <si>
    <t>INSERT INTO seo VALUES(125, 125, 'null', null, null, null, null, null, null, null, null, null, null, null);</t>
  </si>
  <si>
    <t>INSERT INTO seo VALUES(127, 127, 'null', null, null, null, null, 239, 25,3, 39579, 733370, 163, 25, 26);</t>
  </si>
  <si>
    <t>INSERT INTO seo VALUES(128, 128, 'null', null, null, null, null, null, null, null, null, null, null, null);</t>
  </si>
  <si>
    <t>INSERT INTO seo VALUES(129, 129, 'null', null, null, null, null, null, null, null, null, null, null, null);</t>
  </si>
  <si>
    <t>INSERT INTO seo VALUES(131, 131, 'null', null, null, null, null, null, null, null, null, null, null, null);</t>
  </si>
  <si>
    <t>INSERT INTO seo VALUES(134, 134, 'null', null, null, null, null, null, null, null, null, null, null, null);</t>
  </si>
  <si>
    <t>INSERT INTO seo VALUES(137, 137, 'null', null, null, null, null, null, null, null, null, null, null, null);</t>
  </si>
  <si>
    <t>INSERT INTO seo VALUES(139, 139, 'Baja', 152, 30, 0, 397600, null, null, null, null, null, null, null);</t>
  </si>
  <si>
    <t>INSERT INTO seo VALUES(140, 140, 'Baja', 202, 29,9, 14, 184110, null, null, null, null, null, null, null);</t>
  </si>
  <si>
    <t>INSERT INTO seo VALUES(143, 143, 'null', null, null, null, null, null, null, null, null, null, null, null);</t>
  </si>
  <si>
    <t>INSERT INTO seo VALUES(145, 145, 'Baja', 306, 29,9, 6, 442240, null, null, null, null, null, null, null);</t>
  </si>
  <si>
    <t>INSERT INTO seo VALUES(146, 146, 'Baja', 221, 29,6, 120, 368330, null, null, null, null, null, null, null);</t>
  </si>
  <si>
    <t>INSERT INTO seo VALUES(147, 147, 'null', null, null, null, null, null, null, null, null, null, null, null);</t>
  </si>
  <si>
    <t>INSERT INTO seo VALUES(151, 151, 'Baja', 532, 29, 1000, 416710, null, null, null, null, null, null, null);</t>
  </si>
  <si>
    <t>INSERT INTO seo VALUES(152, 152, 'Media-baja', 423, 28,9, 1604, 1291560, null, null, null, null, null, null, null);</t>
  </si>
  <si>
    <t>INSERT INTO seo VALUES(153, 153, 'null', null, null, null, null, null, null, null, null, null, null, null);</t>
  </si>
  <si>
    <t>INSERT INTO seo VALUES(157, 157, 'Media', 288, 27,6, 1983, 1289490, null, null, null, null, null, null, null);</t>
  </si>
  <si>
    <t>INSERT INTO seo VALUES(158, 158, 'Media-Baja', 577, 29,3, 1091, 960660, null, null, null, null, null, null, null);</t>
  </si>
  <si>
    <t>INSERT INTO seo VALUES(159, 159, 'null', null, null, null, null, null, null, null, null, null, null, null);</t>
  </si>
  <si>
    <t>INSERT INTO seo VALUES(160, 160, 'null', null, null, null, null, null, null, null, null, null, null, null);</t>
  </si>
  <si>
    <t>INSERT INTO seo VALUES(161, 161, 'null', null, null, null, null, null, null, null, null, null, null, null);</t>
  </si>
  <si>
    <t>INSERT INTO seo VALUES(162, 162, 'Baja', 257, 29,9, 0, 343000, null, null, null, null, null, null, null);</t>
  </si>
  <si>
    <t>INSERT INTO seo VALUES(163, 163, 'null', null, null, null, null, null, null, null, null, null, null, null);</t>
  </si>
  <si>
    <t>INSERT INTO seo VALUES(164, 164, 'Media-baja', 959, 29, 493, 1893570, null, null, null, null, null, null, null);</t>
  </si>
  <si>
    <t>INSERT INTO seo VALUES(165, 165, 'null', null, null, null, null, null, null, null, null, null, null, null);</t>
  </si>
  <si>
    <t>INSERT INTO seo VALUES(166, 166, 'Baja', 352, 30, 0, 714300, null, null, null, null, null, null, null);</t>
  </si>
  <si>
    <t>INSERT INTO seo VALUES(167, 167, 'null', null, null, null, null, null, null, null, null, null, null, null);</t>
  </si>
  <si>
    <t>INSERT INTO seo VALUES(168, 168, 'Media-Alta', 94, 25,4, 1460, 157260, null, null, null, null, null, null, null);</t>
  </si>
  <si>
    <t>INSERT INTO seo VALUES(169, 169, 'null', null, null, null, null, null, null, null, null, null, null, null);</t>
  </si>
  <si>
    <t>INSERT INTO seo VALUES(171, 171, 'Baja', 548, 29,1, 860, 2663690, null, null, null, null, null, null, null);</t>
  </si>
  <si>
    <t>INSERT INTO seo VALUES(172, 172, 'Baja', 380, 29,7, 506, 747920, null, null, null, null, null, null, null);</t>
  </si>
  <si>
    <t>INSERT INTO seo VALUES(176, 176, 'Media-Baja', 499, 28,6, 1377, 254140, null, null, null, null, null, null, null);</t>
  </si>
  <si>
    <t>INSERT INTO seo VALUES(177, 177, 'Alta', 841, 24,9, 13257, 685020, null, null, null, null, 17052, 16885, 139);</t>
  </si>
  <si>
    <t>INSERT INTO seo VALUES(178, 178, 'Media-Baja', 413, 27,7, 9037, 617260, null, null, null, null, null, null, null);</t>
  </si>
  <si>
    <t>INSERT INTO seo VALUES(181, 181, 'Media', 498, 26,3, 150722, 3155820, null, null, null, null, null, null, null);</t>
  </si>
  <si>
    <t>INSERT INTO seo VALUES(182, 182, 'Baja', 377, 29,4, 131, 265080, null, null, null, null, null, null, null);</t>
  </si>
  <si>
    <t>INSERT INTO seo VALUES(184, 184, 'null', null, null, null, null, null, null, null, null, null, null, null);</t>
  </si>
  <si>
    <t>INSERT INTO seo VALUES(185, 185, 'null', 238, 28,5, 538, 119640, 446, 29,4, 464, 236580, 263, 144, 65);</t>
  </si>
  <si>
    <t>INSERT INTO seo VALUES(191, 191, 'Baja', 488, 28,8, 332, 608780, null, null, null, null, null, null, null);</t>
  </si>
  <si>
    <t>Patchwork</t>
  </si>
  <si>
    <t>Acolchados</t>
  </si>
  <si>
    <t>Fertilizantes</t>
  </si>
  <si>
    <t>Abonos</t>
  </si>
  <si>
    <t>Maquinaria agrícola</t>
  </si>
  <si>
    <t>Pintura</t>
  </si>
  <si>
    <t>Aluminios</t>
  </si>
  <si>
    <t>PVC</t>
  </si>
  <si>
    <t>Ventanas</t>
  </si>
  <si>
    <t>Puertas</t>
  </si>
  <si>
    <t>Cerramientos</t>
  </si>
  <si>
    <t>Aluminio</t>
  </si>
  <si>
    <t>Cerámica</t>
  </si>
  <si>
    <t>Baños</t>
  </si>
  <si>
    <t>Decoración</t>
  </si>
  <si>
    <t>Trabajos verticales</t>
  </si>
  <si>
    <t>Rehabilitaciones</t>
  </si>
  <si>
    <t>Cubiertas</t>
  </si>
  <si>
    <t>Animación infantil</t>
  </si>
  <si>
    <t>Fiestas infantiles</t>
  </si>
  <si>
    <t>Interiorismo</t>
  </si>
  <si>
    <t>Taller mecánico</t>
  </si>
  <si>
    <t>Coches</t>
  </si>
  <si>
    <t>Chapa y pintura</t>
  </si>
  <si>
    <t>INSERT INTO tematicas VALUES(null, '</t>
  </si>
  <si>
    <t>INSERT INTO tematicas VALUES(null, 'Cerámica', 9);</t>
  </si>
  <si>
    <t>INSERT INTO tematicas VALUES(null, 'Baños', 9);</t>
  </si>
  <si>
    <t>INSERT INTO tematicas VALUES(null, 'Decoración', 9);</t>
  </si>
  <si>
    <t>INSERT INTO tematicas VALUES(null, 'Ventanas', 10);</t>
  </si>
  <si>
    <t>INSERT INTO tematicas VALUES(null, 'Puertas', 10);</t>
  </si>
  <si>
    <t>INSERT INTO tematicas VALUES(null, 'Cerramientos', 10);</t>
  </si>
  <si>
    <t>INSERT INTO tematicas VALUES(null, 'Aluminio', 10);</t>
  </si>
  <si>
    <t>INSERT INTO tematicas VALUES(null, 'Fotografía', 11);</t>
  </si>
  <si>
    <t>INSERT INTO tematicas VALUES(null, 'Trabajos verticales', 12);</t>
  </si>
  <si>
    <t>INSERT INTO tematicas VALUES(null, 'Rehabilitaciones', 12);</t>
  </si>
  <si>
    <t>INSERT INTO tematicas VALUES(null, 'Cubiertas', 12);</t>
  </si>
  <si>
    <t>INSERT INTO tematicas VALUES(null, 'Animación infantil', 13);</t>
  </si>
  <si>
    <t>INSERT INTO tematicas VALUES(null, 'Fiestas infantiles', 13);</t>
  </si>
  <si>
    <t>INSERT INTO tematicas VALUES(null, 'Reformas', 14);</t>
  </si>
  <si>
    <t>INSERT INTO tematicas VALUES(null, 'Interiorismo', 14);</t>
  </si>
  <si>
    <t>INSERT INTO tematicas VALUES(null, 'Decoración', 14);</t>
  </si>
  <si>
    <t>INSERT INTO tematicas VALUES(null, 'Taller mecánico', 15);</t>
  </si>
  <si>
    <t>INSERT INTO tematicas VALUES(null, 'Coches', 15);</t>
  </si>
  <si>
    <t>INSERT INTO tematicas VALUES(null, 'Chapa y pintura', 15);</t>
  </si>
  <si>
    <t>Paisajismo</t>
  </si>
  <si>
    <t>Arquitectura exteriores</t>
  </si>
  <si>
    <t>Jardinería</t>
  </si>
  <si>
    <t>Autobuses</t>
  </si>
  <si>
    <t>Autocares</t>
  </si>
  <si>
    <t>Transportes</t>
  </si>
  <si>
    <t>Azulejos</t>
  </si>
  <si>
    <t>Belleza</t>
  </si>
  <si>
    <t>Estética</t>
  </si>
  <si>
    <t>Blog</t>
  </si>
  <si>
    <t>Estudios clínicos</t>
  </si>
  <si>
    <t>Investigación médica</t>
  </si>
  <si>
    <t>Bricolaje</t>
  </si>
  <si>
    <t>Armarios</t>
  </si>
  <si>
    <t>Tarimas</t>
  </si>
  <si>
    <t>Bronces</t>
  </si>
  <si>
    <t>Metalistería</t>
  </si>
  <si>
    <t>Restauraciones</t>
  </si>
  <si>
    <t>Consultoría</t>
  </si>
  <si>
    <t>Branding</t>
  </si>
  <si>
    <t>Mecanizado</t>
  </si>
  <si>
    <t>Calderería</t>
  </si>
  <si>
    <t>Calzado ortopédico</t>
  </si>
  <si>
    <t>Excavaciones</t>
  </si>
  <si>
    <t>Movimiento de tierras</t>
  </si>
  <si>
    <t>Casas de madera</t>
  </si>
  <si>
    <t>Casas Canadienses</t>
  </si>
  <si>
    <t>Carpintería</t>
  </si>
  <si>
    <t>Madera</t>
  </si>
  <si>
    <t>INSERT INTO tematicas VALUES(null, 'Paisajismo', 16);</t>
  </si>
  <si>
    <t>INSERT INTO tematicas VALUES(null, 'Arquitectura exteriores', 16);</t>
  </si>
  <si>
    <t>INSERT INTO tematicas VALUES(null, 'Jardinería', 16);</t>
  </si>
  <si>
    <t>INSERT INTO tematicas VALUES(null, 'Autobuses', 17);</t>
  </si>
  <si>
    <t>INSERT INTO tematicas VALUES(null, 'Autocares', 17);</t>
  </si>
  <si>
    <t>INSERT INTO tematicas VALUES(null, 'Transportes', 17);</t>
  </si>
  <si>
    <t>INSERT INTO tematicas VALUES(null, 'Azulejos', 18);</t>
  </si>
  <si>
    <t>INSERT INTO tematicas VALUES(null, 'Cerámica', 18);</t>
  </si>
  <si>
    <t>INSERT INTO tematicas VALUES(null, 'Muebles', 18);</t>
  </si>
  <si>
    <t>INSERT INTO tematicas VALUES(null, 'Belleza', 19);</t>
  </si>
  <si>
    <t>INSERT INTO tematicas VALUES(null, 'Estética', 19);</t>
  </si>
  <si>
    <t>INSERT INTO tematicas VALUES(null, 'Blog', 19);</t>
  </si>
  <si>
    <t>INSERT INTO tematicas VALUES(null, 'Estudios clínicos', 20);</t>
  </si>
  <si>
    <t>INSERT INTO tematicas VALUES(null, 'Investigación médica', 20);</t>
  </si>
  <si>
    <t>INSERT INTO tematicas VALUES(null, 'Bricolaje', 21);</t>
  </si>
  <si>
    <t>INSERT INTO tematicas VALUES(null, 'Armarios', 21);</t>
  </si>
  <si>
    <t>INSERT INTO tematicas VALUES(null, 'Puertas', 21);</t>
  </si>
  <si>
    <t>INSERT INTO tematicas VALUES(null, 'Tarimas', 21);</t>
  </si>
  <si>
    <t>INSERT INTO tematicas VALUES(null, 'Bronces', 22);</t>
  </si>
  <si>
    <t>INSERT INTO tematicas VALUES(null, 'Metalistería', 22);</t>
  </si>
  <si>
    <t>INSERT INTO tematicas VALUES(null, 'Restauraciones', 22);</t>
  </si>
  <si>
    <t>INSERT INTO tematicas VALUES(null, 'Consultoría', 23);</t>
  </si>
  <si>
    <t>INSERT INTO tematicas VALUES(null, 'Branding', 23);</t>
  </si>
  <si>
    <t>INSERT INTO tematicas VALUES(null, 'Abogados', 24);</t>
  </si>
  <si>
    <t>INSERT INTO tematicas VALUES(null, 'Calderería', 25);</t>
  </si>
  <si>
    <t>INSERT INTO tematicas VALUES(null, 'Mecanizado', 25);</t>
  </si>
  <si>
    <t>INSERT INTO tematicas VALUES(null, 'Joyas', 26);</t>
  </si>
  <si>
    <t>INSERT INTO tematicas VALUES(null, 'Calzado ortopédico', 27);</t>
  </si>
  <si>
    <t>INSERT INTO tematicas VALUES(null, 'Zapatos', 27);</t>
  </si>
  <si>
    <t>INSERT INTO tematicas VALUES(null, 'Excavaciones', 28);</t>
  </si>
  <si>
    <t>INSERT INTO tematicas VALUES(null, 'Movimiento de tierras', 28);</t>
  </si>
  <si>
    <t>INSERT INTO tematicas VALUES(null, 'Casas de madera', 29);</t>
  </si>
  <si>
    <t>INSERT INTO tematicas VALUES(null, 'Casas Canadienses', 29);</t>
  </si>
  <si>
    <t>INSERT INTO tematicas VALUES(null, 'Reformas', 29);</t>
  </si>
  <si>
    <t>INSERT INTO tematicas VALUES(null, 'Reformas
Construcción', 29);</t>
  </si>
  <si>
    <t>INSERT INTO tematicas VALUES(null, 'Carnicería', 30);</t>
  </si>
  <si>
    <t>INSERT INTO tematicas VALUES(null, 'Carpintería', 31);</t>
  </si>
  <si>
    <t>INSERT INTO tematicas VALUES(null, 'Muebles', 31);</t>
  </si>
  <si>
    <t>INSERT INTO tematicas VALUES(null, 'Puertas', 31);</t>
  </si>
  <si>
    <t>INSERT INTO tematicas VALUES(null, 'Tarimas', 31);</t>
  </si>
  <si>
    <t>INSERT INTO tematicas VALUES(null, 'Madera', 31);</t>
  </si>
  <si>
    <t>Furgonetas</t>
  </si>
  <si>
    <t>Carrocerías</t>
  </si>
  <si>
    <t>Catering</t>
  </si>
  <si>
    <t>Comida a domicilio</t>
  </si>
  <si>
    <t>Chatarrería</t>
  </si>
  <si>
    <t>Gestión de residuos</t>
  </si>
  <si>
    <t>Fotocopiadoras</t>
  </si>
  <si>
    <t>Impresoras</t>
  </si>
  <si>
    <t>Manipulados promocionales</t>
  </si>
  <si>
    <t>Packaging</t>
  </si>
  <si>
    <t>Construcción</t>
  </si>
  <si>
    <t>Obra nueva</t>
  </si>
  <si>
    <t>Cristalería</t>
  </si>
  <si>
    <t>Puertas de cristal</t>
  </si>
  <si>
    <t>Mamparas</t>
  </si>
  <si>
    <t>Tejados</t>
  </si>
  <si>
    <t>Estructuras de madera</t>
  </si>
  <si>
    <t>Cursos de cocina</t>
  </si>
  <si>
    <t>INSERT INTO tematicas VALUES(null, 'Taller mecánico', 32);</t>
  </si>
  <si>
    <t>INSERT INTO tematicas VALUES(null, 'Carrocerías', 32);</t>
  </si>
  <si>
    <t>INSERT INTO tematicas VALUES(null, 'Furgonetas', 32);</t>
  </si>
  <si>
    <t>INSERT INTO tematicas VALUES(null, 'Catering', 33);</t>
  </si>
  <si>
    <t>INSERT INTO tematicas VALUES(null, 'Comida a domicilio', 33);</t>
  </si>
  <si>
    <t>INSERT INTO tematicas VALUES(null, 'Catering', 34);</t>
  </si>
  <si>
    <t>INSERT INTO tematicas VALUES(null, 'Comida a domicilio', 34);</t>
  </si>
  <si>
    <t>INSERT INTO tematicas VALUES(null, 'Chatarrería', 35);</t>
  </si>
  <si>
    <t>INSERT INTO tematicas VALUES(null, 'Gestión de residuos', 35);</t>
  </si>
  <si>
    <t>INSERT INTO tematicas VALUES(null, 'Fotocopiadoras', 36);</t>
  </si>
  <si>
    <t>INSERT INTO tematicas VALUES(null, 'Impresoras', 36);</t>
  </si>
  <si>
    <t>INSERT INTO tematicas VALUES(null, 'Manipulados promocionales', 37);</t>
  </si>
  <si>
    <t>INSERT INTO tematicas VALUES(null, 'Packaging', 37);</t>
  </si>
  <si>
    <t>INSERT INTO tematicas VALUES(null, 'Reformas', 38);</t>
  </si>
  <si>
    <t>INSERT INTO tematicas VALUES(null, 'Reformas', 39);</t>
  </si>
  <si>
    <t>INSERT INTO tematicas VALUES(null, 'Construcción', 39);</t>
  </si>
  <si>
    <t>INSERT INTO tematicas VALUES(null, 'Rehabilitaciones', 39);</t>
  </si>
  <si>
    <t>INSERT INTO tematicas VALUES(null, 'Obra nueva', 39);</t>
  </si>
  <si>
    <t>INSERT INTO tematicas VALUES(null, 'Cristalería', 40);</t>
  </si>
  <si>
    <t>INSERT INTO tematicas VALUES(null, 'Puertas de cristal', 40);</t>
  </si>
  <si>
    <t>INSERT INTO tematicas VALUES(null, 'Mamparas', 40);</t>
  </si>
  <si>
    <t>INSERT INTO tematicas VALUES(null, 'Lunas coches', 41);</t>
  </si>
  <si>
    <t>INSERT INTO tematicas VALUES(null, 'Taller mecánico', 41);</t>
  </si>
  <si>
    <t>INSERT INTO tematicas VALUES(null, 'Cubiertas', 42);</t>
  </si>
  <si>
    <t>INSERT INTO tematicas VALUES(null, 'Tejados', 42);</t>
  </si>
  <si>
    <t>INSERT INTO tematicas VALUES(null, 'Estructuras de madera', 42);</t>
  </si>
  <si>
    <t>INSERT INTO tematicas VALUES(null, 'Cubiertas', 43);</t>
  </si>
  <si>
    <t>INSERT INTO tematicas VALUES(null, 'Tejados', 43);</t>
  </si>
  <si>
    <t>INSERT INTO tematicas VALUES(null, 'Rehabilitaciones', 43);</t>
  </si>
  <si>
    <t>INSERT INTO tematicas VALUES(null, 'Cubiertas', 44);</t>
  </si>
  <si>
    <t>INSERT INTO tematicas VALUES(null, 'Tejados', 44);</t>
  </si>
  <si>
    <t>INSERT INTO tematicas VALUES(null, 'Cursos de cocina', 45);</t>
  </si>
  <si>
    <t>INSERT INTO tematicas VALUES(null, 'Catering', 45);</t>
  </si>
  <si>
    <t>Desatascos</t>
  </si>
  <si>
    <t>Desatrancos</t>
  </si>
  <si>
    <t>Disfraces</t>
  </si>
  <si>
    <t>Articulos de fiesta</t>
  </si>
  <si>
    <t>Alimentación</t>
  </si>
  <si>
    <t>Distribución alimentación</t>
  </si>
  <si>
    <t>Productos gourmet</t>
  </si>
  <si>
    <t>Andamios</t>
  </si>
  <si>
    <t>Maquinaria de construcción</t>
  </si>
  <si>
    <t>Vinilos</t>
  </si>
  <si>
    <t>Rótulos</t>
  </si>
  <si>
    <t>Editorial</t>
  </si>
  <si>
    <t>Electricidad</t>
  </si>
  <si>
    <t>Telecomunicaciones</t>
  </si>
  <si>
    <t>Cosmética</t>
  </si>
  <si>
    <t>Nutrición</t>
  </si>
  <si>
    <t>Productos ecológicos</t>
  </si>
  <si>
    <t>INSERT INTO tematicas VALUES(null, 'Manipulados promocionales', 46);</t>
  </si>
  <si>
    <t>INSERT INTO tematicas VALUES(null, 'Packaging', 46);</t>
  </si>
  <si>
    <t>INSERT INTO tematicas VALUES(null, 'Desatascos', 47);</t>
  </si>
  <si>
    <t>INSERT INTO tematicas VALUES(null, 'Desatrancos', 47);</t>
  </si>
  <si>
    <t>INSERT INTO tematicas VALUES(null, 'Protección contra incendios', 48);</t>
  </si>
  <si>
    <t>INSERT INTO tematicas VALUES(null, 'Taller mecánico', 49);</t>
  </si>
  <si>
    <t>INSERT INTO tematicas VALUES(null, 'Coches', 49);</t>
  </si>
  <si>
    <t>INSERT INTO tematicas VALUES(null, 'Cocinas Industriales', 50);</t>
  </si>
  <si>
    <t>INSERT INTO tematicas VALUES(null, 'Disfraces', 51);</t>
  </si>
  <si>
    <t>INSERT INTO tematicas VALUES(null, 'Articulos de fiesta', 51);</t>
  </si>
  <si>
    <t>INSERT INTO tematicas VALUES(null, 'Alimentación', 52);</t>
  </si>
  <si>
    <t>INSERT INTO tematicas VALUES(null, 'Distribución alimentación', 52);</t>
  </si>
  <si>
    <t>INSERT INTO tematicas VALUES(null, 'Productos gourmet', 52);</t>
  </si>
  <si>
    <t>INSERT INTO tematicas VALUES(null, 'Taller mecánico', 53);</t>
  </si>
  <si>
    <t>INSERT INTO tematicas VALUES(null, 'Andamios', 54);</t>
  </si>
  <si>
    <t>INSERT INTO tematicas VALUES(null, 'Maquinaria de construcción', 54);</t>
  </si>
  <si>
    <t>INSERT INTO tematicas VALUES(null, 'Vinilos', 55);</t>
  </si>
  <si>
    <t>INSERT INTO tematicas VALUES(null, 'Rótulos', 55);</t>
  </si>
  <si>
    <t>INSERT INTO tematicas VALUES(null, 'Decoración', 55);</t>
  </si>
  <si>
    <t>INSERT INTO tematicas VALUES(null, 'Editorial', 56);</t>
  </si>
  <si>
    <t>INSERT INTO tematicas VALUES(null, 'Electricidad', 57);</t>
  </si>
  <si>
    <t>INSERT INTO tematicas VALUES(null, 'Reformas', 57);</t>
  </si>
  <si>
    <t>INSERT INTO tematicas VALUES(null, 'Electricidad', 58);</t>
  </si>
  <si>
    <t>INSERT INTO tematicas VALUES(null, 'Instalaciones electricas', 58);</t>
  </si>
  <si>
    <t>INSERT INTO tematicas VALUES(null, 'Instalaciones electricas', 59);</t>
  </si>
  <si>
    <t>INSERT INTO tematicas VALUES(null, 'Telecomunicaciones', 59);</t>
  </si>
  <si>
    <t>INSERT INTO tematicas VALUES(null, 'Cosmética', 60);</t>
  </si>
  <si>
    <t>INSERT INTO tematicas VALUES(null, 'Nutrición', 60);</t>
  </si>
  <si>
    <t>INSERT INTO tematicas VALUES(null, 'Productos ecológicos', 60);</t>
  </si>
  <si>
    <t>Bar</t>
  </si>
  <si>
    <t>Mercado</t>
  </si>
  <si>
    <t>Embalajes de madera</t>
  </si>
  <si>
    <t>Cajas de madera</t>
  </si>
  <si>
    <t>Palets</t>
  </si>
  <si>
    <t>Embarcadero</t>
  </si>
  <si>
    <t>Barcos</t>
  </si>
  <si>
    <t>Lencería</t>
  </si>
  <si>
    <t>Escuela infantil</t>
  </si>
  <si>
    <t>Guardería</t>
  </si>
  <si>
    <t>Centro de estética</t>
  </si>
  <si>
    <t>Masajes</t>
  </si>
  <si>
    <t>Forja</t>
  </si>
  <si>
    <t>Pastelería</t>
  </si>
  <si>
    <t>Bollería</t>
  </si>
  <si>
    <t>Stands de ferias</t>
  </si>
  <si>
    <t>Faroles</t>
  </si>
  <si>
    <t>Artesanía</t>
  </si>
  <si>
    <t>Ferretería</t>
  </si>
  <si>
    <t>Pinturas</t>
  </si>
  <si>
    <t>Arquetas</t>
  </si>
  <si>
    <t>Tapas de arquetas</t>
  </si>
  <si>
    <t>INSERT INTO tematicas VALUES(null, 'Autobuses', 61);</t>
  </si>
  <si>
    <t>INSERT INTO tematicas VALUES(null, 'Autocares', 61);</t>
  </si>
  <si>
    <t>INSERT INTO tematicas VALUES(null, 'Bar', 63);</t>
  </si>
  <si>
    <t>INSERT INTO tematicas VALUES(null, 'Mercado', 63);</t>
  </si>
  <si>
    <t>INSERT INTO tematicas VALUES(null, 'Embalajes de madera', 64);</t>
  </si>
  <si>
    <t>INSERT INTO tematicas VALUES(null, 'Cajas de madera', 64);</t>
  </si>
  <si>
    <t>INSERT INTO tematicas VALUES(null, 'Palets', 64);</t>
  </si>
  <si>
    <t>INSERT INTO tematicas VALUES(null, 'Embarcadero', 65);</t>
  </si>
  <si>
    <t>INSERT INTO tematicas VALUES(null, 'Barcos', 65);</t>
  </si>
  <si>
    <t>INSERT INTO tematicas VALUES(null, 'Lencería', 66);</t>
  </si>
  <si>
    <t>INSERT INTO tematicas VALUES(null, 'Clínica dental', 67);</t>
  </si>
  <si>
    <t>INSERT INTO tematicas VALUES(null, 'Escuela infantil', 68);</t>
  </si>
  <si>
    <t>INSERT INTO tematicas VALUES(null, 'Guardería', 68);</t>
  </si>
  <si>
    <t>INSERT INTO tematicas VALUES(null, 'Centro de estética', 69);</t>
  </si>
  <si>
    <t>INSERT INTO tematicas VALUES(null, 'Masajes', 69);</t>
  </si>
  <si>
    <t>INSERT INTO tematicas VALUES(null, 'Metalistería', 70);</t>
  </si>
  <si>
    <t>INSERT INTO tematicas VALUES(null, 'Calderería', 70);</t>
  </si>
  <si>
    <t>INSERT INTO tematicas VALUES(null, 'Forja', 70);</t>
  </si>
  <si>
    <t>INSERT INTO tematicas VALUES(null, 'Pastelería', 71);</t>
  </si>
  <si>
    <t>INSERT INTO tematicas VALUES(null, 'Bollería', 71);</t>
  </si>
  <si>
    <t>INSERT INTO tematicas VALUES(null, 'Stands de ferias', 72);</t>
  </si>
  <si>
    <t>INSERT INTO tematicas VALUES(null, 'Carpintería', 72);</t>
  </si>
  <si>
    <t>INSERT INTO tematicas VALUES(null, 'Forja', 73);</t>
  </si>
  <si>
    <t>INSERT INTO tematicas VALUES(null, 'Faroles', 73);</t>
  </si>
  <si>
    <t>INSERT INTO tematicas VALUES(null, 'Artesanía', 73);</t>
  </si>
  <si>
    <t>INSERT INTO tematicas VALUES(null, 'Ferretería', 74);</t>
  </si>
  <si>
    <t>INSERT INTO tematicas VALUES(null, 'Electricidad', 74);</t>
  </si>
  <si>
    <t>INSERT INTO tematicas VALUES(null, 'Pinturas', 74);</t>
  </si>
  <si>
    <t>INSERT INTO tematicas VALUES(null, 'Arquetas', 75);</t>
  </si>
  <si>
    <t>INSERT INTO tematicas VALUES(null, 'Tapas de arquetas', 75);</t>
  </si>
  <si>
    <t>Flores</t>
  </si>
  <si>
    <t>Plantas</t>
  </si>
  <si>
    <t>Desayunos a domicilio</t>
  </si>
  <si>
    <t>Puertas metálicas</t>
  </si>
  <si>
    <t>Vallas</t>
  </si>
  <si>
    <t>Fotocopias</t>
  </si>
  <si>
    <t>Impresión digital</t>
  </si>
  <si>
    <t>Fundición</t>
  </si>
  <si>
    <t>Cerrajería</t>
  </si>
  <si>
    <t>Gestoría</t>
  </si>
  <si>
    <t>Granitos</t>
  </si>
  <si>
    <t>Piedra</t>
  </si>
  <si>
    <t>Cantera</t>
  </si>
  <si>
    <t>Utillajes</t>
  </si>
  <si>
    <t>Perfiles de aluminio</t>
  </si>
  <si>
    <t>INSERT INTO tematicas VALUES(null, 'Animación infantil', 76);</t>
  </si>
  <si>
    <t>INSERT INTO tematicas VALUES(null, 'Fiestas infantiles', 76);</t>
  </si>
  <si>
    <t>INSERT INTO tematicas VALUES(null, 'Animación infantil', 77);</t>
  </si>
  <si>
    <t>INSERT INTO tematicas VALUES(null, 'Fiestas infantiles', 77);</t>
  </si>
  <si>
    <t>INSERT INTO tematicas VALUES(null, 'Fisioterapia', 78);</t>
  </si>
  <si>
    <t>INSERT INTO tematicas VALUES(null, 'Masajes', 78);</t>
  </si>
  <si>
    <t>INSERT INTO tematicas VALUES(null, 'Fisioterapia', 79);</t>
  </si>
  <si>
    <t>INSERT INTO tematicas VALUES(null, 'Masajes', 79);</t>
  </si>
  <si>
    <t>INSERT INTO tematicas VALUES(null, 'Pilates', 79);</t>
  </si>
  <si>
    <t>INSERT INTO tematicas VALUES(null, 'Flores', 80);</t>
  </si>
  <si>
    <t>INSERT INTO tematicas VALUES(null, 'Plantas', 80);</t>
  </si>
  <si>
    <t>INSERT INTO tematicas VALUES(null, 'Desayunos a domicilio', 80);</t>
  </si>
  <si>
    <t>INSERT INTO tematicas VALUES(null, 'Humidificación', 81);</t>
  </si>
  <si>
    <t>INSERT INTO tematicas VALUES(null, 'Forja', 82);</t>
  </si>
  <si>
    <t>INSERT INTO tematicas VALUES(null, 'Puertas metálicas', 82);</t>
  </si>
  <si>
    <t>INSERT INTO tematicas VALUES(null, 'Vallas', 82);</t>
  </si>
  <si>
    <t>INSERT INTO tematicas VALUES(null, 'Fotocopias', 83);</t>
  </si>
  <si>
    <t>INSERT INTO tematicas VALUES(null, 'Impresión digital', 83);</t>
  </si>
  <si>
    <t>INSERT INTO tematicas VALUES(null, 'Fotografía', 84);</t>
  </si>
  <si>
    <t>INSERT INTO tematicas VALUES(null, 'Fundición', 85);</t>
  </si>
  <si>
    <t>INSERT INTO tematicas VALUES(null, 'Mecanizado', 85);</t>
  </si>
  <si>
    <t>INSERT INTO tematicas VALUES(null, 'Metalistería', 85);</t>
  </si>
  <si>
    <t>INSERT INTO tematicas VALUES(null, 'Cerrajería', 86);</t>
  </si>
  <si>
    <t>INSERT INTO tematicas VALUES(null, 'Metalistería', 86);</t>
  </si>
  <si>
    <t>INSERT INTO tematicas VALUES(null, 'Gestoría', 87);</t>
  </si>
  <si>
    <t>INSERT INTO tematicas VALUES(null, 'Abogados', 87);</t>
  </si>
  <si>
    <t>INSERT INTO tematicas VALUES(null, 'Granitos', 88);</t>
  </si>
  <si>
    <t>INSERT INTO tematicas VALUES(null, 'Piedra', 88);</t>
  </si>
  <si>
    <t>INSERT INTO tematicas VALUES(null, 'Cantera', 88);</t>
  </si>
  <si>
    <t>INSERT INTO tematicas VALUES(null, 'Granitos', 89);</t>
  </si>
  <si>
    <t>INSERT INTO tematicas VALUES(null, 'Piedra', 89);</t>
  </si>
  <si>
    <t>INSERT INTO tematicas VALUES(null, 'Cantera', 89);</t>
  </si>
  <si>
    <t>INSERT INTO tematicas VALUES(null, 'Mecanizado', 90);</t>
  </si>
  <si>
    <t>INSERT INTO tematicas VALUES(null, 'Utillajes', 90);</t>
  </si>
  <si>
    <t>INSERT INTO tematicas VALUES(null, 'Diseño industrial', 90);</t>
  </si>
  <si>
    <t>INSERT INTO tematicas VALUES(null, 'Aluminio', 91);</t>
  </si>
  <si>
    <t>INSERT INTO tematicas VALUES(null, 'Perfiles de aluminio', 91);</t>
  </si>
  <si>
    <t>Consumibles plotters</t>
  </si>
  <si>
    <t>Reprografía</t>
  </si>
  <si>
    <t>Fontanería</t>
  </si>
  <si>
    <t>Calefacción</t>
  </si>
  <si>
    <t>Instalaciones</t>
  </si>
  <si>
    <t>Cocinas</t>
  </si>
  <si>
    <t>Distribución</t>
  </si>
  <si>
    <t>Logística</t>
  </si>
  <si>
    <t>Moda</t>
  </si>
  <si>
    <t>Limpiezas</t>
  </si>
  <si>
    <t>Mantenimiento de comunidades</t>
  </si>
  <si>
    <t>INSERT INTO tematicas VALUES(null, 'Hotel', 92);</t>
  </si>
  <si>
    <t>INSERT INTO tematicas VALUES(null, 'Consumibles plotters', 93);</t>
  </si>
  <si>
    <t>INSERT INTO tematicas VALUES(null, 'Vinilos', 93);</t>
  </si>
  <si>
    <t>INSERT INTO tematicas VALUES(null, 'Reprografía', 93);</t>
  </si>
  <si>
    <t>INSERT INTO tematicas VALUES(null, 'Fotocopias', 93);</t>
  </si>
  <si>
    <t>INSERT INTO tematicas VALUES(null, 'Portal ayuntamiento', 94);</t>
  </si>
  <si>
    <t>INSERT INTO tematicas VALUES(null, 'Innovacion para empresas', 95);</t>
  </si>
  <si>
    <t>INSERT INTO tematicas VALUES(null, 'Instalaciones electricas', 96);</t>
  </si>
  <si>
    <t>INSERT INTO tematicas VALUES(null, 'Instalaciones electricas', 97);</t>
  </si>
  <si>
    <t>INSERT INTO tematicas VALUES(null, 'Fontanería', 97);</t>
  </si>
  <si>
    <t>INSERT INTO tematicas VALUES(null, 'Calefacción', 97);</t>
  </si>
  <si>
    <t>INSERT INTO tematicas VALUES(null, 'Reformas', 98);</t>
  </si>
  <si>
    <t>INSERT INTO tematicas VALUES(null, 'Instalaciones', 98);</t>
  </si>
  <si>
    <t>INSERT INTO tematicas VALUES(null, 'Interiorismo', 99);</t>
  </si>
  <si>
    <t>INSERT INTO tematicas VALUES(null, 'Reformas', 99);</t>
  </si>
  <si>
    <t>INSERT INTO tematicas VALUES(null, 'Cocinas', 99);</t>
  </si>
  <si>
    <t>INSERT INTO tematicas VALUES(null, 'Muebles', 99);</t>
  </si>
  <si>
    <t>INSERT INTO tematicas VALUES(null, 'Distribución', 100);</t>
  </si>
  <si>
    <t>INSERT INTO tematicas VALUES(null, 'Logística', 100);</t>
  </si>
  <si>
    <t>INSERT INTO tematicas VALUES(null, 'Transportes', 100);</t>
  </si>
  <si>
    <t>INSERT INTO tematicas VALUES(null, 'Muebles', 101);</t>
  </si>
  <si>
    <t>INSERT INTO tematicas VALUES(null, 'Cocinas', 101);</t>
  </si>
  <si>
    <t>INSERT INTO tematicas VALUES(null, 'Baños', 101);</t>
  </si>
  <si>
    <t>INSERT INTO tematicas VALUES(null, 'Diseño web', 102);</t>
  </si>
  <si>
    <t>INSERT INTO tematicas VALUES(null, 'Ropa', 103);</t>
  </si>
  <si>
    <t>INSERT INTO tematicas VALUES(null, 'Moda', 103);</t>
  </si>
  <si>
    <t>INSERT INTO tematicas VALUES(null, 'Ropa', 104);</t>
  </si>
  <si>
    <t>INSERT INTO tematicas VALUES(null, 'Moda', 104);</t>
  </si>
  <si>
    <t>INSERT INTO tematicas VALUES(null, 'Limpiezas', 105);</t>
  </si>
  <si>
    <t>INSERT INTO tematicas VALUES(null, 'Jardinería', 105);</t>
  </si>
  <si>
    <t>INSERT INTO tematicas VALUES(null, 'Mantenimiento de comunidades', 105);</t>
  </si>
  <si>
    <t>Conserjes</t>
  </si>
  <si>
    <t>Líneas de vida</t>
  </si>
  <si>
    <t>Soldadura</t>
  </si>
  <si>
    <t>Mármol</t>
  </si>
  <si>
    <t>Bolsos</t>
  </si>
  <si>
    <t>Imprenta</t>
  </si>
  <si>
    <t>Fabricación de piezas</t>
  </si>
  <si>
    <t>Joyería</t>
  </si>
  <si>
    <t>Mudanzas</t>
  </si>
  <si>
    <t>Guardamuebles</t>
  </si>
  <si>
    <t>INSERT INTO tematicas VALUES(null, 'Limpiezas', 106);</t>
  </si>
  <si>
    <t>INSERT INTO tematicas VALUES(null, 'Jardinería', 106);</t>
  </si>
  <si>
    <t>INSERT INTO tematicas VALUES(null, 'Conserjes', 106);</t>
  </si>
  <si>
    <t>INSERT INTO tematicas VALUES(null, 'Mantenimiento de comunidades', 106);</t>
  </si>
  <si>
    <t>INSERT INTO tematicas VALUES(null, 'Líneas de vida', 107);</t>
  </si>
  <si>
    <t>INSERT INTO tematicas VALUES(null, 'Trabajos verticales', 107);</t>
  </si>
  <si>
    <t>INSERT INTO tematicas VALUES(null, 'Soldadura', 108);</t>
  </si>
  <si>
    <t>INSERT INTO tematicas VALUES(null, 'Metalistería', 108);</t>
  </si>
  <si>
    <t>INSERT INTO tematicas VALUES(null, 'Mármol', 111);</t>
  </si>
  <si>
    <t>INSERT INTO tematicas VALUES(null, 'Piedra', 111);</t>
  </si>
  <si>
    <t>INSERT INTO tematicas VALUES(null, 'Granitos', 111);</t>
  </si>
  <si>
    <t>INSERT INTO tematicas VALUES(null, 'Ropa', 112);</t>
  </si>
  <si>
    <t>INSERT INTO tematicas VALUES(null, 'Moda', 112);</t>
  </si>
  <si>
    <t>INSERT INTO tematicas VALUES(null, 'Bolsos', 112);</t>
  </si>
  <si>
    <t>INSERT INTO tematicas VALUES(null, 'Rótulos', 113);</t>
  </si>
  <si>
    <t>INSERT INTO tematicas VALUES(null, 'Vinilos', 113);</t>
  </si>
  <si>
    <t>INSERT INTO tematicas VALUES(null, 'Imprenta', 113);</t>
  </si>
  <si>
    <t>INSERT INTO tematicas VALUES(null, 'Calderería', 114);</t>
  </si>
  <si>
    <t>INSERT INTO tematicas VALUES(null, 'Metalistería', 114);</t>
  </si>
  <si>
    <t>INSERT INTO tematicas VALUES(null, 'Mecanizado', 115);</t>
  </si>
  <si>
    <t>INSERT INTO tematicas VALUES(null, 'Fabricación de piezas', 115);</t>
  </si>
  <si>
    <t>INSERT INTO tematicas VALUES(null, 'Joyería', 116);</t>
  </si>
  <si>
    <t>INSERT INTO tematicas VALUES(null, 'Ropa', 117);</t>
  </si>
  <si>
    <t>INSERT INTO tematicas VALUES(null, 'Moda', 117);</t>
  </si>
  <si>
    <t>INSERT INTO tematicas VALUES(null, 'Bolsos', 117);</t>
  </si>
  <si>
    <t>INSERT INTO tematicas VALUES(null, 'Zapatos', 117);</t>
  </si>
  <si>
    <t>INSERT INTO tematicas VALUES(null, 'Reformas', 118);</t>
  </si>
  <si>
    <t>INSERT INTO tematicas VALUES(null, 'Construcción', 118);</t>
  </si>
  <si>
    <t>INSERT INTO tematicas VALUES(null, 'Rehabilitaciones', 118);</t>
  </si>
  <si>
    <t>INSERT INTO tematicas VALUES(null, 'Mudanzas', 119);</t>
  </si>
  <si>
    <t>INSERT INTO tematicas VALUES(null, 'Guardamuebles', 119);</t>
  </si>
  <si>
    <t>INSERT INTO tematicas VALUES(null, 'Muebles', 120);</t>
  </si>
  <si>
    <t>Papelería</t>
  </si>
  <si>
    <t>Material de oficina</t>
  </si>
  <si>
    <t>Móviles</t>
  </si>
  <si>
    <t>Electrónica</t>
  </si>
  <si>
    <t>Pavimentos</t>
  </si>
  <si>
    <t>Parking</t>
  </si>
  <si>
    <t>Lavado de coches</t>
  </si>
  <si>
    <t>Perforaciones</t>
  </si>
  <si>
    <t>Corte de hormigón</t>
  </si>
  <si>
    <t>Marketing digital</t>
  </si>
  <si>
    <t>Redes Sociales</t>
  </si>
  <si>
    <t>Construcciones metálicas</t>
  </si>
  <si>
    <t>INSERT INTO tematicas VALUES(null, 'Muebles', 121);</t>
  </si>
  <si>
    <t>INSERT INTO tematicas VALUES(null, 'Natación', 122);</t>
  </si>
  <si>
    <t>INSERT INTO tematicas VALUES(null, 'Animación infantil', 122);</t>
  </si>
  <si>
    <t>INSERT INTO tematicas VALUES(null, 'Muebles de baño', 123);</t>
  </si>
  <si>
    <t>INSERT INTO tematicas VALUES(null, 'Papelería', 124);</t>
  </si>
  <si>
    <t>INSERT INTO tematicas VALUES(null, 'Material de oficina', 124);</t>
  </si>
  <si>
    <t>INSERT INTO tematicas VALUES(null, 'Móviles', 125);</t>
  </si>
  <si>
    <t>INSERT INTO tematicas VALUES(null, 'Electrónica', 125);</t>
  </si>
  <si>
    <t>INSERT INTO tematicas VALUES(null, 'Cristalería', 126);</t>
  </si>
  <si>
    <t>INSERT INTO tematicas VALUES(null, 'Ventanas', 126);</t>
  </si>
  <si>
    <t>INSERT INTO tematicas VALUES(null, 'PVC', 126);</t>
  </si>
  <si>
    <t>INSERT INTO tematicas VALUES(null, 'Cerramientos', 126);</t>
  </si>
  <si>
    <t>INSERT INTO tematicas VALUES(null, 'Panadería', 127);</t>
  </si>
  <si>
    <t>INSERT INTO tematicas VALUES(null, 'Pinturas', 128);</t>
  </si>
  <si>
    <t>INSERT INTO tematicas VALUES(null, 'Pavimentos', 128);</t>
  </si>
  <si>
    <t>INSERT INTO tematicas VALUES(null, 'Parking', 129);</t>
  </si>
  <si>
    <t>INSERT INTO tematicas VALUES(null, 'Lavado de coches', 129);</t>
  </si>
  <si>
    <t>INSERT INTO tematicas VALUES(null, 'Taller mecánico', 129);</t>
  </si>
  <si>
    <t>INSERT INTO tematicas VALUES(null, 'Pastelería', 130);</t>
  </si>
  <si>
    <t>INSERT INTO tematicas VALUES(null, 'Bollería', 130);</t>
  </si>
  <si>
    <t>INSERT INTO tematicas VALUES(null, 'Ferretería', 131);</t>
  </si>
  <si>
    <t>INSERT INTO tematicas VALUES(null, 'Electricidad', 131);</t>
  </si>
  <si>
    <t>INSERT INTO tematicas VALUES(null, 'Pinturas', 131);</t>
  </si>
  <si>
    <t>INSERT INTO tematicas VALUES(null, 'Perforaciones', 132);</t>
  </si>
  <si>
    <t>INSERT INTO tematicas VALUES(null, 'Corte de hormigón', 132);</t>
  </si>
  <si>
    <t>INSERT INTO tematicas VALUES(null, 'Perforaciones', 133);</t>
  </si>
  <si>
    <t>INSERT INTO tematicas VALUES(null, 'Corte de hormigón', 133);</t>
  </si>
  <si>
    <t>INSERT INTO tematicas VALUES(null, 'Persianas', 134);</t>
  </si>
  <si>
    <t>INSERT INTO tematicas VALUES(null, 'Mármol', 135);</t>
  </si>
  <si>
    <t>INSERT INTO tematicas VALUES(null, 'Piedra', 135);</t>
  </si>
  <si>
    <t>INSERT INTO tematicas VALUES(null, 'Granitos', 135);</t>
  </si>
  <si>
    <t>INSERT INTO tematicas VALUES(null, 'Pilates', 136);</t>
  </si>
  <si>
    <t>INSERT INTO tematicas VALUES(null, 'Marketing digital', 137);</t>
  </si>
  <si>
    <t>INSERT INTO tematicas VALUES(null, 'Redes Sociales', 137);</t>
  </si>
  <si>
    <t>INSERT INTO tematicas VALUES(null, 'Pinturas', 138);</t>
  </si>
  <si>
    <t>INSERT INTO tematicas VALUES(null, 'Pavimentos', 138);</t>
  </si>
  <si>
    <t>INSERT INTO tematicas VALUES(null, 'Pinturas', 139);</t>
  </si>
  <si>
    <t>INSERT INTO tematicas VALUES(null, 'Decoración', 139);</t>
  </si>
  <si>
    <t>INSERT INTO tematicas VALUES(null, 'Mecanizado', 140);</t>
  </si>
  <si>
    <t>INSERT INTO tematicas VALUES(null, 'Construcciones metálicas', 140);</t>
  </si>
  <si>
    <t>Plásticos</t>
  </si>
  <si>
    <t>Vasos desechables</t>
  </si>
  <si>
    <t>Ascensores</t>
  </si>
  <si>
    <t>Elevadores</t>
  </si>
  <si>
    <t>Camisetas personalizadas</t>
  </si>
  <si>
    <t>Regalos</t>
  </si>
  <si>
    <t>Aislamientos</t>
  </si>
  <si>
    <t>Revestimientos</t>
  </si>
  <si>
    <t>Climatización</t>
  </si>
  <si>
    <t>Sonido</t>
  </si>
  <si>
    <t>Iluminación</t>
  </si>
  <si>
    <t>Video</t>
  </si>
  <si>
    <t>Reclamaciones a seguros</t>
  </si>
  <si>
    <t>Inmobiliaria</t>
  </si>
  <si>
    <t>Alquiler de pisos</t>
  </si>
  <si>
    <t>Riegos</t>
  </si>
  <si>
    <t>Rodapiés</t>
  </si>
  <si>
    <t>Parquets</t>
  </si>
  <si>
    <t>Hogar</t>
  </si>
  <si>
    <t>Tejidos</t>
  </si>
  <si>
    <t>Telas</t>
  </si>
  <si>
    <t>Rotativas</t>
  </si>
  <si>
    <t>INSERT INTO tematicas VALUES(null, 'Plásticos', 141);</t>
  </si>
  <si>
    <t>INSERT INTO tematicas VALUES(null, 'Vasos desechables', 141);</t>
  </si>
  <si>
    <t>INSERT INTO tematicas VALUES(null, 'Ascensores', 142);</t>
  </si>
  <si>
    <t>INSERT INTO tematicas VALUES(null, 'Elevadores', 142);</t>
  </si>
  <si>
    <t>INSERT INTO tematicas VALUES(null, 'Camisetas personalizadas', 143);</t>
  </si>
  <si>
    <t>INSERT INTO tematicas VALUES(null, 'Impresión digital', 143);</t>
  </si>
  <si>
    <t>INSERT INTO tematicas VALUES(null, 'Regalos', 143);</t>
  </si>
  <si>
    <t>INSERT INTO tematicas VALUES(null, 'Aislamientos', 144);</t>
  </si>
  <si>
    <t>INSERT INTO tematicas VALUES(null, 'Revestimientos', 144);</t>
  </si>
  <si>
    <t>INSERT INTO tematicas VALUES(null, 'Climatización', 144);</t>
  </si>
  <si>
    <t>INSERT INTO tematicas VALUES(null, 'Psicología', 145);</t>
  </si>
  <si>
    <t>INSERT INTO tematicas VALUES(null, 'Sonido', 146);</t>
  </si>
  <si>
    <t>INSERT INTO tematicas VALUES(null, 'Iluminación', 146);</t>
  </si>
  <si>
    <t>INSERT INTO tematicas VALUES(null, 'Video', 146);</t>
  </si>
  <si>
    <t>INSERT INTO tematicas VALUES(null, 'Abogados', 147);</t>
  </si>
  <si>
    <t>INSERT INTO tematicas VALUES(null, 'Reclamaciones a seguros', 147);</t>
  </si>
  <si>
    <t>INSERT INTO tematicas VALUES(null, 'Reformas', 148);</t>
  </si>
  <si>
    <t>INSERT INTO tematicas VALUES(null, 'Reformas', 149);</t>
  </si>
  <si>
    <t>INSERT INTO tematicas VALUES(null, 'Construcción', 149);</t>
  </si>
  <si>
    <t>INSERT INTO tematicas VALUES(null, 'Reformas', 150);</t>
  </si>
  <si>
    <t>INSERT INTO tematicas VALUES(null, 'Rehabilitaciones', 150);</t>
  </si>
  <si>
    <t>INSERT INTO tematicas VALUES(null, 'Rehabilitaciones', 151);</t>
  </si>
  <si>
    <t>INSERT INTO tematicas VALUES(null, 'Reformas', 151);</t>
  </si>
  <si>
    <t>INSERT INTO tematicas VALUES(null, 'Aislamientos', 151);</t>
  </si>
  <si>
    <t>INSERT INTO tematicas VALUES(null, 'Rehabilitaciones', 152);</t>
  </si>
  <si>
    <t>INSERT INTO tematicas VALUES(null, 'Reformas', 152);</t>
  </si>
  <si>
    <t>INSERT INTO tematicas VALUES(null, 'Aislamientos', 152);</t>
  </si>
  <si>
    <t>INSERT INTO tematicas VALUES(null, 'Inmobiliaria', 153);</t>
  </si>
  <si>
    <t>INSERT INTO tematicas VALUES(null, 'Alquiler de pisos', 153);</t>
  </si>
  <si>
    <t>INSERT INTO tematicas VALUES(null, 'Maquinaria industrial', 154);</t>
  </si>
  <si>
    <t>INSERT INTO tematicas VALUES(null, 'Fotocopias', 155);</t>
  </si>
  <si>
    <t>INSERT INTO tematicas VALUES(null, 'Impresión digital', 155);</t>
  </si>
  <si>
    <t>INSERT INTO tematicas VALUES(null, 'Imprenta', 155);</t>
  </si>
  <si>
    <t>INSERT INTO tematicas VALUES(null, 'Riegos', 156);</t>
  </si>
  <si>
    <t>INSERT INTO tematicas VALUES(null, 'Maquinaria industrial', 156);</t>
  </si>
  <si>
    <t>INSERT INTO tematicas VALUES(null, 'Rodapiés', 157);</t>
  </si>
  <si>
    <t>INSERT INTO tematicas VALUES(null, 'Tarimas', 157);</t>
  </si>
  <si>
    <t>INSERT INTO tematicas VALUES(null, 'Parquets', 157);</t>
  </si>
  <si>
    <t>INSERT INTO tematicas VALUES(null, 'Hogar', 158);</t>
  </si>
  <si>
    <t>INSERT INTO tematicas VALUES(null, 'Decoración', 158);</t>
  </si>
  <si>
    <t>INSERT INTO tematicas VALUES(null, 'Tejidos', 158);</t>
  </si>
  <si>
    <t>INSERT INTO tematicas VALUES(null, 'Telas', 159);</t>
  </si>
  <si>
    <t>INSERT INTO tematicas VALUES(null, 'Tejidos', 159);</t>
  </si>
  <si>
    <t>INSERT INTO tematicas VALUES(null, 'Impresión digital', 160);</t>
  </si>
  <si>
    <t>INSERT INTO tematicas VALUES(null, 'Rotativas', 160);</t>
  </si>
  <si>
    <t>INSERT INTO tematicas VALUES(null, 'Imprenta', 160);</t>
  </si>
  <si>
    <t>INSERT INTO tematicas VALUES(null, 'Rótulos', 161);</t>
  </si>
  <si>
    <t>INSERT INTO tematicas VALUES(null, 'Impresión digital', 161);</t>
  </si>
  <si>
    <t>INSERT INTO tematicas VALUES(null, 'Vinilos', 161);</t>
  </si>
  <si>
    <t>INSERT INTO tematicas VALUES(null, 'Rótulos', 162);</t>
  </si>
  <si>
    <t>INSERT INTO tematicas VALUES(null, 'Impresión digital', 162);</t>
  </si>
  <si>
    <t>INSERT INTO tematicas VALUES(null, 'Vinilos', 162);</t>
  </si>
</sst>
</file>

<file path=xl/styles.xml><?xml version="1.0" encoding="utf-8"?>
<styleSheet xmlns="http://schemas.openxmlformats.org/spreadsheetml/2006/main">
  <numFmts count="2">
    <numFmt numFmtId="164" formatCode="yyyy\-mm\-dd;@"/>
    <numFmt numFmtId="165" formatCode="dd/mm/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theme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7" xfId="0" applyBorder="1" applyAlignment="1">
      <alignment wrapText="1"/>
    </xf>
    <xf numFmtId="0" fontId="1" fillId="0" borderId="0" xfId="1" applyAlignment="1">
      <alignment vertical="center"/>
    </xf>
    <xf numFmtId="0" fontId="3" fillId="3" borderId="3" xfId="0" applyFont="1" applyFill="1" applyBorder="1"/>
    <xf numFmtId="0" fontId="3" fillId="3" borderId="3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5" xfId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6" xfId="0" applyBorder="1" applyAlignment="1">
      <alignment wrapText="1"/>
    </xf>
    <xf numFmtId="0" fontId="1" fillId="2" borderId="5" xfId="1" applyFill="1" applyBorder="1" applyAlignment="1">
      <alignment wrapText="1"/>
    </xf>
    <xf numFmtId="0" fontId="0" fillId="2" borderId="6" xfId="0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1" fillId="0" borderId="1" xfId="1" applyBorder="1" applyAlignment="1">
      <alignment wrapText="1"/>
    </xf>
    <xf numFmtId="0" fontId="1" fillId="0" borderId="10" xfId="1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7" borderId="5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" fillId="7" borderId="1" xfId="1" applyFill="1" applyBorder="1" applyAlignment="1">
      <alignment wrapText="1"/>
    </xf>
    <xf numFmtId="0" fontId="0" fillId="7" borderId="0" xfId="0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0" xfId="0" applyFill="1"/>
    <xf numFmtId="0" fontId="0" fillId="7" borderId="1" xfId="0" applyFont="1" applyFill="1" applyBorder="1" applyAlignment="1">
      <alignment wrapText="1"/>
    </xf>
    <xf numFmtId="14" fontId="0" fillId="7" borderId="1" xfId="0" applyNumberFormat="1" applyFill="1" applyBorder="1" applyAlignment="1">
      <alignment wrapText="1"/>
    </xf>
    <xf numFmtId="0" fontId="0" fillId="7" borderId="0" xfId="0" applyFill="1" applyAlignment="1">
      <alignment wrapText="1"/>
    </xf>
    <xf numFmtId="3" fontId="0" fillId="7" borderId="1" xfId="0" applyNumberFormat="1" applyFill="1" applyBorder="1" applyAlignment="1">
      <alignment wrapText="1"/>
    </xf>
    <xf numFmtId="0" fontId="0" fillId="0" borderId="9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2" borderId="0" xfId="0" applyFill="1" applyBorder="1" applyAlignment="1">
      <alignment wrapText="1"/>
    </xf>
    <xf numFmtId="9" fontId="0" fillId="0" borderId="1" xfId="2" applyFont="1" applyBorder="1" applyAlignment="1">
      <alignment wrapText="1"/>
    </xf>
    <xf numFmtId="9" fontId="0" fillId="7" borderId="1" xfId="2" applyFont="1" applyFill="1" applyBorder="1" applyAlignment="1">
      <alignment wrapText="1"/>
    </xf>
    <xf numFmtId="9" fontId="0" fillId="0" borderId="7" xfId="2" applyFon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7" borderId="1" xfId="0" applyNumberFormat="1" applyFill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2" borderId="1" xfId="0" applyNumberFormat="1" applyFill="1" applyBorder="1" applyAlignment="1">
      <alignment wrapText="1"/>
    </xf>
    <xf numFmtId="9" fontId="0" fillId="0" borderId="1" xfId="2" applyFont="1" applyFill="1" applyBorder="1" applyAlignment="1">
      <alignment wrapText="1"/>
    </xf>
    <xf numFmtId="9" fontId="0" fillId="2" borderId="1" xfId="2" applyFont="1" applyFill="1" applyBorder="1" applyAlignment="1">
      <alignment wrapText="1"/>
    </xf>
    <xf numFmtId="0" fontId="0" fillId="0" borderId="1" xfId="0" applyNumberFormat="1" applyFill="1" applyBorder="1" applyAlignment="1">
      <alignment wrapText="1"/>
    </xf>
    <xf numFmtId="0" fontId="0" fillId="7" borderId="1" xfId="0" applyFill="1" applyBorder="1" applyAlignment="1">
      <alignment horizontal="center" wrapText="1"/>
    </xf>
    <xf numFmtId="0" fontId="0" fillId="0" borderId="7" xfId="0" applyNumberFormat="1" applyBorder="1" applyAlignment="1">
      <alignment wrapText="1"/>
    </xf>
    <xf numFmtId="0" fontId="1" fillId="0" borderId="5" xfId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6" xfId="0" applyFill="1" applyBorder="1" applyAlignment="1">
      <alignment wrapText="1"/>
    </xf>
    <xf numFmtId="9" fontId="0" fillId="0" borderId="1" xfId="2" applyNumberFormat="1" applyFont="1" applyBorder="1" applyAlignment="1">
      <alignment wrapText="1"/>
    </xf>
    <xf numFmtId="14" fontId="0" fillId="0" borderId="1" xfId="0" applyNumberForma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ill="1"/>
    <xf numFmtId="9" fontId="0" fillId="0" borderId="1" xfId="2" applyNumberFormat="1" applyFont="1" applyFill="1" applyBorder="1" applyAlignment="1">
      <alignment wrapText="1"/>
    </xf>
    <xf numFmtId="0" fontId="0" fillId="0" borderId="1" xfId="2" applyNumberFormat="1" applyFont="1" applyFill="1" applyBorder="1" applyAlignment="1">
      <alignment wrapText="1"/>
    </xf>
    <xf numFmtId="0" fontId="0" fillId="0" borderId="1" xfId="2" applyNumberFormat="1" applyFont="1" applyBorder="1" applyAlignment="1">
      <alignment wrapText="1"/>
    </xf>
    <xf numFmtId="0" fontId="0" fillId="0" borderId="11" xfId="0" applyFont="1" applyBorder="1"/>
    <xf numFmtId="0" fontId="0" fillId="5" borderId="2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1" fillId="2" borderId="1" xfId="1" applyFill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165" fontId="0" fillId="0" borderId="1" xfId="0" applyNumberFormat="1" applyFill="1" applyBorder="1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390"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3" formatCode="0%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</dxf>
    <dxf>
      <border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a1" displayName="Tabla1" ref="A1:CE192" totalsRowShown="0" headerRowDxfId="93" dataDxfId="91" headerRowBorderDxfId="92" tableBorderDxfId="90" totalsRowBorderDxfId="89">
  <autoFilter ref="A1:CE192"/>
  <sortState ref="A2:AL192">
    <sortCondition ref="A1:A192"/>
  </sortState>
  <tableColumns count="83">
    <tableColumn id="1" name="Web" dataDxfId="88"/>
    <tableColumn id="2" name="Tipo" dataDxfId="87"/>
    <tableColumn id="3" name="Temática" dataDxfId="86"/>
    <tableColumn id="22" name="Año" dataDxfId="85"/>
    <tableColumn id="23" name="Nombre empresa" dataDxfId="84"/>
    <tableColumn id="26" name="Contacto" dataDxfId="83"/>
    <tableColumn id="25" name="Email" dataDxfId="82"/>
    <tableColumn id="28" name="Telefono" dataDxfId="81"/>
    <tableColumn id="29" name="Movil" dataDxfId="80"/>
    <tableColumn id="31" name="Email 2" dataDxfId="79"/>
    <tableColumn id="27" name="Email 3" dataDxfId="78"/>
    <tableColumn id="24" name="Servidor" dataDxfId="77"/>
    <tableColumn id="37" name="Cliente Mantenimiento" dataDxfId="76"/>
    <tableColumn id="36" name="Cliente Alojamiento" dataDxfId="75"/>
    <tableColumn id="58" name="Textos legales" dataDxfId="74"/>
    <tableColumn id="4" name="SSL" dataDxfId="73"/>
    <tableColumn id="5" name="Responsive" dataDxfId="72"/>
    <tableColumn id="6" name="SEO" dataDxfId="71"/>
    <tableColumn id="11" name="Corporativa" dataDxfId="70"/>
    <tableColumn id="15" name="Catálogo" dataDxfId="69"/>
    <tableColumn id="10" name="Tienda" dataDxfId="68"/>
    <tableColumn id="16" name="Booking" dataDxfId="67"/>
    <tableColumn id="14" name="Framework" dataDxfId="66"/>
    <tableColumn id="13" name="Theme" dataDxfId="65"/>
    <tableColumn id="17" name="Diseño" dataDxfId="64"/>
    <tableColumn id="7" name="Idiomas" dataDxfId="63"/>
    <tableColumn id="8" name="Nota Posicionamiento" dataDxfId="62"/>
    <tableColumn id="9" name="Visitas año 19" dataDxfId="61"/>
    <tableColumn id="18" name="BAJA" dataDxfId="60"/>
    <tableColumn id="12" name="Palabras +10 búsquedas 19" dataDxfId="59"/>
    <tableColumn id="19" name="Posición media 19" dataDxfId="58"/>
    <tableColumn id="20" name="Índice Posicionamiento 19" dataDxfId="57"/>
    <tableColumn id="21" name="Total búsquedas 19" dataDxfId="56"/>
    <tableColumn id="30" name="Tasa Rebote 19" dataDxfId="55"/>
    <tableColumn id="34" name="Rebote Desktop 19" dataDxfId="54"/>
    <tableColumn id="35" name="Rebote Móvil 19" dataDxfId="53"/>
    <tableColumn id="32" name="Tiempo en web 19" dataDxfId="52"/>
    <tableColumn id="33" name="Páginas por sesión 19" dataDxfId="51"/>
    <tableColumn id="38" name="Visitas año 20" dataDxfId="50"/>
    <tableColumn id="40" name="Palabras +10 búsquedas 20" dataDxfId="49"/>
    <tableColumn id="41" name="Posición media 20" dataDxfId="48"/>
    <tableColumn id="42" name="Índice Posicionamiento 20" dataDxfId="47"/>
    <tableColumn id="43" name="Total búsquedas 20" dataDxfId="46"/>
    <tableColumn id="44" name="Tasa Rebote 20" dataDxfId="45"/>
    <tableColumn id="45" name="Rebote Desktop 20" dataDxfId="44"/>
    <tableColumn id="46" name="Rebote Móvil 20" dataDxfId="43"/>
    <tableColumn id="47" name="Tiempo en web 20" dataDxfId="42"/>
    <tableColumn id="48" name="Páginas por sesión 20" dataDxfId="41"/>
    <tableColumn id="39" name="Backlinks 20" dataDxfId="40"/>
    <tableColumn id="56" name="Dofollow20" dataDxfId="39"/>
    <tableColumn id="57" name="Dominios BL 20" dataDxfId="38"/>
    <tableColumn id="62" name="Tiempo de carga" dataDxfId="37"/>
    <tableColumn id="60" name="First byte" dataDxfId="36"/>
    <tableColumn id="61" name="Repeat View" dataDxfId="35"/>
    <tableColumn id="63" name="Puntuacion Pagespeed" dataDxfId="34"/>
    <tableColumn id="64" name="Puntuacion Pagespeed Movil" dataDxfId="33"/>
    <tableColumn id="59" name="Variacion visitas" dataDxfId="32">
      <calculatedColumnFormula>Tabla1[[#This Row],[Visitas año 20]]/Tabla1[[#This Row],[Visitas año 19]]-1</calculatedColumnFormula>
    </tableColumn>
    <tableColumn id="49" name="Variacion posicion media" dataDxfId="31">
      <calculatedColumnFormula>Tabla1[[#This Row],[Posición media 20]]/Tabla1[[#This Row],[Posición media 19]]-1</calculatedColumnFormula>
    </tableColumn>
    <tableColumn id="50" name="Variacion indice" dataDxfId="30">
      <calculatedColumnFormula>Tabla1[[#This Row],[Índice Posicionamiento 20]]/Tabla1[[#This Row],[Índice Posicionamiento 19]]-1</calculatedColumnFormula>
    </tableColumn>
    <tableColumn id="51" name="Variacion rebote" dataDxfId="29">
      <calculatedColumnFormula>Tabla1[[#This Row],[Tasa Rebote 20]]/Tabla1[[#This Row],[Tasa Rebote 19]]-1</calculatedColumnFormula>
    </tableColumn>
    <tableColumn id="52" name="Variacion reb desk" dataDxfId="28">
      <calculatedColumnFormula>Tabla1[[#This Row],[Rebote Desktop 20]]/Tabla1[[#This Row],[Rebote Desktop 19]]-1</calculatedColumnFormula>
    </tableColumn>
    <tableColumn id="53" name="Variacion reb mov" dataDxfId="27">
      <calculatedColumnFormula>Tabla1[[#This Row],[Rebote Móvil 20]]/Tabla1[[#This Row],[Rebote Móvil 19]]-1</calculatedColumnFormula>
    </tableColumn>
    <tableColumn id="54" name="Variacion tiempo" dataDxfId="26">
      <calculatedColumnFormula>Tabla1[[#This Row],[Tiempo en web 20]]/Tabla1[[#This Row],[Tiempo en web 19]]-1</calculatedColumnFormula>
    </tableColumn>
    <tableColumn id="55" name="Variacion pag" dataDxfId="25">
      <calculatedColumnFormula>Tabla1[[#This Row],[Páginas por sesión 20]]/Tabla1[[#This Row],[Páginas por sesión 19]]-1</calculatedColumnFormula>
    </tableColumn>
    <tableColumn id="65" name="Marcado Datos WebPage" dataDxfId="24"/>
    <tableColumn id="66" name="Marcado Datos Local" dataDxfId="23"/>
    <tableColumn id="67" name="Marcado Datos Productos" dataDxfId="22"/>
    <tableColumn id="68" name="Marcado datos hcard" dataDxfId="21"/>
    <tableColumn id="69" name="Marcado Datos Organización" dataDxfId="20"/>
    <tableColumn id="70" name="Marcado Datos hentry" dataDxfId="19"/>
    <tableColumn id="71" name="Marcado Datos Website" dataDxfId="18"/>
    <tableColumn id="72" name="Marcado Datos SiteNavigation" dataDxfId="17"/>
    <tableColumn id="73" name="Marcado Datos Footer" dataDxfId="16"/>
    <tableColumn id="74" name="Marcado Datos WPSideBar" dataDxfId="15"/>
    <tableColumn id="75" name="Marcado Datos Article" dataDxfId="14"/>
    <tableColumn id="82" name="Recipe" dataDxfId="13"/>
    <tableColumn id="76" name="Marcado Datos Creative Work" dataDxfId="12"/>
    <tableColumn id="77" name="Marcado Datos WPHeader" dataDxfId="11"/>
    <tableColumn id="78" name="Marcado Datos Person" dataDxfId="10"/>
    <tableColumn id="79" name="Marcado Datos BreadcrumbList" dataDxfId="9"/>
    <tableColumn id="80" name="Marcado Datos Collection page" dataDxfId="8"/>
    <tableColumn id="83" name="Image Gallery" dataDxfId="7"/>
    <tableColumn id="81" name="PageSpeed Ninja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Q8" totalsRowShown="0" headerRowDxfId="5" headerRowBorderDxfId="4" tableBorderDxfId="3">
  <autoFilter ref="A1:Q8"/>
  <tableColumns count="17">
    <tableColumn id="1" name="Web"/>
    <tableColumn id="2" name="Tipo"/>
    <tableColumn id="3" name="Temática"/>
    <tableColumn id="4" name="SSL"/>
    <tableColumn id="5" name="Responsive"/>
    <tableColumn id="6" name="SEO"/>
    <tableColumn id="7" name="Corporativa"/>
    <tableColumn id="8" name="Catálogo"/>
    <tableColumn id="9" name="Tienda"/>
    <tableColumn id="10" name="Booking"/>
    <tableColumn id="11" name="Framework"/>
    <tableColumn id="12" name="Theme"/>
    <tableColumn id="13" name="Diseño"/>
    <tableColumn id="14" name="Idiomas"/>
    <tableColumn id="15" name="Nota Posicionamiento"/>
    <tableColumn id="16" name="Visitas año"/>
    <tableColumn id="17" name="BAJ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F192" totalsRowShown="0" tableBorderDxfId="2">
  <autoFilter ref="C1:F192">
    <filterColumn colId="3"/>
  </autoFilter>
  <tableColumns count="4">
    <tableColumn id="1" name="Web" dataDxfId="1" dataCellStyle="Hyperlink"/>
    <tableColumn id="2" name="URL" dataCellStyle="Hyperlink"/>
    <tableColumn id="3" name="SSL" dataDxfId="0"/>
    <tableColumn id="4" name="Cliente i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planchisteria-industrial-tauxvalles.com/" TargetMode="External"/><Relationship Id="rId117" Type="http://schemas.openxmlformats.org/officeDocument/2006/relationships/hyperlink" Target="mailto:bellezaenvena@gmail.com" TargetMode="External"/><Relationship Id="rId21" Type="http://schemas.openxmlformats.org/officeDocument/2006/relationships/hyperlink" Target="http://www.pintor-decoracion-madrid.es/" TargetMode="External"/><Relationship Id="rId42" Type="http://schemas.openxmlformats.org/officeDocument/2006/relationships/hyperlink" Target="http://www.fabrica-bolleria-seish.com/" TargetMode="External"/><Relationship Id="rId47" Type="http://schemas.openxmlformats.org/officeDocument/2006/relationships/hyperlink" Target="https://www.terapias-infantiles-napsis.es/" TargetMode="External"/><Relationship Id="rId63" Type="http://schemas.openxmlformats.org/officeDocument/2006/relationships/hyperlink" Target="https://www.fisioterapiaserenyal.com/" TargetMode="External"/><Relationship Id="rId68" Type="http://schemas.openxmlformats.org/officeDocument/2006/relationships/hyperlink" Target="http://www.distribucion-alimentacion-glam.es/" TargetMode="External"/><Relationship Id="rId84" Type="http://schemas.openxmlformats.org/officeDocument/2006/relationships/hyperlink" Target="http://www.trabajos-altura-zenitvertical.com/" TargetMode="External"/><Relationship Id="rId89" Type="http://schemas.openxmlformats.org/officeDocument/2006/relationships/hyperlink" Target="https://www.ecovinilo.com/" TargetMode="External"/><Relationship Id="rId112" Type="http://schemas.openxmlformats.org/officeDocument/2006/relationships/hyperlink" Target="http://www.demacee.com/" TargetMode="External"/><Relationship Id="rId133" Type="http://schemas.openxmlformats.org/officeDocument/2006/relationships/hyperlink" Target="http://cubiertas-reser.com/" TargetMode="External"/><Relationship Id="rId138" Type="http://schemas.openxmlformats.org/officeDocument/2006/relationships/hyperlink" Target="http://elviajeromadrid.com/" TargetMode="External"/><Relationship Id="rId154" Type="http://schemas.openxmlformats.org/officeDocument/2006/relationships/hyperlink" Target="http://meyfa.es/" TargetMode="External"/><Relationship Id="rId159" Type="http://schemas.openxmlformats.org/officeDocument/2006/relationships/hyperlink" Target="http://pr-montalve.es/" TargetMode="External"/><Relationship Id="rId175" Type="http://schemas.openxmlformats.org/officeDocument/2006/relationships/hyperlink" Target="http://tolintema.es/" TargetMode="External"/><Relationship Id="rId170" Type="http://schemas.openxmlformats.org/officeDocument/2006/relationships/hyperlink" Target="http://tajusa.eu/" TargetMode="External"/><Relationship Id="rId16" Type="http://schemas.openxmlformats.org/officeDocument/2006/relationships/hyperlink" Target="http://www.alcorcon-pintor.es/" TargetMode="External"/><Relationship Id="rId107" Type="http://schemas.openxmlformats.org/officeDocument/2006/relationships/hyperlink" Target="https://www.elfrutodelbaobab.com/" TargetMode="External"/><Relationship Id="rId11" Type="http://schemas.openxmlformats.org/officeDocument/2006/relationships/hyperlink" Target="http://www.trofeos-obelisco.com/" TargetMode="External"/><Relationship Id="rId32" Type="http://schemas.openxmlformats.org/officeDocument/2006/relationships/hyperlink" Target="http://www.carrocerias-aguilar.com/" TargetMode="External"/><Relationship Id="rId37" Type="http://schemas.openxmlformats.org/officeDocument/2006/relationships/hyperlink" Target="http://www.raich-sonoritzacions.com/" TargetMode="External"/><Relationship Id="rId53" Type="http://schemas.openxmlformats.org/officeDocument/2006/relationships/hyperlink" Target="http://www.fundicion-mecanizados.com/" TargetMode="External"/><Relationship Id="rId58" Type="http://schemas.openxmlformats.org/officeDocument/2006/relationships/hyperlink" Target="http://www.granitos-jmartin.com/" TargetMode="External"/><Relationship Id="rId74" Type="http://schemas.openxmlformats.org/officeDocument/2006/relationships/hyperlink" Target="http://www.bricolajerodil.es/" TargetMode="External"/><Relationship Id="rId79" Type="http://schemas.openxmlformats.org/officeDocument/2006/relationships/hyperlink" Target="http://www.azulejospena.es/" TargetMode="External"/><Relationship Id="rId102" Type="http://schemas.openxmlformats.org/officeDocument/2006/relationships/hyperlink" Target="https://www.tavicce-marjop.com/" TargetMode="External"/><Relationship Id="rId123" Type="http://schemas.openxmlformats.org/officeDocument/2006/relationships/hyperlink" Target="http://acolchados-patchwork.com/" TargetMode="External"/><Relationship Id="rId128" Type="http://schemas.openxmlformats.org/officeDocument/2006/relationships/hyperlink" Target="http://artextpaisajismo.com/" TargetMode="External"/><Relationship Id="rId144" Type="http://schemas.openxmlformats.org/officeDocument/2006/relationships/hyperlink" Target="http://heripa.com/" TargetMode="External"/><Relationship Id="rId149" Type="http://schemas.openxmlformats.org/officeDocument/2006/relationships/hyperlink" Target="http://lineas-vida-conik.com/" TargetMode="External"/><Relationship Id="rId5" Type="http://schemas.openxmlformats.org/officeDocument/2006/relationships/hyperlink" Target="http://www.construcciones-coroan-madrid.com/" TargetMode="External"/><Relationship Id="rId90" Type="http://schemas.openxmlformats.org/officeDocument/2006/relationships/hyperlink" Target="http://www.ferreteria-kobel.es/" TargetMode="External"/><Relationship Id="rId95" Type="http://schemas.openxmlformats.org/officeDocument/2006/relationships/hyperlink" Target="https://www.natacioninfantilmadrid.es/" TargetMode="External"/><Relationship Id="rId160" Type="http://schemas.openxmlformats.org/officeDocument/2006/relationships/hyperlink" Target="http://psicologodemadrid.es/" TargetMode="External"/><Relationship Id="rId165" Type="http://schemas.openxmlformats.org/officeDocument/2006/relationships/hyperlink" Target="http://rosantextil.es/" TargetMode="External"/><Relationship Id="rId181" Type="http://schemas.openxmlformats.org/officeDocument/2006/relationships/hyperlink" Target="http://www.hiperaluminio.com/" TargetMode="External"/><Relationship Id="rId22" Type="http://schemas.openxmlformats.org/officeDocument/2006/relationships/hyperlink" Target="http://www.muebles-marenas.es/" TargetMode="External"/><Relationship Id="rId27" Type="http://schemas.openxmlformats.org/officeDocument/2006/relationships/hyperlink" Target="http://www.caldereria-caldetec.es/" TargetMode="External"/><Relationship Id="rId43" Type="http://schemas.openxmlformats.org/officeDocument/2006/relationships/hyperlink" Target="http://www.plasticos-hernanz.es/" TargetMode="External"/><Relationship Id="rId48" Type="http://schemas.openxmlformats.org/officeDocument/2006/relationships/hyperlink" Target="https://www.mogatro.com/" TargetMode="External"/><Relationship Id="rId64" Type="http://schemas.openxmlformats.org/officeDocument/2006/relationships/hyperlink" Target="http://www.pasteleria-nunos.es/" TargetMode="External"/><Relationship Id="rId69" Type="http://schemas.openxmlformats.org/officeDocument/2006/relationships/hyperlink" Target="https://www.echafan.com/" TargetMode="External"/><Relationship Id="rId113" Type="http://schemas.openxmlformats.org/officeDocument/2006/relationships/hyperlink" Target="http://www.doctoreauto.es/" TargetMode="External"/><Relationship Id="rId118" Type="http://schemas.openxmlformats.org/officeDocument/2006/relationships/hyperlink" Target="mailto:huellas2@phuellas.com" TargetMode="External"/><Relationship Id="rId134" Type="http://schemas.openxmlformats.org/officeDocument/2006/relationships/hyperlink" Target="http://cursos-cocina.es/" TargetMode="External"/><Relationship Id="rId139" Type="http://schemas.openxmlformats.org/officeDocument/2006/relationships/hyperlink" Target="http://embalajes-madera-ameyd.com/" TargetMode="External"/><Relationship Id="rId80" Type="http://schemas.openxmlformats.org/officeDocument/2006/relationships/hyperlink" Target="http://www.carnisseria-marmi.com/" TargetMode="External"/><Relationship Id="rId85" Type="http://schemas.openxmlformats.org/officeDocument/2006/relationships/hyperlink" Target="https://www.catering-baru.es/" TargetMode="External"/><Relationship Id="rId150" Type="http://schemas.openxmlformats.org/officeDocument/2006/relationships/hyperlink" Target="http://maiersoldadura.com/" TargetMode="External"/><Relationship Id="rId155" Type="http://schemas.openxmlformats.org/officeDocument/2006/relationships/hyperlink" Target="http://www.mudanzasgoyo.es/" TargetMode="External"/><Relationship Id="rId171" Type="http://schemas.openxmlformats.org/officeDocument/2006/relationships/hyperlink" Target="http://talleresgarcianuevo.com/" TargetMode="External"/><Relationship Id="rId176" Type="http://schemas.openxmlformats.org/officeDocument/2006/relationships/hyperlink" Target="http://veterinario-domicilio.net/" TargetMode="External"/><Relationship Id="rId12" Type="http://schemas.openxmlformats.org/officeDocument/2006/relationships/hyperlink" Target="http://www.perfomar2000.es/" TargetMode="External"/><Relationship Id="rId17" Type="http://schemas.openxmlformats.org/officeDocument/2006/relationships/hyperlink" Target="http://www.comercialdiazsa.com/" TargetMode="External"/><Relationship Id="rId33" Type="http://schemas.openxmlformats.org/officeDocument/2006/relationships/hyperlink" Target="http://www.microfusion-joyeria.com/" TargetMode="External"/><Relationship Id="rId38" Type="http://schemas.openxmlformats.org/officeDocument/2006/relationships/hyperlink" Target="http://www.futurinox.com/" TargetMode="External"/><Relationship Id="rId59" Type="http://schemas.openxmlformats.org/officeDocument/2006/relationships/hyperlink" Target="http://www.toldosvelazquez.es/" TargetMode="External"/><Relationship Id="rId103" Type="http://schemas.openxmlformats.org/officeDocument/2006/relationships/hyperlink" Target="http://aleahosteleria.com/" TargetMode="External"/><Relationship Id="rId108" Type="http://schemas.openxmlformats.org/officeDocument/2006/relationships/hyperlink" Target="http://www.marcosalguero.com/" TargetMode="External"/><Relationship Id="rId124" Type="http://schemas.openxmlformats.org/officeDocument/2006/relationships/hyperlink" Target="http://agenciayou.com/" TargetMode="External"/><Relationship Id="rId129" Type="http://schemas.openxmlformats.org/officeDocument/2006/relationships/hyperlink" Target="http://bellezaenvena.com/" TargetMode="External"/><Relationship Id="rId54" Type="http://schemas.openxmlformats.org/officeDocument/2006/relationships/hyperlink" Target="http://www.mudanzas-serranos.com/" TargetMode="External"/><Relationship Id="rId70" Type="http://schemas.openxmlformats.org/officeDocument/2006/relationships/hyperlink" Target="http://www.alcersl.com/" TargetMode="External"/><Relationship Id="rId75" Type="http://schemas.openxmlformats.org/officeDocument/2006/relationships/hyperlink" Target="https://www.toldosmostoles.es/" TargetMode="External"/><Relationship Id="rId91" Type="http://schemas.openxmlformats.org/officeDocument/2006/relationships/hyperlink" Target="http://www.interiorismo-anacris.com/" TargetMode="External"/><Relationship Id="rId96" Type="http://schemas.openxmlformats.org/officeDocument/2006/relationships/hyperlink" Target="https://nuevobano.es/" TargetMode="External"/><Relationship Id="rId140" Type="http://schemas.openxmlformats.org/officeDocument/2006/relationships/hyperlink" Target="http://faroles-forja-abraham.es/" TargetMode="External"/><Relationship Id="rId145" Type="http://schemas.openxmlformats.org/officeDocument/2006/relationships/hyperlink" Target="http://instalaciones-electricas-elinstand.com/" TargetMode="External"/><Relationship Id="rId161" Type="http://schemas.openxmlformats.org/officeDocument/2006/relationships/hyperlink" Target="http://rehabilitacionedificiosjkvertical.com/" TargetMode="External"/><Relationship Id="rId166" Type="http://schemas.openxmlformats.org/officeDocument/2006/relationships/hyperlink" Target="http://rotativas-canales.es/" TargetMode="External"/><Relationship Id="rId182" Type="http://schemas.openxmlformats.org/officeDocument/2006/relationships/hyperlink" Target="http://pinkfish.es/" TargetMode="External"/><Relationship Id="rId1" Type="http://schemas.openxmlformats.org/officeDocument/2006/relationships/hyperlink" Target="http://www.talleres-autoextrem.com/" TargetMode="External"/><Relationship Id="rId6" Type="http://schemas.openxmlformats.org/officeDocument/2006/relationships/hyperlink" Target="http://www.gestoria-barcelona.com/" TargetMode="External"/><Relationship Id="rId23" Type="http://schemas.openxmlformats.org/officeDocument/2006/relationships/hyperlink" Target="https://www.reformas-segovia.com/" TargetMode="External"/><Relationship Id="rId28" Type="http://schemas.openxmlformats.org/officeDocument/2006/relationships/hyperlink" Target="http://www.estructuras-metalicas-cemol.es/" TargetMode="External"/><Relationship Id="rId49" Type="http://schemas.openxmlformats.org/officeDocument/2006/relationships/hyperlink" Target="http://www.senoriodelmueble.com/" TargetMode="External"/><Relationship Id="rId114" Type="http://schemas.openxmlformats.org/officeDocument/2006/relationships/hyperlink" Target="http://www.mintandrose.com/" TargetMode="External"/><Relationship Id="rId119" Type="http://schemas.openxmlformats.org/officeDocument/2006/relationships/hyperlink" Target="mailto:marcosalguero.asesor@gmail.com" TargetMode="External"/><Relationship Id="rId44" Type="http://schemas.openxmlformats.org/officeDocument/2006/relationships/hyperlink" Target="http://www.dima-sa.es/" TargetMode="External"/><Relationship Id="rId60" Type="http://schemas.openxmlformats.org/officeDocument/2006/relationships/hyperlink" Target="http://calzado-ortopie.es/" TargetMode="External"/><Relationship Id="rId65" Type="http://schemas.openxmlformats.org/officeDocument/2006/relationships/hyperlink" Target="http://www.perforaciones-mc.es/" TargetMode="External"/><Relationship Id="rId81" Type="http://schemas.openxmlformats.org/officeDocument/2006/relationships/hyperlink" Target="http://www.electrosur-marbella.es/" TargetMode="External"/><Relationship Id="rId86" Type="http://schemas.openxmlformats.org/officeDocument/2006/relationships/hyperlink" Target="https://www.cateringencasa.com/" TargetMode="External"/><Relationship Id="rId130" Type="http://schemas.openxmlformats.org/officeDocument/2006/relationships/hyperlink" Target="http://carpinteria-madera-gonzalezcolas.com/" TargetMode="External"/><Relationship Id="rId135" Type="http://schemas.openxmlformats.org/officeDocument/2006/relationships/hyperlink" Target="http://electricidadbarberan.es/" TargetMode="External"/><Relationship Id="rId151" Type="http://schemas.openxmlformats.org/officeDocument/2006/relationships/hyperlink" Target="http://marcossalguero.com/" TargetMode="External"/><Relationship Id="rId156" Type="http://schemas.openxmlformats.org/officeDocument/2006/relationships/hyperlink" Target="http://parking-lavado-aravaca.com/" TargetMode="External"/><Relationship Id="rId177" Type="http://schemas.openxmlformats.org/officeDocument/2006/relationships/hyperlink" Target="mailto:peugeot@autosaravaca.com" TargetMode="External"/><Relationship Id="rId4" Type="http://schemas.openxmlformats.org/officeDocument/2006/relationships/hyperlink" Target="http://pacificoshop.com/" TargetMode="External"/><Relationship Id="rId9" Type="http://schemas.openxmlformats.org/officeDocument/2006/relationships/hyperlink" Target="https://www.diagnosis-electronica-automovil.com/" TargetMode="External"/><Relationship Id="rId172" Type="http://schemas.openxmlformats.org/officeDocument/2006/relationships/hyperlink" Target="http://taller-peugeot-aravaca.com/" TargetMode="External"/><Relationship Id="rId180" Type="http://schemas.openxmlformats.org/officeDocument/2006/relationships/hyperlink" Target="http://comercialsermasa.com/" TargetMode="External"/><Relationship Id="rId13" Type="http://schemas.openxmlformats.org/officeDocument/2006/relationships/hyperlink" Target="https://aerotecnica.es/" TargetMode="External"/><Relationship Id="rId18" Type="http://schemas.openxmlformats.org/officeDocument/2006/relationships/hyperlink" Target="http://www.acupuntura2000.es/" TargetMode="External"/><Relationship Id="rId39" Type="http://schemas.openxmlformats.org/officeDocument/2006/relationships/hyperlink" Target="http://www.electricidad-danfar.com/" TargetMode="External"/><Relationship Id="rId109" Type="http://schemas.openxmlformats.org/officeDocument/2006/relationships/hyperlink" Target="mailto:vidriofusion1994@gmail.com" TargetMode="External"/><Relationship Id="rId34" Type="http://schemas.openxmlformats.org/officeDocument/2006/relationships/hyperlink" Target="https://www.villa-sal.es/" TargetMode="External"/><Relationship Id="rId50" Type="http://schemas.openxmlformats.org/officeDocument/2006/relationships/hyperlink" Target="http://www.desatascos-ohdesaigues.com/" TargetMode="External"/><Relationship Id="rId55" Type="http://schemas.openxmlformats.org/officeDocument/2006/relationships/hyperlink" Target="https://www.canadian-house.es/" TargetMode="External"/><Relationship Id="rId76" Type="http://schemas.openxmlformats.org/officeDocument/2006/relationships/hyperlink" Target="http://www.tolpersol.es/" TargetMode="External"/><Relationship Id="rId97" Type="http://schemas.openxmlformats.org/officeDocument/2006/relationships/hyperlink" Target="https://www.slowshopgranel.es/" TargetMode="External"/><Relationship Id="rId104" Type="http://schemas.openxmlformats.org/officeDocument/2006/relationships/hyperlink" Target="http://www.entadent.es/" TargetMode="External"/><Relationship Id="rId120" Type="http://schemas.openxmlformats.org/officeDocument/2006/relationships/hyperlink" Target="mailto:pablo.nunez@intexia.com" TargetMode="External"/><Relationship Id="rId125" Type="http://schemas.openxmlformats.org/officeDocument/2006/relationships/hyperlink" Target="http://agroser.es/" TargetMode="External"/><Relationship Id="rId141" Type="http://schemas.openxmlformats.org/officeDocument/2006/relationships/hyperlink" Target="http://fiestainfantilmadrid.es/" TargetMode="External"/><Relationship Id="rId146" Type="http://schemas.openxmlformats.org/officeDocument/2006/relationships/hyperlink" Target="http://intexia.com/" TargetMode="External"/><Relationship Id="rId167" Type="http://schemas.openxmlformats.org/officeDocument/2006/relationships/hyperlink" Target="http://rotulos-jocu.es/" TargetMode="External"/><Relationship Id="rId7" Type="http://schemas.openxmlformats.org/officeDocument/2006/relationships/hyperlink" Target="http://www.metales-arandagarces.com/" TargetMode="External"/><Relationship Id="rId71" Type="http://schemas.openxmlformats.org/officeDocument/2006/relationships/hyperlink" Target="https://www.estetica-tupiel.es/" TargetMode="External"/><Relationship Id="rId92" Type="http://schemas.openxmlformats.org/officeDocument/2006/relationships/hyperlink" Target="https://www.fisioterapiapadilla.es/" TargetMode="External"/><Relationship Id="rId162" Type="http://schemas.openxmlformats.org/officeDocument/2006/relationships/hyperlink" Target="http://rehabilitaciones-linaresjaen.com/" TargetMode="External"/><Relationship Id="rId183" Type="http://schemas.openxmlformats.org/officeDocument/2006/relationships/printerSettings" Target="../printerSettings/printerSettings1.bin"/><Relationship Id="rId2" Type="http://schemas.openxmlformats.org/officeDocument/2006/relationships/hyperlink" Target="http://www.xvent-ventanas.com/" TargetMode="External"/><Relationship Id="rId29" Type="http://schemas.openxmlformats.org/officeDocument/2006/relationships/hyperlink" Target="http://www.fabricacionstandsferias.com/" TargetMode="External"/><Relationship Id="rId24" Type="http://schemas.openxmlformats.org/officeDocument/2006/relationships/hyperlink" Target="http://www.reprografia-lara.es/" TargetMode="External"/><Relationship Id="rId40" Type="http://schemas.openxmlformats.org/officeDocument/2006/relationships/hyperlink" Target="http://www.caminos-viexcom-excavaciones.com/" TargetMode="External"/><Relationship Id="rId45" Type="http://schemas.openxmlformats.org/officeDocument/2006/relationships/hyperlink" Target="http://www.ibercad.eu/" TargetMode="External"/><Relationship Id="rId66" Type="http://schemas.openxmlformats.org/officeDocument/2006/relationships/hyperlink" Target="https://www.venta-plotter.es/" TargetMode="External"/><Relationship Id="rId87" Type="http://schemas.openxmlformats.org/officeDocument/2006/relationships/hyperlink" Target="http://www.cristalkar.es/" TargetMode="External"/><Relationship Id="rId110" Type="http://schemas.openxmlformats.org/officeDocument/2006/relationships/hyperlink" Target="mailto:john@agenciayou.com" TargetMode="External"/><Relationship Id="rId115" Type="http://schemas.openxmlformats.org/officeDocument/2006/relationships/hyperlink" Target="http://www.serenur.com/" TargetMode="External"/><Relationship Id="rId131" Type="http://schemas.openxmlformats.org/officeDocument/2006/relationships/hyperlink" Target="http://construccionesjeanjeconejo.com/" TargetMode="External"/><Relationship Id="rId136" Type="http://schemas.openxmlformats.org/officeDocument/2006/relationships/hyperlink" Target="http://elgatobus.com/" TargetMode="External"/><Relationship Id="rId157" Type="http://schemas.openxmlformats.org/officeDocument/2006/relationships/hyperlink" Target="http://persianasraser.com/" TargetMode="External"/><Relationship Id="rId178" Type="http://schemas.openxmlformats.org/officeDocument/2006/relationships/hyperlink" Target="http://www.bioclever.com/" TargetMode="External"/><Relationship Id="rId61" Type="http://schemas.openxmlformats.org/officeDocument/2006/relationships/hyperlink" Target="http://www.argumosamotor.es/" TargetMode="External"/><Relationship Id="rId82" Type="http://schemas.openxmlformats.org/officeDocument/2006/relationships/hyperlink" Target="http://www.instalaciones-electrorue.com/" TargetMode="External"/><Relationship Id="rId152" Type="http://schemas.openxmlformats.org/officeDocument/2006/relationships/hyperlink" Target="http://mbubag.com/" TargetMode="External"/><Relationship Id="rId173" Type="http://schemas.openxmlformats.org/officeDocument/2006/relationships/hyperlink" Target="http://tiso-elevadores.com/" TargetMode="External"/><Relationship Id="rId19" Type="http://schemas.openxmlformats.org/officeDocument/2006/relationships/hyperlink" Target="https://www.fiestasinfantileschikifiestas.com/" TargetMode="External"/><Relationship Id="rId14" Type="http://schemas.openxmlformats.org/officeDocument/2006/relationships/hyperlink" Target="https://www.pintaestetic.es/" TargetMode="External"/><Relationship Id="rId30" Type="http://schemas.openxmlformats.org/officeDocument/2006/relationships/hyperlink" Target="https://www.panflor.es/" TargetMode="External"/><Relationship Id="rId35" Type="http://schemas.openxmlformats.org/officeDocument/2006/relationships/hyperlink" Target="https://www.disfraceslapinyata.com/" TargetMode="External"/><Relationship Id="rId56" Type="http://schemas.openxmlformats.org/officeDocument/2006/relationships/hyperlink" Target="http://www.reformas-joaquinfernandez.com/" TargetMode="External"/><Relationship Id="rId77" Type="http://schemas.openxmlformats.org/officeDocument/2006/relationships/hyperlink" Target="https://www.hotel-mirador.net/" TargetMode="External"/><Relationship Id="rId100" Type="http://schemas.openxmlformats.org/officeDocument/2006/relationships/hyperlink" Target="https://www.pepeferr.es/" TargetMode="External"/><Relationship Id="rId105" Type="http://schemas.openxmlformats.org/officeDocument/2006/relationships/hyperlink" Target="http://www.lexus.es/es/" TargetMode="External"/><Relationship Id="rId126" Type="http://schemas.openxmlformats.org/officeDocument/2006/relationships/hyperlink" Target="http://aluminios-hermanos-garcia.com/" TargetMode="External"/><Relationship Id="rId147" Type="http://schemas.openxmlformats.org/officeDocument/2006/relationships/hyperlink" Target="http://kluni-cocinas.com/" TargetMode="External"/><Relationship Id="rId168" Type="http://schemas.openxmlformats.org/officeDocument/2006/relationships/hyperlink" Target="http://salones-micareva.es/" TargetMode="External"/><Relationship Id="rId8" Type="http://schemas.openxmlformats.org/officeDocument/2006/relationships/hyperlink" Target="http://windecorretols.com/" TargetMode="External"/><Relationship Id="rId51" Type="http://schemas.openxmlformats.org/officeDocument/2006/relationships/hyperlink" Target="http://www.cubiertas-impervi-getafe.com/" TargetMode="External"/><Relationship Id="rId72" Type="http://schemas.openxmlformats.org/officeDocument/2006/relationships/hyperlink" Target="http://www.bufetevarasmoreno.com/" TargetMode="External"/><Relationship Id="rId93" Type="http://schemas.openxmlformats.org/officeDocument/2006/relationships/hyperlink" Target="https://www.laneveravacia.es/" TargetMode="External"/><Relationship Id="rId98" Type="http://schemas.openxmlformats.org/officeDocument/2006/relationships/hyperlink" Target="https://www.reclamaseguros.com/" TargetMode="External"/><Relationship Id="rId121" Type="http://schemas.openxmlformats.org/officeDocument/2006/relationships/hyperlink" Target="mailto:mudanzasgoyo@hotmail.com" TargetMode="External"/><Relationship Id="rId142" Type="http://schemas.openxmlformats.org/officeDocument/2006/relationships/hyperlink" Target="http://flores-antonia.com/" TargetMode="External"/><Relationship Id="rId163" Type="http://schemas.openxmlformats.org/officeDocument/2006/relationships/hyperlink" Target="http://reparacion-maquinaria-solrepyma.com/" TargetMode="External"/><Relationship Id="rId184" Type="http://schemas.openxmlformats.org/officeDocument/2006/relationships/table" Target="../tables/table1.xml"/><Relationship Id="rId3" Type="http://schemas.openxmlformats.org/officeDocument/2006/relationships/hyperlink" Target="https://www.riegosprogramados.es/" TargetMode="External"/><Relationship Id="rId25" Type="http://schemas.openxmlformats.org/officeDocument/2006/relationships/hyperlink" Target="http://piedra-artificial-serranito.es/" TargetMode="External"/><Relationship Id="rId46" Type="http://schemas.openxmlformats.org/officeDocument/2006/relationships/hyperlink" Target="https://www.original-office.es/" TargetMode="External"/><Relationship Id="rId67" Type="http://schemas.openxmlformats.org/officeDocument/2006/relationships/hyperlink" Target="http://www.limpiezas-zeus.es/" TargetMode="External"/><Relationship Id="rId116" Type="http://schemas.openxmlformats.org/officeDocument/2006/relationships/hyperlink" Target="mailto:autocaresamartin@gmail.com" TargetMode="External"/><Relationship Id="rId137" Type="http://schemas.openxmlformats.org/officeDocument/2006/relationships/hyperlink" Target="http://eltuneldeltiempo.com/" TargetMode="External"/><Relationship Id="rId158" Type="http://schemas.openxmlformats.org/officeDocument/2006/relationships/hyperlink" Target="http://polsazener.es/" TargetMode="External"/><Relationship Id="rId20" Type="http://schemas.openxmlformats.org/officeDocument/2006/relationships/hyperlink" Target="http://chatarreros-madrid.com/" TargetMode="External"/><Relationship Id="rId41" Type="http://schemas.openxmlformats.org/officeDocument/2006/relationships/hyperlink" Target="http://www.escuela-infantil-colores.es/" TargetMode="External"/><Relationship Id="rId62" Type="http://schemas.openxmlformats.org/officeDocument/2006/relationships/hyperlink" Target="http://www.cubiertas-araujo.com/" TargetMode="External"/><Relationship Id="rId83" Type="http://schemas.openxmlformats.org/officeDocument/2006/relationships/hyperlink" Target="http://rotulos-doblas.com/" TargetMode="External"/><Relationship Id="rId88" Type="http://schemas.openxmlformats.org/officeDocument/2006/relationships/hyperlink" Target="https://www.detectapci.es/" TargetMode="External"/><Relationship Id="rId111" Type="http://schemas.openxmlformats.org/officeDocument/2006/relationships/hyperlink" Target="mailto:javier@renthability.com" TargetMode="External"/><Relationship Id="rId132" Type="http://schemas.openxmlformats.org/officeDocument/2006/relationships/hyperlink" Target="http://cristaleria-artecristal.es/" TargetMode="External"/><Relationship Id="rId153" Type="http://schemas.openxmlformats.org/officeDocument/2006/relationships/hyperlink" Target="http://medinarotulos.com/" TargetMode="External"/><Relationship Id="rId174" Type="http://schemas.openxmlformats.org/officeDocument/2006/relationships/hyperlink" Target="http://toldos-moratalaz.es/" TargetMode="External"/><Relationship Id="rId179" Type="http://schemas.openxmlformats.org/officeDocument/2006/relationships/hyperlink" Target="http://www.btob.es/" TargetMode="External"/><Relationship Id="rId15" Type="http://schemas.openxmlformats.org/officeDocument/2006/relationships/hyperlink" Target="https://www.fotocopias-madrid.com/" TargetMode="External"/><Relationship Id="rId36" Type="http://schemas.openxmlformats.org/officeDocument/2006/relationships/hyperlink" Target="https://www.marmolessantes.com/" TargetMode="External"/><Relationship Id="rId57" Type="http://schemas.openxmlformats.org/officeDocument/2006/relationships/hyperlink" Target="http://www.autocares-amartin.com/" TargetMode="External"/><Relationship Id="rId106" Type="http://schemas.openxmlformats.org/officeDocument/2006/relationships/hyperlink" Target="https://edebeimpulsa.com/" TargetMode="External"/><Relationship Id="rId127" Type="http://schemas.openxmlformats.org/officeDocument/2006/relationships/hyperlink" Target="http://anfer-rehabilitaciones.es/" TargetMode="External"/><Relationship Id="rId10" Type="http://schemas.openxmlformats.org/officeDocument/2006/relationships/hyperlink" Target="https://alvaroybarra.com/" TargetMode="External"/><Relationship Id="rId31" Type="http://schemas.openxmlformats.org/officeDocument/2006/relationships/hyperlink" Target="http://www.pilatesenmadrid.net/" TargetMode="External"/><Relationship Id="rId52" Type="http://schemas.openxmlformats.org/officeDocument/2006/relationships/hyperlink" Target="http://www.aluminios-infasa-madrid.com/" TargetMode="External"/><Relationship Id="rId73" Type="http://schemas.openxmlformats.org/officeDocument/2006/relationships/hyperlink" Target="https://www.forjasomolinos.com/" TargetMode="External"/><Relationship Id="rId78" Type="http://schemas.openxmlformats.org/officeDocument/2006/relationships/hyperlink" Target="https://www.calmajewels.com/" TargetMode="External"/><Relationship Id="rId94" Type="http://schemas.openxmlformats.org/officeDocument/2006/relationships/hyperlink" Target="https://www.laspajaras.com/" TargetMode="External"/><Relationship Id="rId99" Type="http://schemas.openxmlformats.org/officeDocument/2006/relationships/hyperlink" Target="https://www.printhuellas.com/" TargetMode="External"/><Relationship Id="rId101" Type="http://schemas.openxmlformats.org/officeDocument/2006/relationships/hyperlink" Target="https://www.tarimas-hervisan.com/" TargetMode="External"/><Relationship Id="rId122" Type="http://schemas.openxmlformats.org/officeDocument/2006/relationships/hyperlink" Target="mailto:tolpersol@hotmail.com" TargetMode="External"/><Relationship Id="rId143" Type="http://schemas.openxmlformats.org/officeDocument/2006/relationships/hyperlink" Target="http://fog-system-humiambiente.es/" TargetMode="External"/><Relationship Id="rId148" Type="http://schemas.openxmlformats.org/officeDocument/2006/relationships/hyperlink" Target="http://limpieza-comunidades-madrid.es/" TargetMode="External"/><Relationship Id="rId164" Type="http://schemas.openxmlformats.org/officeDocument/2006/relationships/hyperlink" Target="http://rosan-nuevalinea.es/" TargetMode="External"/><Relationship Id="rId169" Type="http://schemas.openxmlformats.org/officeDocument/2006/relationships/hyperlink" Target="http://serveis-integrals-cata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perez-alhama.com/" TargetMode="External"/><Relationship Id="rId7" Type="http://schemas.openxmlformats.org/officeDocument/2006/relationships/hyperlink" Target="https://luaruizvecino.com/" TargetMode="External"/><Relationship Id="rId2" Type="http://schemas.openxmlformats.org/officeDocument/2006/relationships/hyperlink" Target="https://anasalva.com/" TargetMode="External"/><Relationship Id="rId1" Type="http://schemas.openxmlformats.org/officeDocument/2006/relationships/hyperlink" Target="https://anamoyano.com/" TargetMode="External"/><Relationship Id="rId6" Type="http://schemas.openxmlformats.org/officeDocument/2006/relationships/hyperlink" Target="https://www.carlotawineshop.com/" TargetMode="External"/><Relationship Id="rId5" Type="http://schemas.openxmlformats.org/officeDocument/2006/relationships/hyperlink" Target="https://cafesaguera.es/" TargetMode="External"/><Relationship Id="rId4" Type="http://schemas.openxmlformats.org/officeDocument/2006/relationships/hyperlink" Target="https://pieysalud.com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anfer-rehabilitaciones.es/" TargetMode="External"/><Relationship Id="rId299" Type="http://schemas.openxmlformats.org/officeDocument/2006/relationships/hyperlink" Target="https://www.pantex.es/" TargetMode="External"/><Relationship Id="rId303" Type="http://schemas.openxmlformats.org/officeDocument/2006/relationships/hyperlink" Target="https://www.perfomar2000.es/" TargetMode="External"/><Relationship Id="rId21" Type="http://schemas.openxmlformats.org/officeDocument/2006/relationships/hyperlink" Target="http://www.pintor-decoracion-madrid.es/" TargetMode="External"/><Relationship Id="rId42" Type="http://schemas.openxmlformats.org/officeDocument/2006/relationships/hyperlink" Target="http://www.fabrica-bolleria-seish.com/" TargetMode="External"/><Relationship Id="rId63" Type="http://schemas.openxmlformats.org/officeDocument/2006/relationships/hyperlink" Target="https://www.fisioterapiaserenyal.com/" TargetMode="External"/><Relationship Id="rId84" Type="http://schemas.openxmlformats.org/officeDocument/2006/relationships/hyperlink" Target="http://www.trabajos-altura-zenitvertical.com/" TargetMode="External"/><Relationship Id="rId138" Type="http://schemas.openxmlformats.org/officeDocument/2006/relationships/hyperlink" Target="http://limpieza-comunidades-madrid.es/" TargetMode="External"/><Relationship Id="rId159" Type="http://schemas.openxmlformats.org/officeDocument/2006/relationships/hyperlink" Target="http://serveis-integrals-cata.com/" TargetMode="External"/><Relationship Id="rId324" Type="http://schemas.openxmlformats.org/officeDocument/2006/relationships/hyperlink" Target="http://www.reparacion-maquinaria-solrepyma.com/" TargetMode="External"/><Relationship Id="rId345" Type="http://schemas.openxmlformats.org/officeDocument/2006/relationships/hyperlink" Target="http://www.toldos-moratalaz.es/" TargetMode="External"/><Relationship Id="rId170" Type="http://schemas.openxmlformats.org/officeDocument/2006/relationships/hyperlink" Target="http://www.hiperaluminio.com/" TargetMode="External"/><Relationship Id="rId191" Type="http://schemas.openxmlformats.org/officeDocument/2006/relationships/hyperlink" Target="http://www.bioclever.com/" TargetMode="External"/><Relationship Id="rId205" Type="http://schemas.openxmlformats.org/officeDocument/2006/relationships/hyperlink" Target="http://www.cateringencasa.com/" TargetMode="External"/><Relationship Id="rId226" Type="http://schemas.openxmlformats.org/officeDocument/2006/relationships/hyperlink" Target="http://www.ecovinilo.com/" TargetMode="External"/><Relationship Id="rId247" Type="http://schemas.openxmlformats.org/officeDocument/2006/relationships/hyperlink" Target="http://www.fiestainfantilmadrid.es/" TargetMode="External"/><Relationship Id="rId107" Type="http://schemas.openxmlformats.org/officeDocument/2006/relationships/hyperlink" Target="https://www.elfrutodelbaobab.com/" TargetMode="External"/><Relationship Id="rId268" Type="http://schemas.openxmlformats.org/officeDocument/2006/relationships/hyperlink" Target="http://www.instalaciones-electricas-elinstand.com/" TargetMode="External"/><Relationship Id="rId289" Type="http://schemas.openxmlformats.org/officeDocument/2006/relationships/hyperlink" Target="http://www.mogatro.com/" TargetMode="External"/><Relationship Id="rId11" Type="http://schemas.openxmlformats.org/officeDocument/2006/relationships/hyperlink" Target="http://www.trofeos-obelisco.com/" TargetMode="External"/><Relationship Id="rId32" Type="http://schemas.openxmlformats.org/officeDocument/2006/relationships/hyperlink" Target="http://www.carrocerias-aguilar.com/" TargetMode="External"/><Relationship Id="rId53" Type="http://schemas.openxmlformats.org/officeDocument/2006/relationships/hyperlink" Target="http://www.fundicion-mecanizados.com/" TargetMode="External"/><Relationship Id="rId74" Type="http://schemas.openxmlformats.org/officeDocument/2006/relationships/hyperlink" Target="http://www.bricolajerodil.es/" TargetMode="External"/><Relationship Id="rId128" Type="http://schemas.openxmlformats.org/officeDocument/2006/relationships/hyperlink" Target="http://elviajeromadrid.com/" TargetMode="External"/><Relationship Id="rId149" Type="http://schemas.openxmlformats.org/officeDocument/2006/relationships/hyperlink" Target="http://pr-montalve.es/" TargetMode="External"/><Relationship Id="rId314" Type="http://schemas.openxmlformats.org/officeDocument/2006/relationships/hyperlink" Target="http://www.printhuellas.com/" TargetMode="External"/><Relationship Id="rId335" Type="http://schemas.openxmlformats.org/officeDocument/2006/relationships/hyperlink" Target="http://www.serenur.com/" TargetMode="External"/><Relationship Id="rId356" Type="http://schemas.openxmlformats.org/officeDocument/2006/relationships/hyperlink" Target="http://www.veterinario-domicilio.net/" TargetMode="External"/><Relationship Id="rId5" Type="http://schemas.openxmlformats.org/officeDocument/2006/relationships/hyperlink" Target="http://www.construcciones-coroan-madrid.com/" TargetMode="External"/><Relationship Id="rId95" Type="http://schemas.openxmlformats.org/officeDocument/2006/relationships/hyperlink" Target="https://www.natacioninfantilmadrid.es/" TargetMode="External"/><Relationship Id="rId160" Type="http://schemas.openxmlformats.org/officeDocument/2006/relationships/hyperlink" Target="http://tajusa.eu/" TargetMode="External"/><Relationship Id="rId181" Type="http://schemas.openxmlformats.org/officeDocument/2006/relationships/hyperlink" Target="https://www.aluminios-infasa-madrid.com/" TargetMode="External"/><Relationship Id="rId216" Type="http://schemas.openxmlformats.org/officeDocument/2006/relationships/hyperlink" Target="http://www.cursos-cocina.es/" TargetMode="External"/><Relationship Id="rId237" Type="http://schemas.openxmlformats.org/officeDocument/2006/relationships/hyperlink" Target="http://www.emedemariposa.es/" TargetMode="External"/><Relationship Id="rId258" Type="http://schemas.openxmlformats.org/officeDocument/2006/relationships/hyperlink" Target="http://www.gestoria-barcelona.com/" TargetMode="External"/><Relationship Id="rId279" Type="http://schemas.openxmlformats.org/officeDocument/2006/relationships/hyperlink" Target="http://www.maiersoldadura.com/" TargetMode="External"/><Relationship Id="rId22" Type="http://schemas.openxmlformats.org/officeDocument/2006/relationships/hyperlink" Target="http://www.muebles-marenas.es/" TargetMode="External"/><Relationship Id="rId43" Type="http://schemas.openxmlformats.org/officeDocument/2006/relationships/hyperlink" Target="http://www.plasticos-hernanz.es/" TargetMode="External"/><Relationship Id="rId64" Type="http://schemas.openxmlformats.org/officeDocument/2006/relationships/hyperlink" Target="http://www.pasteleria-nunos.es/" TargetMode="External"/><Relationship Id="rId118" Type="http://schemas.openxmlformats.org/officeDocument/2006/relationships/hyperlink" Target="http://artextpaisajismo.com/" TargetMode="External"/><Relationship Id="rId139" Type="http://schemas.openxmlformats.org/officeDocument/2006/relationships/hyperlink" Target="http://lineas-vida-conik.com/" TargetMode="External"/><Relationship Id="rId290" Type="http://schemas.openxmlformats.org/officeDocument/2006/relationships/hyperlink" Target="http://www.mudanzasgoyo.es/" TargetMode="External"/><Relationship Id="rId304" Type="http://schemas.openxmlformats.org/officeDocument/2006/relationships/hyperlink" Target="http://www.perforaciones-mc.es/" TargetMode="External"/><Relationship Id="rId325" Type="http://schemas.openxmlformats.org/officeDocument/2006/relationships/hyperlink" Target="http://www.reprografia-lara.es/" TargetMode="External"/><Relationship Id="rId346" Type="http://schemas.openxmlformats.org/officeDocument/2006/relationships/hyperlink" Target="http://www.toldosmostoles.es/" TargetMode="External"/><Relationship Id="rId85" Type="http://schemas.openxmlformats.org/officeDocument/2006/relationships/hyperlink" Target="https://www.catering-baru.es/" TargetMode="External"/><Relationship Id="rId150" Type="http://schemas.openxmlformats.org/officeDocument/2006/relationships/hyperlink" Target="http://psicologodemadrid.es/" TargetMode="External"/><Relationship Id="rId171" Type="http://schemas.openxmlformats.org/officeDocument/2006/relationships/hyperlink" Target="http://pinkfish.es/" TargetMode="External"/><Relationship Id="rId192" Type="http://schemas.openxmlformats.org/officeDocument/2006/relationships/hyperlink" Target="http://www.bricolajerodil.es/" TargetMode="External"/><Relationship Id="rId206" Type="http://schemas.openxmlformats.org/officeDocument/2006/relationships/hyperlink" Target="http://www.chatarreros-madrid.com/" TargetMode="External"/><Relationship Id="rId227" Type="http://schemas.openxmlformats.org/officeDocument/2006/relationships/hyperlink" Target="http://www.edebeimpulsa.com/" TargetMode="External"/><Relationship Id="rId248" Type="http://schemas.openxmlformats.org/officeDocument/2006/relationships/hyperlink" Target="http://www.fiestasinfantileschikifiestas.com/" TargetMode="External"/><Relationship Id="rId269" Type="http://schemas.openxmlformats.org/officeDocument/2006/relationships/hyperlink" Target="https://www.instalaciones-electrorue.com/" TargetMode="External"/><Relationship Id="rId12" Type="http://schemas.openxmlformats.org/officeDocument/2006/relationships/hyperlink" Target="http://www.perfomar2000.es/" TargetMode="External"/><Relationship Id="rId33" Type="http://schemas.openxmlformats.org/officeDocument/2006/relationships/hyperlink" Target="http://www.microfusion-joyeria.com/" TargetMode="External"/><Relationship Id="rId108" Type="http://schemas.openxmlformats.org/officeDocument/2006/relationships/hyperlink" Target="http://www.marcosalguero.com/" TargetMode="External"/><Relationship Id="rId129" Type="http://schemas.openxmlformats.org/officeDocument/2006/relationships/hyperlink" Target="http://embalajes-madera-ameyd.com/" TargetMode="External"/><Relationship Id="rId280" Type="http://schemas.openxmlformats.org/officeDocument/2006/relationships/hyperlink" Target="http://www.marcosalguero.com/" TargetMode="External"/><Relationship Id="rId315" Type="http://schemas.openxmlformats.org/officeDocument/2006/relationships/hyperlink" Target="http://www.pr-montalve.es/" TargetMode="External"/><Relationship Id="rId336" Type="http://schemas.openxmlformats.org/officeDocument/2006/relationships/hyperlink" Target="http://www.serveis-integrals-cata.com/" TargetMode="External"/><Relationship Id="rId357" Type="http://schemas.openxmlformats.org/officeDocument/2006/relationships/hyperlink" Target="http://www.vidrios-decorados.es/" TargetMode="External"/><Relationship Id="rId54" Type="http://schemas.openxmlformats.org/officeDocument/2006/relationships/hyperlink" Target="http://www.mudanzas-serranos.com/" TargetMode="External"/><Relationship Id="rId75" Type="http://schemas.openxmlformats.org/officeDocument/2006/relationships/hyperlink" Target="https://www.toldosmostoles.es/" TargetMode="External"/><Relationship Id="rId96" Type="http://schemas.openxmlformats.org/officeDocument/2006/relationships/hyperlink" Target="https://nuevobano.es/" TargetMode="External"/><Relationship Id="rId140" Type="http://schemas.openxmlformats.org/officeDocument/2006/relationships/hyperlink" Target="http://maiersoldadura.com/" TargetMode="External"/><Relationship Id="rId161" Type="http://schemas.openxmlformats.org/officeDocument/2006/relationships/hyperlink" Target="http://talleresgarcianuevo.com/" TargetMode="External"/><Relationship Id="rId182" Type="http://schemas.openxmlformats.org/officeDocument/2006/relationships/hyperlink" Target="http://www.alvaroybarra.com/" TargetMode="External"/><Relationship Id="rId217" Type="http://schemas.openxmlformats.org/officeDocument/2006/relationships/hyperlink" Target="http://www.demacee.com/" TargetMode="External"/><Relationship Id="rId6" Type="http://schemas.openxmlformats.org/officeDocument/2006/relationships/hyperlink" Target="http://www.gestoria-barcelona.com/" TargetMode="External"/><Relationship Id="rId238" Type="http://schemas.openxmlformats.org/officeDocument/2006/relationships/hyperlink" Target="https://www.entadent.es/" TargetMode="External"/><Relationship Id="rId259" Type="http://schemas.openxmlformats.org/officeDocument/2006/relationships/hyperlink" Target="http://www.granito-marmol-mq.com/" TargetMode="External"/><Relationship Id="rId23" Type="http://schemas.openxmlformats.org/officeDocument/2006/relationships/hyperlink" Target="https://www.reformas-segovia.com/" TargetMode="External"/><Relationship Id="rId119" Type="http://schemas.openxmlformats.org/officeDocument/2006/relationships/hyperlink" Target="http://bellezaenvena.com/" TargetMode="External"/><Relationship Id="rId270" Type="http://schemas.openxmlformats.org/officeDocument/2006/relationships/hyperlink" Target="http://www.interiorismo-anacris.com/" TargetMode="External"/><Relationship Id="rId291" Type="http://schemas.openxmlformats.org/officeDocument/2006/relationships/hyperlink" Target="http://www.mudanzas-serranos.com/" TargetMode="External"/><Relationship Id="rId305" Type="http://schemas.openxmlformats.org/officeDocument/2006/relationships/hyperlink" Target="http://www.persianasraser.com/" TargetMode="External"/><Relationship Id="rId326" Type="http://schemas.openxmlformats.org/officeDocument/2006/relationships/hyperlink" Target="http://www.riegosprogramados.es/" TargetMode="External"/><Relationship Id="rId347" Type="http://schemas.openxmlformats.org/officeDocument/2006/relationships/hyperlink" Target="http://www.toldosvelazquez.es/" TargetMode="External"/><Relationship Id="rId44" Type="http://schemas.openxmlformats.org/officeDocument/2006/relationships/hyperlink" Target="http://www.dima-sa.es/" TargetMode="External"/><Relationship Id="rId65" Type="http://schemas.openxmlformats.org/officeDocument/2006/relationships/hyperlink" Target="http://www.perforaciones-mc.es/" TargetMode="External"/><Relationship Id="rId86" Type="http://schemas.openxmlformats.org/officeDocument/2006/relationships/hyperlink" Target="https://www.cateringencasa.com/" TargetMode="External"/><Relationship Id="rId130" Type="http://schemas.openxmlformats.org/officeDocument/2006/relationships/hyperlink" Target="http://faroles-forja-abraham.es/" TargetMode="External"/><Relationship Id="rId151" Type="http://schemas.openxmlformats.org/officeDocument/2006/relationships/hyperlink" Target="http://rehabilitacionedificiosjkvertical.com/" TargetMode="External"/><Relationship Id="rId172" Type="http://schemas.openxmlformats.org/officeDocument/2006/relationships/hyperlink" Target="http://www.acolchados-patchwork.com/" TargetMode="External"/><Relationship Id="rId193" Type="http://schemas.openxmlformats.org/officeDocument/2006/relationships/hyperlink" Target="http://www.bronces-bernaltolmo.es/" TargetMode="External"/><Relationship Id="rId207" Type="http://schemas.openxmlformats.org/officeDocument/2006/relationships/hyperlink" Target="http://www.comercialdiazsa.com/" TargetMode="External"/><Relationship Id="rId228" Type="http://schemas.openxmlformats.org/officeDocument/2006/relationships/hyperlink" Target="http://www.electricidadbarberan.es/" TargetMode="External"/><Relationship Id="rId249" Type="http://schemas.openxmlformats.org/officeDocument/2006/relationships/hyperlink" Target="http://www.fisioterapiapadilla.es/" TargetMode="External"/><Relationship Id="rId13" Type="http://schemas.openxmlformats.org/officeDocument/2006/relationships/hyperlink" Target="https://aerotecnica.es/" TargetMode="External"/><Relationship Id="rId109" Type="http://schemas.openxmlformats.org/officeDocument/2006/relationships/hyperlink" Target="http://www.demacee.com/" TargetMode="External"/><Relationship Id="rId260" Type="http://schemas.openxmlformats.org/officeDocument/2006/relationships/hyperlink" Target="http://www.granitos-jmartin.com/" TargetMode="External"/><Relationship Id="rId281" Type="http://schemas.openxmlformats.org/officeDocument/2006/relationships/hyperlink" Target="http://www.marcossalguero.com/" TargetMode="External"/><Relationship Id="rId316" Type="http://schemas.openxmlformats.org/officeDocument/2006/relationships/hyperlink" Target="http://www.psicologodemadrid.es/" TargetMode="External"/><Relationship Id="rId337" Type="http://schemas.openxmlformats.org/officeDocument/2006/relationships/hyperlink" Target="http://www.tajusa.eu/" TargetMode="External"/><Relationship Id="rId34" Type="http://schemas.openxmlformats.org/officeDocument/2006/relationships/hyperlink" Target="https://www.villa-sal.es/" TargetMode="External"/><Relationship Id="rId55" Type="http://schemas.openxmlformats.org/officeDocument/2006/relationships/hyperlink" Target="https://www.canadian-house.es/" TargetMode="External"/><Relationship Id="rId76" Type="http://schemas.openxmlformats.org/officeDocument/2006/relationships/hyperlink" Target="http://www.tolpersol.es/" TargetMode="External"/><Relationship Id="rId97" Type="http://schemas.openxmlformats.org/officeDocument/2006/relationships/hyperlink" Target="https://www.slowshopgranel.es/" TargetMode="External"/><Relationship Id="rId120" Type="http://schemas.openxmlformats.org/officeDocument/2006/relationships/hyperlink" Target="http://carpinteria-madera-gonzalezcolas.com/" TargetMode="External"/><Relationship Id="rId141" Type="http://schemas.openxmlformats.org/officeDocument/2006/relationships/hyperlink" Target="http://marcossalguero.com/" TargetMode="External"/><Relationship Id="rId358" Type="http://schemas.openxmlformats.org/officeDocument/2006/relationships/hyperlink" Target="http://www.villa-sal.es/" TargetMode="External"/><Relationship Id="rId7" Type="http://schemas.openxmlformats.org/officeDocument/2006/relationships/hyperlink" Target="http://www.metales-arandagarces.com/" TargetMode="External"/><Relationship Id="rId162" Type="http://schemas.openxmlformats.org/officeDocument/2006/relationships/hyperlink" Target="http://taller-peugeot-aravaca.com/" TargetMode="External"/><Relationship Id="rId183" Type="http://schemas.openxmlformats.org/officeDocument/2006/relationships/hyperlink" Target="http://www.anfer-rehabilitaciones.es/" TargetMode="External"/><Relationship Id="rId218" Type="http://schemas.openxmlformats.org/officeDocument/2006/relationships/hyperlink" Target="http://www.desatascos-ohdesaigues.com/" TargetMode="External"/><Relationship Id="rId239" Type="http://schemas.openxmlformats.org/officeDocument/2006/relationships/hyperlink" Target="http://www.escuela-infantil-colores.es/" TargetMode="External"/><Relationship Id="rId250" Type="http://schemas.openxmlformats.org/officeDocument/2006/relationships/hyperlink" Target="http://www.fisioterapiaserenyal.com/" TargetMode="External"/><Relationship Id="rId271" Type="http://schemas.openxmlformats.org/officeDocument/2006/relationships/hyperlink" Target="https://www.intexia.com/" TargetMode="External"/><Relationship Id="rId292" Type="http://schemas.openxmlformats.org/officeDocument/2006/relationships/hyperlink" Target="http://www.muebles-marenas.es/" TargetMode="External"/><Relationship Id="rId306" Type="http://schemas.openxmlformats.org/officeDocument/2006/relationships/hyperlink" Target="http://www.piedra-artificial-serranito.es/" TargetMode="External"/><Relationship Id="rId24" Type="http://schemas.openxmlformats.org/officeDocument/2006/relationships/hyperlink" Target="http://www.reprografia-lara.es/" TargetMode="External"/><Relationship Id="rId45" Type="http://schemas.openxmlformats.org/officeDocument/2006/relationships/hyperlink" Target="http://www.ibercad.eu/" TargetMode="External"/><Relationship Id="rId66" Type="http://schemas.openxmlformats.org/officeDocument/2006/relationships/hyperlink" Target="https://www.venta-plotter.es/" TargetMode="External"/><Relationship Id="rId87" Type="http://schemas.openxmlformats.org/officeDocument/2006/relationships/hyperlink" Target="http://www.cristalkar.es/" TargetMode="External"/><Relationship Id="rId110" Type="http://schemas.openxmlformats.org/officeDocument/2006/relationships/hyperlink" Target="http://www.doctoreauto.es/" TargetMode="External"/><Relationship Id="rId131" Type="http://schemas.openxmlformats.org/officeDocument/2006/relationships/hyperlink" Target="http://fiestainfantilmadrid.es/" TargetMode="External"/><Relationship Id="rId327" Type="http://schemas.openxmlformats.org/officeDocument/2006/relationships/hyperlink" Target="http://www.rodapies-royma.com/" TargetMode="External"/><Relationship Id="rId348" Type="http://schemas.openxmlformats.org/officeDocument/2006/relationships/hyperlink" Target="http://www.tolintema.es/" TargetMode="External"/><Relationship Id="rId152" Type="http://schemas.openxmlformats.org/officeDocument/2006/relationships/hyperlink" Target="http://rehabilitaciones-linaresjaen.com/" TargetMode="External"/><Relationship Id="rId173" Type="http://schemas.openxmlformats.org/officeDocument/2006/relationships/hyperlink" Target="http://www.acupuntura2000.es/" TargetMode="External"/><Relationship Id="rId194" Type="http://schemas.openxmlformats.org/officeDocument/2006/relationships/hyperlink" Target="http://www.btob.es/" TargetMode="External"/><Relationship Id="rId208" Type="http://schemas.openxmlformats.org/officeDocument/2006/relationships/hyperlink" Target="http://www.comercialsermasa.com/" TargetMode="External"/><Relationship Id="rId229" Type="http://schemas.openxmlformats.org/officeDocument/2006/relationships/hyperlink" Target="http://www.electricidad-danfar.com/" TargetMode="External"/><Relationship Id="rId240" Type="http://schemas.openxmlformats.org/officeDocument/2006/relationships/hyperlink" Target="http://www.estetica-tupiel.es/" TargetMode="External"/><Relationship Id="rId261" Type="http://schemas.openxmlformats.org/officeDocument/2006/relationships/hyperlink" Target="http://www.heripa.com/" TargetMode="External"/><Relationship Id="rId14" Type="http://schemas.openxmlformats.org/officeDocument/2006/relationships/hyperlink" Target="https://www.pintaestetic.es/" TargetMode="External"/><Relationship Id="rId35" Type="http://schemas.openxmlformats.org/officeDocument/2006/relationships/hyperlink" Target="https://www.disfraceslapinyata.com/" TargetMode="External"/><Relationship Id="rId56" Type="http://schemas.openxmlformats.org/officeDocument/2006/relationships/hyperlink" Target="http://www.reformas-joaquinfernandez.com/" TargetMode="External"/><Relationship Id="rId77" Type="http://schemas.openxmlformats.org/officeDocument/2006/relationships/hyperlink" Target="https://www.hotel-mirador.net/" TargetMode="External"/><Relationship Id="rId100" Type="http://schemas.openxmlformats.org/officeDocument/2006/relationships/hyperlink" Target="https://www.pepeferr.es/" TargetMode="External"/><Relationship Id="rId282" Type="http://schemas.openxmlformats.org/officeDocument/2006/relationships/hyperlink" Target="http://www.marmolessantes.com/" TargetMode="External"/><Relationship Id="rId317" Type="http://schemas.openxmlformats.org/officeDocument/2006/relationships/hyperlink" Target="http://www.raich-sonoritzacions.com/" TargetMode="External"/><Relationship Id="rId338" Type="http://schemas.openxmlformats.org/officeDocument/2006/relationships/hyperlink" Target="http://www.talleres-autoextrem.com/" TargetMode="External"/><Relationship Id="rId359" Type="http://schemas.openxmlformats.org/officeDocument/2006/relationships/hyperlink" Target="http://www.windecorretols.com/" TargetMode="External"/><Relationship Id="rId8" Type="http://schemas.openxmlformats.org/officeDocument/2006/relationships/hyperlink" Target="http://windecorretols.com/" TargetMode="External"/><Relationship Id="rId98" Type="http://schemas.openxmlformats.org/officeDocument/2006/relationships/hyperlink" Target="https://www.reclamaseguros.com/" TargetMode="External"/><Relationship Id="rId121" Type="http://schemas.openxmlformats.org/officeDocument/2006/relationships/hyperlink" Target="http://construccionesjeanjeconejo.com/" TargetMode="External"/><Relationship Id="rId142" Type="http://schemas.openxmlformats.org/officeDocument/2006/relationships/hyperlink" Target="http://mbubag.com/" TargetMode="External"/><Relationship Id="rId163" Type="http://schemas.openxmlformats.org/officeDocument/2006/relationships/hyperlink" Target="http://tiso-elevadores.com/" TargetMode="External"/><Relationship Id="rId184" Type="http://schemas.openxmlformats.org/officeDocument/2006/relationships/hyperlink" Target="http://www.animacionesinfantilesmadrid.es/" TargetMode="External"/><Relationship Id="rId219" Type="http://schemas.openxmlformats.org/officeDocument/2006/relationships/hyperlink" Target="http://www.detectapci.es/" TargetMode="External"/><Relationship Id="rId230" Type="http://schemas.openxmlformats.org/officeDocument/2006/relationships/hyperlink" Target="http://www.electrosur-marbella.es/" TargetMode="External"/><Relationship Id="rId251" Type="http://schemas.openxmlformats.org/officeDocument/2006/relationships/hyperlink" Target="http://www.flores-antonia.com/" TargetMode="External"/><Relationship Id="rId25" Type="http://schemas.openxmlformats.org/officeDocument/2006/relationships/hyperlink" Target="http://piedra-artificial-serranito.es/" TargetMode="External"/><Relationship Id="rId46" Type="http://schemas.openxmlformats.org/officeDocument/2006/relationships/hyperlink" Target="https://www.original-office.es/" TargetMode="External"/><Relationship Id="rId67" Type="http://schemas.openxmlformats.org/officeDocument/2006/relationships/hyperlink" Target="http://www.limpiezas-zeus.es/" TargetMode="External"/><Relationship Id="rId272" Type="http://schemas.openxmlformats.org/officeDocument/2006/relationships/hyperlink" Target="http://www.kluni-cocinas.com/" TargetMode="External"/><Relationship Id="rId293" Type="http://schemas.openxmlformats.org/officeDocument/2006/relationships/hyperlink" Target="http://www.natacioninfantilmadrid.es/" TargetMode="External"/><Relationship Id="rId307" Type="http://schemas.openxmlformats.org/officeDocument/2006/relationships/hyperlink" Target="http://www.pilatesenmadrid.net/" TargetMode="External"/><Relationship Id="rId328" Type="http://schemas.openxmlformats.org/officeDocument/2006/relationships/hyperlink" Target="http://www.rosan-nuevalinea.es/" TargetMode="External"/><Relationship Id="rId349" Type="http://schemas.openxmlformats.org/officeDocument/2006/relationships/hyperlink" Target="http://www.tolpersol.es/" TargetMode="External"/><Relationship Id="rId88" Type="http://schemas.openxmlformats.org/officeDocument/2006/relationships/hyperlink" Target="https://www.detectapci.es/" TargetMode="External"/><Relationship Id="rId111" Type="http://schemas.openxmlformats.org/officeDocument/2006/relationships/hyperlink" Target="http://www.mintandrose.com/" TargetMode="External"/><Relationship Id="rId132" Type="http://schemas.openxmlformats.org/officeDocument/2006/relationships/hyperlink" Target="http://flores-antonia.com/" TargetMode="External"/><Relationship Id="rId153" Type="http://schemas.openxmlformats.org/officeDocument/2006/relationships/hyperlink" Target="http://reparacion-maquinaria-solrepyma.com/" TargetMode="External"/><Relationship Id="rId174" Type="http://schemas.openxmlformats.org/officeDocument/2006/relationships/hyperlink" Target="http://www.aerotecnica.es/" TargetMode="External"/><Relationship Id="rId195" Type="http://schemas.openxmlformats.org/officeDocument/2006/relationships/hyperlink" Target="http://www.bufetevarasmoreno.com/" TargetMode="External"/><Relationship Id="rId209" Type="http://schemas.openxmlformats.org/officeDocument/2006/relationships/hyperlink" Target="http://www.construcciones-coroan-madrid.com/" TargetMode="External"/><Relationship Id="rId360" Type="http://schemas.openxmlformats.org/officeDocument/2006/relationships/hyperlink" Target="https://www.xvent-ventanas.com/" TargetMode="External"/><Relationship Id="rId220" Type="http://schemas.openxmlformats.org/officeDocument/2006/relationships/hyperlink" Target="http://www.diagnosis-electronica-automovil.com/" TargetMode="External"/><Relationship Id="rId241" Type="http://schemas.openxmlformats.org/officeDocument/2006/relationships/hyperlink" Target="http://www.estructuras-metalicas-cemol.es/" TargetMode="External"/><Relationship Id="rId15" Type="http://schemas.openxmlformats.org/officeDocument/2006/relationships/hyperlink" Target="https://www.fotocopias-madrid.com/" TargetMode="External"/><Relationship Id="rId36" Type="http://schemas.openxmlformats.org/officeDocument/2006/relationships/hyperlink" Target="https://www.marmolessantes.com/" TargetMode="External"/><Relationship Id="rId57" Type="http://schemas.openxmlformats.org/officeDocument/2006/relationships/hyperlink" Target="http://www.autocares-amartin.com/" TargetMode="External"/><Relationship Id="rId106" Type="http://schemas.openxmlformats.org/officeDocument/2006/relationships/hyperlink" Target="https://edebeimpulsa.com/" TargetMode="External"/><Relationship Id="rId127" Type="http://schemas.openxmlformats.org/officeDocument/2006/relationships/hyperlink" Target="http://eltuneldeltiempo.com/" TargetMode="External"/><Relationship Id="rId262" Type="http://schemas.openxmlformats.org/officeDocument/2006/relationships/hyperlink" Target="http://www.hiperaluminio.com/" TargetMode="External"/><Relationship Id="rId283" Type="http://schemas.openxmlformats.org/officeDocument/2006/relationships/hyperlink" Target="http://www.mbubag.com/" TargetMode="External"/><Relationship Id="rId313" Type="http://schemas.openxmlformats.org/officeDocument/2006/relationships/hyperlink" Target="http://www.polsazener.es/" TargetMode="External"/><Relationship Id="rId318" Type="http://schemas.openxmlformats.org/officeDocument/2006/relationships/hyperlink" Target="http://www.reclamaseguros.com/" TargetMode="External"/><Relationship Id="rId339" Type="http://schemas.openxmlformats.org/officeDocument/2006/relationships/hyperlink" Target="http://www.talleresgarcianuevo.com/" TargetMode="External"/><Relationship Id="rId10" Type="http://schemas.openxmlformats.org/officeDocument/2006/relationships/hyperlink" Target="https://alvaroybarra.com/" TargetMode="External"/><Relationship Id="rId31" Type="http://schemas.openxmlformats.org/officeDocument/2006/relationships/hyperlink" Target="http://www.pilatesenmadrid.net/" TargetMode="External"/><Relationship Id="rId52" Type="http://schemas.openxmlformats.org/officeDocument/2006/relationships/hyperlink" Target="http://www.aluminios-infasa-madrid.com/" TargetMode="External"/><Relationship Id="rId73" Type="http://schemas.openxmlformats.org/officeDocument/2006/relationships/hyperlink" Target="https://www.forjasomolinos.com/" TargetMode="External"/><Relationship Id="rId78" Type="http://schemas.openxmlformats.org/officeDocument/2006/relationships/hyperlink" Target="https://www.calmajewels.com/" TargetMode="External"/><Relationship Id="rId94" Type="http://schemas.openxmlformats.org/officeDocument/2006/relationships/hyperlink" Target="https://www.laspajaras.com/" TargetMode="External"/><Relationship Id="rId99" Type="http://schemas.openxmlformats.org/officeDocument/2006/relationships/hyperlink" Target="https://www.printhuellas.com/" TargetMode="External"/><Relationship Id="rId101" Type="http://schemas.openxmlformats.org/officeDocument/2006/relationships/hyperlink" Target="https://www.tarimas-hervisan.com/" TargetMode="External"/><Relationship Id="rId122" Type="http://schemas.openxmlformats.org/officeDocument/2006/relationships/hyperlink" Target="http://cristaleria-artecristal.es/" TargetMode="External"/><Relationship Id="rId143" Type="http://schemas.openxmlformats.org/officeDocument/2006/relationships/hyperlink" Target="http://medinarotulos.com/" TargetMode="External"/><Relationship Id="rId148" Type="http://schemas.openxmlformats.org/officeDocument/2006/relationships/hyperlink" Target="http://polsazener.es/" TargetMode="External"/><Relationship Id="rId164" Type="http://schemas.openxmlformats.org/officeDocument/2006/relationships/hyperlink" Target="http://toldos-moratalaz.es/" TargetMode="External"/><Relationship Id="rId169" Type="http://schemas.openxmlformats.org/officeDocument/2006/relationships/hyperlink" Target="http://comercialsermasa.com/" TargetMode="External"/><Relationship Id="rId185" Type="http://schemas.openxmlformats.org/officeDocument/2006/relationships/hyperlink" Target="http://www.area-proyectos.es/" TargetMode="External"/><Relationship Id="rId334" Type="http://schemas.openxmlformats.org/officeDocument/2006/relationships/hyperlink" Target="http://www.senoriodelmueble.com/" TargetMode="External"/><Relationship Id="rId350" Type="http://schemas.openxmlformats.org/officeDocument/2006/relationships/hyperlink" Target="http://www.grupotorrejon.com/" TargetMode="External"/><Relationship Id="rId355" Type="http://schemas.openxmlformats.org/officeDocument/2006/relationships/hyperlink" Target="http://www.venta-plotter.es/" TargetMode="External"/><Relationship Id="rId4" Type="http://schemas.openxmlformats.org/officeDocument/2006/relationships/hyperlink" Target="http://pacificoshop.com/" TargetMode="External"/><Relationship Id="rId9" Type="http://schemas.openxmlformats.org/officeDocument/2006/relationships/hyperlink" Target="https://www.diagnosis-electronica-automovil.com/" TargetMode="External"/><Relationship Id="rId180" Type="http://schemas.openxmlformats.org/officeDocument/2006/relationships/hyperlink" Target="http://www.aluminios-hermanos-garcia.com/" TargetMode="External"/><Relationship Id="rId210" Type="http://schemas.openxmlformats.org/officeDocument/2006/relationships/hyperlink" Target="http://www.construccionesjeanjeconejo.com/" TargetMode="External"/><Relationship Id="rId215" Type="http://schemas.openxmlformats.org/officeDocument/2006/relationships/hyperlink" Target="http://www.cubiertas-reser.com/" TargetMode="External"/><Relationship Id="rId236" Type="http://schemas.openxmlformats.org/officeDocument/2006/relationships/hyperlink" Target="http://www.embarcaderoelancla.com/" TargetMode="External"/><Relationship Id="rId257" Type="http://schemas.openxmlformats.org/officeDocument/2006/relationships/hyperlink" Target="http://www.futurinox.com/" TargetMode="External"/><Relationship Id="rId278" Type="http://schemas.openxmlformats.org/officeDocument/2006/relationships/hyperlink" Target="http://www.lineas-vida-conik.com/" TargetMode="External"/><Relationship Id="rId26" Type="http://schemas.openxmlformats.org/officeDocument/2006/relationships/hyperlink" Target="http://planchisteria-industrial-tauxvalles.com/" TargetMode="External"/><Relationship Id="rId231" Type="http://schemas.openxmlformats.org/officeDocument/2006/relationships/hyperlink" Target="http://www.elfrutodelbaobab.com/" TargetMode="External"/><Relationship Id="rId252" Type="http://schemas.openxmlformats.org/officeDocument/2006/relationships/hyperlink" Target="http://www.humiambiente.com/" TargetMode="External"/><Relationship Id="rId273" Type="http://schemas.openxmlformats.org/officeDocument/2006/relationships/hyperlink" Target="http://www.laneveravacia.es/" TargetMode="External"/><Relationship Id="rId294" Type="http://schemas.openxmlformats.org/officeDocument/2006/relationships/hyperlink" Target="http://www.nuevobano.es/" TargetMode="External"/><Relationship Id="rId308" Type="http://schemas.openxmlformats.org/officeDocument/2006/relationships/hyperlink" Target="https://www.pinkfish.es/" TargetMode="External"/><Relationship Id="rId329" Type="http://schemas.openxmlformats.org/officeDocument/2006/relationships/hyperlink" Target="http://www.rosantextil.es/" TargetMode="External"/><Relationship Id="rId47" Type="http://schemas.openxmlformats.org/officeDocument/2006/relationships/hyperlink" Target="https://www.terapias-infantiles-napsis.es/" TargetMode="External"/><Relationship Id="rId68" Type="http://schemas.openxmlformats.org/officeDocument/2006/relationships/hyperlink" Target="http://www.distribucion-alimentacion-glam.es/" TargetMode="External"/><Relationship Id="rId89" Type="http://schemas.openxmlformats.org/officeDocument/2006/relationships/hyperlink" Target="https://www.ecovinilo.com/" TargetMode="External"/><Relationship Id="rId112" Type="http://schemas.openxmlformats.org/officeDocument/2006/relationships/hyperlink" Target="http://www.serenur.com/" TargetMode="External"/><Relationship Id="rId133" Type="http://schemas.openxmlformats.org/officeDocument/2006/relationships/hyperlink" Target="http://fog-system-humiambiente.es/" TargetMode="External"/><Relationship Id="rId154" Type="http://schemas.openxmlformats.org/officeDocument/2006/relationships/hyperlink" Target="http://rosan-nuevalinea.es/" TargetMode="External"/><Relationship Id="rId175" Type="http://schemas.openxmlformats.org/officeDocument/2006/relationships/hyperlink" Target="http://www.agenciayou.com/" TargetMode="External"/><Relationship Id="rId340" Type="http://schemas.openxmlformats.org/officeDocument/2006/relationships/hyperlink" Target="https://www.taller-peugeot-aravaca.com/" TargetMode="External"/><Relationship Id="rId361" Type="http://schemas.openxmlformats.org/officeDocument/2006/relationships/hyperlink" Target="http://www.slowshopgranel.es/" TargetMode="External"/><Relationship Id="rId196" Type="http://schemas.openxmlformats.org/officeDocument/2006/relationships/hyperlink" Target="http://www.caldereria-caldetec.es/" TargetMode="External"/><Relationship Id="rId200" Type="http://schemas.openxmlformats.org/officeDocument/2006/relationships/hyperlink" Target="http://www.canadian-house.es/" TargetMode="External"/><Relationship Id="rId16" Type="http://schemas.openxmlformats.org/officeDocument/2006/relationships/hyperlink" Target="http://www.alcorcon-pintor.es/" TargetMode="External"/><Relationship Id="rId221" Type="http://schemas.openxmlformats.org/officeDocument/2006/relationships/hyperlink" Target="http://www.dima-sa.es/" TargetMode="External"/><Relationship Id="rId242" Type="http://schemas.openxmlformats.org/officeDocument/2006/relationships/hyperlink" Target="http://www.fabrica-bolleria-seish.com/" TargetMode="External"/><Relationship Id="rId263" Type="http://schemas.openxmlformats.org/officeDocument/2006/relationships/hyperlink" Target="http://www.hotel-mirador.net/" TargetMode="External"/><Relationship Id="rId284" Type="http://schemas.openxmlformats.org/officeDocument/2006/relationships/hyperlink" Target="http://www.medinarotulos.com/" TargetMode="External"/><Relationship Id="rId319" Type="http://schemas.openxmlformats.org/officeDocument/2006/relationships/hyperlink" Target="http://www.reformas-joaquinfernandez.com/" TargetMode="External"/><Relationship Id="rId37" Type="http://schemas.openxmlformats.org/officeDocument/2006/relationships/hyperlink" Target="http://www.raich-sonoritzacions.com/" TargetMode="External"/><Relationship Id="rId58" Type="http://schemas.openxmlformats.org/officeDocument/2006/relationships/hyperlink" Target="http://www.granitos-jmartin.com/" TargetMode="External"/><Relationship Id="rId79" Type="http://schemas.openxmlformats.org/officeDocument/2006/relationships/hyperlink" Target="http://www.azulejospena.es/" TargetMode="External"/><Relationship Id="rId102" Type="http://schemas.openxmlformats.org/officeDocument/2006/relationships/hyperlink" Target="https://www.tavicce-marjop.com/" TargetMode="External"/><Relationship Id="rId123" Type="http://schemas.openxmlformats.org/officeDocument/2006/relationships/hyperlink" Target="http://cubiertas-reser.com/" TargetMode="External"/><Relationship Id="rId144" Type="http://schemas.openxmlformats.org/officeDocument/2006/relationships/hyperlink" Target="http://meyfa.es/" TargetMode="External"/><Relationship Id="rId330" Type="http://schemas.openxmlformats.org/officeDocument/2006/relationships/hyperlink" Target="http://www.rotativas-canales.es/" TargetMode="External"/><Relationship Id="rId90" Type="http://schemas.openxmlformats.org/officeDocument/2006/relationships/hyperlink" Target="http://www.ferreteria-kobel.es/" TargetMode="External"/><Relationship Id="rId165" Type="http://schemas.openxmlformats.org/officeDocument/2006/relationships/hyperlink" Target="http://tolintema.es/" TargetMode="External"/><Relationship Id="rId186" Type="http://schemas.openxmlformats.org/officeDocument/2006/relationships/hyperlink" Target="http://www.argumosamotor.es/" TargetMode="External"/><Relationship Id="rId351" Type="http://schemas.openxmlformats.org/officeDocument/2006/relationships/hyperlink" Target="http://www.trabajos-altura-zenitvertical.com/" TargetMode="External"/><Relationship Id="rId211" Type="http://schemas.openxmlformats.org/officeDocument/2006/relationships/hyperlink" Target="http://www.cristaleria-artecristal.es/" TargetMode="External"/><Relationship Id="rId232" Type="http://schemas.openxmlformats.org/officeDocument/2006/relationships/hyperlink" Target="http://www.elgatobus.com/" TargetMode="External"/><Relationship Id="rId253" Type="http://schemas.openxmlformats.org/officeDocument/2006/relationships/hyperlink" Target="http://www.forjasomolinos.com/" TargetMode="External"/><Relationship Id="rId274" Type="http://schemas.openxmlformats.org/officeDocument/2006/relationships/hyperlink" Target="http://www.laspajaras.com/" TargetMode="External"/><Relationship Id="rId295" Type="http://schemas.openxmlformats.org/officeDocument/2006/relationships/hyperlink" Target="http://www.original-office.es/" TargetMode="External"/><Relationship Id="rId309" Type="http://schemas.openxmlformats.org/officeDocument/2006/relationships/hyperlink" Target="http://www.pintaestetic.es/" TargetMode="External"/><Relationship Id="rId27" Type="http://schemas.openxmlformats.org/officeDocument/2006/relationships/hyperlink" Target="http://www.caldereria-caldetec.es/" TargetMode="External"/><Relationship Id="rId48" Type="http://schemas.openxmlformats.org/officeDocument/2006/relationships/hyperlink" Target="https://www.mogatro.com/" TargetMode="External"/><Relationship Id="rId69" Type="http://schemas.openxmlformats.org/officeDocument/2006/relationships/hyperlink" Target="https://www.echafan.com/" TargetMode="External"/><Relationship Id="rId113" Type="http://schemas.openxmlformats.org/officeDocument/2006/relationships/hyperlink" Target="http://acolchados-patchwork.com/" TargetMode="External"/><Relationship Id="rId134" Type="http://schemas.openxmlformats.org/officeDocument/2006/relationships/hyperlink" Target="http://heripa.com/" TargetMode="External"/><Relationship Id="rId320" Type="http://schemas.openxmlformats.org/officeDocument/2006/relationships/hyperlink" Target="http://www.reformas-pinillateyco.es/" TargetMode="External"/><Relationship Id="rId80" Type="http://schemas.openxmlformats.org/officeDocument/2006/relationships/hyperlink" Target="http://www.carnisseria-marmi.com/" TargetMode="External"/><Relationship Id="rId155" Type="http://schemas.openxmlformats.org/officeDocument/2006/relationships/hyperlink" Target="http://rosantextil.es/" TargetMode="External"/><Relationship Id="rId176" Type="http://schemas.openxmlformats.org/officeDocument/2006/relationships/hyperlink" Target="http://www.agroser.es/" TargetMode="External"/><Relationship Id="rId197" Type="http://schemas.openxmlformats.org/officeDocument/2006/relationships/hyperlink" Target="http://www.calmajewels.com/" TargetMode="External"/><Relationship Id="rId341" Type="http://schemas.openxmlformats.org/officeDocument/2006/relationships/hyperlink" Target="http://www.tarimas-hervisan.com/" TargetMode="External"/><Relationship Id="rId362" Type="http://schemas.openxmlformats.org/officeDocument/2006/relationships/hyperlink" Target="https://www.rehabilitaciones-linaresjaen.com/" TargetMode="External"/><Relationship Id="rId201" Type="http://schemas.openxmlformats.org/officeDocument/2006/relationships/hyperlink" Target="http://www.carnisseria-marmi.com/" TargetMode="External"/><Relationship Id="rId222" Type="http://schemas.openxmlformats.org/officeDocument/2006/relationships/hyperlink" Target="http://www.disfraceslapinyata.com/" TargetMode="External"/><Relationship Id="rId243" Type="http://schemas.openxmlformats.org/officeDocument/2006/relationships/hyperlink" Target="http://www.fabricacionstandsferias.com/" TargetMode="External"/><Relationship Id="rId264" Type="http://schemas.openxmlformats.org/officeDocument/2006/relationships/hyperlink" Target="http://www.ibercad.eu/" TargetMode="External"/><Relationship Id="rId285" Type="http://schemas.openxmlformats.org/officeDocument/2006/relationships/hyperlink" Target="https://www.metales-arandagarces.com/" TargetMode="External"/><Relationship Id="rId17" Type="http://schemas.openxmlformats.org/officeDocument/2006/relationships/hyperlink" Target="http://www.comercialdiazsa.com/" TargetMode="External"/><Relationship Id="rId38" Type="http://schemas.openxmlformats.org/officeDocument/2006/relationships/hyperlink" Target="http://www.futurinox.com/" TargetMode="External"/><Relationship Id="rId59" Type="http://schemas.openxmlformats.org/officeDocument/2006/relationships/hyperlink" Target="http://www.toldosvelazquez.es/" TargetMode="External"/><Relationship Id="rId103" Type="http://schemas.openxmlformats.org/officeDocument/2006/relationships/hyperlink" Target="http://aleahosteleria.com/" TargetMode="External"/><Relationship Id="rId124" Type="http://schemas.openxmlformats.org/officeDocument/2006/relationships/hyperlink" Target="http://cursos-cocina.es/" TargetMode="External"/><Relationship Id="rId310" Type="http://schemas.openxmlformats.org/officeDocument/2006/relationships/hyperlink" Target="http://www.pintor-decoracion-madrid.es/" TargetMode="External"/><Relationship Id="rId70" Type="http://schemas.openxmlformats.org/officeDocument/2006/relationships/hyperlink" Target="http://www.alcersl.com/" TargetMode="External"/><Relationship Id="rId91" Type="http://schemas.openxmlformats.org/officeDocument/2006/relationships/hyperlink" Target="http://www.interiorismo-anacris.com/" TargetMode="External"/><Relationship Id="rId145" Type="http://schemas.openxmlformats.org/officeDocument/2006/relationships/hyperlink" Target="http://www.mudanzasgoyo.es/" TargetMode="External"/><Relationship Id="rId166" Type="http://schemas.openxmlformats.org/officeDocument/2006/relationships/hyperlink" Target="http://veterinario-domicilio.net/" TargetMode="External"/><Relationship Id="rId187" Type="http://schemas.openxmlformats.org/officeDocument/2006/relationships/hyperlink" Target="http://www.artextpaisajismo.com/" TargetMode="External"/><Relationship Id="rId331" Type="http://schemas.openxmlformats.org/officeDocument/2006/relationships/hyperlink" Target="http://www.rotulos-doblas.com/" TargetMode="External"/><Relationship Id="rId352" Type="http://schemas.openxmlformats.org/officeDocument/2006/relationships/hyperlink" Target="http://www.transmisiones-cardiberica.com/" TargetMode="External"/><Relationship Id="rId1" Type="http://schemas.openxmlformats.org/officeDocument/2006/relationships/hyperlink" Target="http://www.talleres-autoextrem.com/" TargetMode="External"/><Relationship Id="rId212" Type="http://schemas.openxmlformats.org/officeDocument/2006/relationships/hyperlink" Target="http://www.cristalkar.es/" TargetMode="External"/><Relationship Id="rId233" Type="http://schemas.openxmlformats.org/officeDocument/2006/relationships/hyperlink" Target="http://www.eltuneldeltiempo.com/" TargetMode="External"/><Relationship Id="rId254" Type="http://schemas.openxmlformats.org/officeDocument/2006/relationships/hyperlink" Target="http://www.fotocopias-madrid.com/" TargetMode="External"/><Relationship Id="rId28" Type="http://schemas.openxmlformats.org/officeDocument/2006/relationships/hyperlink" Target="http://www.estructuras-metalicas-cemol.es/" TargetMode="External"/><Relationship Id="rId49" Type="http://schemas.openxmlformats.org/officeDocument/2006/relationships/hyperlink" Target="http://www.senoriodelmueble.com/" TargetMode="External"/><Relationship Id="rId114" Type="http://schemas.openxmlformats.org/officeDocument/2006/relationships/hyperlink" Target="http://agenciayou.com/" TargetMode="External"/><Relationship Id="rId275" Type="http://schemas.openxmlformats.org/officeDocument/2006/relationships/hyperlink" Target="http://www.lexus.es/" TargetMode="External"/><Relationship Id="rId296" Type="http://schemas.openxmlformats.org/officeDocument/2006/relationships/hyperlink" Target="http://www.pacificoshop.com/" TargetMode="External"/><Relationship Id="rId300" Type="http://schemas.openxmlformats.org/officeDocument/2006/relationships/hyperlink" Target="http://www.parking-lavado-aravaca.com/" TargetMode="External"/><Relationship Id="rId60" Type="http://schemas.openxmlformats.org/officeDocument/2006/relationships/hyperlink" Target="http://calzado-ortopie.es/" TargetMode="External"/><Relationship Id="rId81" Type="http://schemas.openxmlformats.org/officeDocument/2006/relationships/hyperlink" Target="http://www.electrosur-marbella.es/" TargetMode="External"/><Relationship Id="rId135" Type="http://schemas.openxmlformats.org/officeDocument/2006/relationships/hyperlink" Target="http://instalaciones-electricas-elinstand.com/" TargetMode="External"/><Relationship Id="rId156" Type="http://schemas.openxmlformats.org/officeDocument/2006/relationships/hyperlink" Target="http://rotativas-canales.es/" TargetMode="External"/><Relationship Id="rId177" Type="http://schemas.openxmlformats.org/officeDocument/2006/relationships/hyperlink" Target="https://www.alcersl.com/" TargetMode="External"/><Relationship Id="rId198" Type="http://schemas.openxmlformats.org/officeDocument/2006/relationships/hyperlink" Target="https://www.calzado-ortopie.es/" TargetMode="External"/><Relationship Id="rId321" Type="http://schemas.openxmlformats.org/officeDocument/2006/relationships/hyperlink" Target="http://www.reformas-segovia.com/" TargetMode="External"/><Relationship Id="rId342" Type="http://schemas.openxmlformats.org/officeDocument/2006/relationships/hyperlink" Target="http://www.tavicce-marjop.com/" TargetMode="External"/><Relationship Id="rId363" Type="http://schemas.openxmlformats.org/officeDocument/2006/relationships/printerSettings" Target="../printerSettings/printerSettings2.bin"/><Relationship Id="rId202" Type="http://schemas.openxmlformats.org/officeDocument/2006/relationships/hyperlink" Target="http://www.carpinteria-madera-gonzalezcolas.com/" TargetMode="External"/><Relationship Id="rId223" Type="http://schemas.openxmlformats.org/officeDocument/2006/relationships/hyperlink" Target="http://www.distribucion-alimentacion-glam.es/" TargetMode="External"/><Relationship Id="rId244" Type="http://schemas.openxmlformats.org/officeDocument/2006/relationships/hyperlink" Target="http://www.faroles-forja-abraham.es/" TargetMode="External"/><Relationship Id="rId18" Type="http://schemas.openxmlformats.org/officeDocument/2006/relationships/hyperlink" Target="http://www.acupuntura2000.es/" TargetMode="External"/><Relationship Id="rId39" Type="http://schemas.openxmlformats.org/officeDocument/2006/relationships/hyperlink" Target="http://www.electricidad-danfar.com/" TargetMode="External"/><Relationship Id="rId265" Type="http://schemas.openxmlformats.org/officeDocument/2006/relationships/hyperlink" Target="http://www.imaginalcobendas.org/" TargetMode="External"/><Relationship Id="rId286" Type="http://schemas.openxmlformats.org/officeDocument/2006/relationships/hyperlink" Target="http://www.meyfa.es/" TargetMode="External"/><Relationship Id="rId50" Type="http://schemas.openxmlformats.org/officeDocument/2006/relationships/hyperlink" Target="http://www.desatascos-ohdesaigues.com/" TargetMode="External"/><Relationship Id="rId104" Type="http://schemas.openxmlformats.org/officeDocument/2006/relationships/hyperlink" Target="http://www.entadent.es/" TargetMode="External"/><Relationship Id="rId125" Type="http://schemas.openxmlformats.org/officeDocument/2006/relationships/hyperlink" Target="http://electricidadbarberan.es/" TargetMode="External"/><Relationship Id="rId146" Type="http://schemas.openxmlformats.org/officeDocument/2006/relationships/hyperlink" Target="http://parking-lavado-aravaca.com/" TargetMode="External"/><Relationship Id="rId167" Type="http://schemas.openxmlformats.org/officeDocument/2006/relationships/hyperlink" Target="http://www.bioclever.com/" TargetMode="External"/><Relationship Id="rId188" Type="http://schemas.openxmlformats.org/officeDocument/2006/relationships/hyperlink" Target="http://www.autocares-amartin.com/" TargetMode="External"/><Relationship Id="rId311" Type="http://schemas.openxmlformats.org/officeDocument/2006/relationships/hyperlink" Target="http://www.planchisteria-industrial-tauxvalles.com/" TargetMode="External"/><Relationship Id="rId332" Type="http://schemas.openxmlformats.org/officeDocument/2006/relationships/hyperlink" Target="http://www.rotulos-jocu.es/" TargetMode="External"/><Relationship Id="rId353" Type="http://schemas.openxmlformats.org/officeDocument/2006/relationships/hyperlink" Target="http://www.transportes-jlrela.com/" TargetMode="External"/><Relationship Id="rId71" Type="http://schemas.openxmlformats.org/officeDocument/2006/relationships/hyperlink" Target="https://www.estetica-tupiel.es/" TargetMode="External"/><Relationship Id="rId92" Type="http://schemas.openxmlformats.org/officeDocument/2006/relationships/hyperlink" Target="https://www.fisioterapiapadilla.es/" TargetMode="External"/><Relationship Id="rId213" Type="http://schemas.openxmlformats.org/officeDocument/2006/relationships/hyperlink" Target="http://www.cubiertas-araujo.com/" TargetMode="External"/><Relationship Id="rId234" Type="http://schemas.openxmlformats.org/officeDocument/2006/relationships/hyperlink" Target="http://www.elviajeromadrid.com/" TargetMode="External"/><Relationship Id="rId2" Type="http://schemas.openxmlformats.org/officeDocument/2006/relationships/hyperlink" Target="http://www.xvent-ventanas.com/" TargetMode="External"/><Relationship Id="rId29" Type="http://schemas.openxmlformats.org/officeDocument/2006/relationships/hyperlink" Target="http://www.fabricacionstandsferias.com/" TargetMode="External"/><Relationship Id="rId255" Type="http://schemas.openxmlformats.org/officeDocument/2006/relationships/hyperlink" Target="http://www.fotografia-online.es/" TargetMode="External"/><Relationship Id="rId276" Type="http://schemas.openxmlformats.org/officeDocument/2006/relationships/hyperlink" Target="http://www.limpieza-comunidades-madrid.es/" TargetMode="External"/><Relationship Id="rId297" Type="http://schemas.openxmlformats.org/officeDocument/2006/relationships/hyperlink" Target="http://www.pamoglass-cristalerias.com/" TargetMode="External"/><Relationship Id="rId40" Type="http://schemas.openxmlformats.org/officeDocument/2006/relationships/hyperlink" Target="http://www.caminos-viexcom-excavaciones.com/" TargetMode="External"/><Relationship Id="rId115" Type="http://schemas.openxmlformats.org/officeDocument/2006/relationships/hyperlink" Target="http://agroser.es/" TargetMode="External"/><Relationship Id="rId136" Type="http://schemas.openxmlformats.org/officeDocument/2006/relationships/hyperlink" Target="http://intexia.com/" TargetMode="External"/><Relationship Id="rId157" Type="http://schemas.openxmlformats.org/officeDocument/2006/relationships/hyperlink" Target="http://rotulos-jocu.es/" TargetMode="External"/><Relationship Id="rId178" Type="http://schemas.openxmlformats.org/officeDocument/2006/relationships/hyperlink" Target="http://www.alcorcon-pintor.es/" TargetMode="External"/><Relationship Id="rId301" Type="http://schemas.openxmlformats.org/officeDocument/2006/relationships/hyperlink" Target="http://www.pasteleria-nunos.es/" TargetMode="External"/><Relationship Id="rId322" Type="http://schemas.openxmlformats.org/officeDocument/2006/relationships/hyperlink" Target="http://www.rehabilitacionedificiosjkvertical.com/" TargetMode="External"/><Relationship Id="rId343" Type="http://schemas.openxmlformats.org/officeDocument/2006/relationships/hyperlink" Target="http://www.terapias-infantiles-napsis.es/" TargetMode="External"/><Relationship Id="rId364" Type="http://schemas.openxmlformats.org/officeDocument/2006/relationships/table" Target="../tables/table3.xml"/><Relationship Id="rId61" Type="http://schemas.openxmlformats.org/officeDocument/2006/relationships/hyperlink" Target="http://www.argumosamotor.es/" TargetMode="External"/><Relationship Id="rId82" Type="http://schemas.openxmlformats.org/officeDocument/2006/relationships/hyperlink" Target="http://www.instalaciones-electrorue.com/" TargetMode="External"/><Relationship Id="rId199" Type="http://schemas.openxmlformats.org/officeDocument/2006/relationships/hyperlink" Target="http://www.caminos-viexcom-excavaciones.com/" TargetMode="External"/><Relationship Id="rId203" Type="http://schemas.openxmlformats.org/officeDocument/2006/relationships/hyperlink" Target="http://www.carrocerias-aguilar.com/" TargetMode="External"/><Relationship Id="rId19" Type="http://schemas.openxmlformats.org/officeDocument/2006/relationships/hyperlink" Target="https://www.fiestasinfantileschikifiestas.com/" TargetMode="External"/><Relationship Id="rId224" Type="http://schemas.openxmlformats.org/officeDocument/2006/relationships/hyperlink" Target="http://www.doctoreauto.es/" TargetMode="External"/><Relationship Id="rId245" Type="http://schemas.openxmlformats.org/officeDocument/2006/relationships/hyperlink" Target="http://www.ferreteria-kobel.es/" TargetMode="External"/><Relationship Id="rId266" Type="http://schemas.openxmlformats.org/officeDocument/2006/relationships/hyperlink" Target="http://www.innormadrid.org/" TargetMode="External"/><Relationship Id="rId287" Type="http://schemas.openxmlformats.org/officeDocument/2006/relationships/hyperlink" Target="http://www.microfusion-joyeria.com/" TargetMode="External"/><Relationship Id="rId30" Type="http://schemas.openxmlformats.org/officeDocument/2006/relationships/hyperlink" Target="https://www.panflor.es/" TargetMode="External"/><Relationship Id="rId105" Type="http://schemas.openxmlformats.org/officeDocument/2006/relationships/hyperlink" Target="http://www.lexus.es/es/" TargetMode="External"/><Relationship Id="rId126" Type="http://schemas.openxmlformats.org/officeDocument/2006/relationships/hyperlink" Target="http://elgatobus.com/" TargetMode="External"/><Relationship Id="rId147" Type="http://schemas.openxmlformats.org/officeDocument/2006/relationships/hyperlink" Target="http://persianasraser.com/" TargetMode="External"/><Relationship Id="rId168" Type="http://schemas.openxmlformats.org/officeDocument/2006/relationships/hyperlink" Target="http://www.btob.es/" TargetMode="External"/><Relationship Id="rId312" Type="http://schemas.openxmlformats.org/officeDocument/2006/relationships/hyperlink" Target="http://www.plasticos-hernanz.es/" TargetMode="External"/><Relationship Id="rId333" Type="http://schemas.openxmlformats.org/officeDocument/2006/relationships/hyperlink" Target="http://www.salones-micareva.es/" TargetMode="External"/><Relationship Id="rId354" Type="http://schemas.openxmlformats.org/officeDocument/2006/relationships/hyperlink" Target="http://www.trofeos-obelisco.com/" TargetMode="External"/><Relationship Id="rId51" Type="http://schemas.openxmlformats.org/officeDocument/2006/relationships/hyperlink" Target="http://www.cubiertas-impervi-getafe.com/" TargetMode="External"/><Relationship Id="rId72" Type="http://schemas.openxmlformats.org/officeDocument/2006/relationships/hyperlink" Target="http://www.bufetevarasmoreno.com/" TargetMode="External"/><Relationship Id="rId93" Type="http://schemas.openxmlformats.org/officeDocument/2006/relationships/hyperlink" Target="https://www.laneveravacia.es/" TargetMode="External"/><Relationship Id="rId189" Type="http://schemas.openxmlformats.org/officeDocument/2006/relationships/hyperlink" Target="http://www.azulejospena.es/" TargetMode="External"/><Relationship Id="rId3" Type="http://schemas.openxmlformats.org/officeDocument/2006/relationships/hyperlink" Target="https://www.riegosprogramados.es/" TargetMode="External"/><Relationship Id="rId214" Type="http://schemas.openxmlformats.org/officeDocument/2006/relationships/hyperlink" Target="http://www.cubiertas-impervi-getafe.com/" TargetMode="External"/><Relationship Id="rId235" Type="http://schemas.openxmlformats.org/officeDocument/2006/relationships/hyperlink" Target="http://www.embalajes-madera-ameyd.com/" TargetMode="External"/><Relationship Id="rId256" Type="http://schemas.openxmlformats.org/officeDocument/2006/relationships/hyperlink" Target="http://www.fundicion-mecanizados.com/" TargetMode="External"/><Relationship Id="rId277" Type="http://schemas.openxmlformats.org/officeDocument/2006/relationships/hyperlink" Target="http://www.limpiezas-zeus.es/" TargetMode="External"/><Relationship Id="rId298" Type="http://schemas.openxmlformats.org/officeDocument/2006/relationships/hyperlink" Target="http://www.panflor.es/" TargetMode="External"/><Relationship Id="rId116" Type="http://schemas.openxmlformats.org/officeDocument/2006/relationships/hyperlink" Target="http://aluminios-hermanos-garcia.com/" TargetMode="External"/><Relationship Id="rId137" Type="http://schemas.openxmlformats.org/officeDocument/2006/relationships/hyperlink" Target="http://kluni-cocinas.com/" TargetMode="External"/><Relationship Id="rId158" Type="http://schemas.openxmlformats.org/officeDocument/2006/relationships/hyperlink" Target="http://salones-micareva.es/" TargetMode="External"/><Relationship Id="rId302" Type="http://schemas.openxmlformats.org/officeDocument/2006/relationships/hyperlink" Target="http://www.pepeferr.es/" TargetMode="External"/><Relationship Id="rId323" Type="http://schemas.openxmlformats.org/officeDocument/2006/relationships/hyperlink" Target="http://www.renthability.com/" TargetMode="External"/><Relationship Id="rId344" Type="http://schemas.openxmlformats.org/officeDocument/2006/relationships/hyperlink" Target="http://www.tiso-elevadores.com/" TargetMode="External"/><Relationship Id="rId20" Type="http://schemas.openxmlformats.org/officeDocument/2006/relationships/hyperlink" Target="http://chatarreros-madrid.com/" TargetMode="External"/><Relationship Id="rId41" Type="http://schemas.openxmlformats.org/officeDocument/2006/relationships/hyperlink" Target="http://www.escuela-infantil-colores.es/" TargetMode="External"/><Relationship Id="rId62" Type="http://schemas.openxmlformats.org/officeDocument/2006/relationships/hyperlink" Target="http://www.cubiertas-araujo.com/" TargetMode="External"/><Relationship Id="rId83" Type="http://schemas.openxmlformats.org/officeDocument/2006/relationships/hyperlink" Target="http://rotulos-doblas.com/" TargetMode="External"/><Relationship Id="rId179" Type="http://schemas.openxmlformats.org/officeDocument/2006/relationships/hyperlink" Target="http://www.aleahosteleria.com/" TargetMode="External"/><Relationship Id="rId190" Type="http://schemas.openxmlformats.org/officeDocument/2006/relationships/hyperlink" Target="http://www.bellezaenvena.com/" TargetMode="External"/><Relationship Id="rId204" Type="http://schemas.openxmlformats.org/officeDocument/2006/relationships/hyperlink" Target="http://www.catering-baru.es/" TargetMode="External"/><Relationship Id="rId225" Type="http://schemas.openxmlformats.org/officeDocument/2006/relationships/hyperlink" Target="http://www.echafan.com/" TargetMode="External"/><Relationship Id="rId246" Type="http://schemas.openxmlformats.org/officeDocument/2006/relationships/hyperlink" Target="http://www.fibrelite-tavicce.es/" TargetMode="External"/><Relationship Id="rId267" Type="http://schemas.openxmlformats.org/officeDocument/2006/relationships/hyperlink" Target="http://www.instalaciondirecta.es/" TargetMode="External"/><Relationship Id="rId288" Type="http://schemas.openxmlformats.org/officeDocument/2006/relationships/hyperlink" Target="http://www.mintandros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blo.nunez@intexia.com" TargetMode="External"/><Relationship Id="rId13" Type="http://schemas.openxmlformats.org/officeDocument/2006/relationships/hyperlink" Target="mailto:arandagarces@gmail.com" TargetMode="External"/><Relationship Id="rId18" Type="http://schemas.openxmlformats.org/officeDocument/2006/relationships/hyperlink" Target="mailto:talleresautoextrem@hotmail.com" TargetMode="External"/><Relationship Id="rId3" Type="http://schemas.openxmlformats.org/officeDocument/2006/relationships/hyperlink" Target="mailto:carlos@renthability.com" TargetMode="External"/><Relationship Id="rId7" Type="http://schemas.openxmlformats.org/officeDocument/2006/relationships/hyperlink" Target="mailto:marcosalguero.asesor@gmail.com" TargetMode="External"/><Relationship Id="rId12" Type="http://schemas.openxmlformats.org/officeDocument/2006/relationships/hyperlink" Target="mailto:john@agenciayou.com" TargetMode="External"/><Relationship Id="rId17" Type="http://schemas.openxmlformats.org/officeDocument/2006/relationships/hyperlink" Target="mailto:j.k.vertical@outlook.es" TargetMode="External"/><Relationship Id="rId2" Type="http://schemas.openxmlformats.org/officeDocument/2006/relationships/hyperlink" Target="mailto:john@agenciayou.com" TargetMode="External"/><Relationship Id="rId16" Type="http://schemas.openxmlformats.org/officeDocument/2006/relationships/hyperlink" Target="mailto:ecapatana@yahoo.com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mailto:vidriofusion1994@gmail.com" TargetMode="External"/><Relationship Id="rId6" Type="http://schemas.openxmlformats.org/officeDocument/2006/relationships/hyperlink" Target="mailto:huellas2@phuellas.com" TargetMode="External"/><Relationship Id="rId11" Type="http://schemas.openxmlformats.org/officeDocument/2006/relationships/hyperlink" Target="mailto:peugeot@autosaravaca.com" TargetMode="External"/><Relationship Id="rId5" Type="http://schemas.openxmlformats.org/officeDocument/2006/relationships/hyperlink" Target="mailto:bellezaenvena@gmail.com" TargetMode="External"/><Relationship Id="rId15" Type="http://schemas.openxmlformats.org/officeDocument/2006/relationships/hyperlink" Target="mailto:pablo.sanchez@panflor.es" TargetMode="External"/><Relationship Id="rId10" Type="http://schemas.openxmlformats.org/officeDocument/2006/relationships/hyperlink" Target="mailto:tolpersol@hotmail.com" TargetMode="External"/><Relationship Id="rId19" Type="http://schemas.openxmlformats.org/officeDocument/2006/relationships/hyperlink" Target="mailto:jose@transportes-jlrela.com" TargetMode="External"/><Relationship Id="rId4" Type="http://schemas.openxmlformats.org/officeDocument/2006/relationships/hyperlink" Target="mailto:autocaresamartin@gmail.com" TargetMode="External"/><Relationship Id="rId9" Type="http://schemas.openxmlformats.org/officeDocument/2006/relationships/hyperlink" Target="mailto:mudanzasgoyo@hotmail.com" TargetMode="External"/><Relationship Id="rId14" Type="http://schemas.openxmlformats.org/officeDocument/2006/relationships/hyperlink" Target="mailto:original.casado@carlintrescanto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E192"/>
  <sheetViews>
    <sheetView zoomScale="110" zoomScaleNormal="110" workbookViewId="0">
      <pane ySplit="1" topLeftCell="A152" activePane="bottomLeft" state="frozen"/>
      <selection pane="bottomLeft" activeCell="A154" sqref="A154"/>
    </sheetView>
  </sheetViews>
  <sheetFormatPr defaultColWidth="11.42578125" defaultRowHeight="15"/>
  <cols>
    <col min="1" max="1" width="37.140625" bestFit="1" customWidth="1"/>
    <col min="2" max="4" width="11.42578125" style="2" customWidth="1"/>
    <col min="5" max="5" width="14.85546875" style="2" customWidth="1"/>
    <col min="6" max="6" width="23.7109375" style="2" customWidth="1"/>
    <col min="7" max="7" width="11.42578125" style="2" customWidth="1"/>
    <col min="8" max="8" width="13.7109375" style="2" customWidth="1"/>
    <col min="9" max="16" width="11.42578125" style="2" customWidth="1"/>
    <col min="17" max="17" width="13.28515625" style="2" customWidth="1"/>
    <col min="18" max="18" width="11.42578125" style="2" customWidth="1"/>
    <col min="19" max="23" width="11.42578125" customWidth="1"/>
    <col min="24" max="24" width="11.42578125" style="2" customWidth="1"/>
    <col min="25" max="26" width="11.42578125" customWidth="1"/>
    <col min="27" max="27" width="22.7109375" customWidth="1"/>
    <col min="28" max="28" width="12.7109375" customWidth="1"/>
    <col min="29" max="29" width="11.42578125" customWidth="1"/>
    <col min="30" max="30" width="25.42578125" bestFit="1" customWidth="1"/>
    <col min="31" max="31" width="16.7109375" bestFit="1" customWidth="1"/>
    <col min="32" max="32" width="16.5703125" customWidth="1"/>
    <col min="61" max="61" width="12.28515625" bestFit="1" customWidth="1"/>
    <col min="63" max="64" width="12.28515625" bestFit="1" customWidth="1"/>
  </cols>
  <sheetData>
    <row r="1" spans="1:83" ht="60">
      <c r="A1" s="13" t="s">
        <v>0</v>
      </c>
      <c r="B1" s="3" t="s">
        <v>1</v>
      </c>
      <c r="C1" s="3" t="s">
        <v>2</v>
      </c>
      <c r="D1" s="3" t="s">
        <v>369</v>
      </c>
      <c r="E1" s="3" t="s">
        <v>370</v>
      </c>
      <c r="F1" s="3" t="s">
        <v>813</v>
      </c>
      <c r="G1" s="3" t="s">
        <v>814</v>
      </c>
      <c r="H1" s="3" t="s">
        <v>815</v>
      </c>
      <c r="I1" s="3" t="s">
        <v>834</v>
      </c>
      <c r="J1" s="3" t="s">
        <v>878</v>
      </c>
      <c r="K1" s="3" t="s">
        <v>957</v>
      </c>
      <c r="L1" s="3" t="s">
        <v>381</v>
      </c>
      <c r="M1" s="3" t="s">
        <v>972</v>
      </c>
      <c r="N1" s="3" t="s">
        <v>970</v>
      </c>
      <c r="O1" s="3" t="s">
        <v>1003</v>
      </c>
      <c r="P1" s="3" t="s">
        <v>3</v>
      </c>
      <c r="Q1" s="3" t="s">
        <v>4</v>
      </c>
      <c r="R1" s="3" t="s">
        <v>12</v>
      </c>
      <c r="S1" s="3" t="s">
        <v>192</v>
      </c>
      <c r="T1" s="3" t="s">
        <v>194</v>
      </c>
      <c r="U1" s="3" t="s">
        <v>180</v>
      </c>
      <c r="V1" s="3" t="s">
        <v>193</v>
      </c>
      <c r="W1" s="3" t="s">
        <v>319</v>
      </c>
      <c r="X1" s="3" t="s">
        <v>318</v>
      </c>
      <c r="Y1" s="3" t="s">
        <v>321</v>
      </c>
      <c r="Z1" s="3" t="s">
        <v>17</v>
      </c>
      <c r="AA1" s="3" t="s">
        <v>35</v>
      </c>
      <c r="AB1" s="3" t="s">
        <v>982</v>
      </c>
      <c r="AC1" s="14" t="s">
        <v>83</v>
      </c>
      <c r="AD1" s="3" t="s">
        <v>973</v>
      </c>
      <c r="AE1" s="3" t="s">
        <v>974</v>
      </c>
      <c r="AF1" s="3" t="s">
        <v>975</v>
      </c>
      <c r="AG1" s="3" t="s">
        <v>976</v>
      </c>
      <c r="AH1" s="3" t="s">
        <v>977</v>
      </c>
      <c r="AI1" s="3" t="s">
        <v>978</v>
      </c>
      <c r="AJ1" s="3" t="s">
        <v>979</v>
      </c>
      <c r="AK1" s="3" t="s">
        <v>980</v>
      </c>
      <c r="AL1" s="3" t="s">
        <v>981</v>
      </c>
      <c r="AM1" s="3" t="s">
        <v>983</v>
      </c>
      <c r="AN1" s="3" t="s">
        <v>984</v>
      </c>
      <c r="AO1" s="3" t="s">
        <v>985</v>
      </c>
      <c r="AP1" s="3" t="s">
        <v>986</v>
      </c>
      <c r="AQ1" s="3" t="s">
        <v>987</v>
      </c>
      <c r="AR1" s="3" t="s">
        <v>988</v>
      </c>
      <c r="AS1" s="3" t="s">
        <v>989</v>
      </c>
      <c r="AT1" s="3" t="s">
        <v>990</v>
      </c>
      <c r="AU1" s="3" t="s">
        <v>991</v>
      </c>
      <c r="AV1" s="3" t="s">
        <v>992</v>
      </c>
      <c r="AW1" s="3" t="s">
        <v>1000</v>
      </c>
      <c r="AX1" s="3" t="s">
        <v>1001</v>
      </c>
      <c r="AY1" s="3" t="s">
        <v>1002</v>
      </c>
      <c r="AZ1" s="3" t="s">
        <v>1007</v>
      </c>
      <c r="BA1" s="3" t="s">
        <v>1005</v>
      </c>
      <c r="BB1" s="3" t="s">
        <v>1006</v>
      </c>
      <c r="BC1" s="3" t="s">
        <v>1008</v>
      </c>
      <c r="BD1" s="3" t="s">
        <v>1009</v>
      </c>
      <c r="BE1" s="3" t="s">
        <v>1004</v>
      </c>
      <c r="BF1" s="3" t="s">
        <v>993</v>
      </c>
      <c r="BG1" s="3" t="s">
        <v>994</v>
      </c>
      <c r="BH1" s="3" t="s">
        <v>995</v>
      </c>
      <c r="BI1" s="3" t="s">
        <v>996</v>
      </c>
      <c r="BJ1" s="3" t="s">
        <v>997</v>
      </c>
      <c r="BK1" s="3" t="s">
        <v>999</v>
      </c>
      <c r="BL1" s="3" t="s">
        <v>998</v>
      </c>
      <c r="BM1" s="3" t="s">
        <v>1014</v>
      </c>
      <c r="BN1" s="3" t="s">
        <v>1011</v>
      </c>
      <c r="BO1" s="3" t="s">
        <v>1012</v>
      </c>
      <c r="BP1" s="3" t="s">
        <v>1013</v>
      </c>
      <c r="BQ1" s="3" t="s">
        <v>1010</v>
      </c>
      <c r="BR1" s="3" t="s">
        <v>1015</v>
      </c>
      <c r="BS1" s="3" t="s">
        <v>1016</v>
      </c>
      <c r="BT1" s="3" t="s">
        <v>1017</v>
      </c>
      <c r="BU1" s="3" t="s">
        <v>1018</v>
      </c>
      <c r="BV1" s="3" t="s">
        <v>1019</v>
      </c>
      <c r="BW1" s="3" t="s">
        <v>1020</v>
      </c>
      <c r="BX1" s="3" t="s">
        <v>1050</v>
      </c>
      <c r="BY1" s="3" t="s">
        <v>1021</v>
      </c>
      <c r="BZ1" s="3" t="s">
        <v>1023</v>
      </c>
      <c r="CA1" s="3" t="s">
        <v>1024</v>
      </c>
      <c r="CB1" s="3" t="s">
        <v>1025</v>
      </c>
      <c r="CC1" s="3" t="s">
        <v>1031</v>
      </c>
      <c r="CD1" s="3" t="s">
        <v>1052</v>
      </c>
      <c r="CE1" s="3" t="s">
        <v>1049</v>
      </c>
    </row>
    <row r="2" spans="1:83" ht="60">
      <c r="A2" s="15" t="s">
        <v>971</v>
      </c>
      <c r="B2" s="4" t="s">
        <v>5</v>
      </c>
      <c r="C2" s="4" t="s">
        <v>244</v>
      </c>
      <c r="D2" s="4"/>
      <c r="E2" s="4" t="s">
        <v>450</v>
      </c>
      <c r="F2" s="4" t="s">
        <v>758</v>
      </c>
      <c r="G2" s="24" t="s">
        <v>626</v>
      </c>
      <c r="H2" s="4">
        <v>936915667</v>
      </c>
      <c r="I2" s="4">
        <v>629509251</v>
      </c>
      <c r="J2" s="29"/>
      <c r="K2" s="29"/>
      <c r="L2" s="4"/>
      <c r="M2" s="4"/>
      <c r="N2" s="4" t="s">
        <v>8</v>
      </c>
      <c r="O2" s="4"/>
      <c r="P2" s="4" t="s">
        <v>6</v>
      </c>
      <c r="Q2" s="4" t="s">
        <v>6</v>
      </c>
      <c r="R2" s="4" t="s">
        <v>6</v>
      </c>
      <c r="S2" s="5"/>
      <c r="T2" s="5"/>
      <c r="U2" s="5"/>
      <c r="V2" s="5"/>
      <c r="W2" s="5"/>
      <c r="X2" s="5"/>
      <c r="Y2" s="5"/>
      <c r="Z2" s="4" t="s">
        <v>19</v>
      </c>
      <c r="AA2" s="5"/>
      <c r="AB2" s="5"/>
      <c r="AC2" s="16"/>
      <c r="AD2" s="5"/>
      <c r="AE2" s="5"/>
      <c r="AF2" s="5"/>
      <c r="AG2" s="5"/>
      <c r="AH2" s="5"/>
      <c r="AI2" s="5"/>
      <c r="AJ2" s="5"/>
      <c r="AK2" s="5"/>
      <c r="AL2" s="5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4"/>
      <c r="BC2" s="4"/>
      <c r="BD2" s="4"/>
      <c r="BE2" s="46" t="e">
        <f>Tabla1[[#This Row],[Visitas año 20]]/Tabla1[[#This Row],[Visitas año 19]]-1</f>
        <v>#DIV/0!</v>
      </c>
      <c r="BF2" s="3" t="e">
        <f>Tabla1[[#This Row],[Posición media 20]]/Tabla1[[#This Row],[Posición media 19]]-1</f>
        <v>#DIV/0!</v>
      </c>
      <c r="BG2" s="3" t="e">
        <f>Tabla1[[#This Row],[Índice Posicionamiento 20]]/Tabla1[[#This Row],[Índice Posicionamiento 19]]-1</f>
        <v>#DIV/0!</v>
      </c>
      <c r="BH2" s="3" t="e">
        <f>Tabla1[[#This Row],[Tasa Rebote 20]]/Tabla1[[#This Row],[Tasa Rebote 19]]-1</f>
        <v>#DIV/0!</v>
      </c>
      <c r="BI2" s="51" t="e">
        <f>Tabla1[[#This Row],[Rebote Desktop 20]]/Tabla1[[#This Row],[Rebote Desktop 19]]-1</f>
        <v>#DIV/0!</v>
      </c>
      <c r="BJ2" s="51" t="e">
        <f>Tabla1[[#This Row],[Rebote Móvil 20]]/Tabla1[[#This Row],[Rebote Móvil 19]]-1</f>
        <v>#DIV/0!</v>
      </c>
      <c r="BK2" s="51" t="e">
        <f>Tabla1[[#This Row],[Tiempo en web 20]]/Tabla1[[#This Row],[Tiempo en web 19]]-1</f>
        <v>#DIV/0!</v>
      </c>
      <c r="BL2" s="51" t="e">
        <f>Tabla1[[#This Row],[Páginas por sesión 20]]/Tabla1[[#This Row],[Páginas por sesión 19]]-1</f>
        <v>#DIV/0!</v>
      </c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</row>
    <row r="3" spans="1:83" ht="30">
      <c r="A3" s="15" t="s">
        <v>99</v>
      </c>
      <c r="B3" s="4" t="s">
        <v>32</v>
      </c>
      <c r="C3" s="4" t="s">
        <v>33</v>
      </c>
      <c r="D3" s="4"/>
      <c r="E3" s="4" t="s">
        <v>449</v>
      </c>
      <c r="F3" s="4" t="s">
        <v>759</v>
      </c>
      <c r="G3" s="24" t="s">
        <v>627</v>
      </c>
      <c r="H3" s="4">
        <v>915445338</v>
      </c>
      <c r="I3" s="4">
        <v>616790252</v>
      </c>
      <c r="J3" s="29"/>
      <c r="K3" s="29"/>
      <c r="L3" s="4"/>
      <c r="M3" s="4"/>
      <c r="N3" s="4"/>
      <c r="O3" s="4"/>
      <c r="P3" s="4" t="s">
        <v>6</v>
      </c>
      <c r="Q3" s="4" t="s">
        <v>6</v>
      </c>
      <c r="R3" s="4" t="s">
        <v>8</v>
      </c>
      <c r="S3" s="5"/>
      <c r="T3" s="5"/>
      <c r="U3" s="5"/>
      <c r="V3" s="5"/>
      <c r="W3" s="5"/>
      <c r="X3" s="5"/>
      <c r="Y3" s="5"/>
      <c r="Z3" s="4" t="s">
        <v>19</v>
      </c>
      <c r="AA3" s="4" t="s">
        <v>91</v>
      </c>
      <c r="AB3" s="4">
        <v>1500</v>
      </c>
      <c r="AC3" s="17"/>
      <c r="AD3" s="4">
        <v>151</v>
      </c>
      <c r="AE3" s="4">
        <v>24.7</v>
      </c>
      <c r="AF3" s="4">
        <v>2085</v>
      </c>
      <c r="AG3" s="4">
        <v>147660</v>
      </c>
      <c r="AH3" s="4">
        <v>55.14</v>
      </c>
      <c r="AI3" s="4">
        <v>52.14</v>
      </c>
      <c r="AJ3" s="4">
        <v>57.11</v>
      </c>
      <c r="AK3" s="4">
        <v>146</v>
      </c>
      <c r="AL3" s="4">
        <v>3.09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6">
        <f>Tabla1[[#This Row],[Visitas año 20]]/Tabla1[[#This Row],[Visitas año 19]]-1</f>
        <v>-1</v>
      </c>
      <c r="BF3" s="46">
        <f>Tabla1[[#This Row],[Posición media 20]]/Tabla1[[#This Row],[Posición media 19]]-1</f>
        <v>-1</v>
      </c>
      <c r="BG3" s="46">
        <f>Tabla1[[#This Row],[Índice Posicionamiento 20]]/Tabla1[[#This Row],[Índice Posicionamiento 19]]-1</f>
        <v>-1</v>
      </c>
      <c r="BH3" s="46">
        <f>Tabla1[[#This Row],[Tasa Rebote 20]]/Tabla1[[#This Row],[Tasa Rebote 19]]-1</f>
        <v>-1</v>
      </c>
      <c r="BI3" s="46">
        <f>Tabla1[[#This Row],[Rebote Desktop 20]]/Tabla1[[#This Row],[Rebote Desktop 19]]-1</f>
        <v>-1</v>
      </c>
      <c r="BJ3" s="46">
        <f>Tabla1[[#This Row],[Rebote Móvil 20]]/Tabla1[[#This Row],[Rebote Móvil 19]]-1</f>
        <v>-1</v>
      </c>
      <c r="BK3" s="46">
        <f>Tabla1[[#This Row],[Tiempo en web 20]]/Tabla1[[#This Row],[Tiempo en web 19]]-1</f>
        <v>-1</v>
      </c>
      <c r="BL3" s="46">
        <f>Tabla1[[#This Row],[Páginas por sesión 20]]/Tabla1[[#This Row],[Páginas por sesión 19]]-1</f>
        <v>-1</v>
      </c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</row>
    <row r="4" spans="1:83" ht="45">
      <c r="A4" s="15" t="s">
        <v>97</v>
      </c>
      <c r="B4" s="4" t="s">
        <v>7</v>
      </c>
      <c r="C4" s="4" t="s">
        <v>27</v>
      </c>
      <c r="D4" s="4"/>
      <c r="E4" s="4" t="s">
        <v>371</v>
      </c>
      <c r="F4" s="4" t="s">
        <v>760</v>
      </c>
      <c r="G4" s="24" t="s">
        <v>628</v>
      </c>
      <c r="H4" s="4" t="s">
        <v>800</v>
      </c>
      <c r="I4" s="4"/>
      <c r="J4" s="29"/>
      <c r="K4" s="29"/>
      <c r="L4" s="4"/>
      <c r="M4" s="4"/>
      <c r="N4" s="4"/>
      <c r="O4" s="4"/>
      <c r="P4" s="4" t="s">
        <v>8</v>
      </c>
      <c r="Q4" s="4" t="s">
        <v>8</v>
      </c>
      <c r="R4" s="4" t="s">
        <v>8</v>
      </c>
      <c r="S4" s="5"/>
      <c r="T4" s="4" t="s">
        <v>8</v>
      </c>
      <c r="U4" s="5"/>
      <c r="V4" s="5"/>
      <c r="W4" s="5"/>
      <c r="X4" s="4" t="s">
        <v>251</v>
      </c>
      <c r="Y4" s="4"/>
      <c r="Z4" s="4" t="s">
        <v>19</v>
      </c>
      <c r="AA4" s="4" t="s">
        <v>198</v>
      </c>
      <c r="AB4" s="4">
        <v>27400</v>
      </c>
      <c r="AC4" s="17"/>
      <c r="AD4" s="4">
        <v>286</v>
      </c>
      <c r="AE4" s="4">
        <v>18.2</v>
      </c>
      <c r="AF4" s="4">
        <v>8657</v>
      </c>
      <c r="AG4" s="4">
        <v>136060</v>
      </c>
      <c r="AH4" s="4">
        <v>51.98</v>
      </c>
      <c r="AI4" s="4">
        <v>47.41</v>
      </c>
      <c r="AJ4" s="4">
        <v>63.95</v>
      </c>
      <c r="AK4" s="4">
        <v>141</v>
      </c>
      <c r="AL4" s="4">
        <v>3.39</v>
      </c>
      <c r="AM4" s="4">
        <v>39255</v>
      </c>
      <c r="AN4" s="4">
        <v>448</v>
      </c>
      <c r="AO4" s="4">
        <v>15.9</v>
      </c>
      <c r="AP4" s="4">
        <v>23805</v>
      </c>
      <c r="AQ4" s="4">
        <v>170520</v>
      </c>
      <c r="AR4" s="4">
        <v>54.57</v>
      </c>
      <c r="AS4" s="4">
        <v>49.29</v>
      </c>
      <c r="AT4" s="4">
        <v>65.42</v>
      </c>
      <c r="AU4" s="4">
        <v>140</v>
      </c>
      <c r="AV4" s="4">
        <v>3.16</v>
      </c>
      <c r="AW4" s="4">
        <v>1487</v>
      </c>
      <c r="AX4" s="4">
        <v>1425</v>
      </c>
      <c r="AY4" s="4">
        <v>57</v>
      </c>
      <c r="AZ4" s="4">
        <v>1.18</v>
      </c>
      <c r="BA4" s="4">
        <v>0.39100000000000001</v>
      </c>
      <c r="BB4" s="4">
        <v>0.41799999999999998</v>
      </c>
      <c r="BC4" s="4">
        <v>99</v>
      </c>
      <c r="BD4" s="4">
        <v>88</v>
      </c>
      <c r="BE4" s="46">
        <f>Tabla1[[#This Row],[Visitas año 20]]/Tabla1[[#This Row],[Visitas año 19]]-1</f>
        <v>0.43266423357664241</v>
      </c>
      <c r="BF4" s="46">
        <f>Tabla1[[#This Row],[Posición media 20]]/Tabla1[[#This Row],[Posición media 19]]-1</f>
        <v>-0.12637362637362637</v>
      </c>
      <c r="BG4" s="46">
        <f>Tabla1[[#This Row],[Índice Posicionamiento 20]]/Tabla1[[#This Row],[Índice Posicionamiento 19]]-1</f>
        <v>1.7497978514496939</v>
      </c>
      <c r="BH4" s="46">
        <f>Tabla1[[#This Row],[Tasa Rebote 20]]/Tabla1[[#This Row],[Tasa Rebote 19]]-1</f>
        <v>4.9826856483262905E-2</v>
      </c>
      <c r="BI4" s="46">
        <f>Tabla1[[#This Row],[Rebote Desktop 20]]/Tabla1[[#This Row],[Rebote Desktop 19]]-1</f>
        <v>3.9654081417422438E-2</v>
      </c>
      <c r="BJ4" s="46">
        <f>Tabla1[[#This Row],[Rebote Móvil 20]]/Tabla1[[#This Row],[Rebote Móvil 19]]-1</f>
        <v>2.2986708365910768E-2</v>
      </c>
      <c r="BK4" s="46">
        <f>Tabla1[[#This Row],[Tiempo en web 20]]/Tabla1[[#This Row],[Tiempo en web 19]]-1</f>
        <v>-7.0921985815602939E-3</v>
      </c>
      <c r="BL4" s="46">
        <f>Tabla1[[#This Row],[Páginas por sesión 20]]/Tabla1[[#This Row],[Páginas por sesión 19]]-1</f>
        <v>-6.7846607669616477E-2</v>
      </c>
      <c r="BM4" s="49" t="s">
        <v>8</v>
      </c>
      <c r="BN4" s="49" t="s">
        <v>6</v>
      </c>
      <c r="BO4" s="49" t="s">
        <v>8</v>
      </c>
      <c r="BP4" s="49" t="s">
        <v>6</v>
      </c>
      <c r="BQ4" s="49" t="s">
        <v>6</v>
      </c>
      <c r="BR4" s="49" t="s">
        <v>8</v>
      </c>
      <c r="BS4" s="49" t="s">
        <v>6</v>
      </c>
      <c r="BT4" s="49" t="s">
        <v>6</v>
      </c>
      <c r="BU4" s="49" t="s">
        <v>6</v>
      </c>
      <c r="BV4" s="49" t="s">
        <v>6</v>
      </c>
      <c r="BW4" s="49" t="s">
        <v>8</v>
      </c>
      <c r="BX4" s="49"/>
      <c r="BY4" s="49" t="s">
        <v>6</v>
      </c>
      <c r="BZ4" s="49" t="s">
        <v>6</v>
      </c>
      <c r="CA4" s="49" t="s">
        <v>6</v>
      </c>
      <c r="CB4" s="49" t="s">
        <v>6</v>
      </c>
      <c r="CC4" s="49" t="s">
        <v>8</v>
      </c>
      <c r="CD4" s="49"/>
      <c r="CE4" s="49" t="s">
        <v>8</v>
      </c>
    </row>
    <row r="5" spans="1:83" s="38" customFormat="1" ht="30">
      <c r="A5" s="33" t="s">
        <v>904</v>
      </c>
      <c r="B5" s="34"/>
      <c r="C5" s="34"/>
      <c r="D5" s="34"/>
      <c r="E5" s="34" t="s">
        <v>944</v>
      </c>
      <c r="F5" s="34"/>
      <c r="G5" s="35" t="s">
        <v>905</v>
      </c>
      <c r="H5" s="34"/>
      <c r="I5" s="34"/>
      <c r="J5" s="36"/>
      <c r="K5" s="36"/>
      <c r="L5" s="34"/>
      <c r="M5" s="34"/>
      <c r="N5" s="34"/>
      <c r="O5" s="34"/>
      <c r="P5" s="34" t="s">
        <v>6</v>
      </c>
      <c r="Q5" s="34"/>
      <c r="R5" s="34" t="s">
        <v>6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7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47" t="e">
        <f>Tabla1[[#This Row],[Visitas año 20]]/Tabla1[[#This Row],[Visitas año 19]]-1</f>
        <v>#DIV/0!</v>
      </c>
      <c r="BF5" s="34" t="e">
        <f>Tabla1[[#This Row],[Posición media 20]]/Tabla1[[#This Row],[Posición media 19]]-1</f>
        <v>#DIV/0!</v>
      </c>
      <c r="BG5" s="34" t="e">
        <f>Tabla1[[#This Row],[Índice Posicionamiento 20]]/Tabla1[[#This Row],[Índice Posicionamiento 19]]-1</f>
        <v>#DIV/0!</v>
      </c>
      <c r="BH5" s="34" t="e">
        <f>Tabla1[[#This Row],[Tasa Rebote 20]]/Tabla1[[#This Row],[Tasa Rebote 19]]-1</f>
        <v>#DIV/0!</v>
      </c>
      <c r="BI5" s="50" t="e">
        <f>Tabla1[[#This Row],[Rebote Desktop 20]]/Tabla1[[#This Row],[Rebote Desktop 19]]-1</f>
        <v>#DIV/0!</v>
      </c>
      <c r="BJ5" s="50" t="e">
        <f>Tabla1[[#This Row],[Rebote Móvil 20]]/Tabla1[[#This Row],[Rebote Móvil 19]]-1</f>
        <v>#DIV/0!</v>
      </c>
      <c r="BK5" s="50" t="e">
        <f>Tabla1[[#This Row],[Tiempo en web 20]]/Tabla1[[#This Row],[Tiempo en web 19]]-1</f>
        <v>#DIV/0!</v>
      </c>
      <c r="BL5" s="50" t="e">
        <f>Tabla1[[#This Row],[Páginas por sesión 20]]/Tabla1[[#This Row],[Páginas por sesión 19]]-1</f>
        <v>#DIV/0!</v>
      </c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</row>
    <row r="6" spans="1:83" ht="75">
      <c r="A6" s="15" t="s">
        <v>245</v>
      </c>
      <c r="B6" s="4" t="s">
        <v>5</v>
      </c>
      <c r="C6" s="4" t="s">
        <v>246</v>
      </c>
      <c r="D6" s="4"/>
      <c r="E6" s="4" t="s">
        <v>448</v>
      </c>
      <c r="F6" s="4" t="s">
        <v>761</v>
      </c>
      <c r="G6" s="24" t="s">
        <v>629</v>
      </c>
      <c r="H6" s="4">
        <v>696414243</v>
      </c>
      <c r="I6" s="4"/>
      <c r="J6" s="29"/>
      <c r="K6" s="29"/>
      <c r="L6" s="4"/>
      <c r="M6" s="4"/>
      <c r="N6" s="4"/>
      <c r="O6" s="4"/>
      <c r="P6" s="4" t="s">
        <v>6</v>
      </c>
      <c r="Q6" s="4" t="s">
        <v>6</v>
      </c>
      <c r="R6" s="4" t="s">
        <v>8</v>
      </c>
      <c r="S6" s="5"/>
      <c r="T6" s="5"/>
      <c r="U6" s="5"/>
      <c r="V6" s="5"/>
      <c r="W6" s="5"/>
      <c r="X6" s="5"/>
      <c r="Y6" s="5"/>
      <c r="Z6" s="4" t="s">
        <v>19</v>
      </c>
      <c r="AA6" s="4" t="s">
        <v>173</v>
      </c>
      <c r="AB6" s="4">
        <v>200</v>
      </c>
      <c r="AC6" s="17"/>
      <c r="AD6" s="4">
        <v>59</v>
      </c>
      <c r="AE6" s="4">
        <v>30</v>
      </c>
      <c r="AF6" s="4">
        <v>0</v>
      </c>
      <c r="AG6" s="4">
        <v>21440</v>
      </c>
      <c r="AH6" s="4">
        <v>64.12</v>
      </c>
      <c r="AI6" s="4">
        <v>59.79</v>
      </c>
      <c r="AJ6" s="4">
        <v>73.02</v>
      </c>
      <c r="AK6" s="4">
        <v>52</v>
      </c>
      <c r="AL6" s="4">
        <v>2.02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6">
        <f>Tabla1[[#This Row],[Visitas año 20]]/Tabla1[[#This Row],[Visitas año 19]]-1</f>
        <v>-1</v>
      </c>
      <c r="BF6" s="46">
        <f>Tabla1[[#This Row],[Posición media 20]]/Tabla1[[#This Row],[Posición media 19]]-1</f>
        <v>-1</v>
      </c>
      <c r="BG6" s="46" t="e">
        <f>Tabla1[[#This Row],[Índice Posicionamiento 20]]/Tabla1[[#This Row],[Índice Posicionamiento 19]]-1</f>
        <v>#DIV/0!</v>
      </c>
      <c r="BH6" s="46">
        <f>Tabla1[[#This Row],[Tasa Rebote 20]]/Tabla1[[#This Row],[Tasa Rebote 19]]-1</f>
        <v>-1</v>
      </c>
      <c r="BI6" s="46">
        <f>Tabla1[[#This Row],[Rebote Desktop 20]]/Tabla1[[#This Row],[Rebote Desktop 19]]-1</f>
        <v>-1</v>
      </c>
      <c r="BJ6" s="46">
        <f>Tabla1[[#This Row],[Rebote Móvil 20]]/Tabla1[[#This Row],[Rebote Móvil 19]]-1</f>
        <v>-1</v>
      </c>
      <c r="BK6" s="46">
        <f>Tabla1[[#This Row],[Tiempo en web 20]]/Tabla1[[#This Row],[Tiempo en web 19]]-1</f>
        <v>-1</v>
      </c>
      <c r="BL6" s="46">
        <f>Tabla1[[#This Row],[Páginas por sesión 20]]/Tabla1[[#This Row],[Páginas por sesión 19]]-1</f>
        <v>-1</v>
      </c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</row>
    <row r="7" spans="1:83">
      <c r="A7" s="18" t="s">
        <v>100</v>
      </c>
      <c r="B7" s="6"/>
      <c r="C7" s="6"/>
      <c r="D7" s="6"/>
      <c r="E7" s="6"/>
      <c r="F7" s="6"/>
      <c r="G7" s="25"/>
      <c r="H7" s="6"/>
      <c r="I7" s="6"/>
      <c r="J7" s="45"/>
      <c r="K7" s="45"/>
      <c r="L7" s="6"/>
      <c r="M7" s="6"/>
      <c r="N7" s="6"/>
      <c r="O7" s="6"/>
      <c r="P7" s="6" t="s">
        <v>6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>
        <v>3500</v>
      </c>
      <c r="AC7" s="19" t="s">
        <v>83</v>
      </c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54">
        <f>Tabla1[[#This Row],[Visitas año 20]]/Tabla1[[#This Row],[Visitas año 19]]-1</f>
        <v>-1</v>
      </c>
      <c r="BF7" s="6" t="e">
        <f>Tabla1[[#This Row],[Posición media 20]]/Tabla1[[#This Row],[Posición media 19]]-1</f>
        <v>#DIV/0!</v>
      </c>
      <c r="BG7" s="6" t="e">
        <f>Tabla1[[#This Row],[Índice Posicionamiento 20]]/Tabla1[[#This Row],[Índice Posicionamiento 19]]-1</f>
        <v>#DIV/0!</v>
      </c>
      <c r="BH7" s="6" t="e">
        <f>Tabla1[[#This Row],[Tasa Rebote 20]]/Tabla1[[#This Row],[Tasa Rebote 19]]-1</f>
        <v>#DIV/0!</v>
      </c>
      <c r="BI7" s="52" t="e">
        <f>Tabla1[[#This Row],[Rebote Desktop 20]]/Tabla1[[#This Row],[Rebote Desktop 19]]-1</f>
        <v>#DIV/0!</v>
      </c>
      <c r="BJ7" s="52" t="e">
        <f>Tabla1[[#This Row],[Rebote Móvil 20]]/Tabla1[[#This Row],[Rebote Móvil 19]]-1</f>
        <v>#DIV/0!</v>
      </c>
      <c r="BK7" s="52" t="e">
        <f>Tabla1[[#This Row],[Tiempo en web 20]]/Tabla1[[#This Row],[Tiempo en web 19]]-1</f>
        <v>#DIV/0!</v>
      </c>
      <c r="BL7" s="52" t="e">
        <f>Tabla1[[#This Row],[Páginas por sesión 20]]/Tabla1[[#This Row],[Páginas por sesión 19]]-1</f>
        <v>#DIV/0!</v>
      </c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</row>
    <row r="8" spans="1:83" ht="45">
      <c r="A8" s="15" t="s">
        <v>101</v>
      </c>
      <c r="B8" s="4" t="s">
        <v>5</v>
      </c>
      <c r="C8" s="4" t="s">
        <v>30</v>
      </c>
      <c r="D8" s="4"/>
      <c r="E8" s="4" t="s">
        <v>447</v>
      </c>
      <c r="F8" s="4" t="s">
        <v>762</v>
      </c>
      <c r="G8" s="24" t="s">
        <v>630</v>
      </c>
      <c r="H8" s="4">
        <v>916434579</v>
      </c>
      <c r="I8" s="4">
        <v>609282683</v>
      </c>
      <c r="J8" s="29"/>
      <c r="K8" s="29"/>
      <c r="L8" s="4"/>
      <c r="M8" s="4"/>
      <c r="N8" s="4"/>
      <c r="O8" s="4"/>
      <c r="P8" s="4" t="s">
        <v>8</v>
      </c>
      <c r="Q8" s="4" t="s">
        <v>6</v>
      </c>
      <c r="R8" s="4" t="s">
        <v>8</v>
      </c>
      <c r="S8" s="5"/>
      <c r="T8" s="5"/>
      <c r="U8" s="5"/>
      <c r="V8" s="5"/>
      <c r="W8" s="5"/>
      <c r="X8" s="5"/>
      <c r="Y8" s="5"/>
      <c r="Z8" s="4" t="s">
        <v>19</v>
      </c>
      <c r="AA8" s="4" t="s">
        <v>173</v>
      </c>
      <c r="AB8" s="4">
        <v>200</v>
      </c>
      <c r="AC8" s="17"/>
      <c r="AD8" s="4">
        <v>257</v>
      </c>
      <c r="AE8" s="4">
        <v>29.8</v>
      </c>
      <c r="AF8" s="4">
        <v>23</v>
      </c>
      <c r="AG8" s="4">
        <v>396620</v>
      </c>
      <c r="AH8" s="4">
        <v>58.88</v>
      </c>
      <c r="AI8" s="4">
        <v>64.39</v>
      </c>
      <c r="AJ8" s="4">
        <v>50</v>
      </c>
      <c r="AK8" s="4">
        <v>131</v>
      </c>
      <c r="AL8" s="4">
        <v>3.02</v>
      </c>
      <c r="AM8" s="4">
        <v>95</v>
      </c>
      <c r="AN8" s="4">
        <v>284</v>
      </c>
      <c r="AO8" s="4">
        <v>29.9</v>
      </c>
      <c r="AP8" s="4">
        <v>21</v>
      </c>
      <c r="AQ8" s="4">
        <v>427750</v>
      </c>
      <c r="AR8" s="4">
        <v>62.11</v>
      </c>
      <c r="AS8" s="4">
        <v>61.82</v>
      </c>
      <c r="AT8" s="4">
        <v>60.55</v>
      </c>
      <c r="AU8" s="4">
        <v>159</v>
      </c>
      <c r="AV8" s="4">
        <v>2.95</v>
      </c>
      <c r="AW8" s="4">
        <v>13</v>
      </c>
      <c r="AX8" s="4">
        <v>3</v>
      </c>
      <c r="AY8" s="4">
        <v>12</v>
      </c>
      <c r="AZ8" s="4">
        <v>1.6639999999999999</v>
      </c>
      <c r="BA8" s="4">
        <v>0.502</v>
      </c>
      <c r="BB8" s="4">
        <v>0.89800000000000002</v>
      </c>
      <c r="BC8" s="4">
        <v>98</v>
      </c>
      <c r="BD8" s="4">
        <v>94</v>
      </c>
      <c r="BE8" s="46">
        <f>Tabla1[[#This Row],[Visitas año 20]]/Tabla1[[#This Row],[Visitas año 19]]-1</f>
        <v>-0.52500000000000002</v>
      </c>
      <c r="BF8" s="46">
        <f>Tabla1[[#This Row],[Posición media 20]]/Tabla1[[#This Row],[Posición media 19]]-1</f>
        <v>3.3557046979864058E-3</v>
      </c>
      <c r="BG8" s="46">
        <f>Tabla1[[#This Row],[Índice Posicionamiento 20]]/Tabla1[[#This Row],[Índice Posicionamiento 19]]-1</f>
        <v>-8.6956521739130488E-2</v>
      </c>
      <c r="BH8" s="46">
        <f>Tabla1[[#This Row],[Tasa Rebote 20]]/Tabla1[[#This Row],[Tasa Rebote 19]]-1</f>
        <v>5.4857336956521729E-2</v>
      </c>
      <c r="BI8" s="46">
        <f>Tabla1[[#This Row],[Rebote Desktop 20]]/Tabla1[[#This Row],[Rebote Desktop 19]]-1</f>
        <v>-3.9913029973598357E-2</v>
      </c>
      <c r="BJ8" s="46">
        <f>Tabla1[[#This Row],[Rebote Móvil 20]]/Tabla1[[#This Row],[Rebote Móvil 19]]-1</f>
        <v>0.21099999999999985</v>
      </c>
      <c r="BK8" s="46">
        <f>Tabla1[[#This Row],[Tiempo en web 20]]/Tabla1[[#This Row],[Tiempo en web 19]]-1</f>
        <v>0.21374045801526709</v>
      </c>
      <c r="BL8" s="46">
        <f>Tabla1[[#This Row],[Páginas por sesión 20]]/Tabla1[[#This Row],[Páginas por sesión 19]]-1</f>
        <v>-2.3178807947019764E-2</v>
      </c>
      <c r="BM8" s="49" t="s">
        <v>6</v>
      </c>
      <c r="BN8" s="49" t="s">
        <v>6</v>
      </c>
      <c r="BO8" s="49" t="s">
        <v>6</v>
      </c>
      <c r="BP8" s="49" t="s">
        <v>6</v>
      </c>
      <c r="BQ8" s="49" t="s">
        <v>6</v>
      </c>
      <c r="BR8" s="49" t="s">
        <v>6</v>
      </c>
      <c r="BS8" s="49" t="s">
        <v>6</v>
      </c>
      <c r="BT8" s="49" t="s">
        <v>6</v>
      </c>
      <c r="BU8" s="49" t="s">
        <v>6</v>
      </c>
      <c r="BV8" s="49" t="s">
        <v>6</v>
      </c>
      <c r="BW8" s="49" t="s">
        <v>6</v>
      </c>
      <c r="BX8" s="49"/>
      <c r="BY8" s="49" t="s">
        <v>6</v>
      </c>
      <c r="BZ8" s="49" t="s">
        <v>6</v>
      </c>
      <c r="CA8" s="49" t="s">
        <v>6</v>
      </c>
      <c r="CB8" s="49" t="s">
        <v>6</v>
      </c>
      <c r="CC8" s="49"/>
      <c r="CD8" s="49"/>
      <c r="CE8" s="49"/>
    </row>
    <row r="9" spans="1:83" s="64" customFormat="1" ht="45">
      <c r="A9" s="58" t="s">
        <v>353</v>
      </c>
      <c r="B9" s="7" t="s">
        <v>7</v>
      </c>
      <c r="C9" s="7" t="s">
        <v>354</v>
      </c>
      <c r="D9" s="62">
        <v>43910</v>
      </c>
      <c r="E9" s="7" t="s">
        <v>372</v>
      </c>
      <c r="F9" s="7" t="s">
        <v>663</v>
      </c>
      <c r="G9" s="63" t="s">
        <v>537</v>
      </c>
      <c r="H9" s="7">
        <v>655580602</v>
      </c>
      <c r="I9" s="7"/>
      <c r="J9" s="59"/>
      <c r="K9" s="59"/>
      <c r="L9" s="7"/>
      <c r="M9" s="7"/>
      <c r="N9" s="7"/>
      <c r="O9" s="7"/>
      <c r="P9" s="7" t="s">
        <v>8</v>
      </c>
      <c r="Q9" s="7" t="s">
        <v>8</v>
      </c>
      <c r="R9" s="7" t="s">
        <v>8</v>
      </c>
      <c r="S9" s="7"/>
      <c r="T9" s="7"/>
      <c r="U9" s="7" t="s">
        <v>8</v>
      </c>
      <c r="V9" s="7"/>
      <c r="W9" s="7"/>
      <c r="X9" s="7" t="s">
        <v>1038</v>
      </c>
      <c r="Y9" s="7"/>
      <c r="Z9" s="7" t="s">
        <v>19</v>
      </c>
      <c r="AA9" s="7"/>
      <c r="AB9" s="7"/>
      <c r="AC9" s="60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>
        <v>52</v>
      </c>
      <c r="AX9" s="7">
        <v>49</v>
      </c>
      <c r="AY9" s="7">
        <v>13</v>
      </c>
      <c r="AZ9" s="7">
        <v>3.2709999999999999</v>
      </c>
      <c r="BA9" s="7">
        <v>1.0369999999999999</v>
      </c>
      <c r="BB9" s="7">
        <v>2.661</v>
      </c>
      <c r="BC9" s="7">
        <v>63</v>
      </c>
      <c r="BD9" s="7">
        <v>22</v>
      </c>
      <c r="BE9" s="53" t="e">
        <f>Tabla1[[#This Row],[Visitas año 20]]/Tabla1[[#This Row],[Visitas año 19]]-1</f>
        <v>#DIV/0!</v>
      </c>
      <c r="BF9" s="7" t="e">
        <f>Tabla1[[#This Row],[Posición media 20]]/Tabla1[[#This Row],[Posición media 19]]-1</f>
        <v>#DIV/0!</v>
      </c>
      <c r="BG9" s="7" t="e">
        <f>Tabla1[[#This Row],[Índice Posicionamiento 20]]/Tabla1[[#This Row],[Índice Posicionamiento 19]]-1</f>
        <v>#DIV/0!</v>
      </c>
      <c r="BH9" s="7" t="e">
        <f>Tabla1[[#This Row],[Tasa Rebote 20]]/Tabla1[[#This Row],[Tasa Rebote 19]]-1</f>
        <v>#DIV/0!</v>
      </c>
      <c r="BI9" s="55" t="e">
        <f>Tabla1[[#This Row],[Rebote Desktop 20]]/Tabla1[[#This Row],[Rebote Desktop 19]]-1</f>
        <v>#DIV/0!</v>
      </c>
      <c r="BJ9" s="55" t="e">
        <f>Tabla1[[#This Row],[Rebote Móvil 20]]/Tabla1[[#This Row],[Rebote Móvil 19]]-1</f>
        <v>#DIV/0!</v>
      </c>
      <c r="BK9" s="55" t="e">
        <f>Tabla1[[#This Row],[Tiempo en web 20]]/Tabla1[[#This Row],[Tiempo en web 19]]-1</f>
        <v>#DIV/0!</v>
      </c>
      <c r="BL9" s="55" t="e">
        <f>Tabla1[[#This Row],[Páginas por sesión 20]]/Tabla1[[#This Row],[Páginas por sesión 19]]-1</f>
        <v>#DIV/0!</v>
      </c>
      <c r="BM9" s="55" t="s">
        <v>8</v>
      </c>
      <c r="BN9" s="55" t="s">
        <v>8</v>
      </c>
      <c r="BO9" s="55" t="s">
        <v>8</v>
      </c>
      <c r="BP9" s="55" t="s">
        <v>6</v>
      </c>
      <c r="BQ9" s="55" t="s">
        <v>8</v>
      </c>
      <c r="BR9" s="55" t="s">
        <v>6</v>
      </c>
      <c r="BS9" s="55" t="s">
        <v>8</v>
      </c>
      <c r="BT9" s="55" t="s">
        <v>6</v>
      </c>
      <c r="BU9" s="55" t="s">
        <v>6</v>
      </c>
      <c r="BV9" s="55" t="s">
        <v>6</v>
      </c>
      <c r="BW9" s="55" t="s">
        <v>6</v>
      </c>
      <c r="BX9" s="55"/>
      <c r="BY9" s="55" t="s">
        <v>6</v>
      </c>
      <c r="BZ9" s="55" t="s">
        <v>6</v>
      </c>
      <c r="CA9" s="55" t="s">
        <v>6</v>
      </c>
      <c r="CB9" s="55" t="s">
        <v>6</v>
      </c>
      <c r="CC9" s="55" t="s">
        <v>8</v>
      </c>
      <c r="CD9" s="55"/>
      <c r="CE9" s="55"/>
    </row>
    <row r="10" spans="1:83" ht="60">
      <c r="A10" s="15" t="s">
        <v>956</v>
      </c>
      <c r="B10" s="4" t="s">
        <v>1040</v>
      </c>
      <c r="C10" s="4" t="s">
        <v>228</v>
      </c>
      <c r="D10" s="20">
        <v>43977</v>
      </c>
      <c r="E10" s="4" t="s">
        <v>446</v>
      </c>
      <c r="F10" s="4" t="s">
        <v>763</v>
      </c>
      <c r="G10" s="24" t="s">
        <v>631</v>
      </c>
      <c r="H10" s="4">
        <v>916454698</v>
      </c>
      <c r="I10" s="4">
        <v>627518246</v>
      </c>
      <c r="J10" s="29"/>
      <c r="K10" s="29"/>
      <c r="L10" s="4"/>
      <c r="M10" s="4"/>
      <c r="N10" s="4"/>
      <c r="O10" s="4"/>
      <c r="P10" s="4" t="s">
        <v>8</v>
      </c>
      <c r="Q10" s="4" t="s">
        <v>8</v>
      </c>
      <c r="R10" s="4" t="s">
        <v>8</v>
      </c>
      <c r="S10" s="7" t="s">
        <v>8</v>
      </c>
      <c r="T10" s="5"/>
      <c r="U10" s="5"/>
      <c r="V10" s="5"/>
      <c r="W10" s="5"/>
      <c r="X10" s="7" t="s">
        <v>1038</v>
      </c>
      <c r="Y10" s="5"/>
      <c r="Z10" s="4" t="s">
        <v>19</v>
      </c>
      <c r="AA10" s="4" t="s">
        <v>91</v>
      </c>
      <c r="AB10" s="4">
        <v>2600</v>
      </c>
      <c r="AC10" s="17"/>
      <c r="AD10" s="4">
        <v>845</v>
      </c>
      <c r="AE10" s="4">
        <v>28.8</v>
      </c>
      <c r="AF10" s="4">
        <v>4701</v>
      </c>
      <c r="AG10" s="4">
        <v>1557020</v>
      </c>
      <c r="AH10" s="4">
        <v>55.17</v>
      </c>
      <c r="AI10" s="4">
        <v>50.42</v>
      </c>
      <c r="AJ10" s="4">
        <v>60.53</v>
      </c>
      <c r="AK10" s="4">
        <v>92</v>
      </c>
      <c r="AL10" s="4">
        <v>2.56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6">
        <f>Tabla1[[#This Row],[Visitas año 20]]/Tabla1[[#This Row],[Visitas año 19]]-1</f>
        <v>-1</v>
      </c>
      <c r="BF10" s="46">
        <f>Tabla1[[#This Row],[Posición media 20]]/Tabla1[[#This Row],[Posición media 19]]-1</f>
        <v>-1</v>
      </c>
      <c r="BG10" s="46">
        <f>Tabla1[[#This Row],[Índice Posicionamiento 20]]/Tabla1[[#This Row],[Índice Posicionamiento 19]]-1</f>
        <v>-1</v>
      </c>
      <c r="BH10" s="46">
        <f>Tabla1[[#This Row],[Tasa Rebote 20]]/Tabla1[[#This Row],[Tasa Rebote 19]]-1</f>
        <v>-1</v>
      </c>
      <c r="BI10" s="46">
        <f>Tabla1[[#This Row],[Rebote Desktop 20]]/Tabla1[[#This Row],[Rebote Desktop 19]]-1</f>
        <v>-1</v>
      </c>
      <c r="BJ10" s="46">
        <f>Tabla1[[#This Row],[Rebote Móvil 20]]/Tabla1[[#This Row],[Rebote Móvil 19]]-1</f>
        <v>-1</v>
      </c>
      <c r="BK10" s="46">
        <f>Tabla1[[#This Row],[Tiempo en web 20]]/Tabla1[[#This Row],[Tiempo en web 19]]-1</f>
        <v>-1</v>
      </c>
      <c r="BL10" s="46">
        <f>Tabla1[[#This Row],[Páginas por sesión 20]]/Tabla1[[#This Row],[Páginas por sesión 19]]-1</f>
        <v>-1</v>
      </c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</row>
    <row r="11" spans="1:83" ht="75">
      <c r="A11" s="15" t="s">
        <v>102</v>
      </c>
      <c r="B11" s="4" t="s">
        <v>7</v>
      </c>
      <c r="C11" s="4" t="s">
        <v>67</v>
      </c>
      <c r="D11" s="4"/>
      <c r="E11" s="4" t="s">
        <v>445</v>
      </c>
      <c r="F11" s="4" t="s">
        <v>764</v>
      </c>
      <c r="G11" s="24" t="s">
        <v>632</v>
      </c>
      <c r="H11" s="4">
        <v>916049879</v>
      </c>
      <c r="I11" s="4">
        <v>669269479</v>
      </c>
      <c r="J11" s="29"/>
      <c r="K11" s="29"/>
      <c r="L11" s="4"/>
      <c r="M11" s="4"/>
      <c r="N11" s="4"/>
      <c r="O11" s="4"/>
      <c r="P11" s="4" t="s">
        <v>6</v>
      </c>
      <c r="Q11" s="4" t="s">
        <v>8</v>
      </c>
      <c r="R11" s="4" t="s">
        <v>8</v>
      </c>
      <c r="S11" s="4" t="s">
        <v>8</v>
      </c>
      <c r="T11" s="5"/>
      <c r="U11" s="5"/>
      <c r="V11" s="5"/>
      <c r="W11" s="5"/>
      <c r="X11" s="4" t="s">
        <v>251</v>
      </c>
      <c r="Y11" s="4" t="s">
        <v>197</v>
      </c>
      <c r="Z11" s="4" t="s">
        <v>19</v>
      </c>
      <c r="AA11" s="4" t="s">
        <v>89</v>
      </c>
      <c r="AB11" s="4">
        <v>1400</v>
      </c>
      <c r="AC11" s="17"/>
      <c r="AD11" s="4">
        <v>707</v>
      </c>
      <c r="AE11" s="4">
        <v>29.1</v>
      </c>
      <c r="AF11" s="4">
        <v>727</v>
      </c>
      <c r="AG11" s="4">
        <v>998820</v>
      </c>
      <c r="AH11" s="4">
        <v>56.19</v>
      </c>
      <c r="AI11" s="4">
        <v>53.18</v>
      </c>
      <c r="AJ11" s="4">
        <v>63.72</v>
      </c>
      <c r="AK11" s="4">
        <v>96</v>
      </c>
      <c r="AL11" s="4">
        <v>2.2999999999999998</v>
      </c>
      <c r="AM11" s="4">
        <v>1068</v>
      </c>
      <c r="AN11" s="4">
        <v>1035</v>
      </c>
      <c r="AO11" s="4">
        <v>29.4</v>
      </c>
      <c r="AP11" s="4">
        <v>1539</v>
      </c>
      <c r="AQ11" s="4">
        <v>1203780</v>
      </c>
      <c r="AR11" s="4">
        <v>56.09</v>
      </c>
      <c r="AS11" s="4">
        <v>52.56</v>
      </c>
      <c r="AT11" s="4">
        <v>65.349999999999994</v>
      </c>
      <c r="AU11" s="4">
        <v>93</v>
      </c>
      <c r="AV11" s="4">
        <v>2.2599999999999998</v>
      </c>
      <c r="AW11" s="4">
        <v>436</v>
      </c>
      <c r="AX11" s="4">
        <v>414</v>
      </c>
      <c r="AY11" s="4">
        <v>71</v>
      </c>
      <c r="AZ11" s="4">
        <v>2.6059999999999999</v>
      </c>
      <c r="BA11" s="4">
        <v>0.52700000000000002</v>
      </c>
      <c r="BB11" s="4">
        <v>1.3120000000000001</v>
      </c>
      <c r="BC11" s="4">
        <v>88</v>
      </c>
      <c r="BD11" s="4">
        <v>64</v>
      </c>
      <c r="BE11" s="46">
        <f>Tabla1[[#This Row],[Visitas año 20]]/Tabla1[[#This Row],[Visitas año 19]]-1</f>
        <v>-0.2371428571428571</v>
      </c>
      <c r="BF11" s="46">
        <f>Tabla1[[#This Row],[Posición media 20]]/Tabla1[[#This Row],[Posición media 19]]-1</f>
        <v>1.0309278350515427E-2</v>
      </c>
      <c r="BG11" s="46">
        <f>Tabla1[[#This Row],[Índice Posicionamiento 20]]/Tabla1[[#This Row],[Índice Posicionamiento 19]]-1</f>
        <v>1.1169188445667126</v>
      </c>
      <c r="BH11" s="46">
        <f>Tabla1[[#This Row],[Tasa Rebote 20]]/Tabla1[[#This Row],[Tasa Rebote 19]]-1</f>
        <v>-1.7796760989499116E-3</v>
      </c>
      <c r="BI11" s="46">
        <f>Tabla1[[#This Row],[Rebote Desktop 20]]/Tabla1[[#This Row],[Rebote Desktop 19]]-1</f>
        <v>-1.1658518239939797E-2</v>
      </c>
      <c r="BJ11" s="46">
        <f>Tabla1[[#This Row],[Rebote Móvil 20]]/Tabla1[[#This Row],[Rebote Móvil 19]]-1</f>
        <v>2.5580665411173875E-2</v>
      </c>
      <c r="BK11" s="46">
        <f>Tabla1[[#This Row],[Tiempo en web 20]]/Tabla1[[#This Row],[Tiempo en web 19]]-1</f>
        <v>-3.125E-2</v>
      </c>
      <c r="BL11" s="46">
        <f>Tabla1[[#This Row],[Páginas por sesión 20]]/Tabla1[[#This Row],[Páginas por sesión 19]]-1</f>
        <v>-1.7391304347826098E-2</v>
      </c>
      <c r="BM11" s="49" t="s">
        <v>6</v>
      </c>
      <c r="BN11" s="49" t="s">
        <v>8</v>
      </c>
      <c r="BO11" s="49" t="s">
        <v>6</v>
      </c>
      <c r="BP11" s="49" t="s">
        <v>6</v>
      </c>
      <c r="BQ11" s="49" t="s">
        <v>6</v>
      </c>
      <c r="BR11" s="49" t="s">
        <v>8</v>
      </c>
      <c r="BS11" s="49" t="s">
        <v>8</v>
      </c>
      <c r="BT11" s="49" t="s">
        <v>6</v>
      </c>
      <c r="BU11" s="49" t="s">
        <v>6</v>
      </c>
      <c r="BV11" s="49" t="s">
        <v>6</v>
      </c>
      <c r="BW11" s="49" t="s">
        <v>6</v>
      </c>
      <c r="BX11" s="49"/>
      <c r="BY11" s="49" t="s">
        <v>6</v>
      </c>
      <c r="BZ11" s="49" t="s">
        <v>6</v>
      </c>
      <c r="CA11" s="49" t="s">
        <v>6</v>
      </c>
      <c r="CB11" s="49" t="s">
        <v>6</v>
      </c>
      <c r="CC11" s="49" t="s">
        <v>6</v>
      </c>
      <c r="CD11" s="49"/>
      <c r="CE11" s="49"/>
    </row>
    <row r="12" spans="1:83" s="38" customFormat="1" ht="60">
      <c r="A12" s="33" t="s">
        <v>98</v>
      </c>
      <c r="B12" s="34" t="s">
        <v>7</v>
      </c>
      <c r="C12" s="34" t="s">
        <v>23</v>
      </c>
      <c r="D12" s="40">
        <v>43374</v>
      </c>
      <c r="E12" s="34" t="s">
        <v>395</v>
      </c>
      <c r="F12" s="34" t="s">
        <v>664</v>
      </c>
      <c r="G12" s="39" t="s">
        <v>850</v>
      </c>
      <c r="H12" s="34"/>
      <c r="I12" s="34"/>
      <c r="J12" s="36" t="s">
        <v>851</v>
      </c>
      <c r="K12" s="36" t="s">
        <v>958</v>
      </c>
      <c r="L12" s="34"/>
      <c r="M12" s="34"/>
      <c r="N12" s="34"/>
      <c r="O12" s="34"/>
      <c r="P12" s="34" t="s">
        <v>8</v>
      </c>
      <c r="Q12" s="34" t="s">
        <v>8</v>
      </c>
      <c r="R12" s="34" t="s">
        <v>8</v>
      </c>
      <c r="S12" s="34"/>
      <c r="T12" s="34"/>
      <c r="U12" s="34" t="s">
        <v>8</v>
      </c>
      <c r="V12" s="34"/>
      <c r="W12" s="34" t="s">
        <v>326</v>
      </c>
      <c r="X12" s="34"/>
      <c r="Y12" s="34"/>
      <c r="Z12" s="34" t="s">
        <v>24</v>
      </c>
      <c r="AA12" s="34"/>
      <c r="AB12" s="34"/>
      <c r="AC12" s="37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47" t="e">
        <f>Tabla1[[#This Row],[Visitas año 20]]/Tabla1[[#This Row],[Visitas año 19]]-1</f>
        <v>#DIV/0!</v>
      </c>
      <c r="BF12" s="47" t="e">
        <f>Tabla1[[#This Row],[Posición media 20]]/Tabla1[[#This Row],[Posición media 19]]-1</f>
        <v>#DIV/0!</v>
      </c>
      <c r="BG12" s="47" t="e">
        <f>Tabla1[[#This Row],[Índice Posicionamiento 20]]/Tabla1[[#This Row],[Índice Posicionamiento 19]]-1</f>
        <v>#DIV/0!</v>
      </c>
      <c r="BH12" s="47" t="e">
        <f>Tabla1[[#This Row],[Tasa Rebote 20]]/Tabla1[[#This Row],[Tasa Rebote 19]]-1</f>
        <v>#DIV/0!</v>
      </c>
      <c r="BI12" s="47" t="e">
        <f>Tabla1[[#This Row],[Rebote Desktop 20]]/Tabla1[[#This Row],[Rebote Desktop 19]]-1</f>
        <v>#DIV/0!</v>
      </c>
      <c r="BJ12" s="47" t="e">
        <f>Tabla1[[#This Row],[Rebote Móvil 20]]/Tabla1[[#This Row],[Rebote Móvil 19]]-1</f>
        <v>#DIV/0!</v>
      </c>
      <c r="BK12" s="47" t="e">
        <f>Tabla1[[#This Row],[Tiempo en web 20]]/Tabla1[[#This Row],[Tiempo en web 19]]-1</f>
        <v>#DIV/0!</v>
      </c>
      <c r="BL12" s="47" t="e">
        <f>Tabla1[[#This Row],[Páginas por sesión 20]]/Tabla1[[#This Row],[Páginas por sesión 19]]-1</f>
        <v>#DIV/0!</v>
      </c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</row>
    <row r="13" spans="1:83" ht="75">
      <c r="A13" s="15" t="s">
        <v>247</v>
      </c>
      <c r="B13" s="4" t="s">
        <v>5</v>
      </c>
      <c r="C13" s="4" t="s">
        <v>248</v>
      </c>
      <c r="D13" s="4"/>
      <c r="E13" s="4" t="s">
        <v>444</v>
      </c>
      <c r="F13" s="4" t="s">
        <v>765</v>
      </c>
      <c r="G13" s="24" t="s">
        <v>633</v>
      </c>
      <c r="H13" s="4">
        <v>911265333</v>
      </c>
      <c r="I13" s="4">
        <v>629531342</v>
      </c>
      <c r="J13" s="29"/>
      <c r="K13" s="29"/>
      <c r="L13" s="4"/>
      <c r="M13" s="4"/>
      <c r="N13" s="4"/>
      <c r="O13" s="4"/>
      <c r="P13" s="4" t="s">
        <v>6</v>
      </c>
      <c r="Q13" s="4" t="s">
        <v>6</v>
      </c>
      <c r="R13" s="4" t="s">
        <v>8</v>
      </c>
      <c r="S13" s="5"/>
      <c r="T13" s="5"/>
      <c r="U13" s="5"/>
      <c r="V13" s="5"/>
      <c r="W13" s="5"/>
      <c r="X13" s="5"/>
      <c r="Y13" s="5"/>
      <c r="Z13" s="4" t="s">
        <v>19</v>
      </c>
      <c r="AA13" s="4" t="s">
        <v>173</v>
      </c>
      <c r="AB13" s="4">
        <v>280</v>
      </c>
      <c r="AC13" s="17"/>
      <c r="AD13" s="4">
        <v>338</v>
      </c>
      <c r="AE13" s="4">
        <v>29.8</v>
      </c>
      <c r="AF13" s="4">
        <v>1103</v>
      </c>
      <c r="AG13" s="4">
        <v>1401560</v>
      </c>
      <c r="AH13" s="4">
        <v>54.64</v>
      </c>
      <c r="AI13" s="4">
        <v>44.83</v>
      </c>
      <c r="AJ13" s="4">
        <v>69.23</v>
      </c>
      <c r="AK13" s="4">
        <v>57</v>
      </c>
      <c r="AL13" s="4">
        <v>2.21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6">
        <f>Tabla1[[#This Row],[Visitas año 20]]/Tabla1[[#This Row],[Visitas año 19]]-1</f>
        <v>-1</v>
      </c>
      <c r="BF13" s="46">
        <f>Tabla1[[#This Row],[Posición media 20]]/Tabla1[[#This Row],[Posición media 19]]-1</f>
        <v>-1</v>
      </c>
      <c r="BG13" s="46">
        <f>Tabla1[[#This Row],[Índice Posicionamiento 20]]/Tabla1[[#This Row],[Índice Posicionamiento 19]]-1</f>
        <v>-1</v>
      </c>
      <c r="BH13" s="46">
        <f>Tabla1[[#This Row],[Tasa Rebote 20]]/Tabla1[[#This Row],[Tasa Rebote 19]]-1</f>
        <v>-1</v>
      </c>
      <c r="BI13" s="46">
        <f>Tabla1[[#This Row],[Rebote Desktop 20]]/Tabla1[[#This Row],[Rebote Desktop 19]]-1</f>
        <v>-1</v>
      </c>
      <c r="BJ13" s="46">
        <f>Tabla1[[#This Row],[Rebote Móvil 20]]/Tabla1[[#This Row],[Rebote Móvil 19]]-1</f>
        <v>-1</v>
      </c>
      <c r="BK13" s="46">
        <f>Tabla1[[#This Row],[Tiempo en web 20]]/Tabla1[[#This Row],[Tiempo en web 19]]-1</f>
        <v>-1</v>
      </c>
      <c r="BL13" s="46">
        <f>Tabla1[[#This Row],[Páginas por sesión 20]]/Tabla1[[#This Row],[Páginas por sesión 19]]-1</f>
        <v>-1</v>
      </c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</row>
    <row r="14" spans="1:83" ht="60">
      <c r="A14" s="15" t="s">
        <v>249</v>
      </c>
      <c r="B14" s="4" t="s">
        <v>7</v>
      </c>
      <c r="C14" s="4" t="s">
        <v>250</v>
      </c>
      <c r="D14" s="4"/>
      <c r="E14" s="4" t="s">
        <v>443</v>
      </c>
      <c r="F14" s="4" t="s">
        <v>680</v>
      </c>
      <c r="G14" s="24" t="s">
        <v>852</v>
      </c>
      <c r="H14" s="4">
        <v>913839119</v>
      </c>
      <c r="I14" s="4">
        <v>669777887</v>
      </c>
      <c r="J14" s="29" t="s">
        <v>853</v>
      </c>
      <c r="K14" s="29"/>
      <c r="L14" s="4"/>
      <c r="M14" s="4"/>
      <c r="N14" s="4"/>
      <c r="O14" s="4"/>
      <c r="P14" s="4" t="s">
        <v>8</v>
      </c>
      <c r="Q14" s="4" t="s">
        <v>8</v>
      </c>
      <c r="R14" s="4" t="s">
        <v>8</v>
      </c>
      <c r="S14" s="4" t="s">
        <v>8</v>
      </c>
      <c r="T14" s="5"/>
      <c r="U14" s="5"/>
      <c r="V14" s="5"/>
      <c r="W14" s="5"/>
      <c r="X14" s="4" t="s">
        <v>251</v>
      </c>
      <c r="Y14" s="4"/>
      <c r="Z14" s="4" t="s">
        <v>19</v>
      </c>
      <c r="AA14" s="4" t="s">
        <v>91</v>
      </c>
      <c r="AB14" s="4">
        <v>9200</v>
      </c>
      <c r="AC14" s="17"/>
      <c r="AD14" s="4">
        <v>730</v>
      </c>
      <c r="AE14" s="4">
        <v>28.1</v>
      </c>
      <c r="AF14" s="4">
        <v>2871</v>
      </c>
      <c r="AG14" s="4">
        <v>362430</v>
      </c>
      <c r="AH14" s="4">
        <v>68.599999999999994</v>
      </c>
      <c r="AI14" s="4">
        <v>67.290000000000006</v>
      </c>
      <c r="AJ14" s="4">
        <v>67.28</v>
      </c>
      <c r="AK14" s="4">
        <v>68</v>
      </c>
      <c r="AL14" s="4">
        <v>2.09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6">
        <f>Tabla1[[#This Row],[Visitas año 20]]/Tabla1[[#This Row],[Visitas año 19]]-1</f>
        <v>-1</v>
      </c>
      <c r="BF14" s="46">
        <f>Tabla1[[#This Row],[Posición media 20]]/Tabla1[[#This Row],[Posición media 19]]-1</f>
        <v>-1</v>
      </c>
      <c r="BG14" s="46">
        <f>Tabla1[[#This Row],[Índice Posicionamiento 20]]/Tabla1[[#This Row],[Índice Posicionamiento 19]]-1</f>
        <v>-1</v>
      </c>
      <c r="BH14" s="46">
        <f>Tabla1[[#This Row],[Tasa Rebote 20]]/Tabla1[[#This Row],[Tasa Rebote 19]]-1</f>
        <v>-1</v>
      </c>
      <c r="BI14" s="46">
        <f>Tabla1[[#This Row],[Rebote Desktop 20]]/Tabla1[[#This Row],[Rebote Desktop 19]]-1</f>
        <v>-1</v>
      </c>
      <c r="BJ14" s="46">
        <f>Tabla1[[#This Row],[Rebote Móvil 20]]/Tabla1[[#This Row],[Rebote Móvil 19]]-1</f>
        <v>-1</v>
      </c>
      <c r="BK14" s="46">
        <f>Tabla1[[#This Row],[Tiempo en web 20]]/Tabla1[[#This Row],[Tiempo en web 19]]-1</f>
        <v>-1</v>
      </c>
      <c r="BL14" s="46">
        <f>Tabla1[[#This Row],[Páginas por sesión 20]]/Tabla1[[#This Row],[Páginas por sesión 19]]-1</f>
        <v>-1</v>
      </c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</row>
    <row r="15" spans="1:83" ht="60">
      <c r="A15" s="15" t="s">
        <v>906</v>
      </c>
      <c r="B15" s="4"/>
      <c r="C15" s="4"/>
      <c r="D15" s="4"/>
      <c r="E15" s="4" t="s">
        <v>945</v>
      </c>
      <c r="F15" s="4" t="s">
        <v>908</v>
      </c>
      <c r="G15" s="30" t="s">
        <v>907</v>
      </c>
      <c r="H15" s="4">
        <v>916702554</v>
      </c>
      <c r="I15" s="4">
        <v>605818217</v>
      </c>
      <c r="J15" s="29"/>
      <c r="K15" s="29"/>
      <c r="L15" s="4"/>
      <c r="M15" s="4"/>
      <c r="N15" s="4" t="s">
        <v>8</v>
      </c>
      <c r="O15" s="4"/>
      <c r="P15" s="4" t="s">
        <v>8</v>
      </c>
      <c r="Q15" s="4"/>
      <c r="R15" s="4" t="s">
        <v>6</v>
      </c>
      <c r="S15" s="4"/>
      <c r="T15" s="4"/>
      <c r="U15" s="4"/>
      <c r="V15" s="4"/>
      <c r="W15" s="4"/>
      <c r="X15" s="4"/>
      <c r="Y15" s="4"/>
      <c r="Z15" s="4"/>
      <c r="AA15" s="5"/>
      <c r="AB15" s="5"/>
      <c r="AC15" s="16"/>
      <c r="AD15" s="5"/>
      <c r="AE15" s="5"/>
      <c r="AF15" s="5"/>
      <c r="AG15" s="5"/>
      <c r="AH15" s="5"/>
      <c r="AI15" s="5"/>
      <c r="AJ15" s="5"/>
      <c r="AK15" s="5"/>
      <c r="AL15" s="5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6" t="e">
        <f>Tabla1[[#This Row],[Visitas año 20]]/Tabla1[[#This Row],[Visitas año 19]]-1</f>
        <v>#DIV/0!</v>
      </c>
      <c r="BF15" s="4" t="e">
        <f>Tabla1[[#This Row],[Posición media 20]]/Tabla1[[#This Row],[Posición media 19]]-1</f>
        <v>#DIV/0!</v>
      </c>
      <c r="BG15" s="4" t="e">
        <f>Tabla1[[#This Row],[Índice Posicionamiento 20]]/Tabla1[[#This Row],[Índice Posicionamiento 19]]-1</f>
        <v>#DIV/0!</v>
      </c>
      <c r="BH15" s="4" t="e">
        <f>Tabla1[[#This Row],[Tasa Rebote 20]]/Tabla1[[#This Row],[Tasa Rebote 19]]-1</f>
        <v>#DIV/0!</v>
      </c>
      <c r="BI15" s="49" t="e">
        <f>Tabla1[[#This Row],[Rebote Desktop 20]]/Tabla1[[#This Row],[Rebote Desktop 19]]-1</f>
        <v>#DIV/0!</v>
      </c>
      <c r="BJ15" s="49" t="e">
        <f>Tabla1[[#This Row],[Rebote Móvil 20]]/Tabla1[[#This Row],[Rebote Móvil 19]]-1</f>
        <v>#DIV/0!</v>
      </c>
      <c r="BK15" s="49" t="e">
        <f>Tabla1[[#This Row],[Tiempo en web 20]]/Tabla1[[#This Row],[Tiempo en web 19]]-1</f>
        <v>#DIV/0!</v>
      </c>
      <c r="BL15" s="49" t="e">
        <f>Tabla1[[#This Row],[Páginas por sesión 20]]/Tabla1[[#This Row],[Páginas por sesión 19]]-1</f>
        <v>#DIV/0!</v>
      </c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</row>
    <row r="16" spans="1:83" ht="75">
      <c r="A16" s="15" t="s">
        <v>103</v>
      </c>
      <c r="B16" s="4" t="s">
        <v>5</v>
      </c>
      <c r="C16" s="4" t="s">
        <v>75</v>
      </c>
      <c r="D16" s="4"/>
      <c r="E16" s="4" t="s">
        <v>442</v>
      </c>
      <c r="F16" s="4" t="s">
        <v>766</v>
      </c>
      <c r="G16" s="24" t="s">
        <v>634</v>
      </c>
      <c r="H16" s="4">
        <v>917385088</v>
      </c>
      <c r="I16" s="4">
        <v>601021044</v>
      </c>
      <c r="L16" s="4"/>
      <c r="M16" s="4"/>
      <c r="N16" s="4"/>
      <c r="O16" s="4"/>
      <c r="P16" s="4" t="s">
        <v>6</v>
      </c>
      <c r="Q16" s="4" t="s">
        <v>6</v>
      </c>
      <c r="R16" s="4" t="s">
        <v>8</v>
      </c>
      <c r="S16" s="5"/>
      <c r="T16" s="5"/>
      <c r="U16" s="5"/>
      <c r="V16" s="5"/>
      <c r="W16" s="5"/>
      <c r="X16" s="5"/>
      <c r="Y16" s="5"/>
      <c r="Z16" s="4" t="s">
        <v>76</v>
      </c>
      <c r="AA16" s="4" t="s">
        <v>89</v>
      </c>
      <c r="AB16" s="4">
        <v>1700</v>
      </c>
      <c r="AC16" s="17"/>
      <c r="AD16" s="4">
        <v>292</v>
      </c>
      <c r="AE16" s="4">
        <v>29.4</v>
      </c>
      <c r="AF16" s="4">
        <v>537</v>
      </c>
      <c r="AG16" s="4">
        <v>535720</v>
      </c>
      <c r="AH16" s="4">
        <v>48.82</v>
      </c>
      <c r="AI16" s="4">
        <v>41.1</v>
      </c>
      <c r="AJ16" s="4">
        <v>60.5</v>
      </c>
      <c r="AK16" s="4">
        <v>92</v>
      </c>
      <c r="AL16" s="4">
        <v>2.35</v>
      </c>
      <c r="AM16" s="4">
        <v>1636</v>
      </c>
      <c r="AN16" s="4">
        <v>526</v>
      </c>
      <c r="AO16" s="4">
        <v>29.6</v>
      </c>
      <c r="AP16" s="4">
        <v>142</v>
      </c>
      <c r="AQ16" s="4">
        <v>675890</v>
      </c>
      <c r="AR16" s="4">
        <v>48.35</v>
      </c>
      <c r="AS16" s="4">
        <v>39.53</v>
      </c>
      <c r="AT16" s="4">
        <v>60</v>
      </c>
      <c r="AU16" s="4">
        <v>82</v>
      </c>
      <c r="AV16" s="4">
        <v>2.33</v>
      </c>
      <c r="AW16" s="4">
        <v>460</v>
      </c>
      <c r="AX16" s="44">
        <v>11</v>
      </c>
      <c r="AY16" s="4">
        <v>36</v>
      </c>
      <c r="AZ16" s="4">
        <v>1.24</v>
      </c>
      <c r="BA16" s="4">
        <v>0.312</v>
      </c>
      <c r="BB16" s="4">
        <v>0.83099999999999996</v>
      </c>
      <c r="BC16" s="4">
        <v>98</v>
      </c>
      <c r="BD16" s="4">
        <v>96</v>
      </c>
      <c r="BE16" s="46">
        <f>Tabla1[[#This Row],[Visitas año 20]]/Tabla1[[#This Row],[Visitas año 19]]-1</f>
        <v>-3.7647058823529367E-2</v>
      </c>
      <c r="BF16" s="46">
        <f>Tabla1[[#This Row],[Posición media 20]]/Tabla1[[#This Row],[Posición media 19]]-1</f>
        <v>6.8027210884353817E-3</v>
      </c>
      <c r="BG16" s="46">
        <f>Tabla1[[#This Row],[Índice Posicionamiento 20]]/Tabla1[[#This Row],[Índice Posicionamiento 19]]-1</f>
        <v>-0.73556797020484166</v>
      </c>
      <c r="BH16" s="46">
        <f>Tabla1[[#This Row],[Tasa Rebote 20]]/Tabla1[[#This Row],[Tasa Rebote 19]]-1</f>
        <v>-9.6272019664072062E-3</v>
      </c>
      <c r="BI16" s="46">
        <f>Tabla1[[#This Row],[Rebote Desktop 20]]/Tabla1[[#This Row],[Rebote Desktop 19]]-1</f>
        <v>-3.819951338199512E-2</v>
      </c>
      <c r="BJ16" s="46">
        <f>Tabla1[[#This Row],[Rebote Móvil 20]]/Tabla1[[#This Row],[Rebote Móvil 19]]-1</f>
        <v>-8.2644628099173278E-3</v>
      </c>
      <c r="BK16" s="46">
        <f>Tabla1[[#This Row],[Tiempo en web 20]]/Tabla1[[#This Row],[Tiempo en web 19]]-1</f>
        <v>-0.10869565217391308</v>
      </c>
      <c r="BL16" s="46">
        <f>Tabla1[[#This Row],[Páginas por sesión 20]]/Tabla1[[#This Row],[Páginas por sesión 19]]-1</f>
        <v>-8.5106382978723527E-3</v>
      </c>
      <c r="BM16" s="49" t="s">
        <v>6</v>
      </c>
      <c r="BN16" s="49" t="s">
        <v>6</v>
      </c>
      <c r="BO16" s="49" t="s">
        <v>6</v>
      </c>
      <c r="BP16" s="49" t="s">
        <v>6</v>
      </c>
      <c r="BQ16" s="49" t="s">
        <v>6</v>
      </c>
      <c r="BR16" s="49" t="s">
        <v>6</v>
      </c>
      <c r="BS16" s="49" t="s">
        <v>6</v>
      </c>
      <c r="BT16" s="49" t="s">
        <v>6</v>
      </c>
      <c r="BU16" s="49" t="s">
        <v>6</v>
      </c>
      <c r="BV16" s="49" t="s">
        <v>6</v>
      </c>
      <c r="BW16" s="49" t="s">
        <v>6</v>
      </c>
      <c r="BX16" s="49"/>
      <c r="BY16" s="49" t="s">
        <v>6</v>
      </c>
      <c r="BZ16" s="49" t="s">
        <v>6</v>
      </c>
      <c r="CA16" s="49" t="s">
        <v>6</v>
      </c>
      <c r="CB16" s="49" t="s">
        <v>6</v>
      </c>
      <c r="CC16" s="49"/>
      <c r="CD16" s="49"/>
      <c r="CE16" s="49"/>
    </row>
    <row r="17" spans="1:83" ht="75">
      <c r="A17" s="15" t="s">
        <v>226</v>
      </c>
      <c r="B17" s="4" t="s">
        <v>5</v>
      </c>
      <c r="C17" s="4" t="s">
        <v>227</v>
      </c>
      <c r="D17" s="4"/>
      <c r="E17" s="4" t="s">
        <v>441</v>
      </c>
      <c r="F17" s="4" t="s">
        <v>767</v>
      </c>
      <c r="G17" s="24" t="s">
        <v>854</v>
      </c>
      <c r="H17" s="4">
        <v>914472329</v>
      </c>
      <c r="I17" s="4">
        <v>615988207</v>
      </c>
      <c r="J17" s="29" t="s">
        <v>855</v>
      </c>
      <c r="K17" s="29"/>
      <c r="L17" s="4"/>
      <c r="M17" s="4"/>
      <c r="N17" s="4"/>
      <c r="O17" s="4"/>
      <c r="P17" s="4" t="s">
        <v>8</v>
      </c>
      <c r="Q17" s="4" t="s">
        <v>6</v>
      </c>
      <c r="R17" s="4" t="s">
        <v>8</v>
      </c>
      <c r="S17" s="5"/>
      <c r="T17" s="5"/>
      <c r="U17" s="5"/>
      <c r="V17" s="5"/>
      <c r="W17" s="5"/>
      <c r="X17" s="5"/>
      <c r="Y17" s="5"/>
      <c r="Z17" s="4" t="s">
        <v>19</v>
      </c>
      <c r="AA17" s="4" t="s">
        <v>91</v>
      </c>
      <c r="AB17" s="4">
        <v>900</v>
      </c>
      <c r="AC17" s="17"/>
      <c r="AD17" s="4">
        <v>246</v>
      </c>
      <c r="AE17" s="4">
        <v>28.1</v>
      </c>
      <c r="AF17" s="4">
        <v>5754</v>
      </c>
      <c r="AG17" s="4">
        <v>533230</v>
      </c>
      <c r="AH17" s="4">
        <v>5.73</v>
      </c>
      <c r="AI17" s="4">
        <v>4.5199999999999996</v>
      </c>
      <c r="AJ17" s="4">
        <v>9.0299999999999994</v>
      </c>
      <c r="AK17" s="4">
        <v>70</v>
      </c>
      <c r="AL17" s="4">
        <v>5.53</v>
      </c>
      <c r="AM17" s="4">
        <v>811</v>
      </c>
      <c r="AN17" s="4">
        <v>393</v>
      </c>
      <c r="AO17" s="4">
        <v>29.3</v>
      </c>
      <c r="AP17" s="4">
        <v>1443</v>
      </c>
      <c r="AQ17" s="4">
        <v>661080</v>
      </c>
      <c r="AR17" s="4">
        <v>5.0599999999999996</v>
      </c>
      <c r="AS17" s="4">
        <v>4.1900000000000004</v>
      </c>
      <c r="AT17" s="4">
        <v>4.12</v>
      </c>
      <c r="AU17" s="4">
        <v>91</v>
      </c>
      <c r="AV17" s="4">
        <v>5.51</v>
      </c>
      <c r="AW17" s="4">
        <v>98</v>
      </c>
      <c r="AX17" s="4">
        <v>81</v>
      </c>
      <c r="AY17" s="4">
        <v>36</v>
      </c>
      <c r="AZ17" s="4">
        <v>1.242</v>
      </c>
      <c r="BA17" s="4">
        <v>0.28299999999999997</v>
      </c>
      <c r="BB17" s="4">
        <v>0.93799999999999994</v>
      </c>
      <c r="BC17" s="4">
        <v>90</v>
      </c>
      <c r="BD17" s="4">
        <v>78</v>
      </c>
      <c r="BE17" s="46">
        <f>Tabla1[[#This Row],[Visitas año 20]]/Tabla1[[#This Row],[Visitas año 19]]-1</f>
        <v>-9.8888888888888915E-2</v>
      </c>
      <c r="BF17" s="46">
        <f>Tabla1[[#This Row],[Posición media 20]]/Tabla1[[#This Row],[Posición media 19]]-1</f>
        <v>4.2704626334519435E-2</v>
      </c>
      <c r="BG17" s="46">
        <f>Tabla1[[#This Row],[Índice Posicionamiento 20]]/Tabla1[[#This Row],[Índice Posicionamiento 19]]-1</f>
        <v>-0.74921793534932224</v>
      </c>
      <c r="BH17" s="46">
        <f>Tabla1[[#This Row],[Tasa Rebote 20]]/Tabla1[[#This Row],[Tasa Rebote 19]]-1</f>
        <v>-0.11692844677137881</v>
      </c>
      <c r="BI17" s="46">
        <f>Tabla1[[#This Row],[Rebote Desktop 20]]/Tabla1[[#This Row],[Rebote Desktop 19]]-1</f>
        <v>-7.300884955752196E-2</v>
      </c>
      <c r="BJ17" s="46">
        <f>Tabla1[[#This Row],[Rebote Móvil 20]]/Tabla1[[#This Row],[Rebote Móvil 19]]-1</f>
        <v>-0.54374307862679949</v>
      </c>
      <c r="BK17" s="46">
        <f>Tabla1[[#This Row],[Tiempo en web 20]]/Tabla1[[#This Row],[Tiempo en web 19]]-1</f>
        <v>0.30000000000000004</v>
      </c>
      <c r="BL17" s="46">
        <f>Tabla1[[#This Row],[Páginas por sesión 20]]/Tabla1[[#This Row],[Páginas por sesión 19]]-1</f>
        <v>-3.6166365280290158E-3</v>
      </c>
      <c r="BM17" s="49" t="s">
        <v>6</v>
      </c>
      <c r="BN17" s="49" t="s">
        <v>6</v>
      </c>
      <c r="BO17" s="49" t="s">
        <v>6</v>
      </c>
      <c r="BP17" s="49" t="s">
        <v>6</v>
      </c>
      <c r="BQ17" s="49" t="s">
        <v>6</v>
      </c>
      <c r="BR17" s="49" t="s">
        <v>6</v>
      </c>
      <c r="BS17" s="49" t="s">
        <v>6</v>
      </c>
      <c r="BT17" s="49" t="s">
        <v>6</v>
      </c>
      <c r="BU17" s="49" t="s">
        <v>6</v>
      </c>
      <c r="BV17" s="49" t="s">
        <v>6</v>
      </c>
      <c r="BW17" s="49" t="s">
        <v>6</v>
      </c>
      <c r="BX17" s="49" t="s">
        <v>6</v>
      </c>
      <c r="BY17" s="49" t="s">
        <v>6</v>
      </c>
      <c r="BZ17" s="49" t="s">
        <v>6</v>
      </c>
      <c r="CA17" s="49" t="s">
        <v>6</v>
      </c>
      <c r="CB17" s="49" t="s">
        <v>6</v>
      </c>
      <c r="CC17" s="49" t="s">
        <v>6</v>
      </c>
      <c r="CD17" s="49" t="s">
        <v>6</v>
      </c>
      <c r="CE17" s="49" t="s">
        <v>6</v>
      </c>
    </row>
    <row r="18" spans="1:83" ht="45">
      <c r="A18" s="15" t="s">
        <v>104</v>
      </c>
      <c r="B18" s="4" t="s">
        <v>5</v>
      </c>
      <c r="C18" s="4" t="s">
        <v>71</v>
      </c>
      <c r="D18" s="4"/>
      <c r="E18" s="4" t="s">
        <v>440</v>
      </c>
      <c r="F18" s="4" t="s">
        <v>768</v>
      </c>
      <c r="G18" s="27" t="s">
        <v>635</v>
      </c>
      <c r="H18" s="4">
        <v>952515086</v>
      </c>
      <c r="I18" s="4">
        <v>667706812</v>
      </c>
      <c r="J18" s="29"/>
      <c r="K18" s="29"/>
      <c r="L18" s="4"/>
      <c r="M18" s="4"/>
      <c r="N18" s="4"/>
      <c r="O18" s="4"/>
      <c r="P18" s="4" t="s">
        <v>6</v>
      </c>
      <c r="Q18" s="4" t="s">
        <v>6</v>
      </c>
      <c r="R18" s="4" t="s">
        <v>8</v>
      </c>
      <c r="S18" s="5"/>
      <c r="T18" s="5"/>
      <c r="U18" s="5"/>
      <c r="V18" s="5"/>
      <c r="W18" s="5"/>
      <c r="X18" s="5"/>
      <c r="Y18" s="5"/>
      <c r="Z18" s="4" t="s">
        <v>19</v>
      </c>
      <c r="AA18" s="4" t="s">
        <v>173</v>
      </c>
      <c r="AB18" s="4">
        <v>140</v>
      </c>
      <c r="AC18" s="17"/>
      <c r="AD18" s="4">
        <v>144</v>
      </c>
      <c r="AE18" s="4">
        <v>29.9</v>
      </c>
      <c r="AF18" s="4">
        <v>0</v>
      </c>
      <c r="AG18" s="4">
        <v>77130</v>
      </c>
      <c r="AH18" s="4">
        <v>65.97</v>
      </c>
      <c r="AI18" s="4">
        <v>69.66</v>
      </c>
      <c r="AJ18" s="4">
        <v>61.11</v>
      </c>
      <c r="AK18" s="4">
        <v>80</v>
      </c>
      <c r="AL18" s="4">
        <v>2</v>
      </c>
      <c r="AM18" s="4">
        <v>111</v>
      </c>
      <c r="AN18" s="4">
        <v>109</v>
      </c>
      <c r="AO18" s="4">
        <v>30</v>
      </c>
      <c r="AP18" s="4">
        <v>0</v>
      </c>
      <c r="AQ18" s="4">
        <v>53040</v>
      </c>
      <c r="AR18" s="4">
        <v>83.78</v>
      </c>
      <c r="AS18" s="4">
        <v>88.42</v>
      </c>
      <c r="AT18" s="4">
        <v>60</v>
      </c>
      <c r="AU18" s="4">
        <v>39</v>
      </c>
      <c r="AV18" s="4">
        <v>1.42</v>
      </c>
      <c r="AW18" s="4">
        <v>7</v>
      </c>
      <c r="AX18" s="4">
        <v>0</v>
      </c>
      <c r="AY18" s="4">
        <v>5</v>
      </c>
      <c r="AZ18" s="4">
        <v>2.907</v>
      </c>
      <c r="BA18" s="4">
        <v>0.628</v>
      </c>
      <c r="BB18" s="4">
        <v>0.66300000000000003</v>
      </c>
      <c r="BC18" s="4">
        <v>98</v>
      </c>
      <c r="BD18" s="4">
        <v>89</v>
      </c>
      <c r="BE18" s="46">
        <f>Tabla1[[#This Row],[Visitas año 20]]/Tabla1[[#This Row],[Visitas año 19]]-1</f>
        <v>-0.20714285714285718</v>
      </c>
      <c r="BF18" s="46">
        <f>Tabla1[[#This Row],[Posición media 20]]/Tabla1[[#This Row],[Posición media 19]]-1</f>
        <v>3.3444816053511683E-3</v>
      </c>
      <c r="BG18" s="46" t="e">
        <f>Tabla1[[#This Row],[Índice Posicionamiento 20]]/Tabla1[[#This Row],[Índice Posicionamiento 19]]-1</f>
        <v>#DIV/0!</v>
      </c>
      <c r="BH18" s="46">
        <f>Tabla1[[#This Row],[Tasa Rebote 20]]/Tabla1[[#This Row],[Tasa Rebote 19]]-1</f>
        <v>0.26997119902986211</v>
      </c>
      <c r="BI18" s="46">
        <f>Tabla1[[#This Row],[Rebote Desktop 20]]/Tabla1[[#This Row],[Rebote Desktop 19]]-1</f>
        <v>0.26930806775768024</v>
      </c>
      <c r="BJ18" s="46">
        <f>Tabla1[[#This Row],[Rebote Móvil 20]]/Tabla1[[#This Row],[Rebote Móvil 19]]-1</f>
        <v>-1.81639666175748E-2</v>
      </c>
      <c r="BK18" s="46">
        <f>Tabla1[[#This Row],[Tiempo en web 20]]/Tabla1[[#This Row],[Tiempo en web 19]]-1</f>
        <v>-0.51249999999999996</v>
      </c>
      <c r="BL18" s="46">
        <f>Tabla1[[#This Row],[Páginas por sesión 20]]/Tabla1[[#This Row],[Páginas por sesión 19]]-1</f>
        <v>-0.29000000000000004</v>
      </c>
      <c r="BM18" s="49" t="s">
        <v>6</v>
      </c>
      <c r="BN18" s="49" t="s">
        <v>6</v>
      </c>
      <c r="BO18" s="49" t="s">
        <v>6</v>
      </c>
      <c r="BP18" s="49" t="s">
        <v>8</v>
      </c>
      <c r="BQ18" s="49" t="s">
        <v>6</v>
      </c>
      <c r="BR18" s="49" t="s">
        <v>6</v>
      </c>
      <c r="BS18" s="49" t="s">
        <v>6</v>
      </c>
      <c r="BT18" s="49" t="s">
        <v>6</v>
      </c>
      <c r="BU18" s="49" t="s">
        <v>6</v>
      </c>
      <c r="BV18" s="49" t="s">
        <v>6</v>
      </c>
      <c r="BW18" s="49" t="s">
        <v>6</v>
      </c>
      <c r="BX18" s="49"/>
      <c r="BY18" s="49" t="s">
        <v>6</v>
      </c>
      <c r="BZ18" s="49" t="s">
        <v>6</v>
      </c>
      <c r="CA18" s="49" t="s">
        <v>6</v>
      </c>
      <c r="CB18" s="49" t="s">
        <v>6</v>
      </c>
      <c r="CC18" s="49" t="s">
        <v>6</v>
      </c>
      <c r="CD18" s="49"/>
      <c r="CE18" s="49"/>
    </row>
    <row r="19" spans="1:83" ht="45">
      <c r="A19" s="15" t="s">
        <v>253</v>
      </c>
      <c r="B19" s="4" t="s">
        <v>7</v>
      </c>
      <c r="C19" s="4" t="s">
        <v>254</v>
      </c>
      <c r="D19" s="4"/>
      <c r="E19" s="4" t="s">
        <v>439</v>
      </c>
      <c r="F19" s="4" t="s">
        <v>837</v>
      </c>
      <c r="G19" s="24" t="s">
        <v>836</v>
      </c>
      <c r="H19" s="32">
        <v>918757670</v>
      </c>
      <c r="I19" s="4"/>
      <c r="J19" s="29"/>
      <c r="K19" s="29"/>
      <c r="L19" s="4"/>
      <c r="M19" s="4"/>
      <c r="N19" s="4"/>
      <c r="O19" s="4"/>
      <c r="P19" s="4" t="s">
        <v>8</v>
      </c>
      <c r="Q19" s="4" t="s">
        <v>8</v>
      </c>
      <c r="R19" s="4" t="s">
        <v>6</v>
      </c>
      <c r="S19" s="21"/>
      <c r="T19" s="21"/>
      <c r="U19" s="21"/>
      <c r="V19" s="21"/>
      <c r="W19" s="4" t="s">
        <v>326</v>
      </c>
      <c r="X19" s="5"/>
      <c r="Y19" s="4"/>
      <c r="Z19" s="4" t="s">
        <v>19</v>
      </c>
      <c r="AA19" s="5"/>
      <c r="AB19" s="5"/>
      <c r="AC19" s="16"/>
      <c r="AD19" s="5"/>
      <c r="AE19" s="5"/>
      <c r="AF19" s="5"/>
      <c r="AG19" s="5"/>
      <c r="AH19" s="5"/>
      <c r="AI19" s="5"/>
      <c r="AJ19" s="5"/>
      <c r="AK19" s="5"/>
      <c r="AL19" s="5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6" t="e">
        <f>Tabla1[[#This Row],[Visitas año 20]]/Tabla1[[#This Row],[Visitas año 19]]-1</f>
        <v>#DIV/0!</v>
      </c>
      <c r="BF19" s="4" t="e">
        <f>Tabla1[[#This Row],[Posición media 20]]/Tabla1[[#This Row],[Posición media 19]]-1</f>
        <v>#DIV/0!</v>
      </c>
      <c r="BG19" s="4" t="e">
        <f>Tabla1[[#This Row],[Índice Posicionamiento 20]]/Tabla1[[#This Row],[Índice Posicionamiento 19]]-1</f>
        <v>#DIV/0!</v>
      </c>
      <c r="BH19" s="4" t="e">
        <f>Tabla1[[#This Row],[Tasa Rebote 20]]/Tabla1[[#This Row],[Tasa Rebote 19]]-1</f>
        <v>#DIV/0!</v>
      </c>
      <c r="BI19" s="49" t="e">
        <f>Tabla1[[#This Row],[Rebote Desktop 20]]/Tabla1[[#This Row],[Rebote Desktop 19]]-1</f>
        <v>#DIV/0!</v>
      </c>
      <c r="BJ19" s="49" t="e">
        <f>Tabla1[[#This Row],[Rebote Móvil 20]]/Tabla1[[#This Row],[Rebote Móvil 19]]-1</f>
        <v>#DIV/0!</v>
      </c>
      <c r="BK19" s="49" t="e">
        <f>Tabla1[[#This Row],[Tiempo en web 20]]/Tabla1[[#This Row],[Tiempo en web 19]]-1</f>
        <v>#DIV/0!</v>
      </c>
      <c r="BL19" s="49" t="e">
        <f>Tabla1[[#This Row],[Páginas por sesión 20]]/Tabla1[[#This Row],[Páginas por sesión 19]]-1</f>
        <v>#DIV/0!</v>
      </c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</row>
    <row r="20" spans="1:83" s="38" customFormat="1" ht="45">
      <c r="A20" s="33" t="s">
        <v>886</v>
      </c>
      <c r="B20" s="34"/>
      <c r="C20" s="34"/>
      <c r="D20" s="34"/>
      <c r="E20" s="34" t="s">
        <v>937</v>
      </c>
      <c r="F20" s="34"/>
      <c r="G20" s="35" t="s">
        <v>887</v>
      </c>
      <c r="H20" s="34">
        <v>619685724</v>
      </c>
      <c r="I20" s="34"/>
      <c r="J20" s="36"/>
      <c r="K20" s="36"/>
      <c r="L20" s="34"/>
      <c r="M20" s="34"/>
      <c r="N20" s="34"/>
      <c r="O20" s="34"/>
      <c r="P20" s="34" t="s">
        <v>6</v>
      </c>
      <c r="Q20" s="34"/>
      <c r="R20" s="34" t="s">
        <v>6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7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47" t="e">
        <f>Tabla1[[#This Row],[Visitas año 20]]/Tabla1[[#This Row],[Visitas año 19]]-1</f>
        <v>#DIV/0!</v>
      </c>
      <c r="BF20" s="34" t="e">
        <f>Tabla1[[#This Row],[Posición media 20]]/Tabla1[[#This Row],[Posición media 19]]-1</f>
        <v>#DIV/0!</v>
      </c>
      <c r="BG20" s="34" t="e">
        <f>Tabla1[[#This Row],[Índice Posicionamiento 20]]/Tabla1[[#This Row],[Índice Posicionamiento 19]]-1</f>
        <v>#DIV/0!</v>
      </c>
      <c r="BH20" s="34" t="e">
        <f>Tabla1[[#This Row],[Tasa Rebote 20]]/Tabla1[[#This Row],[Tasa Rebote 19]]-1</f>
        <v>#DIV/0!</v>
      </c>
      <c r="BI20" s="50" t="e">
        <f>Tabla1[[#This Row],[Rebote Desktop 20]]/Tabla1[[#This Row],[Rebote Desktop 19]]-1</f>
        <v>#DIV/0!</v>
      </c>
      <c r="BJ20" s="50" t="e">
        <f>Tabla1[[#This Row],[Rebote Móvil 20]]/Tabla1[[#This Row],[Rebote Móvil 19]]-1</f>
        <v>#DIV/0!</v>
      </c>
      <c r="BK20" s="50" t="e">
        <f>Tabla1[[#This Row],[Tiempo en web 20]]/Tabla1[[#This Row],[Tiempo en web 19]]-1</f>
        <v>#DIV/0!</v>
      </c>
      <c r="BL20" s="50" t="e">
        <f>Tabla1[[#This Row],[Páginas por sesión 20]]/Tabla1[[#This Row],[Páginas por sesión 19]]-1</f>
        <v>#DIV/0!</v>
      </c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</row>
    <row r="21" spans="1:83" ht="45">
      <c r="A21" s="33" t="s">
        <v>895</v>
      </c>
      <c r="B21" s="34"/>
      <c r="C21" s="34"/>
      <c r="D21" s="34"/>
      <c r="E21" s="34" t="s">
        <v>941</v>
      </c>
      <c r="F21" s="34" t="s">
        <v>898</v>
      </c>
      <c r="G21" s="34" t="s">
        <v>897</v>
      </c>
      <c r="H21" s="34" t="s">
        <v>896</v>
      </c>
      <c r="I21" s="34"/>
      <c r="J21" s="36"/>
      <c r="K21" s="36"/>
      <c r="L21" s="34"/>
      <c r="M21" s="34"/>
      <c r="N21" s="34"/>
      <c r="O21" s="34"/>
      <c r="P21" s="34" t="s">
        <v>8</v>
      </c>
      <c r="Q21" s="34"/>
      <c r="R21" s="34" t="s">
        <v>6</v>
      </c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7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47" t="e">
        <f>Tabla1[[#This Row],[Visitas año 20]]/Tabla1[[#This Row],[Visitas año 19]]-1</f>
        <v>#DIV/0!</v>
      </c>
      <c r="BF21" s="34" t="e">
        <f>Tabla1[[#This Row],[Posición media 20]]/Tabla1[[#This Row],[Posición media 19]]-1</f>
        <v>#DIV/0!</v>
      </c>
      <c r="BG21" s="34" t="e">
        <f>Tabla1[[#This Row],[Índice Posicionamiento 20]]/Tabla1[[#This Row],[Índice Posicionamiento 19]]-1</f>
        <v>#DIV/0!</v>
      </c>
      <c r="BH21" s="34" t="e">
        <f>Tabla1[[#This Row],[Tasa Rebote 20]]/Tabla1[[#This Row],[Tasa Rebote 19]]-1</f>
        <v>#DIV/0!</v>
      </c>
      <c r="BI21" s="50" t="e">
        <f>Tabla1[[#This Row],[Rebote Desktop 20]]/Tabla1[[#This Row],[Rebote Desktop 19]]-1</f>
        <v>#DIV/0!</v>
      </c>
      <c r="BJ21" s="50" t="e">
        <f>Tabla1[[#This Row],[Rebote Móvil 20]]/Tabla1[[#This Row],[Rebote Móvil 19]]-1</f>
        <v>#DIV/0!</v>
      </c>
      <c r="BK21" s="50" t="e">
        <f>Tabla1[[#This Row],[Tiempo en web 20]]/Tabla1[[#This Row],[Tiempo en web 19]]-1</f>
        <v>#DIV/0!</v>
      </c>
      <c r="BL21" s="50" t="e">
        <f>Tabla1[[#This Row],[Páginas por sesión 20]]/Tabla1[[#This Row],[Páginas por sesión 19]]-1</f>
        <v>#DIV/0!</v>
      </c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</row>
    <row r="22" spans="1:83" ht="60">
      <c r="A22" s="15" t="s">
        <v>105</v>
      </c>
      <c r="B22" s="4" t="s">
        <v>5</v>
      </c>
      <c r="C22" s="4" t="s">
        <v>87</v>
      </c>
      <c r="D22" s="4"/>
      <c r="E22" s="4" t="s">
        <v>438</v>
      </c>
      <c r="F22" s="4" t="s">
        <v>769</v>
      </c>
      <c r="G22" s="24" t="s">
        <v>636</v>
      </c>
      <c r="H22" s="4">
        <v>918899903</v>
      </c>
      <c r="I22" s="4">
        <v>695632698</v>
      </c>
      <c r="J22" s="29"/>
      <c r="K22" s="29"/>
      <c r="L22" s="4"/>
      <c r="M22" s="4"/>
      <c r="N22" s="4"/>
      <c r="O22" s="4"/>
      <c r="P22" s="4" t="s">
        <v>6</v>
      </c>
      <c r="Q22" s="4" t="s">
        <v>6</v>
      </c>
      <c r="R22" s="4" t="s">
        <v>8</v>
      </c>
      <c r="S22" s="5"/>
      <c r="T22" s="5"/>
      <c r="U22" s="5"/>
      <c r="V22" s="5"/>
      <c r="W22" s="5"/>
      <c r="X22" s="5"/>
      <c r="Y22" s="5"/>
      <c r="Z22" s="4" t="s">
        <v>19</v>
      </c>
      <c r="AA22" s="4" t="s">
        <v>89</v>
      </c>
      <c r="AB22" s="4">
        <v>1000</v>
      </c>
      <c r="AC22" s="17"/>
      <c r="AD22" s="4">
        <v>562</v>
      </c>
      <c r="AE22" s="4">
        <v>29.7</v>
      </c>
      <c r="AF22" s="4">
        <v>269</v>
      </c>
      <c r="AG22" s="4">
        <v>1093680</v>
      </c>
      <c r="AH22" s="4">
        <v>56.91</v>
      </c>
      <c r="AI22" s="4">
        <v>51.75</v>
      </c>
      <c r="AJ22" s="4">
        <v>62.95</v>
      </c>
      <c r="AK22" s="4">
        <v>96</v>
      </c>
      <c r="AL22" s="4">
        <v>2.7</v>
      </c>
      <c r="AM22" s="4">
        <v>1023</v>
      </c>
      <c r="AN22" s="4">
        <v>857</v>
      </c>
      <c r="AO22" s="4">
        <v>29.6</v>
      </c>
      <c r="AP22" s="4">
        <v>1487</v>
      </c>
      <c r="AQ22" s="4">
        <v>1537900</v>
      </c>
      <c r="AR22" s="4">
        <v>53.47</v>
      </c>
      <c r="AS22" s="4">
        <v>53.05</v>
      </c>
      <c r="AT22" s="4">
        <v>53.31</v>
      </c>
      <c r="AU22" s="4">
        <v>96</v>
      </c>
      <c r="AV22" s="4" t="s">
        <v>1026</v>
      </c>
      <c r="AW22" s="4">
        <v>245</v>
      </c>
      <c r="AX22" s="4">
        <v>228</v>
      </c>
      <c r="AY22" s="4">
        <v>68</v>
      </c>
      <c r="AZ22" s="4">
        <v>2.468</v>
      </c>
      <c r="BA22" s="4">
        <v>0.28799999999999998</v>
      </c>
      <c r="BB22" s="4">
        <v>1.1890000000000001</v>
      </c>
      <c r="BC22" s="4">
        <v>94</v>
      </c>
      <c r="BD22" s="4">
        <v>61</v>
      </c>
      <c r="BE22" s="46">
        <f>Tabla1[[#This Row],[Visitas año 20]]/Tabla1[[#This Row],[Visitas año 19]]-1</f>
        <v>2.2999999999999909E-2</v>
      </c>
      <c r="BF22" s="46">
        <f>Tabla1[[#This Row],[Posición media 20]]/Tabla1[[#This Row],[Posición media 19]]-1</f>
        <v>-3.3670033670032407E-3</v>
      </c>
      <c r="BG22" s="46">
        <f>Tabla1[[#This Row],[Índice Posicionamiento 20]]/Tabla1[[#This Row],[Índice Posicionamiento 19]]-1</f>
        <v>4.5278810408921935</v>
      </c>
      <c r="BH22" s="46">
        <f>Tabla1[[#This Row],[Tasa Rebote 20]]/Tabla1[[#This Row],[Tasa Rebote 19]]-1</f>
        <v>-6.0446318748901717E-2</v>
      </c>
      <c r="BI22" s="46">
        <f>Tabla1[[#This Row],[Rebote Desktop 20]]/Tabla1[[#This Row],[Rebote Desktop 19]]-1</f>
        <v>2.5120772946859882E-2</v>
      </c>
      <c r="BJ22" s="46">
        <f>Tabla1[[#This Row],[Rebote Móvil 20]]/Tabla1[[#This Row],[Rebote Móvil 19]]-1</f>
        <v>-0.15313741064336772</v>
      </c>
      <c r="BK22" s="46">
        <f>Tabla1[[#This Row],[Tiempo en web 20]]/Tabla1[[#This Row],[Tiempo en web 19]]-1</f>
        <v>0</v>
      </c>
      <c r="BL22" s="46" t="e">
        <f>Tabla1[[#This Row],[Páginas por sesión 20]]/Tabla1[[#This Row],[Páginas por sesión 19]]-1</f>
        <v>#VALUE!</v>
      </c>
      <c r="BM22" s="49" t="s">
        <v>6</v>
      </c>
      <c r="BN22" s="49" t="s">
        <v>6</v>
      </c>
      <c r="BO22" s="49" t="s">
        <v>6</v>
      </c>
      <c r="BP22" s="49" t="s">
        <v>6</v>
      </c>
      <c r="BQ22" s="49" t="s">
        <v>6</v>
      </c>
      <c r="BR22" s="49" t="s">
        <v>6</v>
      </c>
      <c r="BS22" s="49" t="s">
        <v>6</v>
      </c>
      <c r="BT22" s="49" t="s">
        <v>6</v>
      </c>
      <c r="BU22" s="49" t="s">
        <v>6</v>
      </c>
      <c r="BV22" s="49" t="s">
        <v>6</v>
      </c>
      <c r="BW22" s="49" t="s">
        <v>6</v>
      </c>
      <c r="BX22" s="49"/>
      <c r="BY22" s="49" t="s">
        <v>6</v>
      </c>
      <c r="BZ22" s="49" t="s">
        <v>6</v>
      </c>
      <c r="CA22" s="49" t="s">
        <v>6</v>
      </c>
      <c r="CB22" s="49" t="s">
        <v>6</v>
      </c>
      <c r="CC22" s="49"/>
      <c r="CD22" s="49"/>
      <c r="CE22" s="49"/>
    </row>
    <row r="23" spans="1:83" ht="75">
      <c r="A23" s="15" t="s">
        <v>169</v>
      </c>
      <c r="B23" s="4" t="s">
        <v>7</v>
      </c>
      <c r="C23" s="4" t="s">
        <v>170</v>
      </c>
      <c r="D23" s="4"/>
      <c r="E23" s="4" t="s">
        <v>437</v>
      </c>
      <c r="F23" s="4" t="s">
        <v>770</v>
      </c>
      <c r="G23" s="24" t="s">
        <v>637</v>
      </c>
      <c r="H23" s="4">
        <v>916607320</v>
      </c>
      <c r="I23" s="4">
        <v>649999585</v>
      </c>
      <c r="J23" s="29"/>
      <c r="K23" s="29"/>
      <c r="L23" s="4"/>
      <c r="M23" s="4"/>
      <c r="N23" s="4"/>
      <c r="O23" s="4"/>
      <c r="P23" s="4" t="s">
        <v>8</v>
      </c>
      <c r="Q23" s="4" t="s">
        <v>8</v>
      </c>
      <c r="R23" s="4" t="s">
        <v>8</v>
      </c>
      <c r="S23" s="4" t="s">
        <v>8</v>
      </c>
      <c r="T23" s="5"/>
      <c r="U23" s="5"/>
      <c r="V23" s="5"/>
      <c r="W23" s="5"/>
      <c r="X23" s="4" t="s">
        <v>251</v>
      </c>
      <c r="Y23" s="4"/>
      <c r="Z23" s="4" t="s">
        <v>19</v>
      </c>
      <c r="AA23" s="4" t="s">
        <v>207</v>
      </c>
      <c r="AB23" s="4">
        <v>4000</v>
      </c>
      <c r="AC23" s="17"/>
      <c r="AD23" s="4">
        <v>329</v>
      </c>
      <c r="AE23" s="4">
        <v>26.8</v>
      </c>
      <c r="AF23" s="4">
        <v>3238</v>
      </c>
      <c r="AG23" s="4">
        <v>414380</v>
      </c>
      <c r="AH23" s="4">
        <v>44.32</v>
      </c>
      <c r="AI23" s="4">
        <v>39.630000000000003</v>
      </c>
      <c r="AJ23" s="4">
        <v>52.17</v>
      </c>
      <c r="AK23" s="4">
        <v>134</v>
      </c>
      <c r="AL23" s="4">
        <v>3.18</v>
      </c>
      <c r="AM23" s="4">
        <v>3964</v>
      </c>
      <c r="AN23" s="4">
        <v>395</v>
      </c>
      <c r="AO23" s="4">
        <v>27.5</v>
      </c>
      <c r="AP23" s="4">
        <v>1579</v>
      </c>
      <c r="AQ23" s="4">
        <v>473660</v>
      </c>
      <c r="AR23" s="4">
        <v>47.33</v>
      </c>
      <c r="AS23" s="4">
        <v>39.5</v>
      </c>
      <c r="AT23" s="4">
        <v>57.9</v>
      </c>
      <c r="AU23" s="4">
        <v>121</v>
      </c>
      <c r="AV23" s="4">
        <v>3</v>
      </c>
      <c r="AW23" s="4">
        <v>2590</v>
      </c>
      <c r="AX23" s="4">
        <v>2558</v>
      </c>
      <c r="AY23" s="4">
        <v>92</v>
      </c>
      <c r="AZ23" s="4">
        <v>3.202</v>
      </c>
      <c r="BA23" s="4">
        <v>0.60299999999999998</v>
      </c>
      <c r="BB23" s="4">
        <v>2.677</v>
      </c>
      <c r="BC23" s="4">
        <v>88</v>
      </c>
      <c r="BD23" s="4">
        <v>45</v>
      </c>
      <c r="BE23" s="46">
        <f>Tabla1[[#This Row],[Visitas año 20]]/Tabla1[[#This Row],[Visitas año 19]]-1</f>
        <v>-9.000000000000008E-3</v>
      </c>
      <c r="BF23" s="46">
        <f>Tabla1[[#This Row],[Posición media 20]]/Tabla1[[#This Row],[Posición media 19]]-1</f>
        <v>2.6119402985074647E-2</v>
      </c>
      <c r="BG23" s="46">
        <f>Tabla1[[#This Row],[Índice Posicionamiento 20]]/Tabla1[[#This Row],[Índice Posicionamiento 19]]-1</f>
        <v>-0.51235330450895611</v>
      </c>
      <c r="BH23" s="46">
        <f>Tabla1[[#This Row],[Tasa Rebote 20]]/Tabla1[[#This Row],[Tasa Rebote 19]]-1</f>
        <v>6.7915162454873501E-2</v>
      </c>
      <c r="BI23" s="46">
        <f>Tabla1[[#This Row],[Rebote Desktop 20]]/Tabla1[[#This Row],[Rebote Desktop 19]]-1</f>
        <v>-3.2803431743628764E-3</v>
      </c>
      <c r="BJ23" s="46">
        <f>Tabla1[[#This Row],[Rebote Móvil 20]]/Tabla1[[#This Row],[Rebote Móvil 19]]-1</f>
        <v>0.10983323749281193</v>
      </c>
      <c r="BK23" s="46">
        <f>Tabla1[[#This Row],[Tiempo en web 20]]/Tabla1[[#This Row],[Tiempo en web 19]]-1</f>
        <v>-9.7014925373134275E-2</v>
      </c>
      <c r="BL23" s="46">
        <f>Tabla1[[#This Row],[Páginas por sesión 20]]/Tabla1[[#This Row],[Páginas por sesión 19]]-1</f>
        <v>-5.6603773584905759E-2</v>
      </c>
      <c r="BM23" s="49" t="s">
        <v>8</v>
      </c>
      <c r="BN23" s="49" t="s">
        <v>8</v>
      </c>
      <c r="BO23" s="49" t="s">
        <v>6</v>
      </c>
      <c r="BP23" s="49" t="s">
        <v>6</v>
      </c>
      <c r="BQ23" s="49" t="s">
        <v>6</v>
      </c>
      <c r="BR23" s="49" t="s">
        <v>8</v>
      </c>
      <c r="BS23" s="49" t="s">
        <v>8</v>
      </c>
      <c r="BT23" s="49" t="s">
        <v>6</v>
      </c>
      <c r="BU23" s="49" t="s">
        <v>6</v>
      </c>
      <c r="BV23" s="49" t="s">
        <v>6</v>
      </c>
      <c r="BW23" s="49" t="s">
        <v>8</v>
      </c>
      <c r="BX23" s="49"/>
      <c r="BY23" s="49" t="s">
        <v>6</v>
      </c>
      <c r="BZ23" s="49"/>
      <c r="CA23" s="49"/>
      <c r="CB23" s="49"/>
      <c r="CC23" s="49"/>
      <c r="CD23" s="49"/>
      <c r="CE23" s="49"/>
    </row>
    <row r="24" spans="1:83" ht="30">
      <c r="A24" s="33" t="s">
        <v>892</v>
      </c>
      <c r="B24" s="34"/>
      <c r="C24" s="34"/>
      <c r="D24" s="34"/>
      <c r="E24" s="34" t="s">
        <v>940</v>
      </c>
      <c r="F24" s="34" t="s">
        <v>894</v>
      </c>
      <c r="G24" s="34" t="s">
        <v>893</v>
      </c>
      <c r="H24" s="34">
        <v>913993179</v>
      </c>
      <c r="I24" s="34"/>
      <c r="J24" s="36"/>
      <c r="K24" s="36"/>
      <c r="L24" s="34"/>
      <c r="M24" s="34"/>
      <c r="N24" s="34"/>
      <c r="O24" s="34"/>
      <c r="P24" s="34" t="s">
        <v>8</v>
      </c>
      <c r="Q24" s="34"/>
      <c r="R24" s="34" t="s">
        <v>6</v>
      </c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7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47" t="e">
        <f>Tabla1[[#This Row],[Visitas año 20]]/Tabla1[[#This Row],[Visitas año 19]]-1</f>
        <v>#DIV/0!</v>
      </c>
      <c r="BF24" s="34" t="e">
        <f>Tabla1[[#This Row],[Posición media 20]]/Tabla1[[#This Row],[Posición media 19]]-1</f>
        <v>#DIV/0!</v>
      </c>
      <c r="BG24" s="34" t="e">
        <f>Tabla1[[#This Row],[Índice Posicionamiento 20]]/Tabla1[[#This Row],[Índice Posicionamiento 19]]-1</f>
        <v>#DIV/0!</v>
      </c>
      <c r="BH24" s="34" t="e">
        <f>Tabla1[[#This Row],[Tasa Rebote 20]]/Tabla1[[#This Row],[Tasa Rebote 19]]-1</f>
        <v>#DIV/0!</v>
      </c>
      <c r="BI24" s="50" t="e">
        <f>Tabla1[[#This Row],[Rebote Desktop 20]]/Tabla1[[#This Row],[Rebote Desktop 19]]-1</f>
        <v>#DIV/0!</v>
      </c>
      <c r="BJ24" s="50" t="e">
        <f>Tabla1[[#This Row],[Rebote Móvil 20]]/Tabla1[[#This Row],[Rebote Móvil 19]]-1</f>
        <v>#DIV/0!</v>
      </c>
      <c r="BK24" s="50" t="e">
        <f>Tabla1[[#This Row],[Tiempo en web 20]]/Tabla1[[#This Row],[Tiempo en web 19]]-1</f>
        <v>#DIV/0!</v>
      </c>
      <c r="BL24" s="50" t="e">
        <f>Tabla1[[#This Row],[Páginas por sesión 20]]/Tabla1[[#This Row],[Páginas por sesión 19]]-1</f>
        <v>#DIV/0!</v>
      </c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</row>
    <row r="25" spans="1:83" ht="60">
      <c r="A25" s="15" t="s">
        <v>106</v>
      </c>
      <c r="B25" s="4" t="s">
        <v>32</v>
      </c>
      <c r="C25" s="4" t="s">
        <v>85</v>
      </c>
      <c r="D25" s="4"/>
      <c r="E25" s="4" t="s">
        <v>436</v>
      </c>
      <c r="F25" s="4" t="s">
        <v>771</v>
      </c>
      <c r="G25" s="24" t="s">
        <v>638</v>
      </c>
      <c r="H25" s="4">
        <v>916540323</v>
      </c>
      <c r="I25" s="4">
        <v>679988025</v>
      </c>
      <c r="J25" s="29"/>
      <c r="K25" s="29"/>
      <c r="L25" s="4"/>
      <c r="M25" s="4"/>
      <c r="N25" s="4"/>
      <c r="O25" s="4"/>
      <c r="P25" s="4" t="s">
        <v>6</v>
      </c>
      <c r="Q25" s="4" t="s">
        <v>6</v>
      </c>
      <c r="R25" s="4" t="s">
        <v>8</v>
      </c>
      <c r="S25" s="5"/>
      <c r="T25" s="5"/>
      <c r="U25" s="5"/>
      <c r="V25" s="5"/>
      <c r="W25" s="5"/>
      <c r="X25" s="5"/>
      <c r="Y25" s="5"/>
      <c r="Z25" s="4" t="s">
        <v>19</v>
      </c>
      <c r="AA25" s="4" t="s">
        <v>173</v>
      </c>
      <c r="AB25" s="4">
        <v>475</v>
      </c>
      <c r="AC25" s="17"/>
      <c r="AD25" s="4">
        <v>393</v>
      </c>
      <c r="AE25" s="4">
        <v>29.9</v>
      </c>
      <c r="AF25" s="4">
        <v>113</v>
      </c>
      <c r="AG25" s="4">
        <v>267690</v>
      </c>
      <c r="AH25" s="4">
        <v>61.68</v>
      </c>
      <c r="AI25" s="4">
        <v>58.02</v>
      </c>
      <c r="AJ25" s="4">
        <v>68.069999999999993</v>
      </c>
      <c r="AK25" s="4">
        <v>77</v>
      </c>
      <c r="AL25" s="4">
        <v>2.17</v>
      </c>
      <c r="AM25" s="4">
        <v>574</v>
      </c>
      <c r="AN25" s="4">
        <v>541</v>
      </c>
      <c r="AO25" s="4">
        <v>29.7</v>
      </c>
      <c r="AP25" s="4">
        <v>321</v>
      </c>
      <c r="AQ25" s="4">
        <v>493140</v>
      </c>
      <c r="AR25" s="4">
        <v>64.98</v>
      </c>
      <c r="AS25" s="4">
        <v>63.66</v>
      </c>
      <c r="AT25" s="4">
        <v>66.84</v>
      </c>
      <c r="AU25" s="4">
        <v>64</v>
      </c>
      <c r="AV25" s="4">
        <v>2.11</v>
      </c>
      <c r="AW25" s="4">
        <v>30</v>
      </c>
      <c r="AX25" s="4">
        <v>22</v>
      </c>
      <c r="AY25" s="4">
        <v>14</v>
      </c>
      <c r="AZ25" s="4">
        <v>0.93</v>
      </c>
      <c r="BA25" s="4">
        <v>0.17</v>
      </c>
      <c r="BB25" s="4">
        <v>0.96599999999999997</v>
      </c>
      <c r="BC25" s="4">
        <v>100</v>
      </c>
      <c r="BD25" s="4">
        <v>98</v>
      </c>
      <c r="BE25" s="46">
        <f>Tabla1[[#This Row],[Visitas año 20]]/Tabla1[[#This Row],[Visitas año 19]]-1</f>
        <v>0.20842105263157884</v>
      </c>
      <c r="BF25" s="46">
        <f>Tabla1[[#This Row],[Posición media 20]]/Tabla1[[#This Row],[Posición media 19]]-1</f>
        <v>-6.6889632107023367E-3</v>
      </c>
      <c r="BG25" s="46">
        <f>Tabla1[[#This Row],[Índice Posicionamiento 20]]/Tabla1[[#This Row],[Índice Posicionamiento 19]]-1</f>
        <v>1.8407079646017701</v>
      </c>
      <c r="BH25" s="46">
        <f>Tabla1[[#This Row],[Tasa Rebote 20]]/Tabla1[[#This Row],[Tasa Rebote 19]]-1</f>
        <v>5.3501945525291861E-2</v>
      </c>
      <c r="BI25" s="46">
        <f>Tabla1[[#This Row],[Rebote Desktop 20]]/Tabla1[[#This Row],[Rebote Desktop 19]]-1</f>
        <v>9.7207859358841686E-2</v>
      </c>
      <c r="BJ25" s="46">
        <f>Tabla1[[#This Row],[Rebote Móvil 20]]/Tabla1[[#This Row],[Rebote Móvil 19]]-1</f>
        <v>-1.8069634200088003E-2</v>
      </c>
      <c r="BK25" s="46">
        <f>Tabla1[[#This Row],[Tiempo en web 20]]/Tabla1[[#This Row],[Tiempo en web 19]]-1</f>
        <v>-0.16883116883116878</v>
      </c>
      <c r="BL25" s="46">
        <f>Tabla1[[#This Row],[Páginas por sesión 20]]/Tabla1[[#This Row],[Páginas por sesión 19]]-1</f>
        <v>-2.7649769585253448E-2</v>
      </c>
      <c r="BM25" s="49" t="s">
        <v>6</v>
      </c>
      <c r="BN25" s="49" t="s">
        <v>6</v>
      </c>
      <c r="BO25" s="49" t="s">
        <v>6</v>
      </c>
      <c r="BP25" s="49" t="s">
        <v>8</v>
      </c>
      <c r="BQ25" s="49" t="s">
        <v>6</v>
      </c>
      <c r="BR25" s="49" t="s">
        <v>6</v>
      </c>
      <c r="BS25" s="49" t="s">
        <v>6</v>
      </c>
      <c r="BT25" s="49" t="s">
        <v>6</v>
      </c>
      <c r="BU25" s="49" t="s">
        <v>6</v>
      </c>
      <c r="BV25" s="49" t="s">
        <v>6</v>
      </c>
      <c r="BW25" s="49" t="s">
        <v>6</v>
      </c>
      <c r="BX25" s="49"/>
      <c r="BY25" s="49" t="s">
        <v>6</v>
      </c>
      <c r="BZ25" s="49" t="s">
        <v>6</v>
      </c>
      <c r="CA25" s="49" t="s">
        <v>6</v>
      </c>
      <c r="CB25" s="49" t="s">
        <v>6</v>
      </c>
      <c r="CC25" s="49"/>
      <c r="CD25" s="49"/>
      <c r="CE25" s="49"/>
    </row>
    <row r="26" spans="1:83" ht="45">
      <c r="A26" s="15" t="s">
        <v>107</v>
      </c>
      <c r="B26" s="4" t="s">
        <v>7</v>
      </c>
      <c r="C26" s="4" t="s">
        <v>43</v>
      </c>
      <c r="D26" s="20">
        <v>43451</v>
      </c>
      <c r="E26" s="4" t="s">
        <v>387</v>
      </c>
      <c r="F26" s="4" t="s">
        <v>665</v>
      </c>
      <c r="G26" s="24" t="s">
        <v>538</v>
      </c>
      <c r="H26" s="4">
        <v>925508286</v>
      </c>
      <c r="I26" s="4"/>
      <c r="J26" s="29"/>
      <c r="K26" s="29"/>
      <c r="L26" s="4"/>
      <c r="M26" s="4"/>
      <c r="N26" s="4"/>
      <c r="O26" s="4"/>
      <c r="P26" s="4" t="s">
        <v>8</v>
      </c>
      <c r="Q26" s="4" t="s">
        <v>8</v>
      </c>
      <c r="R26" s="4" t="s">
        <v>8</v>
      </c>
      <c r="S26" s="4" t="s">
        <v>8</v>
      </c>
      <c r="T26" s="5"/>
      <c r="U26" s="5"/>
      <c r="V26" s="5"/>
      <c r="W26" s="4" t="s">
        <v>326</v>
      </c>
      <c r="X26" s="5"/>
      <c r="Y26" s="4"/>
      <c r="Z26" s="4" t="s">
        <v>24</v>
      </c>
      <c r="AA26" s="4" t="s">
        <v>173</v>
      </c>
      <c r="AB26" s="4">
        <v>1433</v>
      </c>
      <c r="AC26" s="17"/>
      <c r="AD26" s="4">
        <v>195</v>
      </c>
      <c r="AE26" s="4">
        <v>28.8</v>
      </c>
      <c r="AF26" s="4">
        <v>359</v>
      </c>
      <c r="AG26" s="4">
        <v>176760</v>
      </c>
      <c r="AH26" s="4">
        <v>38.31</v>
      </c>
      <c r="AI26" s="4">
        <v>36.86</v>
      </c>
      <c r="AJ26" s="4">
        <v>45.21</v>
      </c>
      <c r="AK26" s="4">
        <v>146</v>
      </c>
      <c r="AL26" s="4">
        <v>4.01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6">
        <f>Tabla1[[#This Row],[Visitas año 20]]/Tabla1[[#This Row],[Visitas año 19]]-1</f>
        <v>-1</v>
      </c>
      <c r="BF26" s="46">
        <f>Tabla1[[#This Row],[Posición media 20]]/Tabla1[[#This Row],[Posición media 19]]-1</f>
        <v>-1</v>
      </c>
      <c r="BG26" s="46">
        <f>Tabla1[[#This Row],[Índice Posicionamiento 20]]/Tabla1[[#This Row],[Índice Posicionamiento 19]]-1</f>
        <v>-1</v>
      </c>
      <c r="BH26" s="46">
        <f>Tabla1[[#This Row],[Tasa Rebote 20]]/Tabla1[[#This Row],[Tasa Rebote 19]]-1</f>
        <v>-1</v>
      </c>
      <c r="BI26" s="46">
        <f>Tabla1[[#This Row],[Rebote Desktop 20]]/Tabla1[[#This Row],[Rebote Desktop 19]]-1</f>
        <v>-1</v>
      </c>
      <c r="BJ26" s="46">
        <f>Tabla1[[#This Row],[Rebote Móvil 20]]/Tabla1[[#This Row],[Rebote Móvil 19]]-1</f>
        <v>-1</v>
      </c>
      <c r="BK26" s="46">
        <f>Tabla1[[#This Row],[Tiempo en web 20]]/Tabla1[[#This Row],[Tiempo en web 19]]-1</f>
        <v>-1</v>
      </c>
      <c r="BL26" s="46">
        <f>Tabla1[[#This Row],[Páginas por sesión 20]]/Tabla1[[#This Row],[Páginas por sesión 19]]-1</f>
        <v>-1</v>
      </c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</row>
    <row r="27" spans="1:83" ht="45">
      <c r="A27" s="15" t="s">
        <v>183</v>
      </c>
      <c r="B27" s="4" t="s">
        <v>7</v>
      </c>
      <c r="C27" s="4" t="s">
        <v>181</v>
      </c>
      <c r="D27" s="20">
        <v>43502</v>
      </c>
      <c r="E27" s="4" t="s">
        <v>391</v>
      </c>
      <c r="F27" s="4" t="s">
        <v>835</v>
      </c>
      <c r="G27" s="24" t="s">
        <v>539</v>
      </c>
      <c r="H27" s="4"/>
      <c r="I27" s="4">
        <v>653289781</v>
      </c>
      <c r="J27" s="29"/>
      <c r="K27" s="29"/>
      <c r="L27" s="4"/>
      <c r="M27" s="4"/>
      <c r="N27" s="4"/>
      <c r="O27" s="4"/>
      <c r="P27" s="4" t="s">
        <v>8</v>
      </c>
      <c r="Q27" s="4" t="s">
        <v>8</v>
      </c>
      <c r="R27" s="4" t="s">
        <v>6</v>
      </c>
      <c r="S27" s="5"/>
      <c r="T27" s="5"/>
      <c r="U27" s="4" t="s">
        <v>8</v>
      </c>
      <c r="V27" s="5"/>
      <c r="W27" s="4" t="s">
        <v>326</v>
      </c>
      <c r="X27" s="5"/>
      <c r="Y27" s="4"/>
      <c r="Z27" s="4" t="s">
        <v>19</v>
      </c>
      <c r="AA27" s="5"/>
      <c r="AB27" s="5"/>
      <c r="AC27" s="16"/>
      <c r="AD27" s="5"/>
      <c r="AE27" s="5"/>
      <c r="AF27" s="5"/>
      <c r="AG27" s="5"/>
      <c r="AH27" s="5"/>
      <c r="AI27" s="5"/>
      <c r="AJ27" s="5"/>
      <c r="AK27" s="5"/>
      <c r="AL27" s="5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6" t="e">
        <f>Tabla1[[#This Row],[Visitas año 20]]/Tabla1[[#This Row],[Visitas año 19]]-1</f>
        <v>#DIV/0!</v>
      </c>
      <c r="BF27" s="4" t="e">
        <f>Tabla1[[#This Row],[Posición media 20]]/Tabla1[[#This Row],[Posición media 19]]-1</f>
        <v>#DIV/0!</v>
      </c>
      <c r="BG27" s="4" t="e">
        <f>Tabla1[[#This Row],[Índice Posicionamiento 20]]/Tabla1[[#This Row],[Índice Posicionamiento 19]]-1</f>
        <v>#DIV/0!</v>
      </c>
      <c r="BH27" s="4" t="e">
        <f>Tabla1[[#This Row],[Tasa Rebote 20]]/Tabla1[[#This Row],[Tasa Rebote 19]]-1</f>
        <v>#DIV/0!</v>
      </c>
      <c r="BI27" s="49" t="e">
        <f>Tabla1[[#This Row],[Rebote Desktop 20]]/Tabla1[[#This Row],[Rebote Desktop 19]]-1</f>
        <v>#DIV/0!</v>
      </c>
      <c r="BJ27" s="49" t="e">
        <f>Tabla1[[#This Row],[Rebote Móvil 20]]/Tabla1[[#This Row],[Rebote Móvil 19]]-1</f>
        <v>#DIV/0!</v>
      </c>
      <c r="BK27" s="49" t="e">
        <f>Tabla1[[#This Row],[Tiempo en web 20]]/Tabla1[[#This Row],[Tiempo en web 19]]-1</f>
        <v>#DIV/0!</v>
      </c>
      <c r="BL27" s="49" t="e">
        <f>Tabla1[[#This Row],[Páginas por sesión 20]]/Tabla1[[#This Row],[Páginas por sesión 19]]-1</f>
        <v>#DIV/0!</v>
      </c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</row>
    <row r="28" spans="1:83" ht="45">
      <c r="A28" s="15" t="s">
        <v>92</v>
      </c>
      <c r="B28" s="4" t="s">
        <v>5</v>
      </c>
      <c r="C28" s="4" t="s">
        <v>74</v>
      </c>
      <c r="D28" s="4"/>
      <c r="E28" s="4" t="s">
        <v>435</v>
      </c>
      <c r="F28" s="4" t="s">
        <v>772</v>
      </c>
      <c r="G28" s="24" t="s">
        <v>639</v>
      </c>
      <c r="H28" s="4">
        <v>913327795</v>
      </c>
      <c r="I28" s="4">
        <v>699260461</v>
      </c>
      <c r="J28" s="29"/>
      <c r="K28" s="29"/>
      <c r="L28" s="4"/>
      <c r="M28" s="4"/>
      <c r="N28" s="4"/>
      <c r="O28" s="4"/>
      <c r="P28" s="4" t="s">
        <v>6</v>
      </c>
      <c r="Q28" s="4" t="s">
        <v>6</v>
      </c>
      <c r="R28" s="4" t="s">
        <v>8</v>
      </c>
      <c r="S28" s="5"/>
      <c r="T28" s="5"/>
      <c r="U28" s="5"/>
      <c r="V28" s="5"/>
      <c r="W28" s="5"/>
      <c r="X28" s="5"/>
      <c r="Y28" s="5"/>
      <c r="Z28" s="4" t="s">
        <v>19</v>
      </c>
      <c r="AA28" s="4" t="s">
        <v>91</v>
      </c>
      <c r="AB28" s="4">
        <v>1300</v>
      </c>
      <c r="AC28" s="17"/>
      <c r="AD28" s="4">
        <v>174</v>
      </c>
      <c r="AE28" s="4">
        <v>27</v>
      </c>
      <c r="AF28" s="4">
        <v>3944</v>
      </c>
      <c r="AG28" s="4">
        <v>398400</v>
      </c>
      <c r="AH28" s="4">
        <v>37.67</v>
      </c>
      <c r="AI28" s="4">
        <v>36.46</v>
      </c>
      <c r="AJ28" s="4">
        <v>40</v>
      </c>
      <c r="AK28" s="4">
        <v>129</v>
      </c>
      <c r="AL28" s="4">
        <v>3.82</v>
      </c>
      <c r="AM28" s="4">
        <v>934</v>
      </c>
      <c r="AN28" s="4">
        <v>298</v>
      </c>
      <c r="AO28" s="4">
        <v>29.7</v>
      </c>
      <c r="AP28" s="4">
        <v>124</v>
      </c>
      <c r="AQ28" s="4">
        <v>728570</v>
      </c>
      <c r="AR28" s="4">
        <v>41.54</v>
      </c>
      <c r="AS28" s="4">
        <v>42.66</v>
      </c>
      <c r="AT28" s="4">
        <v>43.25</v>
      </c>
      <c r="AU28" s="4">
        <v>102</v>
      </c>
      <c r="AV28" s="4">
        <v>3.53</v>
      </c>
      <c r="AW28" s="4">
        <v>30</v>
      </c>
      <c r="AX28" s="4">
        <v>10</v>
      </c>
      <c r="AY28" s="4">
        <v>16</v>
      </c>
      <c r="AZ28" s="4">
        <v>2.7549999999999999</v>
      </c>
      <c r="BA28" s="4">
        <v>0.29399999999999998</v>
      </c>
      <c r="BB28" s="4">
        <v>0.89500000000000002</v>
      </c>
      <c r="BC28" s="4">
        <v>93</v>
      </c>
      <c r="BD28" s="4">
        <v>71</v>
      </c>
      <c r="BE28" s="46">
        <f>Tabla1[[#This Row],[Visitas año 20]]/Tabla1[[#This Row],[Visitas año 19]]-1</f>
        <v>-0.28153846153846152</v>
      </c>
      <c r="BF28" s="46">
        <f>Tabla1[[#This Row],[Posición media 20]]/Tabla1[[#This Row],[Posición media 19]]-1</f>
        <v>9.9999999999999867E-2</v>
      </c>
      <c r="BG28" s="46">
        <f>Tabla1[[#This Row],[Índice Posicionamiento 20]]/Tabla1[[#This Row],[Índice Posicionamiento 19]]-1</f>
        <v>-0.96855983772819476</v>
      </c>
      <c r="BH28" s="46">
        <f>Tabla1[[#This Row],[Tasa Rebote 20]]/Tabla1[[#This Row],[Tasa Rebote 19]]-1</f>
        <v>0.1027342713034245</v>
      </c>
      <c r="BI28" s="46">
        <f>Tabla1[[#This Row],[Rebote Desktop 20]]/Tabla1[[#This Row],[Rebote Desktop 19]]-1</f>
        <v>0.17004936917169489</v>
      </c>
      <c r="BJ28" s="46">
        <f>Tabla1[[#This Row],[Rebote Móvil 20]]/Tabla1[[#This Row],[Rebote Móvil 19]]-1</f>
        <v>8.1250000000000044E-2</v>
      </c>
      <c r="BK28" s="46">
        <f>Tabla1[[#This Row],[Tiempo en web 20]]/Tabla1[[#This Row],[Tiempo en web 19]]-1</f>
        <v>-0.20930232558139539</v>
      </c>
      <c r="BL28" s="46">
        <f>Tabla1[[#This Row],[Páginas por sesión 20]]/Tabla1[[#This Row],[Páginas por sesión 19]]-1</f>
        <v>-7.5916230366492199E-2</v>
      </c>
      <c r="BM28" s="49" t="s">
        <v>6</v>
      </c>
      <c r="BN28" s="49" t="s">
        <v>6</v>
      </c>
      <c r="BO28" s="49" t="s">
        <v>6</v>
      </c>
      <c r="BP28" s="49" t="s">
        <v>6</v>
      </c>
      <c r="BQ28" s="49" t="s">
        <v>6</v>
      </c>
      <c r="BR28" s="49" t="s">
        <v>6</v>
      </c>
      <c r="BS28" s="49" t="s">
        <v>6</v>
      </c>
      <c r="BT28" s="49" t="s">
        <v>6</v>
      </c>
      <c r="BU28" s="49" t="s">
        <v>6</v>
      </c>
      <c r="BV28" s="49" t="s">
        <v>6</v>
      </c>
      <c r="BW28" s="49" t="s">
        <v>6</v>
      </c>
      <c r="BX28" s="49"/>
      <c r="BY28" s="49" t="s">
        <v>6</v>
      </c>
      <c r="BZ28" s="49" t="s">
        <v>6</v>
      </c>
      <c r="CA28" s="49" t="s">
        <v>6</v>
      </c>
      <c r="CB28" s="49" t="s">
        <v>6</v>
      </c>
      <c r="CC28" s="49" t="s">
        <v>6</v>
      </c>
      <c r="CD28" s="49"/>
      <c r="CE28" s="49"/>
    </row>
    <row r="29" spans="1:83" ht="60">
      <c r="A29" s="15" t="s">
        <v>108</v>
      </c>
      <c r="B29" s="4" t="s">
        <v>5</v>
      </c>
      <c r="C29" s="4" t="s">
        <v>56</v>
      </c>
      <c r="D29" s="4"/>
      <c r="E29" s="4" t="s">
        <v>434</v>
      </c>
      <c r="F29" s="4" t="s">
        <v>773</v>
      </c>
      <c r="G29" s="24" t="s">
        <v>640</v>
      </c>
      <c r="H29" s="4"/>
      <c r="I29" s="4">
        <v>615687469</v>
      </c>
      <c r="J29" s="29"/>
      <c r="K29" s="29"/>
      <c r="L29" s="4"/>
      <c r="M29" s="4"/>
      <c r="N29" s="4"/>
      <c r="O29" s="4"/>
      <c r="P29" s="4" t="s">
        <v>6</v>
      </c>
      <c r="Q29" s="4" t="s">
        <v>6</v>
      </c>
      <c r="R29" s="4" t="s">
        <v>8</v>
      </c>
      <c r="S29" s="5"/>
      <c r="T29" s="5"/>
      <c r="U29" s="5"/>
      <c r="V29" s="5"/>
      <c r="W29" s="5"/>
      <c r="X29" s="5"/>
      <c r="Y29" s="5"/>
      <c r="Z29" s="4" t="s">
        <v>19</v>
      </c>
      <c r="AA29" s="4" t="s">
        <v>173</v>
      </c>
      <c r="AB29" s="4">
        <v>350</v>
      </c>
      <c r="AC29" s="17"/>
      <c r="AD29" s="4">
        <v>163</v>
      </c>
      <c r="AE29" s="4">
        <v>29.2</v>
      </c>
      <c r="AF29" s="4">
        <v>109</v>
      </c>
      <c r="AG29" s="4">
        <v>272700</v>
      </c>
      <c r="AH29" s="4">
        <v>55.59</v>
      </c>
      <c r="AI29" s="4">
        <v>50</v>
      </c>
      <c r="AJ29" s="4">
        <v>67.650000000000006</v>
      </c>
      <c r="AK29" s="4">
        <v>120</v>
      </c>
      <c r="AL29" s="4">
        <v>2.39</v>
      </c>
      <c r="AM29" s="4">
        <v>245</v>
      </c>
      <c r="AN29" s="4">
        <v>170</v>
      </c>
      <c r="AO29" s="4">
        <v>29.7</v>
      </c>
      <c r="AP29" s="4">
        <v>102</v>
      </c>
      <c r="AQ29" s="4">
        <v>184960</v>
      </c>
      <c r="AR29" s="4">
        <v>59.59</v>
      </c>
      <c r="AS29" s="4">
        <v>57.24</v>
      </c>
      <c r="AT29" s="4">
        <v>63.83</v>
      </c>
      <c r="AU29" s="4">
        <v>92</v>
      </c>
      <c r="AV29" s="4">
        <v>2.16</v>
      </c>
      <c r="AW29" s="4">
        <v>20</v>
      </c>
      <c r="AX29" s="4">
        <v>9</v>
      </c>
      <c r="AY29" s="4">
        <v>13</v>
      </c>
      <c r="AZ29" s="4">
        <v>1.0129999999999999</v>
      </c>
      <c r="BA29" s="4">
        <v>0.188</v>
      </c>
      <c r="BB29" s="4">
        <v>0.82599999999999996</v>
      </c>
      <c r="BC29" s="4">
        <v>98</v>
      </c>
      <c r="BD29" s="4">
        <v>97</v>
      </c>
      <c r="BE29" s="46">
        <f>Tabla1[[#This Row],[Visitas año 20]]/Tabla1[[#This Row],[Visitas año 19]]-1</f>
        <v>-0.30000000000000004</v>
      </c>
      <c r="BF29" s="46">
        <f>Tabla1[[#This Row],[Posición media 20]]/Tabla1[[#This Row],[Posición media 19]]-1</f>
        <v>1.7123287671232834E-2</v>
      </c>
      <c r="BG29" s="46">
        <f>Tabla1[[#This Row],[Índice Posicionamiento 20]]/Tabla1[[#This Row],[Índice Posicionamiento 19]]-1</f>
        <v>-6.422018348623848E-2</v>
      </c>
      <c r="BH29" s="46">
        <f>Tabla1[[#This Row],[Tasa Rebote 20]]/Tabla1[[#This Row],[Tasa Rebote 19]]-1</f>
        <v>7.1955387659651038E-2</v>
      </c>
      <c r="BI29" s="46">
        <f>Tabla1[[#This Row],[Rebote Desktop 20]]/Tabla1[[#This Row],[Rebote Desktop 19]]-1</f>
        <v>0.14480000000000004</v>
      </c>
      <c r="BJ29" s="46">
        <f>Tabla1[[#This Row],[Rebote Móvil 20]]/Tabla1[[#This Row],[Rebote Móvil 19]]-1</f>
        <v>-5.6467110125646869E-2</v>
      </c>
      <c r="BK29" s="46">
        <f>Tabla1[[#This Row],[Tiempo en web 20]]/Tabla1[[#This Row],[Tiempo en web 19]]-1</f>
        <v>-0.23333333333333328</v>
      </c>
      <c r="BL29" s="46">
        <f>Tabla1[[#This Row],[Páginas por sesión 20]]/Tabla1[[#This Row],[Páginas por sesión 19]]-1</f>
        <v>-9.6234309623430936E-2</v>
      </c>
      <c r="BM29" s="49" t="s">
        <v>6</v>
      </c>
      <c r="BN29" s="49" t="s">
        <v>6</v>
      </c>
      <c r="BO29" s="49" t="s">
        <v>6</v>
      </c>
      <c r="BP29" s="49" t="s">
        <v>6</v>
      </c>
      <c r="BQ29" s="49" t="s">
        <v>6</v>
      </c>
      <c r="BR29" s="49" t="s">
        <v>6</v>
      </c>
      <c r="BS29" s="49" t="s">
        <v>6</v>
      </c>
      <c r="BT29" s="49" t="s">
        <v>6</v>
      </c>
      <c r="BU29" s="49" t="s">
        <v>6</v>
      </c>
      <c r="BV29" s="49" t="s">
        <v>6</v>
      </c>
      <c r="BW29" s="49" t="s">
        <v>6</v>
      </c>
      <c r="BX29" s="49"/>
      <c r="BY29" s="49" t="s">
        <v>6</v>
      </c>
      <c r="BZ29" s="49" t="s">
        <v>6</v>
      </c>
      <c r="CA29" s="49" t="s">
        <v>6</v>
      </c>
      <c r="CB29" s="49" t="s">
        <v>6</v>
      </c>
      <c r="CC29" s="49" t="s">
        <v>6</v>
      </c>
      <c r="CD29" s="49"/>
      <c r="CE29" s="49"/>
    </row>
    <row r="30" spans="1:83" ht="120">
      <c r="A30" s="15" t="s">
        <v>144</v>
      </c>
      <c r="B30" s="4" t="s">
        <v>7</v>
      </c>
      <c r="C30" s="4" t="s">
        <v>70</v>
      </c>
      <c r="D30" s="20">
        <v>43516</v>
      </c>
      <c r="E30" s="4" t="s">
        <v>384</v>
      </c>
      <c r="F30" s="4" t="s">
        <v>666</v>
      </c>
      <c r="G30" s="24" t="s">
        <v>540</v>
      </c>
      <c r="H30" s="4" t="s">
        <v>801</v>
      </c>
      <c r="I30" s="4" t="s">
        <v>816</v>
      </c>
      <c r="J30" s="29"/>
      <c r="K30" s="29"/>
      <c r="L30" s="4"/>
      <c r="M30" s="4"/>
      <c r="N30" s="4"/>
      <c r="O30" s="4"/>
      <c r="P30" s="4" t="s">
        <v>8</v>
      </c>
      <c r="Q30" s="4" t="s">
        <v>8</v>
      </c>
      <c r="R30" s="4" t="s">
        <v>8</v>
      </c>
      <c r="S30" s="4" t="s">
        <v>8</v>
      </c>
      <c r="T30" s="5"/>
      <c r="U30" s="5"/>
      <c r="V30" s="5"/>
      <c r="W30" s="4" t="s">
        <v>326</v>
      </c>
      <c r="X30" s="5"/>
      <c r="Y30" s="4"/>
      <c r="Z30" s="4" t="s">
        <v>19</v>
      </c>
      <c r="AA30" s="4" t="s">
        <v>207</v>
      </c>
      <c r="AB30" s="4">
        <v>7500</v>
      </c>
      <c r="AC30" s="17"/>
      <c r="AD30" s="4">
        <v>486</v>
      </c>
      <c r="AE30" s="4">
        <v>27.5</v>
      </c>
      <c r="AF30" s="4">
        <v>7866</v>
      </c>
      <c r="AG30" s="4">
        <v>589920</v>
      </c>
      <c r="AH30" s="4">
        <v>40.92</v>
      </c>
      <c r="AI30" s="4">
        <v>38.79</v>
      </c>
      <c r="AJ30" s="4">
        <v>42.57</v>
      </c>
      <c r="AK30" s="4">
        <v>114</v>
      </c>
      <c r="AL30" s="4">
        <v>2.93</v>
      </c>
      <c r="AM30" s="4">
        <v>7376</v>
      </c>
      <c r="AN30" s="4">
        <v>710</v>
      </c>
      <c r="AO30" s="4">
        <v>28.4</v>
      </c>
      <c r="AP30" s="4">
        <v>18300</v>
      </c>
      <c r="AQ30" s="4">
        <v>2632760</v>
      </c>
      <c r="AR30" s="4">
        <v>43.82</v>
      </c>
      <c r="AS30" s="4">
        <v>44.43</v>
      </c>
      <c r="AT30" s="4">
        <v>43.46</v>
      </c>
      <c r="AU30" s="4">
        <v>119</v>
      </c>
      <c r="AV30" s="4">
        <v>2.61</v>
      </c>
      <c r="AW30" s="4">
        <v>1724</v>
      </c>
      <c r="AX30" s="4">
        <v>1517</v>
      </c>
      <c r="AY30" s="4">
        <v>85</v>
      </c>
      <c r="AZ30" s="4">
        <v>2.0259999999999998</v>
      </c>
      <c r="BA30" s="4">
        <v>0.79800000000000004</v>
      </c>
      <c r="BB30" s="4">
        <v>1.827</v>
      </c>
      <c r="BC30" s="4">
        <v>75</v>
      </c>
      <c r="BD30" s="4">
        <v>34</v>
      </c>
      <c r="BE30" s="46">
        <f>Tabla1[[#This Row],[Visitas año 20]]/Tabla1[[#This Row],[Visitas año 19]]-1</f>
        <v>-1.6533333333333289E-2</v>
      </c>
      <c r="BF30" s="46">
        <f>Tabla1[[#This Row],[Posición media 20]]/Tabla1[[#This Row],[Posición media 19]]-1</f>
        <v>3.2727272727272716E-2</v>
      </c>
      <c r="BG30" s="46">
        <f>Tabla1[[#This Row],[Índice Posicionamiento 20]]/Tabla1[[#This Row],[Índice Posicionamiento 19]]-1</f>
        <v>1.3264683447749808</v>
      </c>
      <c r="BH30" s="46">
        <f>Tabla1[[#This Row],[Tasa Rebote 20]]/Tabla1[[#This Row],[Tasa Rebote 19]]-1</f>
        <v>7.0869990224828872E-2</v>
      </c>
      <c r="BI30" s="46">
        <f>Tabla1[[#This Row],[Rebote Desktop 20]]/Tabla1[[#This Row],[Rebote Desktop 19]]-1</f>
        <v>0.14539829853054909</v>
      </c>
      <c r="BJ30" s="46">
        <f>Tabla1[[#This Row],[Rebote Móvil 20]]/Tabla1[[#This Row],[Rebote Móvil 19]]-1</f>
        <v>2.0906741836974385E-2</v>
      </c>
      <c r="BK30" s="46">
        <f>Tabla1[[#This Row],[Tiempo en web 20]]/Tabla1[[#This Row],[Tiempo en web 19]]-1</f>
        <v>4.3859649122806932E-2</v>
      </c>
      <c r="BL30" s="46">
        <f>Tabla1[[#This Row],[Páginas por sesión 20]]/Tabla1[[#This Row],[Páginas por sesión 19]]-1</f>
        <v>-0.10921501706484649</v>
      </c>
      <c r="BM30" s="49" t="s">
        <v>8</v>
      </c>
      <c r="BN30" s="49" t="s">
        <v>8</v>
      </c>
      <c r="BO30" s="49" t="s">
        <v>6</v>
      </c>
      <c r="BP30" s="49" t="s">
        <v>6</v>
      </c>
      <c r="BQ30" s="49" t="s">
        <v>8</v>
      </c>
      <c r="BR30" s="49" t="s">
        <v>6</v>
      </c>
      <c r="BS30" s="49" t="s">
        <v>8</v>
      </c>
      <c r="BT30" s="49" t="s">
        <v>6</v>
      </c>
      <c r="BU30" s="49" t="s">
        <v>6</v>
      </c>
      <c r="BV30" s="49" t="s">
        <v>6</v>
      </c>
      <c r="BW30" s="49" t="s">
        <v>6</v>
      </c>
      <c r="BX30" s="49" t="s">
        <v>6</v>
      </c>
      <c r="BY30" s="49" t="s">
        <v>8</v>
      </c>
      <c r="BZ30" s="49" t="s">
        <v>6</v>
      </c>
      <c r="CA30" s="49" t="s">
        <v>6</v>
      </c>
      <c r="CB30" s="49" t="s">
        <v>6</v>
      </c>
      <c r="CC30" s="49" t="s">
        <v>6</v>
      </c>
      <c r="CD30" s="49"/>
      <c r="CE30" s="49" t="s">
        <v>6</v>
      </c>
    </row>
    <row r="31" spans="1:83" ht="45">
      <c r="A31" s="15" t="s">
        <v>257</v>
      </c>
      <c r="B31" s="4" t="s">
        <v>44</v>
      </c>
      <c r="C31" s="4" t="s">
        <v>258</v>
      </c>
      <c r="D31" s="4"/>
      <c r="E31" s="4" t="s">
        <v>433</v>
      </c>
      <c r="F31" s="4" t="s">
        <v>774</v>
      </c>
      <c r="G31" s="24" t="s">
        <v>849</v>
      </c>
      <c r="H31" s="4">
        <v>938210794</v>
      </c>
      <c r="I31" s="4"/>
      <c r="J31" s="29"/>
      <c r="K31" s="29"/>
      <c r="L31" s="4"/>
      <c r="M31" s="4"/>
      <c r="N31" s="4" t="s">
        <v>8</v>
      </c>
      <c r="O31" s="4"/>
      <c r="P31" s="4" t="s">
        <v>6</v>
      </c>
      <c r="Q31" s="4" t="s">
        <v>6</v>
      </c>
      <c r="R31" s="4" t="s">
        <v>6</v>
      </c>
      <c r="S31" s="5"/>
      <c r="T31" s="5"/>
      <c r="U31" s="5"/>
      <c r="V31" s="5"/>
      <c r="W31" s="5"/>
      <c r="X31" s="5"/>
      <c r="Y31" s="5"/>
      <c r="Z31" s="4" t="s">
        <v>16</v>
      </c>
      <c r="AA31" s="5"/>
      <c r="AB31" s="5"/>
      <c r="AC31" s="16"/>
      <c r="AD31" s="5"/>
      <c r="AE31" s="5"/>
      <c r="AF31" s="5"/>
      <c r="AG31" s="5"/>
      <c r="AH31" s="5"/>
      <c r="AI31" s="5"/>
      <c r="AJ31" s="5"/>
      <c r="AK31" s="5"/>
      <c r="AL31" s="5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6" t="e">
        <f>Tabla1[[#This Row],[Visitas año 20]]/Tabla1[[#This Row],[Visitas año 19]]-1</f>
        <v>#DIV/0!</v>
      </c>
      <c r="BF31" s="4" t="e">
        <f>Tabla1[[#This Row],[Posición media 20]]/Tabla1[[#This Row],[Posición media 19]]-1</f>
        <v>#DIV/0!</v>
      </c>
      <c r="BG31" s="4" t="e">
        <f>Tabla1[[#This Row],[Índice Posicionamiento 20]]/Tabla1[[#This Row],[Índice Posicionamiento 19]]-1</f>
        <v>#DIV/0!</v>
      </c>
      <c r="BH31" s="4" t="e">
        <f>Tabla1[[#This Row],[Tasa Rebote 20]]/Tabla1[[#This Row],[Tasa Rebote 19]]-1</f>
        <v>#DIV/0!</v>
      </c>
      <c r="BI31" s="49" t="e">
        <f>Tabla1[[#This Row],[Rebote Desktop 20]]/Tabla1[[#This Row],[Rebote Desktop 19]]-1</f>
        <v>#DIV/0!</v>
      </c>
      <c r="BJ31" s="49" t="e">
        <f>Tabla1[[#This Row],[Rebote Móvil 20]]/Tabla1[[#This Row],[Rebote Móvil 19]]-1</f>
        <v>#DIV/0!</v>
      </c>
      <c r="BK31" s="49" t="e">
        <f>Tabla1[[#This Row],[Tiempo en web 20]]/Tabla1[[#This Row],[Tiempo en web 19]]-1</f>
        <v>#DIV/0!</v>
      </c>
      <c r="BL31" s="49" t="e">
        <f>Tabla1[[#This Row],[Páginas por sesión 20]]/Tabla1[[#This Row],[Páginas por sesión 19]]-1</f>
        <v>#DIV/0!</v>
      </c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</row>
    <row r="32" spans="1:83" ht="75">
      <c r="A32" s="15" t="s">
        <v>242</v>
      </c>
      <c r="B32" s="4" t="s">
        <v>32</v>
      </c>
      <c r="C32" s="4" t="s">
        <v>243</v>
      </c>
      <c r="D32" s="4"/>
      <c r="E32" s="4" t="s">
        <v>432</v>
      </c>
      <c r="F32" s="4" t="s">
        <v>775</v>
      </c>
      <c r="G32" s="24" t="s">
        <v>641</v>
      </c>
      <c r="H32" s="4">
        <v>918729956</v>
      </c>
      <c r="I32" s="4">
        <v>638010386</v>
      </c>
      <c r="J32" s="29"/>
      <c r="K32" s="29"/>
      <c r="L32" s="4"/>
      <c r="M32" s="4"/>
      <c r="N32" s="4"/>
      <c r="O32" s="4"/>
      <c r="P32" s="4" t="s">
        <v>6</v>
      </c>
      <c r="Q32" s="4" t="s">
        <v>6</v>
      </c>
      <c r="R32" s="4" t="s">
        <v>8</v>
      </c>
      <c r="S32" s="5"/>
      <c r="T32" s="5"/>
      <c r="U32" s="5"/>
      <c r="V32" s="5"/>
      <c r="W32" s="5"/>
      <c r="X32" s="5"/>
      <c r="Y32" s="5"/>
      <c r="Z32" s="4" t="s">
        <v>19</v>
      </c>
      <c r="AA32" s="4" t="s">
        <v>173</v>
      </c>
      <c r="AB32" s="4">
        <v>2300</v>
      </c>
      <c r="AC32" s="17"/>
      <c r="AD32" s="4">
        <v>839</v>
      </c>
      <c r="AE32" s="4">
        <v>29.8</v>
      </c>
      <c r="AF32" s="4">
        <v>124</v>
      </c>
      <c r="AG32" s="4">
        <v>2561780</v>
      </c>
      <c r="AH32" s="4">
        <v>57.35</v>
      </c>
      <c r="AI32" s="4">
        <v>57.46</v>
      </c>
      <c r="AJ32" s="4">
        <v>58.94</v>
      </c>
      <c r="AK32" s="4">
        <v>81</v>
      </c>
      <c r="AL32" s="4">
        <v>3.36</v>
      </c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6">
        <f>Tabla1[[#This Row],[Visitas año 20]]/Tabla1[[#This Row],[Visitas año 19]]-1</f>
        <v>-1</v>
      </c>
      <c r="BF32" s="46">
        <f>Tabla1[[#This Row],[Posición media 20]]/Tabla1[[#This Row],[Posición media 19]]-1</f>
        <v>-1</v>
      </c>
      <c r="BG32" s="46">
        <f>Tabla1[[#This Row],[Índice Posicionamiento 20]]/Tabla1[[#This Row],[Índice Posicionamiento 19]]-1</f>
        <v>-1</v>
      </c>
      <c r="BH32" s="46">
        <f>Tabla1[[#This Row],[Tasa Rebote 20]]/Tabla1[[#This Row],[Tasa Rebote 19]]-1</f>
        <v>-1</v>
      </c>
      <c r="BI32" s="46">
        <f>Tabla1[[#This Row],[Rebote Desktop 20]]/Tabla1[[#This Row],[Rebote Desktop 19]]-1</f>
        <v>-1</v>
      </c>
      <c r="BJ32" s="46">
        <f>Tabla1[[#This Row],[Rebote Móvil 20]]/Tabla1[[#This Row],[Rebote Móvil 19]]-1</f>
        <v>-1</v>
      </c>
      <c r="BK32" s="46">
        <f>Tabla1[[#This Row],[Tiempo en web 20]]/Tabla1[[#This Row],[Tiempo en web 19]]-1</f>
        <v>-1</v>
      </c>
      <c r="BL32" s="46">
        <f>Tabla1[[#This Row],[Páginas por sesión 20]]/Tabla1[[#This Row],[Páginas por sesión 19]]-1</f>
        <v>-1</v>
      </c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</row>
    <row r="33" spans="1:83" ht="45">
      <c r="A33" s="15" t="s">
        <v>109</v>
      </c>
      <c r="B33" s="4" t="s">
        <v>7</v>
      </c>
      <c r="C33" s="4" t="s">
        <v>49</v>
      </c>
      <c r="D33" s="20">
        <v>43454</v>
      </c>
      <c r="E33" s="4" t="s">
        <v>383</v>
      </c>
      <c r="F33" s="4" t="s">
        <v>667</v>
      </c>
      <c r="G33" s="24" t="s">
        <v>541</v>
      </c>
      <c r="H33" s="4">
        <v>918701428</v>
      </c>
      <c r="I33" s="4">
        <v>661901662</v>
      </c>
      <c r="J33" s="29"/>
      <c r="K33" s="29"/>
      <c r="L33" s="4"/>
      <c r="M33" s="4"/>
      <c r="N33" s="4"/>
      <c r="O33" s="4"/>
      <c r="P33" s="4" t="s">
        <v>6</v>
      </c>
      <c r="Q33" s="4" t="s">
        <v>8</v>
      </c>
      <c r="R33" s="4" t="s">
        <v>8</v>
      </c>
      <c r="S33" s="4" t="s">
        <v>8</v>
      </c>
      <c r="T33" s="5"/>
      <c r="U33" s="5"/>
      <c r="V33" s="5"/>
      <c r="W33" s="4" t="s">
        <v>326</v>
      </c>
      <c r="X33" s="5"/>
      <c r="Y33" s="4" t="s">
        <v>322</v>
      </c>
      <c r="Z33" s="4" t="s">
        <v>19</v>
      </c>
      <c r="AA33" s="4" t="s">
        <v>91</v>
      </c>
      <c r="AB33" s="4">
        <v>4000</v>
      </c>
      <c r="AC33" s="17"/>
      <c r="AD33" s="4">
        <v>318</v>
      </c>
      <c r="AE33" s="4">
        <v>25.8</v>
      </c>
      <c r="AF33" s="4">
        <v>2993</v>
      </c>
      <c r="AG33" s="4">
        <v>477050</v>
      </c>
      <c r="AH33" s="4">
        <v>50.61</v>
      </c>
      <c r="AI33" s="4">
        <v>49.55</v>
      </c>
      <c r="AJ33" s="4">
        <v>53.62</v>
      </c>
      <c r="AK33" s="4">
        <v>144</v>
      </c>
      <c r="AL33" s="4">
        <v>2.73</v>
      </c>
      <c r="AM33" s="4">
        <v>4354</v>
      </c>
      <c r="AN33" s="4">
        <v>332</v>
      </c>
      <c r="AO33" s="4">
        <v>25.8</v>
      </c>
      <c r="AP33" s="4">
        <v>2408</v>
      </c>
      <c r="AQ33" s="4">
        <v>195540</v>
      </c>
      <c r="AR33" s="4">
        <v>47.15</v>
      </c>
      <c r="AS33" s="4">
        <v>46.5</v>
      </c>
      <c r="AT33" s="4">
        <v>48.49</v>
      </c>
      <c r="AU33" s="4">
        <v>129</v>
      </c>
      <c r="AV33" s="4">
        <v>2.96</v>
      </c>
      <c r="AW33" s="4">
        <v>21</v>
      </c>
      <c r="AX33" s="4">
        <v>10</v>
      </c>
      <c r="AY33" s="4">
        <v>10</v>
      </c>
      <c r="AZ33" s="4">
        <v>1.9350000000000001</v>
      </c>
      <c r="BA33" s="4">
        <v>0.52500000000000002</v>
      </c>
      <c r="BB33" s="4">
        <v>1.6479999999999999</v>
      </c>
      <c r="BC33" s="4">
        <v>88</v>
      </c>
      <c r="BD33" s="4">
        <v>41</v>
      </c>
      <c r="BE33" s="46">
        <f>Tabla1[[#This Row],[Visitas año 20]]/Tabla1[[#This Row],[Visitas año 19]]-1</f>
        <v>8.8500000000000023E-2</v>
      </c>
      <c r="BF33" s="46">
        <f>Tabla1[[#This Row],[Posición media 20]]/Tabla1[[#This Row],[Posición media 19]]-1</f>
        <v>0</v>
      </c>
      <c r="BG33" s="46">
        <f>Tabla1[[#This Row],[Índice Posicionamiento 20]]/Tabla1[[#This Row],[Índice Posicionamiento 19]]-1</f>
        <v>-0.19545606414968264</v>
      </c>
      <c r="BH33" s="46">
        <f>Tabla1[[#This Row],[Tasa Rebote 20]]/Tabla1[[#This Row],[Tasa Rebote 19]]-1</f>
        <v>-6.8365935585852577E-2</v>
      </c>
      <c r="BI33" s="46">
        <f>Tabla1[[#This Row],[Rebote Desktop 20]]/Tabla1[[#This Row],[Rebote Desktop 19]]-1</f>
        <v>-6.1553985872855654E-2</v>
      </c>
      <c r="BJ33" s="46">
        <f>Tabla1[[#This Row],[Rebote Móvil 20]]/Tabla1[[#This Row],[Rebote Móvil 19]]-1</f>
        <v>-9.5673256247668648E-2</v>
      </c>
      <c r="BK33" s="46">
        <f>Tabla1[[#This Row],[Tiempo en web 20]]/Tabla1[[#This Row],[Tiempo en web 19]]-1</f>
        <v>-0.10416666666666663</v>
      </c>
      <c r="BL33" s="46">
        <f>Tabla1[[#This Row],[Páginas por sesión 20]]/Tabla1[[#This Row],[Páginas por sesión 19]]-1</f>
        <v>8.4249084249084172E-2</v>
      </c>
      <c r="BM33" s="49" t="s">
        <v>8</v>
      </c>
      <c r="BN33" s="49" t="s">
        <v>8</v>
      </c>
      <c r="BO33" s="49" t="s">
        <v>6</v>
      </c>
      <c r="BP33" s="49" t="s">
        <v>6</v>
      </c>
      <c r="BQ33" s="49" t="s">
        <v>8</v>
      </c>
      <c r="BR33" s="49" t="s">
        <v>6</v>
      </c>
      <c r="BS33" s="49" t="s">
        <v>8</v>
      </c>
      <c r="BT33" s="49" t="s">
        <v>6</v>
      </c>
      <c r="BU33" s="49" t="s">
        <v>6</v>
      </c>
      <c r="BV33" s="49" t="s">
        <v>6</v>
      </c>
      <c r="BW33" s="49" t="s">
        <v>6</v>
      </c>
      <c r="BX33" s="49" t="s">
        <v>6</v>
      </c>
      <c r="BY33" s="49" t="s">
        <v>6</v>
      </c>
      <c r="BZ33" s="49" t="s">
        <v>6</v>
      </c>
      <c r="CA33" s="49" t="s">
        <v>6</v>
      </c>
      <c r="CB33" s="49" t="s">
        <v>6</v>
      </c>
      <c r="CC33" s="49" t="s">
        <v>8</v>
      </c>
      <c r="CD33" s="49"/>
      <c r="CE33" s="49" t="s">
        <v>6</v>
      </c>
    </row>
    <row r="34" spans="1:83" ht="60">
      <c r="A34" s="15" t="s">
        <v>205</v>
      </c>
      <c r="B34" s="4" t="s">
        <v>7</v>
      </c>
      <c r="C34" s="4" t="s">
        <v>206</v>
      </c>
      <c r="D34" s="4"/>
      <c r="E34" s="4" t="s">
        <v>431</v>
      </c>
      <c r="F34" s="4" t="s">
        <v>776</v>
      </c>
      <c r="G34" s="24" t="s">
        <v>642</v>
      </c>
      <c r="H34" s="4">
        <v>911152751</v>
      </c>
      <c r="I34" s="4">
        <v>616026208</v>
      </c>
      <c r="J34" s="29"/>
      <c r="K34" s="29"/>
      <c r="L34" s="4"/>
      <c r="M34" s="4"/>
      <c r="N34" s="4"/>
      <c r="O34" s="4"/>
      <c r="P34" s="4" t="s">
        <v>8</v>
      </c>
      <c r="Q34" s="4" t="s">
        <v>8</v>
      </c>
      <c r="R34" s="4" t="s">
        <v>8</v>
      </c>
      <c r="S34" s="5"/>
      <c r="T34" s="4" t="s">
        <v>8</v>
      </c>
      <c r="U34" s="5"/>
      <c r="V34" s="5"/>
      <c r="W34" s="5"/>
      <c r="X34" s="4" t="s">
        <v>332</v>
      </c>
      <c r="Y34" s="4" t="s">
        <v>323</v>
      </c>
      <c r="Z34" s="4"/>
      <c r="AA34" s="4" t="s">
        <v>198</v>
      </c>
      <c r="AB34" s="4">
        <v>20700</v>
      </c>
      <c r="AC34" s="17"/>
      <c r="AD34" s="4">
        <v>499</v>
      </c>
      <c r="AE34" s="4">
        <v>18.899999999999999</v>
      </c>
      <c r="AF34" s="4">
        <v>12057</v>
      </c>
      <c r="AG34" s="4">
        <v>434730</v>
      </c>
      <c r="AH34" s="4">
        <v>42.26</v>
      </c>
      <c r="AI34" s="4">
        <v>38.979999999999997</v>
      </c>
      <c r="AJ34" s="4">
        <v>45.09</v>
      </c>
      <c r="AK34" s="4">
        <v>146</v>
      </c>
      <c r="AL34" s="4">
        <v>3.21</v>
      </c>
      <c r="AM34" s="4">
        <v>27367</v>
      </c>
      <c r="AN34" s="4">
        <v>758</v>
      </c>
      <c r="AO34" s="4">
        <v>24.9</v>
      </c>
      <c r="AP34" s="4">
        <v>5086</v>
      </c>
      <c r="AQ34" s="4">
        <v>679600</v>
      </c>
      <c r="AR34" s="4">
        <v>56.43</v>
      </c>
      <c r="AS34" s="4">
        <v>60.27</v>
      </c>
      <c r="AT34" s="4">
        <v>50.02</v>
      </c>
      <c r="AU34" s="4">
        <v>110</v>
      </c>
      <c r="AV34" s="4">
        <v>2.5</v>
      </c>
      <c r="AW34" s="4">
        <v>216</v>
      </c>
      <c r="AX34" s="4">
        <v>144</v>
      </c>
      <c r="AY34" s="4">
        <v>45</v>
      </c>
      <c r="AZ34" s="4">
        <v>1.7310000000000001</v>
      </c>
      <c r="BA34" s="4">
        <v>0.84099999999999997</v>
      </c>
      <c r="BB34" s="4">
        <v>0.75</v>
      </c>
      <c r="BC34" s="4">
        <v>72</v>
      </c>
      <c r="BD34" s="4">
        <v>30</v>
      </c>
      <c r="BE34" s="46">
        <f>Tabla1[[#This Row],[Visitas año 20]]/Tabla1[[#This Row],[Visitas año 19]]-1</f>
        <v>0.32207729468599045</v>
      </c>
      <c r="BF34" s="46">
        <f>Tabla1[[#This Row],[Posición media 20]]/Tabla1[[#This Row],[Posición media 19]]-1</f>
        <v>0.31746031746031744</v>
      </c>
      <c r="BG34" s="46">
        <f>Tabla1[[#This Row],[Índice Posicionamiento 20]]/Tabla1[[#This Row],[Índice Posicionamiento 19]]-1</f>
        <v>-0.57817035746869039</v>
      </c>
      <c r="BH34" s="46">
        <f>Tabla1[[#This Row],[Tasa Rebote 20]]/Tabla1[[#This Row],[Tasa Rebote 19]]-1</f>
        <v>0.33530525319451021</v>
      </c>
      <c r="BI34" s="46">
        <f>Tabla1[[#This Row],[Rebote Desktop 20]]/Tabla1[[#This Row],[Rebote Desktop 19]]-1</f>
        <v>0.54617752693689092</v>
      </c>
      <c r="BJ34" s="46">
        <f>Tabla1[[#This Row],[Rebote Móvil 20]]/Tabla1[[#This Row],[Rebote Móvil 19]]-1</f>
        <v>0.10933688179197154</v>
      </c>
      <c r="BK34" s="46">
        <f>Tabla1[[#This Row],[Tiempo en web 20]]/Tabla1[[#This Row],[Tiempo en web 19]]-1</f>
        <v>-0.24657534246575341</v>
      </c>
      <c r="BL34" s="46">
        <f>Tabla1[[#This Row],[Páginas por sesión 20]]/Tabla1[[#This Row],[Páginas por sesión 19]]-1</f>
        <v>-0.22118380062305298</v>
      </c>
      <c r="BM34" s="49" t="s">
        <v>8</v>
      </c>
      <c r="BN34" s="49" t="s">
        <v>6</v>
      </c>
      <c r="BO34" s="49" t="s">
        <v>6</v>
      </c>
      <c r="BP34" s="49" t="s">
        <v>6</v>
      </c>
      <c r="BQ34" s="49" t="s">
        <v>6</v>
      </c>
      <c r="BR34" s="49" t="s">
        <v>8</v>
      </c>
      <c r="BS34" s="49" t="s">
        <v>8</v>
      </c>
      <c r="BT34" s="49" t="s">
        <v>6</v>
      </c>
      <c r="BU34" s="49" t="s">
        <v>6</v>
      </c>
      <c r="BV34" s="49" t="s">
        <v>6</v>
      </c>
      <c r="BW34" s="49" t="s">
        <v>6</v>
      </c>
      <c r="BX34" s="49" t="s">
        <v>8</v>
      </c>
      <c r="BY34" s="49" t="s">
        <v>6</v>
      </c>
      <c r="BZ34" s="49" t="s">
        <v>6</v>
      </c>
      <c r="CA34" s="49" t="s">
        <v>6</v>
      </c>
      <c r="CB34" s="49" t="s">
        <v>8</v>
      </c>
      <c r="CC34" s="49" t="s">
        <v>8</v>
      </c>
      <c r="CD34" s="49"/>
      <c r="CE34" s="49" t="s">
        <v>6</v>
      </c>
    </row>
    <row r="35" spans="1:83" ht="60">
      <c r="A35" s="15" t="s">
        <v>259</v>
      </c>
      <c r="B35" s="4" t="s">
        <v>7</v>
      </c>
      <c r="C35" s="4" t="s">
        <v>206</v>
      </c>
      <c r="D35" s="20">
        <v>43045</v>
      </c>
      <c r="E35" s="4" t="s">
        <v>431</v>
      </c>
      <c r="F35" s="4" t="s">
        <v>776</v>
      </c>
      <c r="G35" s="24" t="s">
        <v>642</v>
      </c>
      <c r="H35" s="4">
        <v>911152751</v>
      </c>
      <c r="I35" s="4">
        <v>616026208</v>
      </c>
      <c r="J35" s="29"/>
      <c r="K35" s="29"/>
      <c r="L35" s="4"/>
      <c r="M35" s="4"/>
      <c r="N35" s="4"/>
      <c r="O35" s="4"/>
      <c r="P35" s="4" t="s">
        <v>8</v>
      </c>
      <c r="Q35" s="4" t="s">
        <v>8</v>
      </c>
      <c r="R35" s="4" t="s">
        <v>8</v>
      </c>
      <c r="S35" s="5"/>
      <c r="T35" s="5"/>
      <c r="U35" s="4" t="s">
        <v>8</v>
      </c>
      <c r="V35" s="4" t="s">
        <v>8</v>
      </c>
      <c r="W35" s="4" t="s">
        <v>326</v>
      </c>
      <c r="X35" s="5"/>
      <c r="Y35" s="4"/>
      <c r="Z35" s="4" t="s">
        <v>19</v>
      </c>
      <c r="AA35" s="4" t="s">
        <v>198</v>
      </c>
      <c r="AB35" s="4">
        <v>35000</v>
      </c>
      <c r="AC35" s="17"/>
      <c r="AD35" s="4">
        <v>1440</v>
      </c>
      <c r="AE35" s="4">
        <v>25.8</v>
      </c>
      <c r="AF35" s="4">
        <v>12180</v>
      </c>
      <c r="AG35" s="4">
        <v>6353390</v>
      </c>
      <c r="AH35" s="4">
        <v>0.87</v>
      </c>
      <c r="AI35" s="4">
        <v>1.17</v>
      </c>
      <c r="AJ35" s="4">
        <v>0.72</v>
      </c>
      <c r="AK35" s="4">
        <v>227</v>
      </c>
      <c r="AL35" s="4">
        <v>8.15</v>
      </c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6">
        <f>Tabla1[[#This Row],[Visitas año 20]]/Tabla1[[#This Row],[Visitas año 19]]-1</f>
        <v>-1</v>
      </c>
      <c r="BF35" s="46">
        <f>Tabla1[[#This Row],[Posición media 20]]/Tabla1[[#This Row],[Posición media 19]]-1</f>
        <v>-1</v>
      </c>
      <c r="BG35" s="46">
        <f>Tabla1[[#This Row],[Índice Posicionamiento 20]]/Tabla1[[#This Row],[Índice Posicionamiento 19]]-1</f>
        <v>-1</v>
      </c>
      <c r="BH35" s="46">
        <f>Tabla1[[#This Row],[Tasa Rebote 20]]/Tabla1[[#This Row],[Tasa Rebote 19]]-1</f>
        <v>-1</v>
      </c>
      <c r="BI35" s="46">
        <f>Tabla1[[#This Row],[Rebote Desktop 20]]/Tabla1[[#This Row],[Rebote Desktop 19]]-1</f>
        <v>-1</v>
      </c>
      <c r="BJ35" s="46">
        <f>Tabla1[[#This Row],[Rebote Móvil 20]]/Tabla1[[#This Row],[Rebote Móvil 19]]-1</f>
        <v>-1</v>
      </c>
      <c r="BK35" s="46">
        <f>Tabla1[[#This Row],[Tiempo en web 20]]/Tabla1[[#This Row],[Tiempo en web 19]]-1</f>
        <v>-1</v>
      </c>
      <c r="BL35" s="46">
        <f>Tabla1[[#This Row],[Páginas por sesión 20]]/Tabla1[[#This Row],[Páginas por sesión 19]]-1</f>
        <v>-1</v>
      </c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</row>
    <row r="36" spans="1:83" ht="60">
      <c r="A36" s="15" t="s">
        <v>93</v>
      </c>
      <c r="B36" s="4" t="s">
        <v>7</v>
      </c>
      <c r="C36" s="4" t="s">
        <v>36</v>
      </c>
      <c r="D36" s="4"/>
      <c r="E36" s="4" t="s">
        <v>414</v>
      </c>
      <c r="F36" s="4" t="s">
        <v>777</v>
      </c>
      <c r="G36" s="24" t="s">
        <v>643</v>
      </c>
      <c r="H36" s="4">
        <v>916978687</v>
      </c>
      <c r="I36" s="4">
        <v>670332941</v>
      </c>
      <c r="J36" s="29"/>
      <c r="K36" s="29"/>
      <c r="L36" s="4"/>
      <c r="M36" s="4"/>
      <c r="N36" s="4"/>
      <c r="O36" s="4"/>
      <c r="P36" s="4" t="s">
        <v>8</v>
      </c>
      <c r="Q36" s="4" t="s">
        <v>8</v>
      </c>
      <c r="R36" s="4" t="s">
        <v>8</v>
      </c>
      <c r="S36" s="4" t="s">
        <v>8</v>
      </c>
      <c r="T36" s="5"/>
      <c r="U36" s="5"/>
      <c r="V36" s="5"/>
      <c r="W36" s="5"/>
      <c r="X36" s="4" t="s">
        <v>251</v>
      </c>
      <c r="Y36" s="4"/>
      <c r="Z36" s="4" t="s">
        <v>19</v>
      </c>
      <c r="AA36" s="4" t="s">
        <v>198</v>
      </c>
      <c r="AB36" s="4">
        <v>2100</v>
      </c>
      <c r="AC36" s="17"/>
      <c r="AD36" s="4">
        <v>154</v>
      </c>
      <c r="AE36" s="4">
        <v>19.399999999999999</v>
      </c>
      <c r="AF36" s="4">
        <v>14961</v>
      </c>
      <c r="AG36" s="4">
        <v>171050</v>
      </c>
      <c r="AH36" s="4">
        <v>69.540000000000006</v>
      </c>
      <c r="AI36" s="4">
        <v>61.14</v>
      </c>
      <c r="AJ36" s="4">
        <v>75.040000000000006</v>
      </c>
      <c r="AK36" s="4">
        <v>54</v>
      </c>
      <c r="AL36" s="4">
        <v>1.74</v>
      </c>
      <c r="AM36" s="4">
        <v>2214</v>
      </c>
      <c r="AN36" s="4">
        <v>288</v>
      </c>
      <c r="AO36" s="4">
        <v>24.5</v>
      </c>
      <c r="AP36" s="4">
        <v>26371</v>
      </c>
      <c r="AQ36" s="4">
        <v>238680</v>
      </c>
      <c r="AR36" s="4">
        <v>64.36</v>
      </c>
      <c r="AS36" s="4">
        <v>57.47</v>
      </c>
      <c r="AT36" s="4">
        <v>68.72</v>
      </c>
      <c r="AU36" s="4">
        <v>69</v>
      </c>
      <c r="AV36" s="4">
        <v>1.76</v>
      </c>
      <c r="AW36" s="4">
        <v>56</v>
      </c>
      <c r="AX36" s="4">
        <v>30</v>
      </c>
      <c r="AY36" s="4">
        <v>27</v>
      </c>
      <c r="AZ36" s="4">
        <v>3.48</v>
      </c>
      <c r="BA36" s="4">
        <v>0.71799999999999997</v>
      </c>
      <c r="BB36" s="4">
        <v>2.4769999999999999</v>
      </c>
      <c r="BC36" s="4">
        <v>77</v>
      </c>
      <c r="BD36" s="4">
        <v>29</v>
      </c>
      <c r="BE36" s="46">
        <f>Tabla1[[#This Row],[Visitas año 20]]/Tabla1[[#This Row],[Visitas año 19]]-1</f>
        <v>5.428571428571427E-2</v>
      </c>
      <c r="BF36" s="46">
        <f>Tabla1[[#This Row],[Posición media 20]]/Tabla1[[#This Row],[Posición media 19]]-1</f>
        <v>0.26288659793814451</v>
      </c>
      <c r="BG36" s="46">
        <f>Tabla1[[#This Row],[Índice Posicionamiento 20]]/Tabla1[[#This Row],[Índice Posicionamiento 19]]-1</f>
        <v>0.76264955551099534</v>
      </c>
      <c r="BH36" s="46">
        <f>Tabla1[[#This Row],[Tasa Rebote 20]]/Tabla1[[#This Row],[Tasa Rebote 19]]-1</f>
        <v>-7.4489502444636257E-2</v>
      </c>
      <c r="BI36" s="46">
        <f>Tabla1[[#This Row],[Rebote Desktop 20]]/Tabla1[[#This Row],[Rebote Desktop 19]]-1</f>
        <v>-6.002616944717043E-2</v>
      </c>
      <c r="BJ36" s="46">
        <f>Tabla1[[#This Row],[Rebote Móvil 20]]/Tabla1[[#This Row],[Rebote Móvil 19]]-1</f>
        <v>-8.4221748400852947E-2</v>
      </c>
      <c r="BK36" s="46">
        <f>Tabla1[[#This Row],[Tiempo en web 20]]/Tabla1[[#This Row],[Tiempo en web 19]]-1</f>
        <v>0.27777777777777768</v>
      </c>
      <c r="BL36" s="46">
        <f>Tabla1[[#This Row],[Páginas por sesión 20]]/Tabla1[[#This Row],[Páginas por sesión 19]]-1</f>
        <v>1.1494252873563315E-2</v>
      </c>
      <c r="BM36" s="49" t="s">
        <v>6</v>
      </c>
      <c r="BN36" s="49" t="s">
        <v>8</v>
      </c>
      <c r="BO36" s="49" t="s">
        <v>6</v>
      </c>
      <c r="BP36" s="49" t="s">
        <v>6</v>
      </c>
      <c r="BQ36" s="49" t="s">
        <v>8</v>
      </c>
      <c r="BR36" s="49" t="s">
        <v>8</v>
      </c>
      <c r="BS36" s="49" t="s">
        <v>8</v>
      </c>
      <c r="BT36" s="49" t="s">
        <v>6</v>
      </c>
      <c r="BU36" s="49" t="s">
        <v>6</v>
      </c>
      <c r="BV36" s="49" t="s">
        <v>6</v>
      </c>
      <c r="BW36" s="49" t="s">
        <v>6</v>
      </c>
      <c r="BX36" s="49" t="s">
        <v>6</v>
      </c>
      <c r="BY36" s="49" t="s">
        <v>6</v>
      </c>
      <c r="BZ36" s="49" t="s">
        <v>6</v>
      </c>
      <c r="CA36" s="49" t="s">
        <v>6</v>
      </c>
      <c r="CB36" s="49" t="s">
        <v>6</v>
      </c>
      <c r="CC36" s="49" t="s">
        <v>6</v>
      </c>
      <c r="CD36" s="49"/>
      <c r="CE36" s="49" t="s">
        <v>6</v>
      </c>
    </row>
    <row r="37" spans="1:83" ht="45">
      <c r="A37" s="15" t="s">
        <v>110</v>
      </c>
      <c r="B37" s="4" t="s">
        <v>7</v>
      </c>
      <c r="C37" s="4" t="s">
        <v>31</v>
      </c>
      <c r="D37" s="20">
        <v>43417</v>
      </c>
      <c r="E37" s="4" t="s">
        <v>388</v>
      </c>
      <c r="F37" s="4" t="s">
        <v>668</v>
      </c>
      <c r="G37" s="24" t="s">
        <v>542</v>
      </c>
      <c r="H37" s="4">
        <v>949201165</v>
      </c>
      <c r="I37" s="4">
        <v>607145201</v>
      </c>
      <c r="J37" s="29"/>
      <c r="K37" s="29"/>
      <c r="L37" s="4"/>
      <c r="M37" s="4"/>
      <c r="N37" s="4"/>
      <c r="O37" s="4"/>
      <c r="P37" s="4" t="s">
        <v>6</v>
      </c>
      <c r="Q37" s="4" t="s">
        <v>8</v>
      </c>
      <c r="R37" s="4" t="s">
        <v>8</v>
      </c>
      <c r="S37" s="5"/>
      <c r="T37" s="4" t="s">
        <v>8</v>
      </c>
      <c r="U37" s="5"/>
      <c r="V37" s="5"/>
      <c r="W37" s="5"/>
      <c r="X37" s="4" t="s">
        <v>251</v>
      </c>
      <c r="Y37" s="4"/>
      <c r="Z37" s="4" t="s">
        <v>19</v>
      </c>
      <c r="AA37" s="4" t="s">
        <v>89</v>
      </c>
      <c r="AB37" s="4">
        <v>2500</v>
      </c>
      <c r="AC37" s="17"/>
      <c r="AD37" s="4">
        <v>474</v>
      </c>
      <c r="AE37" s="4">
        <v>29.3</v>
      </c>
      <c r="AF37" s="4">
        <v>368</v>
      </c>
      <c r="AG37" s="4">
        <v>1003550</v>
      </c>
      <c r="AH37" s="4">
        <v>65.66</v>
      </c>
      <c r="AI37" s="4">
        <v>64.53</v>
      </c>
      <c r="AJ37" s="4">
        <v>72.97</v>
      </c>
      <c r="AK37" s="4">
        <v>102</v>
      </c>
      <c r="AL37" s="4">
        <v>2.23</v>
      </c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6">
        <f>Tabla1[[#This Row],[Visitas año 20]]/Tabla1[[#This Row],[Visitas año 19]]-1</f>
        <v>-1</v>
      </c>
      <c r="BF37" s="46">
        <f>Tabla1[[#This Row],[Posición media 20]]/Tabla1[[#This Row],[Posición media 19]]-1</f>
        <v>-1</v>
      </c>
      <c r="BG37" s="46">
        <f>Tabla1[[#This Row],[Índice Posicionamiento 20]]/Tabla1[[#This Row],[Índice Posicionamiento 19]]-1</f>
        <v>-1</v>
      </c>
      <c r="BH37" s="46">
        <f>Tabla1[[#This Row],[Tasa Rebote 20]]/Tabla1[[#This Row],[Tasa Rebote 19]]-1</f>
        <v>-1</v>
      </c>
      <c r="BI37" s="46">
        <f>Tabla1[[#This Row],[Rebote Desktop 20]]/Tabla1[[#This Row],[Rebote Desktop 19]]-1</f>
        <v>-1</v>
      </c>
      <c r="BJ37" s="46">
        <f>Tabla1[[#This Row],[Rebote Móvil 20]]/Tabla1[[#This Row],[Rebote Móvil 19]]-1</f>
        <v>-1</v>
      </c>
      <c r="BK37" s="46">
        <f>Tabla1[[#This Row],[Tiempo en web 20]]/Tabla1[[#This Row],[Tiempo en web 19]]-1</f>
        <v>-1</v>
      </c>
      <c r="BL37" s="46">
        <f>Tabla1[[#This Row],[Páginas por sesión 20]]/Tabla1[[#This Row],[Páginas por sesión 19]]-1</f>
        <v>-1</v>
      </c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</row>
    <row r="38" spans="1:83" ht="60">
      <c r="A38" s="33" t="s">
        <v>880</v>
      </c>
      <c r="B38" s="34"/>
      <c r="C38" s="34"/>
      <c r="D38" s="34"/>
      <c r="E38" s="34" t="s">
        <v>935</v>
      </c>
      <c r="F38" s="34" t="s">
        <v>883</v>
      </c>
      <c r="G38" s="34" t="s">
        <v>882</v>
      </c>
      <c r="H38" s="34" t="s">
        <v>881</v>
      </c>
      <c r="I38" s="34"/>
      <c r="J38" s="36"/>
      <c r="K38" s="36"/>
      <c r="L38" s="34"/>
      <c r="M38" s="34"/>
      <c r="N38" s="34"/>
      <c r="O38" s="34"/>
      <c r="P38" s="34" t="s">
        <v>8</v>
      </c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7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47" t="e">
        <f>Tabla1[[#This Row],[Visitas año 20]]/Tabla1[[#This Row],[Visitas año 19]]-1</f>
        <v>#DIV/0!</v>
      </c>
      <c r="BF38" s="34" t="e">
        <f>Tabla1[[#This Row],[Posición media 20]]/Tabla1[[#This Row],[Posición media 19]]-1</f>
        <v>#DIV/0!</v>
      </c>
      <c r="BG38" s="34" t="e">
        <f>Tabla1[[#This Row],[Índice Posicionamiento 20]]/Tabla1[[#This Row],[Índice Posicionamiento 19]]-1</f>
        <v>#DIV/0!</v>
      </c>
      <c r="BH38" s="34" t="e">
        <f>Tabla1[[#This Row],[Tasa Rebote 20]]/Tabla1[[#This Row],[Tasa Rebote 19]]-1</f>
        <v>#DIV/0!</v>
      </c>
      <c r="BI38" s="50" t="e">
        <f>Tabla1[[#This Row],[Rebote Desktop 20]]/Tabla1[[#This Row],[Rebote Desktop 19]]-1</f>
        <v>#DIV/0!</v>
      </c>
      <c r="BJ38" s="50" t="e">
        <f>Tabla1[[#This Row],[Rebote Móvil 20]]/Tabla1[[#This Row],[Rebote Móvil 19]]-1</f>
        <v>#DIV/0!</v>
      </c>
      <c r="BK38" s="50" t="e">
        <f>Tabla1[[#This Row],[Tiempo en web 20]]/Tabla1[[#This Row],[Tiempo en web 19]]-1</f>
        <v>#DIV/0!</v>
      </c>
      <c r="BL38" s="50" t="e">
        <f>Tabla1[[#This Row],[Páginas por sesión 20]]/Tabla1[[#This Row],[Páginas por sesión 19]]-1</f>
        <v>#DIV/0!</v>
      </c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</row>
    <row r="39" spans="1:83">
      <c r="A39" s="18" t="s">
        <v>111</v>
      </c>
      <c r="B39" s="6" t="s">
        <v>176</v>
      </c>
      <c r="C39" s="6" t="s">
        <v>14</v>
      </c>
      <c r="D39" s="6">
        <v>43332</v>
      </c>
      <c r="E39" s="6" t="s">
        <v>403</v>
      </c>
      <c r="F39" s="6"/>
      <c r="G39" s="25"/>
      <c r="H39" s="6"/>
      <c r="I39" s="6"/>
      <c r="J39" s="45"/>
      <c r="K39" s="45"/>
      <c r="L39" s="6"/>
      <c r="M39" s="6"/>
      <c r="N39" s="6"/>
      <c r="O39" s="6"/>
      <c r="P39" s="6" t="s">
        <v>8</v>
      </c>
      <c r="Q39" s="6"/>
      <c r="R39" s="6" t="s">
        <v>8</v>
      </c>
      <c r="S39" s="6"/>
      <c r="T39" s="6"/>
      <c r="U39" s="6"/>
      <c r="V39" s="6"/>
      <c r="W39" s="6" t="s">
        <v>326</v>
      </c>
      <c r="X39" s="6"/>
      <c r="Y39" s="6"/>
      <c r="Z39" s="6" t="s">
        <v>19</v>
      </c>
      <c r="AA39" s="6"/>
      <c r="AB39" s="6">
        <v>1000</v>
      </c>
      <c r="AC39" s="19" t="s">
        <v>83</v>
      </c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54">
        <f>Tabla1[[#This Row],[Visitas año 20]]/Tabla1[[#This Row],[Visitas año 19]]-1</f>
        <v>-1</v>
      </c>
      <c r="BF39" s="54" t="e">
        <f>Tabla1[[#This Row],[Posición media 20]]/Tabla1[[#This Row],[Posición media 19]]-1</f>
        <v>#DIV/0!</v>
      </c>
      <c r="BG39" s="54" t="e">
        <f>Tabla1[[#This Row],[Índice Posicionamiento 20]]/Tabla1[[#This Row],[Índice Posicionamiento 19]]-1</f>
        <v>#DIV/0!</v>
      </c>
      <c r="BH39" s="54" t="e">
        <f>Tabla1[[#This Row],[Tasa Rebote 20]]/Tabla1[[#This Row],[Tasa Rebote 19]]-1</f>
        <v>#DIV/0!</v>
      </c>
      <c r="BI39" s="54" t="e">
        <f>Tabla1[[#This Row],[Rebote Desktop 20]]/Tabla1[[#This Row],[Rebote Desktop 19]]-1</f>
        <v>#DIV/0!</v>
      </c>
      <c r="BJ39" s="54" t="e">
        <f>Tabla1[[#This Row],[Rebote Móvil 20]]/Tabla1[[#This Row],[Rebote Móvil 19]]-1</f>
        <v>#DIV/0!</v>
      </c>
      <c r="BK39" s="54" t="e">
        <f>Tabla1[[#This Row],[Tiempo en web 20]]/Tabla1[[#This Row],[Tiempo en web 19]]-1</f>
        <v>#DIV/0!</v>
      </c>
      <c r="BL39" s="54" t="e">
        <f>Tabla1[[#This Row],[Páginas por sesión 20]]/Tabla1[[#This Row],[Páginas por sesión 19]]-1</f>
        <v>#DIV/0!</v>
      </c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</row>
    <row r="40" spans="1:83" ht="90">
      <c r="A40" s="15" t="s">
        <v>260</v>
      </c>
      <c r="B40" s="4" t="s">
        <v>32</v>
      </c>
      <c r="C40" s="4" t="s">
        <v>261</v>
      </c>
      <c r="D40" s="4"/>
      <c r="E40" s="4" t="s">
        <v>430</v>
      </c>
      <c r="F40" s="4" t="s">
        <v>778</v>
      </c>
      <c r="G40" s="24" t="s">
        <v>856</v>
      </c>
      <c r="H40" s="4">
        <v>925525650</v>
      </c>
      <c r="I40" s="4">
        <v>659087943</v>
      </c>
      <c r="J40" s="29" t="s">
        <v>857</v>
      </c>
      <c r="K40" s="29"/>
      <c r="L40" s="4"/>
      <c r="M40" s="4"/>
      <c r="N40" s="4"/>
      <c r="O40" s="4"/>
      <c r="P40" s="4" t="s">
        <v>8</v>
      </c>
      <c r="Q40" s="4" t="s">
        <v>6</v>
      </c>
      <c r="R40" s="4" t="s">
        <v>8</v>
      </c>
      <c r="S40" s="5"/>
      <c r="T40" s="5"/>
      <c r="U40" s="5"/>
      <c r="V40" s="5"/>
      <c r="W40" s="5"/>
      <c r="X40" s="5"/>
      <c r="Y40" s="5"/>
      <c r="Z40" s="4" t="s">
        <v>19</v>
      </c>
      <c r="AA40" s="4" t="s">
        <v>173</v>
      </c>
      <c r="AB40" s="4">
        <v>400</v>
      </c>
      <c r="AC40" s="17"/>
      <c r="AD40" s="4">
        <v>435</v>
      </c>
      <c r="AE40" s="4">
        <v>29.9</v>
      </c>
      <c r="AF40" s="4">
        <v>9</v>
      </c>
      <c r="AG40" s="4">
        <v>838190</v>
      </c>
      <c r="AH40" s="4">
        <v>67.95</v>
      </c>
      <c r="AI40" s="4">
        <v>70.66</v>
      </c>
      <c r="AJ40" s="4">
        <v>60.44</v>
      </c>
      <c r="AK40" s="4">
        <v>48</v>
      </c>
      <c r="AL40" s="4">
        <v>2.15</v>
      </c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6">
        <f>Tabla1[[#This Row],[Visitas año 20]]/Tabla1[[#This Row],[Visitas año 19]]-1</f>
        <v>-1</v>
      </c>
      <c r="BF40" s="46">
        <f>Tabla1[[#This Row],[Posición media 20]]/Tabla1[[#This Row],[Posición media 19]]-1</f>
        <v>-1</v>
      </c>
      <c r="BG40" s="46">
        <f>Tabla1[[#This Row],[Índice Posicionamiento 20]]/Tabla1[[#This Row],[Índice Posicionamiento 19]]-1</f>
        <v>-1</v>
      </c>
      <c r="BH40" s="46">
        <f>Tabla1[[#This Row],[Tasa Rebote 20]]/Tabla1[[#This Row],[Tasa Rebote 19]]-1</f>
        <v>-1</v>
      </c>
      <c r="BI40" s="46">
        <f>Tabla1[[#This Row],[Rebote Desktop 20]]/Tabla1[[#This Row],[Rebote Desktop 19]]-1</f>
        <v>-1</v>
      </c>
      <c r="BJ40" s="46">
        <f>Tabla1[[#This Row],[Rebote Móvil 20]]/Tabla1[[#This Row],[Rebote Móvil 19]]-1</f>
        <v>-1</v>
      </c>
      <c r="BK40" s="46">
        <f>Tabla1[[#This Row],[Tiempo en web 20]]/Tabla1[[#This Row],[Tiempo en web 19]]-1</f>
        <v>-1</v>
      </c>
      <c r="BL40" s="46">
        <f>Tabla1[[#This Row],[Páginas por sesión 20]]/Tabla1[[#This Row],[Páginas por sesión 19]]-1</f>
        <v>-1</v>
      </c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</row>
    <row r="41" spans="1:83" ht="60">
      <c r="A41" s="15" t="s">
        <v>174</v>
      </c>
      <c r="B41" s="4" t="s">
        <v>7</v>
      </c>
      <c r="C41" s="4" t="s">
        <v>175</v>
      </c>
      <c r="D41" s="4"/>
      <c r="E41" s="4" t="s">
        <v>429</v>
      </c>
      <c r="F41" s="4" t="s">
        <v>779</v>
      </c>
      <c r="G41" s="24" t="s">
        <v>644</v>
      </c>
      <c r="H41" s="4">
        <v>918041141</v>
      </c>
      <c r="I41" s="4">
        <v>620248143</v>
      </c>
      <c r="J41" s="29"/>
      <c r="K41" s="29"/>
      <c r="L41" s="4"/>
      <c r="M41" s="4"/>
      <c r="N41" s="4"/>
      <c r="O41" s="4"/>
      <c r="P41" s="4" t="s">
        <v>6</v>
      </c>
      <c r="Q41" s="4" t="s">
        <v>8</v>
      </c>
      <c r="R41" s="4" t="s">
        <v>8</v>
      </c>
      <c r="S41" s="4" t="s">
        <v>8</v>
      </c>
      <c r="T41" s="5"/>
      <c r="U41" s="5"/>
      <c r="V41" s="5"/>
      <c r="W41" s="5"/>
      <c r="X41" s="4" t="s">
        <v>251</v>
      </c>
      <c r="Y41" s="4"/>
      <c r="Z41" s="4" t="s">
        <v>19</v>
      </c>
      <c r="AA41" s="4" t="s">
        <v>207</v>
      </c>
      <c r="AB41" s="4">
        <v>5100</v>
      </c>
      <c r="AC41" s="17"/>
      <c r="AD41" s="4">
        <v>269</v>
      </c>
      <c r="AE41" s="4">
        <v>24</v>
      </c>
      <c r="AF41" s="4">
        <v>18322</v>
      </c>
      <c r="AG41" s="4">
        <v>399000</v>
      </c>
      <c r="AH41" s="4">
        <v>57.24</v>
      </c>
      <c r="AI41" s="4">
        <v>54.32</v>
      </c>
      <c r="AJ41" s="4">
        <v>60.06</v>
      </c>
      <c r="AK41" s="4">
        <v>101</v>
      </c>
      <c r="AL41" s="4">
        <v>2.73</v>
      </c>
      <c r="AM41" s="4">
        <v>3954</v>
      </c>
      <c r="AN41" s="4">
        <v>683</v>
      </c>
      <c r="AO41" s="4">
        <v>26</v>
      </c>
      <c r="AP41" s="4">
        <v>746610</v>
      </c>
      <c r="AQ41" s="4">
        <v>26445</v>
      </c>
      <c r="AR41" s="4">
        <v>58.93</v>
      </c>
      <c r="AS41" s="4">
        <v>52.8</v>
      </c>
      <c r="AT41" s="4">
        <v>64.2</v>
      </c>
      <c r="AU41" s="4">
        <v>107</v>
      </c>
      <c r="AV41" s="4">
        <v>2.65</v>
      </c>
      <c r="AW41" s="4">
        <v>1327</v>
      </c>
      <c r="AX41" s="4">
        <v>1301</v>
      </c>
      <c r="AY41" s="4">
        <v>37</v>
      </c>
      <c r="AZ41" s="4">
        <v>3.2509999999999999</v>
      </c>
      <c r="BA41" s="4">
        <v>0.73499999999999999</v>
      </c>
      <c r="BB41" s="4">
        <v>2.4060000000000001</v>
      </c>
      <c r="BC41" s="4">
        <v>88</v>
      </c>
      <c r="BD41" s="4">
        <v>37</v>
      </c>
      <c r="BE41" s="46">
        <f>Tabla1[[#This Row],[Visitas año 20]]/Tabla1[[#This Row],[Visitas año 19]]-1</f>
        <v>-0.2247058823529412</v>
      </c>
      <c r="BF41" s="46">
        <f>Tabla1[[#This Row],[Posición media 20]]/Tabla1[[#This Row],[Posición media 19]]-1</f>
        <v>8.3333333333333259E-2</v>
      </c>
      <c r="BG41" s="46">
        <f>Tabla1[[#This Row],[Índice Posicionamiento 20]]/Tabla1[[#This Row],[Índice Posicionamiento 19]]-1</f>
        <v>39.749372339264269</v>
      </c>
      <c r="BH41" s="46">
        <f>Tabla1[[#This Row],[Tasa Rebote 20]]/Tabla1[[#This Row],[Tasa Rebote 19]]-1</f>
        <v>2.9524807826694532E-2</v>
      </c>
      <c r="BI41" s="46">
        <f>Tabla1[[#This Row],[Rebote Desktop 20]]/Tabla1[[#This Row],[Rebote Desktop 19]]-1</f>
        <v>-2.7982326951399128E-2</v>
      </c>
      <c r="BJ41" s="46">
        <f>Tabla1[[#This Row],[Rebote Móvil 20]]/Tabla1[[#This Row],[Rebote Móvil 19]]-1</f>
        <v>6.8931068931068928E-2</v>
      </c>
      <c r="BK41" s="46">
        <f>Tabla1[[#This Row],[Tiempo en web 20]]/Tabla1[[#This Row],[Tiempo en web 19]]-1</f>
        <v>5.9405940594059459E-2</v>
      </c>
      <c r="BL41" s="46">
        <f>Tabla1[[#This Row],[Páginas por sesión 20]]/Tabla1[[#This Row],[Páginas por sesión 19]]-1</f>
        <v>-2.9304029304029311E-2</v>
      </c>
      <c r="BM41" s="49" t="s">
        <v>8</v>
      </c>
      <c r="BN41" s="49" t="s">
        <v>8</v>
      </c>
      <c r="BO41" s="49" t="s">
        <v>6</v>
      </c>
      <c r="BP41" s="49" t="s">
        <v>6</v>
      </c>
      <c r="BQ41" s="49" t="s">
        <v>6</v>
      </c>
      <c r="BR41" s="49" t="s">
        <v>8</v>
      </c>
      <c r="BS41" s="49" t="s">
        <v>8</v>
      </c>
      <c r="BT41" s="49" t="s">
        <v>6</v>
      </c>
      <c r="BU41" s="49" t="s">
        <v>6</v>
      </c>
      <c r="BV41" s="49" t="s">
        <v>6</v>
      </c>
      <c r="BW41" s="49" t="s">
        <v>6</v>
      </c>
      <c r="BX41" s="49" t="s">
        <v>6</v>
      </c>
      <c r="BY41" s="49" t="s">
        <v>6</v>
      </c>
      <c r="BZ41" s="49" t="s">
        <v>6</v>
      </c>
      <c r="CA41" s="49" t="s">
        <v>6</v>
      </c>
      <c r="CB41" s="49" t="s">
        <v>6</v>
      </c>
      <c r="CC41" s="49" t="s">
        <v>8</v>
      </c>
      <c r="CD41" s="49"/>
      <c r="CE41" s="49" t="s">
        <v>6</v>
      </c>
    </row>
    <row r="42" spans="1:83" ht="45">
      <c r="A42" s="18" t="s">
        <v>262</v>
      </c>
      <c r="B42" s="6" t="s">
        <v>7</v>
      </c>
      <c r="C42" s="6" t="s">
        <v>263</v>
      </c>
      <c r="D42" s="6"/>
      <c r="E42" s="6" t="s">
        <v>428</v>
      </c>
      <c r="F42" s="6"/>
      <c r="G42" s="25" t="s">
        <v>968</v>
      </c>
      <c r="H42" s="6"/>
      <c r="I42" s="6"/>
      <c r="J42" s="45"/>
      <c r="K42" s="45"/>
      <c r="L42" s="6"/>
      <c r="M42" s="6"/>
      <c r="N42" s="6"/>
      <c r="O42" s="6"/>
      <c r="P42" s="6" t="s">
        <v>6</v>
      </c>
      <c r="Q42" s="6" t="s">
        <v>8</v>
      </c>
      <c r="R42" s="6" t="s">
        <v>8</v>
      </c>
      <c r="S42" s="6" t="s">
        <v>8</v>
      </c>
      <c r="T42" s="6"/>
      <c r="U42" s="6"/>
      <c r="V42" s="6"/>
      <c r="W42" s="6"/>
      <c r="X42" s="6" t="s">
        <v>333</v>
      </c>
      <c r="Y42" s="6"/>
      <c r="Z42" s="6" t="s">
        <v>19</v>
      </c>
      <c r="AA42" s="6"/>
      <c r="AB42" s="6"/>
      <c r="AC42" s="19" t="s">
        <v>839</v>
      </c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54" t="e">
        <f>Tabla1[[#This Row],[Visitas año 20]]/Tabla1[[#This Row],[Visitas año 19]]-1</f>
        <v>#DIV/0!</v>
      </c>
      <c r="BF42" s="54" t="e">
        <f>Tabla1[[#This Row],[Posición media 20]]/Tabla1[[#This Row],[Posición media 19]]-1</f>
        <v>#DIV/0!</v>
      </c>
      <c r="BG42" s="54" t="e">
        <f>Tabla1[[#This Row],[Índice Posicionamiento 20]]/Tabla1[[#This Row],[Índice Posicionamiento 19]]-1</f>
        <v>#DIV/0!</v>
      </c>
      <c r="BH42" s="54" t="e">
        <f>Tabla1[[#This Row],[Tasa Rebote 20]]/Tabla1[[#This Row],[Tasa Rebote 19]]-1</f>
        <v>#DIV/0!</v>
      </c>
      <c r="BI42" s="54" t="e">
        <f>Tabla1[[#This Row],[Rebote Desktop 20]]/Tabla1[[#This Row],[Rebote Desktop 19]]-1</f>
        <v>#DIV/0!</v>
      </c>
      <c r="BJ42" s="54" t="e">
        <f>Tabla1[[#This Row],[Rebote Móvil 20]]/Tabla1[[#This Row],[Rebote Móvil 19]]-1</f>
        <v>#DIV/0!</v>
      </c>
      <c r="BK42" s="54" t="e">
        <f>Tabla1[[#This Row],[Tiempo en web 20]]/Tabla1[[#This Row],[Tiempo en web 19]]-1</f>
        <v>#DIV/0!</v>
      </c>
      <c r="BL42" s="54" t="e">
        <f>Tabla1[[#This Row],[Páginas por sesión 20]]/Tabla1[[#This Row],[Páginas por sesión 19]]-1</f>
        <v>#DIV/0!</v>
      </c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</row>
    <row r="43" spans="1:83" ht="60">
      <c r="A43" s="15" t="s">
        <v>112</v>
      </c>
      <c r="B43" s="4" t="s">
        <v>5</v>
      </c>
      <c r="C43" s="4" t="s">
        <v>77</v>
      </c>
      <c r="D43" s="4"/>
      <c r="E43" s="4" t="s">
        <v>427</v>
      </c>
      <c r="F43" s="4" t="s">
        <v>780</v>
      </c>
      <c r="G43" s="24" t="s">
        <v>645</v>
      </c>
      <c r="H43" s="4">
        <v>938656276</v>
      </c>
      <c r="I43" s="4">
        <v>610108195</v>
      </c>
      <c r="J43" s="29"/>
      <c r="K43" s="29"/>
      <c r="L43" s="4"/>
      <c r="M43" s="4"/>
      <c r="N43" s="4"/>
      <c r="O43" s="4"/>
      <c r="P43" s="4" t="s">
        <v>6</v>
      </c>
      <c r="Q43" s="4" t="s">
        <v>6</v>
      </c>
      <c r="R43" s="4" t="s">
        <v>8</v>
      </c>
      <c r="S43" s="5"/>
      <c r="T43" s="5"/>
      <c r="U43" s="5"/>
      <c r="V43" s="5"/>
      <c r="W43" s="5"/>
      <c r="X43" s="5"/>
      <c r="Y43" s="5"/>
      <c r="Z43" s="4" t="s">
        <v>19</v>
      </c>
      <c r="AA43" s="4" t="s">
        <v>173</v>
      </c>
      <c r="AB43" s="4">
        <v>300</v>
      </c>
      <c r="AC43" s="17"/>
      <c r="AD43" s="4">
        <v>130</v>
      </c>
      <c r="AE43" s="4">
        <v>30</v>
      </c>
      <c r="AF43" s="4">
        <v>0</v>
      </c>
      <c r="AG43" s="4">
        <v>156390</v>
      </c>
      <c r="AH43" s="4">
        <v>52.08</v>
      </c>
      <c r="AI43" s="4">
        <v>48.31</v>
      </c>
      <c r="AJ43" s="4">
        <v>64.13</v>
      </c>
      <c r="AK43" s="4">
        <v>146</v>
      </c>
      <c r="AL43" s="4">
        <v>2.85</v>
      </c>
      <c r="AM43" s="4">
        <v>295</v>
      </c>
      <c r="AN43" s="4">
        <v>197</v>
      </c>
      <c r="AO43" s="4">
        <v>29.9</v>
      </c>
      <c r="AP43" s="4">
        <v>4</v>
      </c>
      <c r="AQ43" s="4">
        <v>247380</v>
      </c>
      <c r="AR43" s="4">
        <v>52.88</v>
      </c>
      <c r="AS43" s="4">
        <v>51.72</v>
      </c>
      <c r="AT43" s="4">
        <v>51.35</v>
      </c>
      <c r="AU43" s="4">
        <v>102</v>
      </c>
      <c r="AV43" s="4">
        <v>2.91</v>
      </c>
      <c r="AW43" s="4">
        <v>37</v>
      </c>
      <c r="AX43" s="4">
        <v>19</v>
      </c>
      <c r="AY43" s="4">
        <v>17</v>
      </c>
      <c r="AZ43" s="4">
        <v>1.425</v>
      </c>
      <c r="BA43" s="4">
        <v>0.30299999999999999</v>
      </c>
      <c r="BB43" s="4">
        <v>0.79900000000000004</v>
      </c>
      <c r="BC43" s="4">
        <v>99</v>
      </c>
      <c r="BD43" s="4">
        <v>97</v>
      </c>
      <c r="BE43" s="46">
        <f>Tabla1[[#This Row],[Visitas año 20]]/Tabla1[[#This Row],[Visitas año 19]]-1</f>
        <v>-1.6666666666666718E-2</v>
      </c>
      <c r="BF43" s="46">
        <f>Tabla1[[#This Row],[Posición media 20]]/Tabla1[[#This Row],[Posición media 19]]-1</f>
        <v>-3.3333333333334103E-3</v>
      </c>
      <c r="BG43" s="46" t="e">
        <f>Tabla1[[#This Row],[Índice Posicionamiento 20]]/Tabla1[[#This Row],[Índice Posicionamiento 19]]-1</f>
        <v>#DIV/0!</v>
      </c>
      <c r="BH43" s="46">
        <f>Tabla1[[#This Row],[Tasa Rebote 20]]/Tabla1[[#This Row],[Tasa Rebote 19]]-1</f>
        <v>1.5360983102918668E-2</v>
      </c>
      <c r="BI43" s="46">
        <f>Tabla1[[#This Row],[Rebote Desktop 20]]/Tabla1[[#This Row],[Rebote Desktop 19]]-1</f>
        <v>7.0585800041399249E-2</v>
      </c>
      <c r="BJ43" s="46">
        <f>Tabla1[[#This Row],[Rebote Móvil 20]]/Tabla1[[#This Row],[Rebote Móvil 19]]-1</f>
        <v>-0.19928270700140327</v>
      </c>
      <c r="BK43" s="46">
        <f>Tabla1[[#This Row],[Tiempo en web 20]]/Tabla1[[#This Row],[Tiempo en web 19]]-1</f>
        <v>-0.30136986301369861</v>
      </c>
      <c r="BL43" s="46">
        <f>Tabla1[[#This Row],[Páginas por sesión 20]]/Tabla1[[#This Row],[Páginas por sesión 19]]-1</f>
        <v>2.1052631578947434E-2</v>
      </c>
      <c r="BM43" s="49" t="s">
        <v>6</v>
      </c>
      <c r="BN43" s="49" t="s">
        <v>6</v>
      </c>
      <c r="BO43" s="49" t="s">
        <v>6</v>
      </c>
      <c r="BP43" s="49" t="s">
        <v>6</v>
      </c>
      <c r="BQ43" s="49" t="s">
        <v>6</v>
      </c>
      <c r="BR43" s="49" t="s">
        <v>6</v>
      </c>
      <c r="BS43" s="49" t="s">
        <v>6</v>
      </c>
      <c r="BT43" s="49" t="s">
        <v>6</v>
      </c>
      <c r="BU43" s="49" t="s">
        <v>6</v>
      </c>
      <c r="BV43" s="49" t="s">
        <v>6</v>
      </c>
      <c r="BW43" s="49" t="s">
        <v>6</v>
      </c>
      <c r="BX43" s="49"/>
      <c r="BY43" s="49" t="s">
        <v>6</v>
      </c>
      <c r="BZ43" s="49" t="s">
        <v>6</v>
      </c>
      <c r="CA43" s="49" t="s">
        <v>6</v>
      </c>
      <c r="CB43" s="49" t="s">
        <v>6</v>
      </c>
      <c r="CC43" s="49"/>
      <c r="CD43" s="49"/>
      <c r="CE43" s="49"/>
    </row>
    <row r="44" spans="1:83" ht="75">
      <c r="A44" s="15" t="s">
        <v>113</v>
      </c>
      <c r="B44" s="4" t="s">
        <v>7</v>
      </c>
      <c r="C44" s="4" t="s">
        <v>66</v>
      </c>
      <c r="D44" s="20">
        <v>42943</v>
      </c>
      <c r="E44" s="4" t="s">
        <v>426</v>
      </c>
      <c r="F44" s="4" t="s">
        <v>781</v>
      </c>
      <c r="G44" s="24" t="s">
        <v>646</v>
      </c>
      <c r="H44" s="4">
        <v>925518055</v>
      </c>
      <c r="I44" s="4">
        <v>616417424</v>
      </c>
      <c r="J44" s="29"/>
      <c r="K44" s="29"/>
      <c r="L44" s="4"/>
      <c r="M44" s="4"/>
      <c r="N44" s="4"/>
      <c r="O44" s="4"/>
      <c r="P44" s="4" t="s">
        <v>6</v>
      </c>
      <c r="Q44" s="4" t="s">
        <v>8</v>
      </c>
      <c r="R44" s="4" t="s">
        <v>8</v>
      </c>
      <c r="S44" s="4" t="s">
        <v>8</v>
      </c>
      <c r="T44" s="5"/>
      <c r="U44" s="5"/>
      <c r="V44" s="5"/>
      <c r="W44" s="4" t="s">
        <v>326</v>
      </c>
      <c r="X44" s="5"/>
      <c r="Y44" s="4"/>
      <c r="Z44" s="4" t="s">
        <v>19</v>
      </c>
      <c r="AA44" s="4" t="s">
        <v>91</v>
      </c>
      <c r="AB44" s="4">
        <v>3000</v>
      </c>
      <c r="AC44" s="17"/>
      <c r="AD44" s="4">
        <v>457</v>
      </c>
      <c r="AE44" s="4">
        <v>25.7</v>
      </c>
      <c r="AF44" s="4">
        <v>3083</v>
      </c>
      <c r="AG44" s="4">
        <v>167770</v>
      </c>
      <c r="AH44" s="4">
        <v>54.87</v>
      </c>
      <c r="AI44" s="4">
        <v>46.87</v>
      </c>
      <c r="AJ44" s="4">
        <v>70.349999999999994</v>
      </c>
      <c r="AK44" s="4">
        <v>104</v>
      </c>
      <c r="AL44" s="4">
        <v>2.5099999999999998</v>
      </c>
      <c r="AM44" s="4">
        <v>2796</v>
      </c>
      <c r="AN44" s="4">
        <v>608</v>
      </c>
      <c r="AO44" s="4">
        <v>26.6</v>
      </c>
      <c r="AP44" s="4">
        <v>2175</v>
      </c>
      <c r="AQ44" s="4">
        <v>263590</v>
      </c>
      <c r="AR44" s="4">
        <v>55.19</v>
      </c>
      <c r="AS44" s="4">
        <v>46.19</v>
      </c>
      <c r="AT44" s="4">
        <v>69.89</v>
      </c>
      <c r="AU44" s="4">
        <v>104</v>
      </c>
      <c r="AV44" s="4">
        <v>2.37</v>
      </c>
      <c r="AW44" s="4">
        <v>465</v>
      </c>
      <c r="AX44" s="4">
        <v>454</v>
      </c>
      <c r="AY44" s="4">
        <v>22</v>
      </c>
      <c r="AZ44" s="4">
        <v>2.2730000000000001</v>
      </c>
      <c r="BA44" s="4">
        <v>0.81799999999999995</v>
      </c>
      <c r="BB44" s="4">
        <v>1.6240000000000001</v>
      </c>
      <c r="BC44" s="4">
        <v>88</v>
      </c>
      <c r="BD44" s="4">
        <v>98</v>
      </c>
      <c r="BE44" s="46">
        <f>Tabla1[[#This Row],[Visitas año 20]]/Tabla1[[#This Row],[Visitas año 19]]-1</f>
        <v>-6.7999999999999949E-2</v>
      </c>
      <c r="BF44" s="46">
        <f>Tabla1[[#This Row],[Posición media 20]]/Tabla1[[#This Row],[Posición media 19]]-1</f>
        <v>3.5019455252918386E-2</v>
      </c>
      <c r="BG44" s="46">
        <f>Tabla1[[#This Row],[Índice Posicionamiento 20]]/Tabla1[[#This Row],[Índice Posicionamiento 19]]-1</f>
        <v>-0.29451832630554653</v>
      </c>
      <c r="BH44" s="46">
        <f>Tabla1[[#This Row],[Tasa Rebote 20]]/Tabla1[[#This Row],[Tasa Rebote 19]]-1</f>
        <v>5.8319664661927728E-3</v>
      </c>
      <c r="BI44" s="46">
        <f>Tabla1[[#This Row],[Rebote Desktop 20]]/Tabla1[[#This Row],[Rebote Desktop 19]]-1</f>
        <v>-1.4508214209515646E-2</v>
      </c>
      <c r="BJ44" s="46">
        <f>Tabla1[[#This Row],[Rebote Móvil 20]]/Tabla1[[#This Row],[Rebote Móvil 19]]-1</f>
        <v>-6.5387348969437875E-3</v>
      </c>
      <c r="BK44" s="46">
        <f>Tabla1[[#This Row],[Tiempo en web 20]]/Tabla1[[#This Row],[Tiempo en web 19]]-1</f>
        <v>0</v>
      </c>
      <c r="BL44" s="46">
        <f>Tabla1[[#This Row],[Páginas por sesión 20]]/Tabla1[[#This Row],[Páginas por sesión 19]]-1</f>
        <v>-5.5776892430278724E-2</v>
      </c>
      <c r="BM44" s="49" t="s">
        <v>8</v>
      </c>
      <c r="BN44" s="49" t="s">
        <v>8</v>
      </c>
      <c r="BO44" s="49" t="s">
        <v>6</v>
      </c>
      <c r="BP44" s="49" t="s">
        <v>6</v>
      </c>
      <c r="BQ44" s="49" t="s">
        <v>8</v>
      </c>
      <c r="BR44" s="49" t="s">
        <v>6</v>
      </c>
      <c r="BS44" s="49" t="s">
        <v>8</v>
      </c>
      <c r="BT44" s="49" t="s">
        <v>8</v>
      </c>
      <c r="BU44" s="49" t="s">
        <v>6</v>
      </c>
      <c r="BV44" s="49" t="s">
        <v>6</v>
      </c>
      <c r="BW44" s="49" t="s">
        <v>6</v>
      </c>
      <c r="BX44" s="49"/>
      <c r="BY44" s="49" t="s">
        <v>8</v>
      </c>
      <c r="BZ44" s="49" t="s">
        <v>8</v>
      </c>
      <c r="CA44" s="49" t="s">
        <v>6</v>
      </c>
      <c r="CB44" s="49" t="s">
        <v>6</v>
      </c>
      <c r="CC44" s="49" t="s">
        <v>6</v>
      </c>
      <c r="CD44" s="49"/>
      <c r="CE44" s="49"/>
    </row>
    <row r="45" spans="1:83" ht="60">
      <c r="A45" s="15" t="s">
        <v>264</v>
      </c>
      <c r="B45" s="4" t="s">
        <v>5</v>
      </c>
      <c r="C45" s="4" t="s">
        <v>265</v>
      </c>
      <c r="D45" s="4"/>
      <c r="E45" s="4" t="s">
        <v>425</v>
      </c>
      <c r="F45" s="4" t="s">
        <v>782</v>
      </c>
      <c r="G45" s="24" t="s">
        <v>858</v>
      </c>
      <c r="H45" s="4" t="s">
        <v>802</v>
      </c>
      <c r="I45" s="4">
        <v>615641889</v>
      </c>
      <c r="J45" s="29" t="s">
        <v>859</v>
      </c>
      <c r="K45" s="29"/>
      <c r="L45" s="4"/>
      <c r="M45" s="4"/>
      <c r="N45" s="4" t="s">
        <v>8</v>
      </c>
      <c r="O45" s="4"/>
      <c r="P45" s="4" t="s">
        <v>6</v>
      </c>
      <c r="Q45" s="4" t="s">
        <v>6</v>
      </c>
      <c r="R45" s="4" t="s">
        <v>6</v>
      </c>
      <c r="S45" s="5"/>
      <c r="T45" s="5"/>
      <c r="U45" s="5"/>
      <c r="V45" s="5"/>
      <c r="W45" s="5"/>
      <c r="X45" s="5"/>
      <c r="Y45" s="5"/>
      <c r="Z45" s="4" t="s">
        <v>16</v>
      </c>
      <c r="AA45" s="5"/>
      <c r="AB45" s="5"/>
      <c r="AC45" s="16"/>
      <c r="AD45" s="5"/>
      <c r="AE45" s="5"/>
      <c r="AF45" s="5"/>
      <c r="AG45" s="5"/>
      <c r="AH45" s="5"/>
      <c r="AI45" s="5"/>
      <c r="AJ45" s="5"/>
      <c r="AK45" s="5"/>
      <c r="AL45" s="5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6" t="e">
        <f>Tabla1[[#This Row],[Visitas año 20]]/Tabla1[[#This Row],[Visitas año 19]]-1</f>
        <v>#DIV/0!</v>
      </c>
      <c r="BF45" s="4" t="e">
        <f>Tabla1[[#This Row],[Posición media 20]]/Tabla1[[#This Row],[Posición media 19]]-1</f>
        <v>#DIV/0!</v>
      </c>
      <c r="BG45" s="4" t="e">
        <f>Tabla1[[#This Row],[Índice Posicionamiento 20]]/Tabla1[[#This Row],[Índice Posicionamiento 19]]-1</f>
        <v>#DIV/0!</v>
      </c>
      <c r="BH45" s="4" t="e">
        <f>Tabla1[[#This Row],[Tasa Rebote 20]]/Tabla1[[#This Row],[Tasa Rebote 19]]-1</f>
        <v>#DIV/0!</v>
      </c>
      <c r="BI45" s="49" t="e">
        <f>Tabla1[[#This Row],[Rebote Desktop 20]]/Tabla1[[#This Row],[Rebote Desktop 19]]-1</f>
        <v>#DIV/0!</v>
      </c>
      <c r="BJ45" s="49" t="e">
        <f>Tabla1[[#This Row],[Rebote Móvil 20]]/Tabla1[[#This Row],[Rebote Móvil 19]]-1</f>
        <v>#DIV/0!</v>
      </c>
      <c r="BK45" s="49" t="e">
        <f>Tabla1[[#This Row],[Tiempo en web 20]]/Tabla1[[#This Row],[Tiempo en web 19]]-1</f>
        <v>#DIV/0!</v>
      </c>
      <c r="BL45" s="49" t="e">
        <f>Tabla1[[#This Row],[Páginas por sesión 20]]/Tabla1[[#This Row],[Páginas por sesión 19]]-1</f>
        <v>#DIV/0!</v>
      </c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</row>
    <row r="46" spans="1:83" ht="45">
      <c r="A46" s="15" t="s">
        <v>171</v>
      </c>
      <c r="B46" s="4" t="s">
        <v>44</v>
      </c>
      <c r="C46" s="4" t="s">
        <v>172</v>
      </c>
      <c r="D46" s="4"/>
      <c r="E46" s="4" t="s">
        <v>424</v>
      </c>
      <c r="F46" s="4" t="s">
        <v>783</v>
      </c>
      <c r="G46" s="24" t="s">
        <v>647</v>
      </c>
      <c r="H46" s="4">
        <v>916372360</v>
      </c>
      <c r="I46" s="4">
        <v>677676457</v>
      </c>
      <c r="J46" s="29"/>
      <c r="K46" s="29"/>
      <c r="L46" s="4"/>
      <c r="M46" s="4"/>
      <c r="N46" s="4"/>
      <c r="O46" s="4"/>
      <c r="P46" s="4" t="s">
        <v>6</v>
      </c>
      <c r="Q46" s="4" t="s">
        <v>6</v>
      </c>
      <c r="R46" s="4" t="s">
        <v>8</v>
      </c>
      <c r="S46" s="5"/>
      <c r="T46" s="5"/>
      <c r="U46" s="5"/>
      <c r="V46" s="5"/>
      <c r="W46" s="5"/>
      <c r="X46" s="5"/>
      <c r="Y46" s="5"/>
      <c r="Z46" s="4" t="s">
        <v>19</v>
      </c>
      <c r="AA46" s="4" t="s">
        <v>89</v>
      </c>
      <c r="AB46" s="4">
        <v>4200</v>
      </c>
      <c r="AC46" s="17"/>
      <c r="AD46" s="4">
        <v>332</v>
      </c>
      <c r="AE46" s="4">
        <v>28.4</v>
      </c>
      <c r="AF46" s="4">
        <v>1146</v>
      </c>
      <c r="AG46" s="4">
        <v>320870</v>
      </c>
      <c r="AH46" s="4">
        <v>32.590000000000003</v>
      </c>
      <c r="AI46" s="4">
        <v>24.91</v>
      </c>
      <c r="AJ46" s="4">
        <v>37.57</v>
      </c>
      <c r="AK46" s="4">
        <v>195</v>
      </c>
      <c r="AL46" s="4">
        <v>5.34</v>
      </c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6">
        <f>Tabla1[[#This Row],[Visitas año 20]]/Tabla1[[#This Row],[Visitas año 19]]-1</f>
        <v>-1</v>
      </c>
      <c r="BF46" s="46">
        <f>Tabla1[[#This Row],[Posición media 20]]/Tabla1[[#This Row],[Posición media 19]]-1</f>
        <v>-1</v>
      </c>
      <c r="BG46" s="46">
        <f>Tabla1[[#This Row],[Índice Posicionamiento 20]]/Tabla1[[#This Row],[Índice Posicionamiento 19]]-1</f>
        <v>-1</v>
      </c>
      <c r="BH46" s="46">
        <f>Tabla1[[#This Row],[Tasa Rebote 20]]/Tabla1[[#This Row],[Tasa Rebote 19]]-1</f>
        <v>-1</v>
      </c>
      <c r="BI46" s="46">
        <f>Tabla1[[#This Row],[Rebote Desktop 20]]/Tabla1[[#This Row],[Rebote Desktop 19]]-1</f>
        <v>-1</v>
      </c>
      <c r="BJ46" s="46">
        <f>Tabla1[[#This Row],[Rebote Móvil 20]]/Tabla1[[#This Row],[Rebote Móvil 19]]-1</f>
        <v>-1</v>
      </c>
      <c r="BK46" s="46">
        <f>Tabla1[[#This Row],[Tiempo en web 20]]/Tabla1[[#This Row],[Tiempo en web 19]]-1</f>
        <v>-1</v>
      </c>
      <c r="BL46" s="46">
        <f>Tabla1[[#This Row],[Páginas por sesión 20]]/Tabla1[[#This Row],[Páginas por sesión 19]]-1</f>
        <v>-1</v>
      </c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</row>
    <row r="47" spans="1:83" ht="30">
      <c r="A47" s="33" t="s">
        <v>965</v>
      </c>
      <c r="B47" s="34"/>
      <c r="C47" s="34"/>
      <c r="D47" s="34"/>
      <c r="E47" s="34" t="s">
        <v>951</v>
      </c>
      <c r="F47" s="34"/>
      <c r="G47" s="34"/>
      <c r="H47" s="34">
        <v>916973890</v>
      </c>
      <c r="I47" s="34"/>
      <c r="J47" s="36"/>
      <c r="K47" s="36"/>
      <c r="L47" s="34"/>
      <c r="M47" s="34"/>
      <c r="N47" s="34"/>
      <c r="O47" s="34"/>
      <c r="P47" s="34" t="s">
        <v>6</v>
      </c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7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47" t="e">
        <f>Tabla1[[#This Row],[Visitas año 20]]/Tabla1[[#This Row],[Visitas año 19]]-1</f>
        <v>#DIV/0!</v>
      </c>
      <c r="BF47" s="34" t="e">
        <f>Tabla1[[#This Row],[Posición media 20]]/Tabla1[[#This Row],[Posición media 19]]-1</f>
        <v>#DIV/0!</v>
      </c>
      <c r="BG47" s="34" t="e">
        <f>Tabla1[[#This Row],[Índice Posicionamiento 20]]/Tabla1[[#This Row],[Índice Posicionamiento 19]]-1</f>
        <v>#DIV/0!</v>
      </c>
      <c r="BH47" s="34" t="e">
        <f>Tabla1[[#This Row],[Tasa Rebote 20]]/Tabla1[[#This Row],[Tasa Rebote 19]]-1</f>
        <v>#DIV/0!</v>
      </c>
      <c r="BI47" s="50" t="e">
        <f>Tabla1[[#This Row],[Rebote Desktop 20]]/Tabla1[[#This Row],[Rebote Desktop 19]]-1</f>
        <v>#DIV/0!</v>
      </c>
      <c r="BJ47" s="50" t="e">
        <f>Tabla1[[#This Row],[Rebote Móvil 20]]/Tabla1[[#This Row],[Rebote Móvil 19]]-1</f>
        <v>#DIV/0!</v>
      </c>
      <c r="BK47" s="50" t="e">
        <f>Tabla1[[#This Row],[Tiempo en web 20]]/Tabla1[[#This Row],[Tiempo en web 19]]-1</f>
        <v>#DIV/0!</v>
      </c>
      <c r="BL47" s="50" t="e">
        <f>Tabla1[[#This Row],[Páginas por sesión 20]]/Tabla1[[#This Row],[Páginas por sesión 19]]-1</f>
        <v>#DIV/0!</v>
      </c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</row>
    <row r="48" spans="1:83" ht="45">
      <c r="A48" s="15" t="s">
        <v>114</v>
      </c>
      <c r="B48" s="4" t="s">
        <v>5</v>
      </c>
      <c r="C48" s="4" t="s">
        <v>65</v>
      </c>
      <c r="D48" s="4"/>
      <c r="E48" s="4" t="s">
        <v>423</v>
      </c>
      <c r="F48" s="4" t="s">
        <v>784</v>
      </c>
      <c r="G48" s="24" t="s">
        <v>648</v>
      </c>
      <c r="H48" s="4">
        <v>938958059</v>
      </c>
      <c r="I48" s="4">
        <v>649521263</v>
      </c>
      <c r="J48" s="29"/>
      <c r="K48" s="29"/>
      <c r="L48" s="4"/>
      <c r="M48" s="4"/>
      <c r="N48" s="4"/>
      <c r="O48" s="4"/>
      <c r="P48" s="4" t="s">
        <v>6</v>
      </c>
      <c r="Q48" s="4" t="s">
        <v>6</v>
      </c>
      <c r="R48" s="4" t="s">
        <v>8</v>
      </c>
      <c r="S48" s="5"/>
      <c r="T48" s="5"/>
      <c r="U48" s="5"/>
      <c r="V48" s="5"/>
      <c r="W48" s="5"/>
      <c r="X48" s="5"/>
      <c r="Y48" s="5"/>
      <c r="Z48" s="4" t="s">
        <v>19</v>
      </c>
      <c r="AA48" s="4" t="s">
        <v>173</v>
      </c>
      <c r="AB48" s="4">
        <v>607</v>
      </c>
      <c r="AC48" s="17"/>
      <c r="AD48" s="4">
        <v>166</v>
      </c>
      <c r="AE48" s="4">
        <v>29.6</v>
      </c>
      <c r="AF48" s="4">
        <v>33</v>
      </c>
      <c r="AG48" s="4">
        <v>110860</v>
      </c>
      <c r="AH48" s="4">
        <v>55.54</v>
      </c>
      <c r="AI48" s="4">
        <v>50.5</v>
      </c>
      <c r="AJ48" s="4">
        <v>68.819999999999993</v>
      </c>
      <c r="AK48" s="4">
        <v>121</v>
      </c>
      <c r="AL48" s="4">
        <v>2.44</v>
      </c>
      <c r="AM48" s="4">
        <v>335</v>
      </c>
      <c r="AN48" s="4">
        <v>184</v>
      </c>
      <c r="AO48" s="4">
        <v>29.8</v>
      </c>
      <c r="AP48" s="4">
        <v>6</v>
      </c>
      <c r="AQ48" s="4">
        <v>104950</v>
      </c>
      <c r="AR48" s="4">
        <v>59.4</v>
      </c>
      <c r="AS48" s="4">
        <v>55.02</v>
      </c>
      <c r="AT48" s="4">
        <v>69</v>
      </c>
      <c r="AU48" s="4">
        <v>86</v>
      </c>
      <c r="AV48" s="4">
        <v>2.13</v>
      </c>
      <c r="AW48" s="4">
        <v>18</v>
      </c>
      <c r="AX48" s="4">
        <v>2</v>
      </c>
      <c r="AY48" s="4">
        <v>4</v>
      </c>
      <c r="AZ48" s="4">
        <v>1.4239999999999999</v>
      </c>
      <c r="BA48" s="4">
        <v>0.183</v>
      </c>
      <c r="BB48" s="4">
        <v>1.093</v>
      </c>
      <c r="BC48" s="4">
        <v>99</v>
      </c>
      <c r="BD48" s="4">
        <v>91</v>
      </c>
      <c r="BE48" s="46">
        <f>Tabla1[[#This Row],[Visitas año 20]]/Tabla1[[#This Row],[Visitas año 19]]-1</f>
        <v>-0.44810543657331137</v>
      </c>
      <c r="BF48" s="46">
        <f>Tabla1[[#This Row],[Posición media 20]]/Tabla1[[#This Row],[Posición media 19]]-1</f>
        <v>6.7567567567567988E-3</v>
      </c>
      <c r="BG48" s="46">
        <f>Tabla1[[#This Row],[Índice Posicionamiento 20]]/Tabla1[[#This Row],[Índice Posicionamiento 19]]-1</f>
        <v>-0.81818181818181812</v>
      </c>
      <c r="BH48" s="46">
        <f>Tabla1[[#This Row],[Tasa Rebote 20]]/Tabla1[[#This Row],[Tasa Rebote 19]]-1</f>
        <v>6.9499459848757716E-2</v>
      </c>
      <c r="BI48" s="46">
        <f>Tabla1[[#This Row],[Rebote Desktop 20]]/Tabla1[[#This Row],[Rebote Desktop 19]]-1</f>
        <v>8.9504950495049584E-2</v>
      </c>
      <c r="BJ48" s="46">
        <f>Tabla1[[#This Row],[Rebote Móvil 20]]/Tabla1[[#This Row],[Rebote Móvil 19]]-1</f>
        <v>2.6155187445511263E-3</v>
      </c>
      <c r="BK48" s="46">
        <f>Tabla1[[#This Row],[Tiempo en web 20]]/Tabla1[[#This Row],[Tiempo en web 19]]-1</f>
        <v>-0.28925619834710747</v>
      </c>
      <c r="BL48" s="46">
        <f>Tabla1[[#This Row],[Páginas por sesión 20]]/Tabla1[[#This Row],[Páginas por sesión 19]]-1</f>
        <v>-0.12704918032786883</v>
      </c>
      <c r="BM48" s="49" t="s">
        <v>6</v>
      </c>
      <c r="BN48" s="49" t="s">
        <v>6</v>
      </c>
      <c r="BO48" s="49" t="s">
        <v>6</v>
      </c>
      <c r="BP48" s="49" t="s">
        <v>8</v>
      </c>
      <c r="BQ48" s="49" t="s">
        <v>6</v>
      </c>
      <c r="BR48" s="49" t="s">
        <v>6</v>
      </c>
      <c r="BS48" s="49" t="s">
        <v>6</v>
      </c>
      <c r="BT48" s="49" t="s">
        <v>6</v>
      </c>
      <c r="BU48" s="49" t="s">
        <v>6</v>
      </c>
      <c r="BV48" s="49" t="s">
        <v>6</v>
      </c>
      <c r="BW48" s="49" t="s">
        <v>6</v>
      </c>
      <c r="BX48" s="49"/>
      <c r="BY48" s="49" t="s">
        <v>6</v>
      </c>
      <c r="BZ48" s="49" t="s">
        <v>6</v>
      </c>
      <c r="CA48" s="49" t="s">
        <v>6</v>
      </c>
      <c r="CB48" s="49" t="s">
        <v>6</v>
      </c>
      <c r="CC48" s="49" t="s">
        <v>6</v>
      </c>
      <c r="CD48" s="49"/>
      <c r="CE48" s="49"/>
    </row>
    <row r="49" spans="1:83" ht="60">
      <c r="A49" s="15" t="s">
        <v>182</v>
      </c>
      <c r="B49" s="4" t="s">
        <v>7</v>
      </c>
      <c r="C49" s="4" t="s">
        <v>184</v>
      </c>
      <c r="D49" s="20">
        <v>43194</v>
      </c>
      <c r="E49" s="4" t="s">
        <v>399</v>
      </c>
      <c r="F49" s="4" t="s">
        <v>669</v>
      </c>
      <c r="G49" s="24" t="s">
        <v>543</v>
      </c>
      <c r="H49" s="4">
        <v>914862296</v>
      </c>
      <c r="I49" s="4">
        <v>606953836</v>
      </c>
      <c r="J49" s="29"/>
      <c r="K49" s="29"/>
      <c r="L49" s="4"/>
      <c r="M49" s="4"/>
      <c r="N49" s="4"/>
      <c r="O49" s="4"/>
      <c r="P49" s="4" t="s">
        <v>8</v>
      </c>
      <c r="Q49" s="4" t="s">
        <v>8</v>
      </c>
      <c r="R49" s="4" t="s">
        <v>8</v>
      </c>
      <c r="S49" s="5"/>
      <c r="T49" s="5"/>
      <c r="U49" s="4" t="s">
        <v>8</v>
      </c>
      <c r="V49" s="5"/>
      <c r="W49" s="4" t="s">
        <v>326</v>
      </c>
      <c r="X49" s="5"/>
      <c r="Y49" s="4"/>
      <c r="Z49" s="4" t="s">
        <v>19</v>
      </c>
      <c r="AA49" s="4" t="s">
        <v>91</v>
      </c>
      <c r="AB49" s="4">
        <v>13400</v>
      </c>
      <c r="AC49" s="17"/>
      <c r="AD49" s="4">
        <v>612</v>
      </c>
      <c r="AE49" s="4">
        <v>25.6</v>
      </c>
      <c r="AF49" s="4">
        <v>5952</v>
      </c>
      <c r="AG49" s="4">
        <v>315030</v>
      </c>
      <c r="AH49" s="4">
        <v>54.82</v>
      </c>
      <c r="AI49" s="4">
        <v>55.13</v>
      </c>
      <c r="AJ49" s="4">
        <v>53.48</v>
      </c>
      <c r="AK49" s="4">
        <v>63</v>
      </c>
      <c r="AL49" s="4">
        <v>2.61</v>
      </c>
      <c r="AM49" s="4">
        <v>17293</v>
      </c>
      <c r="AN49" s="4">
        <v>795</v>
      </c>
      <c r="AO49" s="4">
        <v>24.7</v>
      </c>
      <c r="AP49" s="4">
        <v>59970</v>
      </c>
      <c r="AQ49" s="4">
        <v>434340</v>
      </c>
      <c r="AR49" s="4">
        <v>66.98</v>
      </c>
      <c r="AS49" s="4">
        <v>66.400000000000006</v>
      </c>
      <c r="AT49" s="4">
        <v>68.53</v>
      </c>
      <c r="AU49" s="4">
        <v>63</v>
      </c>
      <c r="AV49" s="4">
        <v>2.2799999999999998</v>
      </c>
      <c r="AW49" s="4">
        <v>157</v>
      </c>
      <c r="AX49" s="4">
        <v>94</v>
      </c>
      <c r="AY49" s="4">
        <v>28</v>
      </c>
      <c r="AZ49" s="4">
        <v>6.7370000000000001</v>
      </c>
      <c r="BA49" s="4">
        <v>1.137</v>
      </c>
      <c r="BB49" s="4">
        <v>3.7210000000000001</v>
      </c>
      <c r="BC49" s="4">
        <v>44</v>
      </c>
      <c r="BD49" s="4">
        <v>10</v>
      </c>
      <c r="BE49" s="46">
        <f>Tabla1[[#This Row],[Visitas año 20]]/Tabla1[[#This Row],[Visitas año 19]]-1</f>
        <v>0.29052238805970143</v>
      </c>
      <c r="BF49" s="46">
        <f>Tabla1[[#This Row],[Posición media 20]]/Tabla1[[#This Row],[Posición media 19]]-1</f>
        <v>-3.5156250000000111E-2</v>
      </c>
      <c r="BG49" s="46">
        <f>Tabla1[[#This Row],[Índice Posicionamiento 20]]/Tabla1[[#This Row],[Índice Posicionamiento 19]]-1</f>
        <v>9.0756048387096779</v>
      </c>
      <c r="BH49" s="46">
        <f>Tabla1[[#This Row],[Tasa Rebote 20]]/Tabla1[[#This Row],[Tasa Rebote 19]]-1</f>
        <v>0.22181685516234961</v>
      </c>
      <c r="BI49" s="46">
        <f>Tabla1[[#This Row],[Rebote Desktop 20]]/Tabla1[[#This Row],[Rebote Desktop 19]]-1</f>
        <v>0.20442590241247971</v>
      </c>
      <c r="BJ49" s="46">
        <f>Tabla1[[#This Row],[Rebote Móvil 20]]/Tabla1[[#This Row],[Rebote Móvil 19]]-1</f>
        <v>0.28141361256544517</v>
      </c>
      <c r="BK49" s="46">
        <f>Tabla1[[#This Row],[Tiempo en web 20]]/Tabla1[[#This Row],[Tiempo en web 19]]-1</f>
        <v>0</v>
      </c>
      <c r="BL49" s="46">
        <f>Tabla1[[#This Row],[Páginas por sesión 20]]/Tabla1[[#This Row],[Páginas por sesión 19]]-1</f>
        <v>-0.12643678160919547</v>
      </c>
      <c r="BM49" s="49" t="s">
        <v>8</v>
      </c>
      <c r="BN49" s="49" t="s">
        <v>8</v>
      </c>
      <c r="BO49" s="49" t="s">
        <v>8</v>
      </c>
      <c r="BP49" s="49" t="s">
        <v>6</v>
      </c>
      <c r="BQ49" s="49" t="s">
        <v>6</v>
      </c>
      <c r="BR49" s="49" t="s">
        <v>6</v>
      </c>
      <c r="BS49" s="49" t="s">
        <v>8</v>
      </c>
      <c r="BT49" s="49" t="s">
        <v>6</v>
      </c>
      <c r="BU49" s="49" t="s">
        <v>6</v>
      </c>
      <c r="BV49" s="49" t="s">
        <v>6</v>
      </c>
      <c r="BW49" s="49" t="s">
        <v>6</v>
      </c>
      <c r="BX49" s="49" t="s">
        <v>6</v>
      </c>
      <c r="BY49" s="49" t="s">
        <v>6</v>
      </c>
      <c r="BZ49" s="49" t="s">
        <v>6</v>
      </c>
      <c r="CA49" s="49" t="s">
        <v>6</v>
      </c>
      <c r="CB49" s="49" t="s">
        <v>6</v>
      </c>
      <c r="CC49" s="49" t="s">
        <v>8</v>
      </c>
      <c r="CD49" s="49" t="s">
        <v>6</v>
      </c>
      <c r="CE49" s="49" t="s">
        <v>6</v>
      </c>
    </row>
    <row r="50" spans="1:83" ht="45">
      <c r="A50" s="15" t="s">
        <v>145</v>
      </c>
      <c r="B50" s="4" t="s">
        <v>7</v>
      </c>
      <c r="C50" s="4" t="s">
        <v>22</v>
      </c>
      <c r="D50" s="4"/>
      <c r="E50" s="4" t="s">
        <v>422</v>
      </c>
      <c r="F50" s="4" t="s">
        <v>785</v>
      </c>
      <c r="G50" s="24" t="s">
        <v>649</v>
      </c>
      <c r="H50" s="4">
        <v>916433476</v>
      </c>
      <c r="I50" s="4">
        <v>625419577</v>
      </c>
      <c r="J50" s="29"/>
      <c r="K50" s="29"/>
      <c r="L50" s="4"/>
      <c r="M50" s="4"/>
      <c r="N50" s="4"/>
      <c r="O50" s="4"/>
      <c r="P50" s="4" t="s">
        <v>8</v>
      </c>
      <c r="Q50" s="4" t="s">
        <v>8</v>
      </c>
      <c r="R50" s="4" t="s">
        <v>8</v>
      </c>
      <c r="S50" s="4" t="s">
        <v>8</v>
      </c>
      <c r="T50" s="5"/>
      <c r="U50" s="5"/>
      <c r="V50" s="5"/>
      <c r="W50" s="5"/>
      <c r="X50" s="4" t="s">
        <v>251</v>
      </c>
      <c r="Y50" s="4"/>
      <c r="Z50" s="4" t="s">
        <v>19</v>
      </c>
      <c r="AA50" s="4" t="s">
        <v>198</v>
      </c>
      <c r="AB50" s="4">
        <v>9700</v>
      </c>
      <c r="AC50" s="17"/>
      <c r="AD50" s="4">
        <v>507</v>
      </c>
      <c r="AE50" s="4">
        <v>24.3</v>
      </c>
      <c r="AF50" s="4">
        <v>8387</v>
      </c>
      <c r="AG50" s="4">
        <v>838590</v>
      </c>
      <c r="AH50" s="4">
        <v>61.38</v>
      </c>
      <c r="AI50" s="4">
        <v>52.34</v>
      </c>
      <c r="AJ50" s="4">
        <v>67.89</v>
      </c>
      <c r="AK50" s="4">
        <v>105</v>
      </c>
      <c r="AL50" s="4">
        <v>2.14</v>
      </c>
      <c r="AM50" s="4">
        <v>8504</v>
      </c>
      <c r="AN50" s="4">
        <v>582</v>
      </c>
      <c r="AO50" s="4">
        <v>23</v>
      </c>
      <c r="AP50" s="4">
        <v>12320</v>
      </c>
      <c r="AQ50" s="4">
        <v>1140700</v>
      </c>
      <c r="AR50" s="4">
        <v>60.78</v>
      </c>
      <c r="AS50" s="4">
        <v>51.41</v>
      </c>
      <c r="AT50" s="4">
        <v>67.099999999999994</v>
      </c>
      <c r="AU50" s="4">
        <v>106</v>
      </c>
      <c r="AV50" s="4">
        <v>2.19</v>
      </c>
      <c r="AW50" s="4">
        <v>304</v>
      </c>
      <c r="AX50" s="4">
        <v>290</v>
      </c>
      <c r="AY50" s="4">
        <v>42</v>
      </c>
      <c r="AZ50" s="4">
        <v>4.141</v>
      </c>
      <c r="BA50" s="4">
        <v>0.67300000000000004</v>
      </c>
      <c r="BB50" s="4">
        <v>0.91500000000000004</v>
      </c>
      <c r="BC50" s="4">
        <v>75</v>
      </c>
      <c r="BD50" s="4">
        <v>32</v>
      </c>
      <c r="BE50" s="46">
        <f>Tabla1[[#This Row],[Visitas año 20]]/Tabla1[[#This Row],[Visitas año 19]]-1</f>
        <v>-0.12329896907216498</v>
      </c>
      <c r="BF50" s="46">
        <f>Tabla1[[#This Row],[Posición media 20]]/Tabla1[[#This Row],[Posición media 19]]-1</f>
        <v>-5.3497942386831254E-2</v>
      </c>
      <c r="BG50" s="46">
        <f>Tabla1[[#This Row],[Índice Posicionamiento 20]]/Tabla1[[#This Row],[Índice Posicionamiento 19]]-1</f>
        <v>0.46894002623107189</v>
      </c>
      <c r="BH50" s="46">
        <f>Tabla1[[#This Row],[Tasa Rebote 20]]/Tabla1[[#This Row],[Tasa Rebote 19]]-1</f>
        <v>-9.7751710654936375E-3</v>
      </c>
      <c r="BI50" s="46">
        <f>Tabla1[[#This Row],[Rebote Desktop 20]]/Tabla1[[#This Row],[Rebote Desktop 19]]-1</f>
        <v>-1.7768437141765459E-2</v>
      </c>
      <c r="BJ50" s="46">
        <f>Tabla1[[#This Row],[Rebote Móvil 20]]/Tabla1[[#This Row],[Rebote Móvil 19]]-1</f>
        <v>-1.1636470761526074E-2</v>
      </c>
      <c r="BK50" s="46">
        <f>Tabla1[[#This Row],[Tiempo en web 20]]/Tabla1[[#This Row],[Tiempo en web 19]]-1</f>
        <v>9.52380952380949E-3</v>
      </c>
      <c r="BL50" s="46">
        <f>Tabla1[[#This Row],[Páginas por sesión 20]]/Tabla1[[#This Row],[Páginas por sesión 19]]-1</f>
        <v>2.3364485981308247E-2</v>
      </c>
      <c r="BM50" s="49" t="s">
        <v>8</v>
      </c>
      <c r="BN50" s="49" t="s">
        <v>8</v>
      </c>
      <c r="BO50" s="49" t="s">
        <v>6</v>
      </c>
      <c r="BP50" s="49" t="s">
        <v>6</v>
      </c>
      <c r="BQ50" s="49" t="s">
        <v>6</v>
      </c>
      <c r="BR50" s="49" t="s">
        <v>6</v>
      </c>
      <c r="BS50" s="49" t="s">
        <v>8</v>
      </c>
      <c r="BT50" s="49" t="s">
        <v>6</v>
      </c>
      <c r="BU50" s="49" t="s">
        <v>6</v>
      </c>
      <c r="BV50" s="49"/>
      <c r="BW50" s="49"/>
      <c r="BX50" s="49"/>
      <c r="BY50" s="49"/>
      <c r="BZ50" s="49"/>
      <c r="CA50" s="49"/>
      <c r="CB50" s="49"/>
      <c r="CC50" s="49"/>
      <c r="CD50" s="49"/>
      <c r="CE50" s="49"/>
    </row>
    <row r="51" spans="1:83" ht="120">
      <c r="A51" s="15" t="s">
        <v>115</v>
      </c>
      <c r="B51" s="4" t="s">
        <v>7</v>
      </c>
      <c r="C51" s="4" t="s">
        <v>60</v>
      </c>
      <c r="D51" s="20">
        <v>43546</v>
      </c>
      <c r="E51" s="4" t="s">
        <v>377</v>
      </c>
      <c r="F51" s="4" t="s">
        <v>670</v>
      </c>
      <c r="G51" s="24" t="s">
        <v>544</v>
      </c>
      <c r="H51" s="4">
        <v>916572535</v>
      </c>
      <c r="I51" s="4" t="s">
        <v>817</v>
      </c>
      <c r="L51" s="4"/>
      <c r="M51" s="4"/>
      <c r="N51" s="4"/>
      <c r="O51" s="4"/>
      <c r="P51" s="4" t="s">
        <v>8</v>
      </c>
      <c r="Q51" s="4" t="s">
        <v>8</v>
      </c>
      <c r="R51" s="4" t="s">
        <v>8</v>
      </c>
      <c r="S51" s="4" t="s">
        <v>8</v>
      </c>
      <c r="T51" s="5"/>
      <c r="U51" s="5"/>
      <c r="V51" s="5"/>
      <c r="W51" s="4" t="s">
        <v>326</v>
      </c>
      <c r="X51" s="5"/>
      <c r="Y51" s="4"/>
      <c r="Z51" s="4" t="s">
        <v>24</v>
      </c>
      <c r="AA51" s="4" t="s">
        <v>91</v>
      </c>
      <c r="AB51" s="4">
        <v>4700</v>
      </c>
      <c r="AC51" s="17"/>
      <c r="AD51" s="4">
        <v>387</v>
      </c>
      <c r="AE51" s="4">
        <v>27.7</v>
      </c>
      <c r="AF51" s="4">
        <v>2639</v>
      </c>
      <c r="AG51" s="4">
        <v>511240</v>
      </c>
      <c r="AH51" s="4">
        <v>49.66</v>
      </c>
      <c r="AI51" s="4">
        <v>46.36</v>
      </c>
      <c r="AJ51" s="4">
        <v>57.31</v>
      </c>
      <c r="AK51" s="4">
        <v>117</v>
      </c>
      <c r="AL51" s="4">
        <v>3.22</v>
      </c>
      <c r="AM51" s="4">
        <v>7217</v>
      </c>
      <c r="AN51" s="4">
        <v>694</v>
      </c>
      <c r="AO51" s="4">
        <v>29.2</v>
      </c>
      <c r="AP51" s="4">
        <v>1554</v>
      </c>
      <c r="AQ51" s="4">
        <v>1861910</v>
      </c>
      <c r="AR51" s="4">
        <v>60.48</v>
      </c>
      <c r="AS51" s="4">
        <v>60.69</v>
      </c>
      <c r="AT51" s="4">
        <v>60.99</v>
      </c>
      <c r="AU51" s="4">
        <v>86</v>
      </c>
      <c r="AV51" s="4">
        <v>2.39</v>
      </c>
      <c r="AW51" s="4">
        <v>83</v>
      </c>
      <c r="AX51" s="4">
        <v>60</v>
      </c>
      <c r="AY51" s="4">
        <v>24</v>
      </c>
      <c r="AZ51" s="4">
        <v>4.2830000000000004</v>
      </c>
      <c r="BA51" s="4">
        <v>0.69099999999999995</v>
      </c>
      <c r="BB51" s="4">
        <v>2.8290000000000002</v>
      </c>
      <c r="BC51" s="4">
        <v>41</v>
      </c>
      <c r="BD51" s="4">
        <v>19</v>
      </c>
      <c r="BE51" s="46">
        <f>Tabla1[[#This Row],[Visitas año 20]]/Tabla1[[#This Row],[Visitas año 19]]-1</f>
        <v>0.53553191489361707</v>
      </c>
      <c r="BF51" s="46">
        <f>Tabla1[[#This Row],[Posición media 20]]/Tabla1[[#This Row],[Posición media 19]]-1</f>
        <v>5.4151624548736566E-2</v>
      </c>
      <c r="BG51" s="46">
        <f>Tabla1[[#This Row],[Índice Posicionamiento 20]]/Tabla1[[#This Row],[Índice Posicionamiento 19]]-1</f>
        <v>-0.41114058355437666</v>
      </c>
      <c r="BH51" s="46">
        <f>Tabla1[[#This Row],[Tasa Rebote 20]]/Tabla1[[#This Row],[Tasa Rebote 19]]-1</f>
        <v>0.21788159484494574</v>
      </c>
      <c r="BI51" s="46">
        <f>Tabla1[[#This Row],[Rebote Desktop 20]]/Tabla1[[#This Row],[Rebote Desktop 19]]-1</f>
        <v>0.30910267471958575</v>
      </c>
      <c r="BJ51" s="46">
        <f>Tabla1[[#This Row],[Rebote Móvil 20]]/Tabla1[[#This Row],[Rebote Móvil 19]]-1</f>
        <v>6.4212179375327194E-2</v>
      </c>
      <c r="BK51" s="46">
        <f>Tabla1[[#This Row],[Tiempo en web 20]]/Tabla1[[#This Row],[Tiempo en web 19]]-1</f>
        <v>-0.2649572649572649</v>
      </c>
      <c r="BL51" s="46">
        <f>Tabla1[[#This Row],[Páginas por sesión 20]]/Tabla1[[#This Row],[Páginas por sesión 19]]-1</f>
        <v>-0.25776397515527949</v>
      </c>
      <c r="BM51" s="49" t="s">
        <v>8</v>
      </c>
      <c r="BN51" s="49" t="s">
        <v>6</v>
      </c>
      <c r="BO51" s="49" t="s">
        <v>6</v>
      </c>
      <c r="BP51" s="49" t="s">
        <v>6</v>
      </c>
      <c r="BQ51" s="49" t="s">
        <v>8</v>
      </c>
      <c r="BR51" s="49" t="s">
        <v>6</v>
      </c>
      <c r="BS51" s="49" t="s">
        <v>6</v>
      </c>
      <c r="BT51" s="49" t="s">
        <v>8</v>
      </c>
      <c r="BU51" s="49" t="s">
        <v>8</v>
      </c>
      <c r="BV51" s="49" t="s">
        <v>6</v>
      </c>
      <c r="BW51" s="49" t="s">
        <v>6</v>
      </c>
      <c r="BX51" s="49"/>
      <c r="BY51" s="49" t="s">
        <v>8</v>
      </c>
      <c r="BZ51" s="49" t="s">
        <v>6</v>
      </c>
      <c r="CA51" s="49" t="s">
        <v>6</v>
      </c>
      <c r="CB51" s="49" t="s">
        <v>6</v>
      </c>
      <c r="CC51" s="49" t="s">
        <v>6</v>
      </c>
      <c r="CD51" s="49"/>
      <c r="CE51" s="49"/>
    </row>
    <row r="52" spans="1:83" ht="45">
      <c r="A52" s="15" t="s">
        <v>146</v>
      </c>
      <c r="B52" s="4" t="s">
        <v>7</v>
      </c>
      <c r="C52" s="4" t="s">
        <v>52</v>
      </c>
      <c r="D52" s="4"/>
      <c r="E52" s="4" t="s">
        <v>421</v>
      </c>
      <c r="F52" s="4" t="s">
        <v>786</v>
      </c>
      <c r="G52" s="24" t="s">
        <v>650</v>
      </c>
      <c r="H52" s="4">
        <v>962016229</v>
      </c>
      <c r="I52" s="4">
        <v>653829422</v>
      </c>
      <c r="J52" s="29"/>
      <c r="K52" s="29"/>
      <c r="L52" s="4"/>
      <c r="M52" s="4"/>
      <c r="N52" s="4"/>
      <c r="O52" s="4"/>
      <c r="P52" s="4" t="s">
        <v>8</v>
      </c>
      <c r="Q52" s="4" t="s">
        <v>6</v>
      </c>
      <c r="R52" s="4" t="s">
        <v>8</v>
      </c>
      <c r="S52" s="5"/>
      <c r="T52" s="5"/>
      <c r="U52" s="4" t="s">
        <v>8</v>
      </c>
      <c r="V52" s="5"/>
      <c r="W52" s="5"/>
      <c r="X52" s="4" t="s">
        <v>251</v>
      </c>
      <c r="Y52" s="4"/>
      <c r="Z52" s="4" t="s">
        <v>19</v>
      </c>
      <c r="AA52" s="4" t="s">
        <v>198</v>
      </c>
      <c r="AB52" s="4">
        <v>52000</v>
      </c>
      <c r="AC52" s="17"/>
      <c r="AD52" s="4">
        <v>601</v>
      </c>
      <c r="AE52" s="4">
        <v>24.1</v>
      </c>
      <c r="AF52" s="4">
        <v>12154</v>
      </c>
      <c r="AG52" s="4">
        <v>579290</v>
      </c>
      <c r="AH52" s="4">
        <v>64.66</v>
      </c>
      <c r="AI52" s="4">
        <v>65.790000000000006</v>
      </c>
      <c r="AJ52" s="4">
        <v>62.28</v>
      </c>
      <c r="AK52" s="4">
        <v>111</v>
      </c>
      <c r="AL52" s="4">
        <v>3.35</v>
      </c>
      <c r="AM52" s="4">
        <v>50522</v>
      </c>
      <c r="AN52" s="4">
        <v>1337</v>
      </c>
      <c r="AO52" s="4">
        <v>21.9</v>
      </c>
      <c r="AP52" s="4">
        <v>115649</v>
      </c>
      <c r="AQ52" s="4">
        <v>917680</v>
      </c>
      <c r="AR52" s="4">
        <v>9.6</v>
      </c>
      <c r="AS52" s="4">
        <v>10.119999999999999</v>
      </c>
      <c r="AT52" s="4">
        <v>9.5</v>
      </c>
      <c r="AU52" s="4">
        <v>86</v>
      </c>
      <c r="AV52" s="4">
        <v>5.67</v>
      </c>
      <c r="AW52" s="4">
        <v>4825</v>
      </c>
      <c r="AX52" s="4">
        <v>4725</v>
      </c>
      <c r="AY52" s="4">
        <v>132</v>
      </c>
      <c r="AZ52" s="4">
        <v>4.5880000000000001</v>
      </c>
      <c r="BA52" s="4">
        <v>0.67700000000000005</v>
      </c>
      <c r="BB52" s="4">
        <v>2.38</v>
      </c>
      <c r="BC52" s="4">
        <v>79</v>
      </c>
      <c r="BD52" s="4">
        <v>35</v>
      </c>
      <c r="BE52" s="46">
        <f>Tabla1[[#This Row],[Visitas año 20]]/Tabla1[[#This Row],[Visitas año 19]]-1</f>
        <v>-2.8423076923076884E-2</v>
      </c>
      <c r="BF52" s="46">
        <f>Tabla1[[#This Row],[Posición media 20]]/Tabla1[[#This Row],[Posición media 19]]-1</f>
        <v>-9.1286307053942028E-2</v>
      </c>
      <c r="BG52" s="46">
        <f>Tabla1[[#This Row],[Índice Posicionamiento 20]]/Tabla1[[#This Row],[Índice Posicionamiento 19]]-1</f>
        <v>8.5153036037518515</v>
      </c>
      <c r="BH52" s="46">
        <f>Tabla1[[#This Row],[Tasa Rebote 20]]/Tabla1[[#This Row],[Tasa Rebote 19]]-1</f>
        <v>-0.85153108567893598</v>
      </c>
      <c r="BI52" s="46">
        <f>Tabla1[[#This Row],[Rebote Desktop 20]]/Tabla1[[#This Row],[Rebote Desktop 19]]-1</f>
        <v>-0.84617723058215533</v>
      </c>
      <c r="BJ52" s="46">
        <f>Tabla1[[#This Row],[Rebote Móvil 20]]/Tabla1[[#This Row],[Rebote Móvil 19]]-1</f>
        <v>-0.84746307000642263</v>
      </c>
      <c r="BK52" s="46">
        <f>Tabla1[[#This Row],[Tiempo en web 20]]/Tabla1[[#This Row],[Tiempo en web 19]]-1</f>
        <v>-0.22522522522522526</v>
      </c>
      <c r="BL52" s="46">
        <f>Tabla1[[#This Row],[Páginas por sesión 20]]/Tabla1[[#This Row],[Páginas por sesión 19]]-1</f>
        <v>0.69253731343283564</v>
      </c>
      <c r="BM52" s="49" t="s">
        <v>8</v>
      </c>
      <c r="BN52" s="49" t="s">
        <v>8</v>
      </c>
      <c r="BO52" s="49" t="s">
        <v>8</v>
      </c>
      <c r="BP52" s="49" t="s">
        <v>6</v>
      </c>
      <c r="BQ52" s="49" t="s">
        <v>6</v>
      </c>
      <c r="BR52" s="49" t="s">
        <v>8</v>
      </c>
      <c r="BS52" s="49" t="s">
        <v>8</v>
      </c>
      <c r="BT52" s="49" t="s">
        <v>6</v>
      </c>
      <c r="BU52" s="49" t="s">
        <v>6</v>
      </c>
      <c r="BV52" s="49" t="s">
        <v>6</v>
      </c>
      <c r="BW52" s="49" t="s">
        <v>6</v>
      </c>
      <c r="BX52" s="49"/>
      <c r="BY52" s="49" t="s">
        <v>6</v>
      </c>
      <c r="BZ52" s="49" t="s">
        <v>6</v>
      </c>
      <c r="CA52" s="49" t="s">
        <v>6</v>
      </c>
      <c r="CB52" s="49" t="s">
        <v>6</v>
      </c>
      <c r="CC52" s="49" t="s">
        <v>8</v>
      </c>
      <c r="CD52" s="49"/>
      <c r="CE52" s="49"/>
    </row>
    <row r="53" spans="1:83" ht="120">
      <c r="A53" s="15" t="s">
        <v>163</v>
      </c>
      <c r="B53" s="4" t="s">
        <v>44</v>
      </c>
      <c r="C53" s="4" t="s">
        <v>81</v>
      </c>
      <c r="D53" s="4"/>
      <c r="E53" s="4" t="s">
        <v>420</v>
      </c>
      <c r="F53" s="4" t="s">
        <v>787</v>
      </c>
      <c r="G53" s="24" t="s">
        <v>651</v>
      </c>
      <c r="H53" s="4">
        <v>916832544</v>
      </c>
      <c r="I53" s="4">
        <v>609067270</v>
      </c>
      <c r="J53" s="29"/>
      <c r="K53" s="29"/>
      <c r="L53" s="4"/>
      <c r="M53" s="4"/>
      <c r="N53" s="4"/>
      <c r="O53" s="4"/>
      <c r="P53" s="4" t="s">
        <v>6</v>
      </c>
      <c r="Q53" s="4" t="s">
        <v>6</v>
      </c>
      <c r="R53" s="4" t="s">
        <v>8</v>
      </c>
      <c r="S53" s="5"/>
      <c r="T53" s="5"/>
      <c r="U53" s="5"/>
      <c r="V53" s="5"/>
      <c r="W53" s="5"/>
      <c r="X53" s="5"/>
      <c r="Y53" s="5"/>
      <c r="Z53" s="4" t="s">
        <v>19</v>
      </c>
      <c r="AA53" s="4" t="s">
        <v>89</v>
      </c>
      <c r="AB53" s="4">
        <v>1300</v>
      </c>
      <c r="AC53" s="17"/>
      <c r="AD53" s="4">
        <v>128</v>
      </c>
      <c r="AE53" s="4">
        <v>28.5</v>
      </c>
      <c r="AF53" s="4">
        <v>160</v>
      </c>
      <c r="AG53" s="4">
        <v>140760</v>
      </c>
      <c r="AH53" s="4">
        <v>37.869999999999997</v>
      </c>
      <c r="AI53" s="4">
        <v>35.229999999999997</v>
      </c>
      <c r="AJ53" s="4">
        <v>45.95</v>
      </c>
      <c r="AK53" s="4">
        <v>115</v>
      </c>
      <c r="AL53" s="4">
        <v>3.6</v>
      </c>
      <c r="AM53" s="4">
        <v>1271</v>
      </c>
      <c r="AN53" s="4">
        <v>220</v>
      </c>
      <c r="AO53" s="4">
        <v>28.6</v>
      </c>
      <c r="AP53" s="4">
        <v>152</v>
      </c>
      <c r="AQ53" s="4">
        <v>275370</v>
      </c>
      <c r="AR53" s="4">
        <v>38.24</v>
      </c>
      <c r="AS53" s="4">
        <v>32.92</v>
      </c>
      <c r="AT53" s="4">
        <v>52.69</v>
      </c>
      <c r="AU53" s="4">
        <v>103</v>
      </c>
      <c r="AV53" s="4">
        <v>3.5</v>
      </c>
      <c r="AW53" s="4">
        <v>18</v>
      </c>
      <c r="AX53" s="4">
        <v>11</v>
      </c>
      <c r="AY53" s="4">
        <v>9</v>
      </c>
      <c r="AZ53" s="4">
        <v>1.2769999999999999</v>
      </c>
      <c r="BA53" s="4">
        <v>0.25700000000000001</v>
      </c>
      <c r="BB53" s="4">
        <v>0.749</v>
      </c>
      <c r="BC53" s="4">
        <v>99</v>
      </c>
      <c r="BD53" s="4">
        <v>99</v>
      </c>
      <c r="BE53" s="46">
        <f>Tabla1[[#This Row],[Visitas año 20]]/Tabla1[[#This Row],[Visitas año 19]]-1</f>
        <v>-2.2307692307692362E-2</v>
      </c>
      <c r="BF53" s="46">
        <f>Tabla1[[#This Row],[Posición media 20]]/Tabla1[[#This Row],[Posición media 19]]-1</f>
        <v>3.5087719298245723E-3</v>
      </c>
      <c r="BG53" s="46">
        <f>Tabla1[[#This Row],[Índice Posicionamiento 20]]/Tabla1[[#This Row],[Índice Posicionamiento 19]]-1</f>
        <v>-5.0000000000000044E-2</v>
      </c>
      <c r="BH53" s="46">
        <f>Tabla1[[#This Row],[Tasa Rebote 20]]/Tabla1[[#This Row],[Tasa Rebote 19]]-1</f>
        <v>9.7702667018748635E-3</v>
      </c>
      <c r="BI53" s="46">
        <f>Tabla1[[#This Row],[Rebote Desktop 20]]/Tabla1[[#This Row],[Rebote Desktop 19]]-1</f>
        <v>-6.5569117229633656E-2</v>
      </c>
      <c r="BJ53" s="46">
        <f>Tabla1[[#This Row],[Rebote Móvil 20]]/Tabla1[[#This Row],[Rebote Móvil 19]]-1</f>
        <v>0.14668117519042423</v>
      </c>
      <c r="BK53" s="46">
        <f>Tabla1[[#This Row],[Tiempo en web 20]]/Tabla1[[#This Row],[Tiempo en web 19]]-1</f>
        <v>-0.10434782608695647</v>
      </c>
      <c r="BL53" s="46">
        <f>Tabla1[[#This Row],[Páginas por sesión 20]]/Tabla1[[#This Row],[Páginas por sesión 19]]-1</f>
        <v>-2.777777777777779E-2</v>
      </c>
      <c r="BM53" s="49" t="s">
        <v>6</v>
      </c>
      <c r="BN53" s="49" t="s">
        <v>6</v>
      </c>
      <c r="BO53" s="49" t="s">
        <v>6</v>
      </c>
      <c r="BP53" s="49" t="s">
        <v>8</v>
      </c>
      <c r="BQ53" s="49" t="s">
        <v>6</v>
      </c>
      <c r="BR53" s="49" t="s">
        <v>6</v>
      </c>
      <c r="BS53" s="49" t="s">
        <v>6</v>
      </c>
      <c r="BT53" s="49" t="s">
        <v>6</v>
      </c>
      <c r="BU53" s="49" t="s">
        <v>6</v>
      </c>
      <c r="BV53" s="49" t="s">
        <v>6</v>
      </c>
      <c r="BW53" s="49" t="s">
        <v>6</v>
      </c>
      <c r="BX53" s="49"/>
      <c r="BY53" s="49" t="s">
        <v>6</v>
      </c>
      <c r="BZ53" s="49" t="s">
        <v>6</v>
      </c>
      <c r="CA53" s="49" t="s">
        <v>6</v>
      </c>
      <c r="CB53" s="49" t="s">
        <v>6</v>
      </c>
      <c r="CC53" s="49"/>
      <c r="CD53" s="49"/>
      <c r="CE53" s="49"/>
    </row>
    <row r="54" spans="1:83" ht="45">
      <c r="A54" s="58" t="s">
        <v>969</v>
      </c>
      <c r="B54" s="7" t="s">
        <v>7</v>
      </c>
      <c r="C54" s="7" t="s">
        <v>1029</v>
      </c>
      <c r="D54" s="7">
        <v>2020</v>
      </c>
      <c r="E54" s="7" t="s">
        <v>953</v>
      </c>
      <c r="F54" s="7" t="s">
        <v>928</v>
      </c>
      <c r="G54" s="7" t="s">
        <v>927</v>
      </c>
      <c r="H54" s="7">
        <v>910117179</v>
      </c>
      <c r="I54" s="7">
        <v>691646195</v>
      </c>
      <c r="J54" s="59"/>
      <c r="K54" s="59"/>
      <c r="L54" s="7"/>
      <c r="M54" s="7"/>
      <c r="N54" s="7"/>
      <c r="O54" s="7"/>
      <c r="P54" s="7" t="s">
        <v>8</v>
      </c>
      <c r="Q54" s="7" t="s">
        <v>8</v>
      </c>
      <c r="R54" s="7" t="s">
        <v>8</v>
      </c>
      <c r="S54" s="7" t="s">
        <v>8</v>
      </c>
      <c r="T54" s="7"/>
      <c r="U54" s="7"/>
      <c r="V54" s="7"/>
      <c r="W54" s="7" t="s">
        <v>326</v>
      </c>
      <c r="X54" s="7" t="s">
        <v>1030</v>
      </c>
      <c r="Y54" s="7" t="s">
        <v>322</v>
      </c>
      <c r="Z54" s="7" t="s">
        <v>19</v>
      </c>
      <c r="AA54" s="7"/>
      <c r="AB54" s="7"/>
      <c r="AC54" s="60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4">
        <v>4.726</v>
      </c>
      <c r="BA54" s="4">
        <v>0.43099999999999999</v>
      </c>
      <c r="BB54" s="4">
        <v>3.6269999999999998</v>
      </c>
      <c r="BC54" s="4">
        <v>71</v>
      </c>
      <c r="BD54" s="4">
        <v>29</v>
      </c>
      <c r="BE54" s="53" t="e">
        <f>Tabla1[[#This Row],[Visitas año 20]]/Tabla1[[#This Row],[Visitas año 19]]-1</f>
        <v>#DIV/0!</v>
      </c>
      <c r="BF54" s="7" t="e">
        <f>Tabla1[[#This Row],[Posición media 20]]/Tabla1[[#This Row],[Posición media 19]]-1</f>
        <v>#DIV/0!</v>
      </c>
      <c r="BG54" s="7" t="e">
        <f>Tabla1[[#This Row],[Índice Posicionamiento 20]]/Tabla1[[#This Row],[Índice Posicionamiento 19]]-1</f>
        <v>#DIV/0!</v>
      </c>
      <c r="BH54" s="7" t="e">
        <f>Tabla1[[#This Row],[Tasa Rebote 20]]/Tabla1[[#This Row],[Tasa Rebote 19]]-1</f>
        <v>#DIV/0!</v>
      </c>
      <c r="BI54" s="55" t="e">
        <f>Tabla1[[#This Row],[Rebote Desktop 20]]/Tabla1[[#This Row],[Rebote Desktop 19]]-1</f>
        <v>#DIV/0!</v>
      </c>
      <c r="BJ54" s="55" t="e">
        <f>Tabla1[[#This Row],[Rebote Móvil 20]]/Tabla1[[#This Row],[Rebote Móvil 19]]-1</f>
        <v>#DIV/0!</v>
      </c>
      <c r="BK54" s="55" t="e">
        <f>Tabla1[[#This Row],[Tiempo en web 20]]/Tabla1[[#This Row],[Tiempo en web 19]]-1</f>
        <v>#DIV/0!</v>
      </c>
      <c r="BL54" s="55" t="e">
        <f>Tabla1[[#This Row],[Páginas por sesión 20]]/Tabla1[[#This Row],[Páginas por sesión 19]]-1</f>
        <v>#DIV/0!</v>
      </c>
      <c r="BM54" s="55" t="s">
        <v>8</v>
      </c>
      <c r="BN54" s="55" t="s">
        <v>8</v>
      </c>
      <c r="BO54" s="55" t="s">
        <v>6</v>
      </c>
      <c r="BP54" s="55" t="s">
        <v>6</v>
      </c>
      <c r="BQ54" s="55" t="s">
        <v>6</v>
      </c>
      <c r="BR54" s="55" t="s">
        <v>6</v>
      </c>
      <c r="BS54" s="55" t="s">
        <v>8</v>
      </c>
      <c r="BT54" s="55" t="s">
        <v>6</v>
      </c>
      <c r="BU54" s="55" t="s">
        <v>6</v>
      </c>
      <c r="BV54" s="55" t="s">
        <v>6</v>
      </c>
      <c r="BW54" s="55" t="s">
        <v>6</v>
      </c>
      <c r="BX54" s="55"/>
      <c r="BY54" s="55" t="s">
        <v>6</v>
      </c>
      <c r="BZ54" s="55" t="s">
        <v>6</v>
      </c>
      <c r="CA54" s="55" t="s">
        <v>6</v>
      </c>
      <c r="CB54" s="55" t="s">
        <v>6</v>
      </c>
      <c r="CC54" s="49"/>
      <c r="CD54" s="49"/>
      <c r="CE54" s="49"/>
    </row>
    <row r="55" spans="1:83" ht="75">
      <c r="A55" s="15" t="s">
        <v>147</v>
      </c>
      <c r="B55" s="4" t="s">
        <v>7</v>
      </c>
      <c r="C55" s="4" t="s">
        <v>82</v>
      </c>
      <c r="D55" s="20">
        <v>42928</v>
      </c>
      <c r="E55" s="4" t="s">
        <v>419</v>
      </c>
      <c r="F55" s="4" t="s">
        <v>788</v>
      </c>
      <c r="G55" s="24" t="s">
        <v>652</v>
      </c>
      <c r="H55" s="4">
        <v>918862183</v>
      </c>
      <c r="I55" s="4">
        <v>664252413</v>
      </c>
      <c r="J55" s="29"/>
      <c r="K55" s="29"/>
      <c r="L55" s="4"/>
      <c r="M55" s="4"/>
      <c r="N55" s="4"/>
      <c r="O55" s="4"/>
      <c r="P55" s="4" t="s">
        <v>8</v>
      </c>
      <c r="Q55" s="4" t="s">
        <v>8</v>
      </c>
      <c r="R55" s="4" t="s">
        <v>8</v>
      </c>
      <c r="S55" s="5"/>
      <c r="T55" s="4" t="s">
        <v>8</v>
      </c>
      <c r="U55" s="5"/>
      <c r="V55" s="5"/>
      <c r="W55" s="4" t="s">
        <v>326</v>
      </c>
      <c r="X55" s="5"/>
      <c r="Y55" s="4"/>
      <c r="Z55" s="4" t="s">
        <v>19</v>
      </c>
      <c r="AA55" s="4" t="s">
        <v>198</v>
      </c>
      <c r="AB55" s="4">
        <v>12500</v>
      </c>
      <c r="AC55" s="17"/>
      <c r="AD55" s="4">
        <v>202</v>
      </c>
      <c r="AE55" s="4">
        <v>23</v>
      </c>
      <c r="AF55" s="4">
        <v>11025</v>
      </c>
      <c r="AG55" s="4">
        <v>193420</v>
      </c>
      <c r="AH55" s="4">
        <v>63.69</v>
      </c>
      <c r="AI55" s="4">
        <v>56.97</v>
      </c>
      <c r="AJ55" s="4">
        <v>74.03</v>
      </c>
      <c r="AK55" s="4">
        <v>81</v>
      </c>
      <c r="AL55" s="4">
        <v>2.35</v>
      </c>
      <c r="AM55" s="4">
        <v>11597</v>
      </c>
      <c r="AN55" s="4">
        <v>518</v>
      </c>
      <c r="AO55" s="4">
        <v>21.9</v>
      </c>
      <c r="AP55" s="4">
        <v>20553</v>
      </c>
      <c r="AQ55" s="4">
        <v>371830</v>
      </c>
      <c r="AR55" s="4">
        <v>65.16</v>
      </c>
      <c r="AS55" s="4">
        <v>59.48</v>
      </c>
      <c r="AT55" s="4">
        <v>73.180000000000007</v>
      </c>
      <c r="AU55" s="4">
        <v>85</v>
      </c>
      <c r="AV55" s="4">
        <v>2.37</v>
      </c>
      <c r="AW55" s="4">
        <v>909</v>
      </c>
      <c r="AX55" s="4">
        <v>907</v>
      </c>
      <c r="AY55" s="4">
        <v>38</v>
      </c>
      <c r="AZ55" s="4">
        <v>4.524</v>
      </c>
      <c r="BA55" s="4">
        <v>0.91700000000000004</v>
      </c>
      <c r="BB55" s="4">
        <v>1.8879999999999999</v>
      </c>
      <c r="BC55" s="4">
        <v>67</v>
      </c>
      <c r="BD55" s="4">
        <v>26</v>
      </c>
      <c r="BE55" s="46">
        <f>Tabla1[[#This Row],[Visitas año 20]]/Tabla1[[#This Row],[Visitas año 19]]-1</f>
        <v>-7.2239999999999971E-2</v>
      </c>
      <c r="BF55" s="46">
        <f>Tabla1[[#This Row],[Posición media 20]]/Tabla1[[#This Row],[Posición media 19]]-1</f>
        <v>-4.7826086956521796E-2</v>
      </c>
      <c r="BG55" s="46">
        <f>Tabla1[[#This Row],[Índice Posicionamiento 20]]/Tabla1[[#This Row],[Índice Posicionamiento 19]]-1</f>
        <v>0.86421768707482993</v>
      </c>
      <c r="BH55" s="46">
        <f>Tabla1[[#This Row],[Tasa Rebote 20]]/Tabla1[[#This Row],[Tasa Rebote 19]]-1</f>
        <v>2.3080546396608614E-2</v>
      </c>
      <c r="BI55" s="46">
        <f>Tabla1[[#This Row],[Rebote Desktop 20]]/Tabla1[[#This Row],[Rebote Desktop 19]]-1</f>
        <v>4.4058276285764419E-2</v>
      </c>
      <c r="BJ55" s="46">
        <f>Tabla1[[#This Row],[Rebote Móvil 20]]/Tabla1[[#This Row],[Rebote Móvil 19]]-1</f>
        <v>-1.1481831689855393E-2</v>
      </c>
      <c r="BK55" s="46">
        <f>Tabla1[[#This Row],[Tiempo en web 20]]/Tabla1[[#This Row],[Tiempo en web 19]]-1</f>
        <v>4.9382716049382713E-2</v>
      </c>
      <c r="BL55" s="46">
        <f>Tabla1[[#This Row],[Páginas por sesión 20]]/Tabla1[[#This Row],[Páginas por sesión 19]]-1</f>
        <v>8.5106382978723527E-3</v>
      </c>
      <c r="BM55" s="49" t="s">
        <v>8</v>
      </c>
      <c r="BN55" s="49" t="s">
        <v>6</v>
      </c>
      <c r="BO55" s="49" t="s">
        <v>6</v>
      </c>
      <c r="BP55" s="49" t="s">
        <v>6</v>
      </c>
      <c r="BQ55" s="49" t="s">
        <v>6</v>
      </c>
      <c r="BR55" s="49" t="s">
        <v>6</v>
      </c>
      <c r="BS55" s="49" t="s">
        <v>6</v>
      </c>
      <c r="BT55" s="49" t="s">
        <v>8</v>
      </c>
      <c r="BU55" s="49" t="s">
        <v>6</v>
      </c>
      <c r="BV55" s="49" t="s">
        <v>8</v>
      </c>
      <c r="BW55" s="49" t="s">
        <v>8</v>
      </c>
      <c r="BX55" s="49"/>
      <c r="BY55" s="49" t="s">
        <v>8</v>
      </c>
      <c r="BZ55" s="49" t="s">
        <v>8</v>
      </c>
      <c r="CA55" s="49" t="s">
        <v>8</v>
      </c>
      <c r="CB55" s="49" t="s">
        <v>8</v>
      </c>
      <c r="CC55" s="49"/>
      <c r="CD55" s="49"/>
      <c r="CE55" s="49"/>
    </row>
    <row r="56" spans="1:83" ht="60">
      <c r="A56" s="15" t="s">
        <v>185</v>
      </c>
      <c r="B56" s="4" t="s">
        <v>7</v>
      </c>
      <c r="C56" s="4" t="s">
        <v>186</v>
      </c>
      <c r="D56" s="20">
        <v>43313</v>
      </c>
      <c r="E56" s="4" t="s">
        <v>400</v>
      </c>
      <c r="F56" s="4" t="s">
        <v>671</v>
      </c>
      <c r="G56" s="24" t="s">
        <v>860</v>
      </c>
      <c r="H56" s="4">
        <v>976526236</v>
      </c>
      <c r="I56" s="4">
        <v>625403071</v>
      </c>
      <c r="J56" s="29" t="s">
        <v>861</v>
      </c>
      <c r="K56" s="29"/>
      <c r="L56" s="4"/>
      <c r="M56" s="4"/>
      <c r="N56" s="4"/>
      <c r="O56" s="4"/>
      <c r="P56" s="4" t="s">
        <v>8</v>
      </c>
      <c r="Q56" s="4" t="s">
        <v>8</v>
      </c>
      <c r="R56" s="4" t="s">
        <v>8</v>
      </c>
      <c r="S56" s="5"/>
      <c r="T56" s="5"/>
      <c r="U56" s="4" t="s">
        <v>8</v>
      </c>
      <c r="V56" s="5"/>
      <c r="W56" s="4" t="s">
        <v>326</v>
      </c>
      <c r="X56" s="5"/>
      <c r="Y56" s="4"/>
      <c r="Z56" s="4" t="s">
        <v>19</v>
      </c>
      <c r="AA56" s="4" t="s">
        <v>89</v>
      </c>
      <c r="AB56" s="4">
        <v>2900</v>
      </c>
      <c r="AC56" s="17"/>
      <c r="AD56" s="4">
        <v>850</v>
      </c>
      <c r="AE56" s="4">
        <v>29.8</v>
      </c>
      <c r="AF56" s="4">
        <v>224</v>
      </c>
      <c r="AG56" s="4">
        <v>1042520</v>
      </c>
      <c r="AH56" s="4">
        <v>25.99</v>
      </c>
      <c r="AI56" s="4">
        <v>21.66</v>
      </c>
      <c r="AJ56" s="4">
        <v>31.8</v>
      </c>
      <c r="AK56" s="4">
        <v>93</v>
      </c>
      <c r="AL56" s="4">
        <v>4.2699999999999996</v>
      </c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6">
        <f>Tabla1[[#This Row],[Visitas año 20]]/Tabla1[[#This Row],[Visitas año 19]]-1</f>
        <v>-1</v>
      </c>
      <c r="BF56" s="46">
        <f>Tabla1[[#This Row],[Posición media 20]]/Tabla1[[#This Row],[Posición media 19]]-1</f>
        <v>-1</v>
      </c>
      <c r="BG56" s="46">
        <f>Tabla1[[#This Row],[Índice Posicionamiento 20]]/Tabla1[[#This Row],[Índice Posicionamiento 19]]-1</f>
        <v>-1</v>
      </c>
      <c r="BH56" s="46">
        <f>Tabla1[[#This Row],[Tasa Rebote 20]]/Tabla1[[#This Row],[Tasa Rebote 19]]-1</f>
        <v>-1</v>
      </c>
      <c r="BI56" s="46">
        <f>Tabla1[[#This Row],[Rebote Desktop 20]]/Tabla1[[#This Row],[Rebote Desktop 19]]-1</f>
        <v>-1</v>
      </c>
      <c r="BJ56" s="46">
        <f>Tabla1[[#This Row],[Rebote Móvil 20]]/Tabla1[[#This Row],[Rebote Móvil 19]]-1</f>
        <v>-1</v>
      </c>
      <c r="BK56" s="46">
        <f>Tabla1[[#This Row],[Tiempo en web 20]]/Tabla1[[#This Row],[Tiempo en web 19]]-1</f>
        <v>-1</v>
      </c>
      <c r="BL56" s="46">
        <f>Tabla1[[#This Row],[Páginas por sesión 20]]/Tabla1[[#This Row],[Páginas por sesión 19]]-1</f>
        <v>-1</v>
      </c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</row>
    <row r="57" spans="1:83" ht="30">
      <c r="A57" s="15" t="s">
        <v>385</v>
      </c>
      <c r="B57" s="4" t="s">
        <v>7</v>
      </c>
      <c r="C57" s="4"/>
      <c r="D57" s="20">
        <v>43510</v>
      </c>
      <c r="E57" s="4" t="s">
        <v>386</v>
      </c>
      <c r="F57" s="4"/>
      <c r="G57" s="24"/>
      <c r="H57" s="4"/>
      <c r="I57" s="4"/>
      <c r="J57" s="29"/>
      <c r="K57" s="29"/>
      <c r="L57" s="4" t="s">
        <v>380</v>
      </c>
      <c r="M57" s="4"/>
      <c r="N57" s="4"/>
      <c r="O57" s="4"/>
      <c r="P57" s="4" t="s">
        <v>8</v>
      </c>
      <c r="Q57" s="4" t="s">
        <v>8</v>
      </c>
      <c r="R57" s="4" t="s">
        <v>6</v>
      </c>
      <c r="S57" s="4" t="s">
        <v>8</v>
      </c>
      <c r="T57" s="5"/>
      <c r="U57" s="5"/>
      <c r="V57" s="5"/>
      <c r="W57" s="5"/>
      <c r="X57" s="4" t="s">
        <v>325</v>
      </c>
      <c r="Y57" s="12"/>
      <c r="Z57" s="4" t="s">
        <v>19</v>
      </c>
      <c r="AA57" s="5"/>
      <c r="AB57" s="5"/>
      <c r="AC57" s="16"/>
      <c r="AD57" s="5"/>
      <c r="AE57" s="5"/>
      <c r="AF57" s="5"/>
      <c r="AG57" s="5"/>
      <c r="AH57" s="5"/>
      <c r="AI57" s="5"/>
      <c r="AJ57" s="5"/>
      <c r="AK57" s="5"/>
      <c r="AL57" s="5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6" t="e">
        <f>Tabla1[[#This Row],[Visitas año 20]]/Tabla1[[#This Row],[Visitas año 19]]-1</f>
        <v>#DIV/0!</v>
      </c>
      <c r="BF57" s="4" t="e">
        <f>Tabla1[[#This Row],[Posición media 20]]/Tabla1[[#This Row],[Posición media 19]]-1</f>
        <v>#DIV/0!</v>
      </c>
      <c r="BG57" s="4" t="e">
        <f>Tabla1[[#This Row],[Índice Posicionamiento 20]]/Tabla1[[#This Row],[Índice Posicionamiento 19]]-1</f>
        <v>#DIV/0!</v>
      </c>
      <c r="BH57" s="4" t="e">
        <f>Tabla1[[#This Row],[Tasa Rebote 20]]/Tabla1[[#This Row],[Tasa Rebote 19]]-1</f>
        <v>#DIV/0!</v>
      </c>
      <c r="BI57" s="49" t="e">
        <f>Tabla1[[#This Row],[Rebote Desktop 20]]/Tabla1[[#This Row],[Rebote Desktop 19]]-1</f>
        <v>#DIV/0!</v>
      </c>
      <c r="BJ57" s="49" t="e">
        <f>Tabla1[[#This Row],[Rebote Móvil 20]]/Tabla1[[#This Row],[Rebote Móvil 19]]-1</f>
        <v>#DIV/0!</v>
      </c>
      <c r="BK57" s="49" t="e">
        <f>Tabla1[[#This Row],[Tiempo en web 20]]/Tabla1[[#This Row],[Tiempo en web 19]]-1</f>
        <v>#DIV/0!</v>
      </c>
      <c r="BL57" s="49" t="e">
        <f>Tabla1[[#This Row],[Páginas por sesión 20]]/Tabla1[[#This Row],[Páginas por sesión 19]]-1</f>
        <v>#DIV/0!</v>
      </c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</row>
    <row r="58" spans="1:83" ht="45">
      <c r="A58" s="15" t="s">
        <v>266</v>
      </c>
      <c r="B58" s="4" t="s">
        <v>7</v>
      </c>
      <c r="C58" s="4" t="s">
        <v>267</v>
      </c>
      <c r="D58" s="4"/>
      <c r="E58" s="4" t="s">
        <v>418</v>
      </c>
      <c r="F58" s="4"/>
      <c r="G58" s="24"/>
      <c r="H58" s="4"/>
      <c r="I58" s="4"/>
      <c r="J58" s="29"/>
      <c r="K58" s="29"/>
      <c r="L58" s="4"/>
      <c r="M58" s="4"/>
      <c r="N58" s="4"/>
      <c r="O58" s="4"/>
      <c r="P58" s="4" t="s">
        <v>6</v>
      </c>
      <c r="Q58" s="4" t="s">
        <v>8</v>
      </c>
      <c r="R58" s="4" t="s">
        <v>6</v>
      </c>
      <c r="S58" s="4" t="s">
        <v>8</v>
      </c>
      <c r="T58" s="5"/>
      <c r="U58" s="5"/>
      <c r="V58" s="5"/>
      <c r="W58" s="5"/>
      <c r="X58" s="4" t="s">
        <v>251</v>
      </c>
      <c r="Y58" s="4"/>
      <c r="Z58" s="4" t="s">
        <v>19</v>
      </c>
      <c r="AA58" s="5"/>
      <c r="AB58" s="5"/>
      <c r="AC58" s="16"/>
      <c r="AD58" s="5"/>
      <c r="AE58" s="5"/>
      <c r="AF58" s="5"/>
      <c r="AG58" s="5"/>
      <c r="AH58" s="5"/>
      <c r="AI58" s="5"/>
      <c r="AJ58" s="5"/>
      <c r="AK58" s="5"/>
      <c r="AL58" s="5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6" t="e">
        <f>Tabla1[[#This Row],[Visitas año 20]]/Tabla1[[#This Row],[Visitas año 19]]-1</f>
        <v>#DIV/0!</v>
      </c>
      <c r="BF58" s="4" t="e">
        <f>Tabla1[[#This Row],[Posición media 20]]/Tabla1[[#This Row],[Posición media 19]]-1</f>
        <v>#DIV/0!</v>
      </c>
      <c r="BG58" s="4" t="e">
        <f>Tabla1[[#This Row],[Índice Posicionamiento 20]]/Tabla1[[#This Row],[Índice Posicionamiento 19]]-1</f>
        <v>#DIV/0!</v>
      </c>
      <c r="BH58" s="4" t="e">
        <f>Tabla1[[#This Row],[Tasa Rebote 20]]/Tabla1[[#This Row],[Tasa Rebote 19]]-1</f>
        <v>#DIV/0!</v>
      </c>
      <c r="BI58" s="49" t="e">
        <f>Tabla1[[#This Row],[Rebote Desktop 20]]/Tabla1[[#This Row],[Rebote Desktop 19]]-1</f>
        <v>#DIV/0!</v>
      </c>
      <c r="BJ58" s="49" t="e">
        <f>Tabla1[[#This Row],[Rebote Móvil 20]]/Tabla1[[#This Row],[Rebote Móvil 19]]-1</f>
        <v>#DIV/0!</v>
      </c>
      <c r="BK58" s="49" t="e">
        <f>Tabla1[[#This Row],[Tiempo en web 20]]/Tabla1[[#This Row],[Tiempo en web 19]]-1</f>
        <v>#DIV/0!</v>
      </c>
      <c r="BL58" s="49" t="e">
        <f>Tabla1[[#This Row],[Páginas por sesión 20]]/Tabla1[[#This Row],[Páginas por sesión 19]]-1</f>
        <v>#DIV/0!</v>
      </c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</row>
    <row r="59" spans="1:83" ht="60">
      <c r="A59" s="18" t="s">
        <v>116</v>
      </c>
      <c r="B59" s="6" t="s">
        <v>7</v>
      </c>
      <c r="C59" s="6" t="s">
        <v>55</v>
      </c>
      <c r="D59" s="6"/>
      <c r="E59" s="6" t="s">
        <v>417</v>
      </c>
      <c r="F59" s="6"/>
      <c r="G59" s="25"/>
      <c r="H59" s="6"/>
      <c r="I59" s="6"/>
      <c r="J59" s="45"/>
      <c r="K59" s="45"/>
      <c r="L59" s="6"/>
      <c r="M59" s="6"/>
      <c r="N59" s="6"/>
      <c r="O59" s="6"/>
      <c r="P59" s="6" t="s">
        <v>6</v>
      </c>
      <c r="Q59" s="6" t="s">
        <v>6</v>
      </c>
      <c r="R59" s="6" t="s">
        <v>8</v>
      </c>
      <c r="S59" s="6"/>
      <c r="T59" s="6"/>
      <c r="U59" s="6"/>
      <c r="V59" s="6"/>
      <c r="W59" s="6"/>
      <c r="X59" s="6"/>
      <c r="Y59" s="6"/>
      <c r="Z59" s="6" t="s">
        <v>19</v>
      </c>
      <c r="AA59" s="6"/>
      <c r="AB59" s="6">
        <v>800</v>
      </c>
      <c r="AC59" s="19" t="s">
        <v>83</v>
      </c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54">
        <f>Tabla1[[#This Row],[Visitas año 20]]/Tabla1[[#This Row],[Visitas año 19]]-1</f>
        <v>-1</v>
      </c>
      <c r="BF59" s="54" t="e">
        <f>Tabla1[[#This Row],[Posición media 20]]/Tabla1[[#This Row],[Posición media 19]]-1</f>
        <v>#DIV/0!</v>
      </c>
      <c r="BG59" s="54" t="e">
        <f>Tabla1[[#This Row],[Índice Posicionamiento 20]]/Tabla1[[#This Row],[Índice Posicionamiento 19]]-1</f>
        <v>#DIV/0!</v>
      </c>
      <c r="BH59" s="54" t="e">
        <f>Tabla1[[#This Row],[Tasa Rebote 20]]/Tabla1[[#This Row],[Tasa Rebote 19]]-1</f>
        <v>#DIV/0!</v>
      </c>
      <c r="BI59" s="54" t="e">
        <f>Tabla1[[#This Row],[Rebote Desktop 20]]/Tabla1[[#This Row],[Rebote Desktop 19]]-1</f>
        <v>#DIV/0!</v>
      </c>
      <c r="BJ59" s="54" t="e">
        <f>Tabla1[[#This Row],[Rebote Móvil 20]]/Tabla1[[#This Row],[Rebote Móvil 19]]-1</f>
        <v>#DIV/0!</v>
      </c>
      <c r="BK59" s="54" t="e">
        <f>Tabla1[[#This Row],[Tiempo en web 20]]/Tabla1[[#This Row],[Tiempo en web 19]]-1</f>
        <v>#DIV/0!</v>
      </c>
      <c r="BL59" s="54" t="e">
        <f>Tabla1[[#This Row],[Páginas por sesión 20]]/Tabla1[[#This Row],[Páginas por sesión 19]]-1</f>
        <v>#DIV/0!</v>
      </c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</row>
    <row r="60" spans="1:83" ht="75">
      <c r="A60" s="15" t="s">
        <v>331</v>
      </c>
      <c r="B60" s="4" t="s">
        <v>7</v>
      </c>
      <c r="C60" s="4" t="s">
        <v>268</v>
      </c>
      <c r="D60" s="4"/>
      <c r="E60" s="4" t="s">
        <v>416</v>
      </c>
      <c r="F60" s="4" t="s">
        <v>789</v>
      </c>
      <c r="G60" s="24" t="s">
        <v>653</v>
      </c>
      <c r="H60" s="4">
        <v>952776570</v>
      </c>
      <c r="I60" s="4">
        <v>667638320</v>
      </c>
      <c r="J60" s="29"/>
      <c r="K60" s="29"/>
      <c r="L60" s="4"/>
      <c r="M60" s="4"/>
      <c r="N60" s="4"/>
      <c r="O60" s="4"/>
      <c r="P60" s="4" t="s">
        <v>6</v>
      </c>
      <c r="Q60" s="4" t="s">
        <v>8</v>
      </c>
      <c r="R60" s="4" t="s">
        <v>8</v>
      </c>
      <c r="S60" s="4" t="s">
        <v>8</v>
      </c>
      <c r="T60" s="5"/>
      <c r="U60" s="5"/>
      <c r="V60" s="5"/>
      <c r="W60" s="5"/>
      <c r="X60" s="4" t="s">
        <v>251</v>
      </c>
      <c r="Y60" s="4"/>
      <c r="Z60" s="4" t="s">
        <v>19</v>
      </c>
      <c r="AA60" s="4" t="s">
        <v>91</v>
      </c>
      <c r="AB60" s="4">
        <v>1900</v>
      </c>
      <c r="AC60" s="17"/>
      <c r="AD60" s="4">
        <v>584</v>
      </c>
      <c r="AE60" s="4">
        <v>29.4</v>
      </c>
      <c r="AF60" s="4">
        <v>858</v>
      </c>
      <c r="AG60" s="4">
        <v>594320</v>
      </c>
      <c r="AH60" s="4">
        <v>60.98</v>
      </c>
      <c r="AI60" s="4">
        <v>56</v>
      </c>
      <c r="AJ60" s="4">
        <v>67.319999999999993</v>
      </c>
      <c r="AK60" s="4">
        <v>91</v>
      </c>
      <c r="AL60" s="4">
        <v>2.06</v>
      </c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6">
        <f>Tabla1[[#This Row],[Visitas año 20]]/Tabla1[[#This Row],[Visitas año 19]]-1</f>
        <v>-1</v>
      </c>
      <c r="BF60" s="46">
        <f>Tabla1[[#This Row],[Posición media 20]]/Tabla1[[#This Row],[Posición media 19]]-1</f>
        <v>-1</v>
      </c>
      <c r="BG60" s="46">
        <f>Tabla1[[#This Row],[Índice Posicionamiento 20]]/Tabla1[[#This Row],[Índice Posicionamiento 19]]-1</f>
        <v>-1</v>
      </c>
      <c r="BH60" s="46">
        <f>Tabla1[[#This Row],[Tasa Rebote 20]]/Tabla1[[#This Row],[Tasa Rebote 19]]-1</f>
        <v>-1</v>
      </c>
      <c r="BI60" s="46">
        <f>Tabla1[[#This Row],[Rebote Desktop 20]]/Tabla1[[#This Row],[Rebote Desktop 19]]-1</f>
        <v>-1</v>
      </c>
      <c r="BJ60" s="46">
        <f>Tabla1[[#This Row],[Rebote Móvil 20]]/Tabla1[[#This Row],[Rebote Móvil 19]]-1</f>
        <v>-1</v>
      </c>
      <c r="BK60" s="46">
        <f>Tabla1[[#This Row],[Tiempo en web 20]]/Tabla1[[#This Row],[Tiempo en web 19]]-1</f>
        <v>-1</v>
      </c>
      <c r="BL60" s="46">
        <f>Tabla1[[#This Row],[Páginas por sesión 20]]/Tabla1[[#This Row],[Páginas por sesión 19]]-1</f>
        <v>-1</v>
      </c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</row>
    <row r="61" spans="1:83" s="38" customFormat="1" ht="30">
      <c r="A61" s="15" t="s">
        <v>396</v>
      </c>
      <c r="B61" s="4" t="s">
        <v>7</v>
      </c>
      <c r="C61" s="4"/>
      <c r="D61" s="20">
        <v>43278</v>
      </c>
      <c r="E61" s="4" t="s">
        <v>397</v>
      </c>
      <c r="F61" s="4"/>
      <c r="G61" s="24"/>
      <c r="H61" s="4"/>
      <c r="I61" s="4"/>
      <c r="J61" s="29"/>
      <c r="K61" s="29"/>
      <c r="L61" s="4" t="s">
        <v>380</v>
      </c>
      <c r="M61" s="4"/>
      <c r="N61" s="4"/>
      <c r="O61" s="4"/>
      <c r="P61" s="4" t="s">
        <v>8</v>
      </c>
      <c r="Q61" s="4" t="s">
        <v>8</v>
      </c>
      <c r="R61" s="4" t="s">
        <v>6</v>
      </c>
      <c r="S61" s="5"/>
      <c r="T61" s="5"/>
      <c r="U61" s="7" t="s">
        <v>8</v>
      </c>
      <c r="V61" s="5"/>
      <c r="W61" s="7" t="s">
        <v>326</v>
      </c>
      <c r="X61" s="5"/>
      <c r="Y61" s="12"/>
      <c r="Z61" s="4" t="s">
        <v>19</v>
      </c>
      <c r="AA61" s="5"/>
      <c r="AB61" s="5"/>
      <c r="AC61" s="16"/>
      <c r="AD61" s="5"/>
      <c r="AE61" s="5"/>
      <c r="AF61" s="5"/>
      <c r="AG61" s="5"/>
      <c r="AH61" s="5"/>
      <c r="AI61" s="5"/>
      <c r="AJ61" s="5"/>
      <c r="AK61" s="5"/>
      <c r="AL61" s="5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4"/>
      <c r="BA61" s="4"/>
      <c r="BB61" s="4"/>
      <c r="BC61" s="4"/>
      <c r="BD61" s="4"/>
      <c r="BE61" s="46" t="e">
        <f>Tabla1[[#This Row],[Visitas año 20]]/Tabla1[[#This Row],[Visitas año 19]]-1</f>
        <v>#DIV/0!</v>
      </c>
      <c r="BF61" s="7" t="e">
        <f>Tabla1[[#This Row],[Posición media 20]]/Tabla1[[#This Row],[Posición media 19]]-1</f>
        <v>#DIV/0!</v>
      </c>
      <c r="BG61" s="7" t="e">
        <f>Tabla1[[#This Row],[Índice Posicionamiento 20]]/Tabla1[[#This Row],[Índice Posicionamiento 19]]-1</f>
        <v>#DIV/0!</v>
      </c>
      <c r="BH61" s="7" t="e">
        <f>Tabla1[[#This Row],[Tasa Rebote 20]]/Tabla1[[#This Row],[Tasa Rebote 19]]-1</f>
        <v>#DIV/0!</v>
      </c>
      <c r="BI61" s="55" t="e">
        <f>Tabla1[[#This Row],[Rebote Desktop 20]]/Tabla1[[#This Row],[Rebote Desktop 19]]-1</f>
        <v>#DIV/0!</v>
      </c>
      <c r="BJ61" s="55" t="e">
        <f>Tabla1[[#This Row],[Rebote Móvil 20]]/Tabla1[[#This Row],[Rebote Móvil 19]]-1</f>
        <v>#DIV/0!</v>
      </c>
      <c r="BK61" s="55" t="e">
        <f>Tabla1[[#This Row],[Tiempo en web 20]]/Tabla1[[#This Row],[Tiempo en web 19]]-1</f>
        <v>#DIV/0!</v>
      </c>
      <c r="BL61" s="55" t="e">
        <f>Tabla1[[#This Row],[Páginas por sesión 20]]/Tabla1[[#This Row],[Páginas por sesión 19]]-1</f>
        <v>#DIV/0!</v>
      </c>
      <c r="BM61" s="55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</row>
    <row r="62" spans="1:83" ht="45">
      <c r="A62" s="15" t="s">
        <v>229</v>
      </c>
      <c r="B62" s="4" t="s">
        <v>7</v>
      </c>
      <c r="C62" s="4" t="s">
        <v>71</v>
      </c>
      <c r="D62" s="4"/>
      <c r="E62" s="4" t="s">
        <v>415</v>
      </c>
      <c r="F62" s="4" t="s">
        <v>838</v>
      </c>
      <c r="G62" s="24" t="s">
        <v>862</v>
      </c>
      <c r="H62" s="32">
        <v>916520011</v>
      </c>
      <c r="I62" s="32">
        <v>661744543</v>
      </c>
      <c r="J62" s="29" t="s">
        <v>863</v>
      </c>
      <c r="K62" s="29"/>
      <c r="L62" s="4"/>
      <c r="M62" s="4"/>
      <c r="N62" s="4"/>
      <c r="O62" s="4"/>
      <c r="P62" s="4" t="s">
        <v>6</v>
      </c>
      <c r="Q62" s="4" t="s">
        <v>6</v>
      </c>
      <c r="R62" s="4" t="s">
        <v>8</v>
      </c>
      <c r="S62" s="5"/>
      <c r="T62" s="5"/>
      <c r="U62" s="5"/>
      <c r="V62" s="4" t="s">
        <v>8</v>
      </c>
      <c r="W62" s="5"/>
      <c r="X62" s="4" t="s">
        <v>251</v>
      </c>
      <c r="Y62" s="4"/>
      <c r="Z62" s="4" t="s">
        <v>19</v>
      </c>
      <c r="AA62" s="4" t="s">
        <v>198</v>
      </c>
      <c r="AB62" s="4">
        <v>130000</v>
      </c>
      <c r="AC62" s="17"/>
      <c r="AD62" s="4">
        <v>595</v>
      </c>
      <c r="AE62" s="4">
        <v>21.9</v>
      </c>
      <c r="AF62" s="4">
        <v>162886</v>
      </c>
      <c r="AG62" s="4">
        <v>645450</v>
      </c>
      <c r="AH62" s="4">
        <v>51.77</v>
      </c>
      <c r="AI62" s="4">
        <v>39.799999999999997</v>
      </c>
      <c r="AJ62" s="4">
        <v>53.8</v>
      </c>
      <c r="AK62" s="4">
        <v>100</v>
      </c>
      <c r="AL62" s="4">
        <v>2.29</v>
      </c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6">
        <f>Tabla1[[#This Row],[Visitas año 20]]/Tabla1[[#This Row],[Visitas año 19]]-1</f>
        <v>-1</v>
      </c>
      <c r="BF62" s="46">
        <f>Tabla1[[#This Row],[Posición media 20]]/Tabla1[[#This Row],[Posición media 19]]-1</f>
        <v>-1</v>
      </c>
      <c r="BG62" s="46">
        <f>Tabla1[[#This Row],[Índice Posicionamiento 20]]/Tabla1[[#This Row],[Índice Posicionamiento 19]]-1</f>
        <v>-1</v>
      </c>
      <c r="BH62" s="46">
        <f>Tabla1[[#This Row],[Tasa Rebote 20]]/Tabla1[[#This Row],[Tasa Rebote 19]]-1</f>
        <v>-1</v>
      </c>
      <c r="BI62" s="46">
        <f>Tabla1[[#This Row],[Rebote Desktop 20]]/Tabla1[[#This Row],[Rebote Desktop 19]]-1</f>
        <v>-1</v>
      </c>
      <c r="BJ62" s="46">
        <f>Tabla1[[#This Row],[Rebote Móvil 20]]/Tabla1[[#This Row],[Rebote Móvil 19]]-1</f>
        <v>-1</v>
      </c>
      <c r="BK62" s="46">
        <f>Tabla1[[#This Row],[Tiempo en web 20]]/Tabla1[[#This Row],[Tiempo en web 19]]-1</f>
        <v>-1</v>
      </c>
      <c r="BL62" s="46">
        <f>Tabla1[[#This Row],[Páginas por sesión 20]]/Tabla1[[#This Row],[Páginas por sesión 19]]-1</f>
        <v>-1</v>
      </c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</row>
    <row r="63" spans="1:83" ht="45">
      <c r="A63" s="33" t="s">
        <v>918</v>
      </c>
      <c r="B63" s="34"/>
      <c r="C63" s="34"/>
      <c r="D63" s="34"/>
      <c r="E63" s="34" t="s">
        <v>498</v>
      </c>
      <c r="F63" s="34" t="s">
        <v>722</v>
      </c>
      <c r="G63" s="35" t="s">
        <v>591</v>
      </c>
      <c r="H63" s="34">
        <v>915793282</v>
      </c>
      <c r="I63" s="34" t="s">
        <v>833</v>
      </c>
      <c r="J63" s="36"/>
      <c r="K63" s="36"/>
      <c r="L63" s="34"/>
      <c r="M63" s="34"/>
      <c r="N63" s="34"/>
      <c r="O63" s="34"/>
      <c r="P63" s="34" t="s">
        <v>6</v>
      </c>
      <c r="Q63" s="34"/>
      <c r="R63" s="34" t="s">
        <v>6</v>
      </c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7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47" t="e">
        <f>Tabla1[[#This Row],[Visitas año 20]]/Tabla1[[#This Row],[Visitas año 19]]-1</f>
        <v>#DIV/0!</v>
      </c>
      <c r="BF63" s="34" t="e">
        <f>Tabla1[[#This Row],[Posición media 20]]/Tabla1[[#This Row],[Posición media 19]]-1</f>
        <v>#DIV/0!</v>
      </c>
      <c r="BG63" s="34" t="e">
        <f>Tabla1[[#This Row],[Índice Posicionamiento 20]]/Tabla1[[#This Row],[Índice Posicionamiento 19]]-1</f>
        <v>#DIV/0!</v>
      </c>
      <c r="BH63" s="34" t="e">
        <f>Tabla1[[#This Row],[Tasa Rebote 20]]/Tabla1[[#This Row],[Tasa Rebote 19]]-1</f>
        <v>#DIV/0!</v>
      </c>
      <c r="BI63" s="50" t="e">
        <f>Tabla1[[#This Row],[Rebote Desktop 20]]/Tabla1[[#This Row],[Rebote Desktop 19]]-1</f>
        <v>#DIV/0!</v>
      </c>
      <c r="BJ63" s="50" t="e">
        <f>Tabla1[[#This Row],[Rebote Móvil 20]]/Tabla1[[#This Row],[Rebote Móvil 19]]-1</f>
        <v>#DIV/0!</v>
      </c>
      <c r="BK63" s="50" t="e">
        <f>Tabla1[[#This Row],[Tiempo en web 20]]/Tabla1[[#This Row],[Tiempo en web 19]]-1</f>
        <v>#DIV/0!</v>
      </c>
      <c r="BL63" s="50" t="e">
        <f>Tabla1[[#This Row],[Páginas por sesión 20]]/Tabla1[[#This Row],[Páginas por sesión 19]]-1</f>
        <v>#DIV/0!</v>
      </c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</row>
    <row r="64" spans="1:83" ht="30">
      <c r="A64" s="33" t="s">
        <v>899</v>
      </c>
      <c r="B64" s="34"/>
      <c r="C64" s="34"/>
      <c r="D64" s="34"/>
      <c r="E64" s="34" t="s">
        <v>942</v>
      </c>
      <c r="F64" s="34" t="s">
        <v>900</v>
      </c>
      <c r="G64" s="34"/>
      <c r="H64" s="34"/>
      <c r="I64" s="34">
        <v>667225814</v>
      </c>
      <c r="J64" s="36"/>
      <c r="K64" s="36"/>
      <c r="L64" s="34"/>
      <c r="M64" s="34"/>
      <c r="N64" s="34"/>
      <c r="O64" s="34"/>
      <c r="P64" s="34" t="s">
        <v>6</v>
      </c>
      <c r="Q64" s="34"/>
      <c r="R64" s="34" t="s">
        <v>6</v>
      </c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7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47" t="e">
        <f>Tabla1[[#This Row],[Visitas año 20]]/Tabla1[[#This Row],[Visitas año 19]]-1</f>
        <v>#DIV/0!</v>
      </c>
      <c r="BF64" s="34" t="e">
        <f>Tabla1[[#This Row],[Posición media 20]]/Tabla1[[#This Row],[Posición media 19]]-1</f>
        <v>#DIV/0!</v>
      </c>
      <c r="BG64" s="34" t="e">
        <f>Tabla1[[#This Row],[Índice Posicionamiento 20]]/Tabla1[[#This Row],[Índice Posicionamiento 19]]-1</f>
        <v>#DIV/0!</v>
      </c>
      <c r="BH64" s="34" t="e">
        <f>Tabla1[[#This Row],[Tasa Rebote 20]]/Tabla1[[#This Row],[Tasa Rebote 19]]-1</f>
        <v>#DIV/0!</v>
      </c>
      <c r="BI64" s="50" t="e">
        <f>Tabla1[[#This Row],[Rebote Desktop 20]]/Tabla1[[#This Row],[Rebote Desktop 19]]-1</f>
        <v>#DIV/0!</v>
      </c>
      <c r="BJ64" s="50" t="e">
        <f>Tabla1[[#This Row],[Rebote Móvil 20]]/Tabla1[[#This Row],[Rebote Móvil 19]]-1</f>
        <v>#DIV/0!</v>
      </c>
      <c r="BK64" s="50" t="e">
        <f>Tabla1[[#This Row],[Tiempo en web 20]]/Tabla1[[#This Row],[Tiempo en web 19]]-1</f>
        <v>#DIV/0!</v>
      </c>
      <c r="BL64" s="50" t="e">
        <f>Tabla1[[#This Row],[Páginas por sesión 20]]/Tabla1[[#This Row],[Páginas por sesión 19]]-1</f>
        <v>#DIV/0!</v>
      </c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</row>
    <row r="65" spans="1:83" ht="90">
      <c r="A65" s="15" t="s">
        <v>211</v>
      </c>
      <c r="B65" s="4" t="s">
        <v>5</v>
      </c>
      <c r="C65" s="4" t="s">
        <v>212</v>
      </c>
      <c r="D65" s="4"/>
      <c r="E65" s="4" t="s">
        <v>451</v>
      </c>
      <c r="F65" s="4" t="s">
        <v>672</v>
      </c>
      <c r="G65" s="24" t="s">
        <v>545</v>
      </c>
      <c r="H65" s="4">
        <v>918801471</v>
      </c>
      <c r="I65" s="4">
        <v>647937823</v>
      </c>
      <c r="J65" s="29"/>
      <c r="K65" s="29"/>
      <c r="L65" s="4"/>
      <c r="M65" s="4"/>
      <c r="N65" s="4"/>
      <c r="O65" s="4"/>
      <c r="P65" s="4" t="s">
        <v>6</v>
      </c>
      <c r="Q65" s="4" t="s">
        <v>6</v>
      </c>
      <c r="R65" s="4" t="s">
        <v>8</v>
      </c>
      <c r="S65" s="5"/>
      <c r="T65" s="5"/>
      <c r="U65" s="5"/>
      <c r="V65" s="5"/>
      <c r="W65" s="5"/>
      <c r="X65" s="5"/>
      <c r="Y65" s="5"/>
      <c r="Z65" s="4" t="s">
        <v>19</v>
      </c>
      <c r="AA65" s="4" t="s">
        <v>173</v>
      </c>
      <c r="AB65" s="4">
        <v>800</v>
      </c>
      <c r="AC65" s="17"/>
      <c r="AD65" s="4">
        <v>169</v>
      </c>
      <c r="AE65" s="4">
        <v>25.5</v>
      </c>
      <c r="AF65" s="4">
        <v>6285</v>
      </c>
      <c r="AG65" s="4">
        <v>177830</v>
      </c>
      <c r="AH65" s="4">
        <v>41.85</v>
      </c>
      <c r="AI65" s="4">
        <v>36.92</v>
      </c>
      <c r="AJ65" s="4">
        <v>57.14</v>
      </c>
      <c r="AK65" s="4">
        <v>103</v>
      </c>
      <c r="AL65" s="4">
        <v>3.39</v>
      </c>
      <c r="AM65" s="4">
        <v>675</v>
      </c>
      <c r="AN65" s="4">
        <v>296</v>
      </c>
      <c r="AO65" s="4">
        <v>27.9</v>
      </c>
      <c r="AP65" s="4">
        <v>1114</v>
      </c>
      <c r="AQ65" s="4">
        <v>223680</v>
      </c>
      <c r="AR65" s="4">
        <v>38.22</v>
      </c>
      <c r="AS65" s="4">
        <v>36.020000000000003</v>
      </c>
      <c r="AT65" s="4">
        <v>46.75</v>
      </c>
      <c r="AU65" s="4">
        <v>110</v>
      </c>
      <c r="AV65" s="4">
        <v>3.63</v>
      </c>
      <c r="AW65" s="4">
        <v>9</v>
      </c>
      <c r="AX65" s="4">
        <v>5</v>
      </c>
      <c r="AY65" s="4">
        <v>6</v>
      </c>
      <c r="AZ65" s="4">
        <v>0.97599999999999998</v>
      </c>
      <c r="BA65" s="4">
        <v>0.27500000000000002</v>
      </c>
      <c r="BB65" s="4">
        <v>0.73899999999999999</v>
      </c>
      <c r="BC65" s="4">
        <v>95</v>
      </c>
      <c r="BD65" s="4">
        <v>82</v>
      </c>
      <c r="BE65" s="46">
        <f>Tabla1[[#This Row],[Visitas año 20]]/Tabla1[[#This Row],[Visitas año 19]]-1</f>
        <v>-0.15625</v>
      </c>
      <c r="BF65" s="46">
        <f>Tabla1[[#This Row],[Posición media 20]]/Tabla1[[#This Row],[Posición media 19]]-1</f>
        <v>9.4117647058823417E-2</v>
      </c>
      <c r="BG65" s="46">
        <f>Tabla1[[#This Row],[Índice Posicionamiento 20]]/Tabla1[[#This Row],[Índice Posicionamiento 19]]-1</f>
        <v>-0.82275258552108199</v>
      </c>
      <c r="BH65" s="46">
        <f>Tabla1[[#This Row],[Tasa Rebote 20]]/Tabla1[[#This Row],[Tasa Rebote 19]]-1</f>
        <v>-8.6738351254480373E-2</v>
      </c>
      <c r="BI65" s="46">
        <f>Tabla1[[#This Row],[Rebote Desktop 20]]/Tabla1[[#This Row],[Rebote Desktop 19]]-1</f>
        <v>-2.4377031419284934E-2</v>
      </c>
      <c r="BJ65" s="46">
        <f>Tabla1[[#This Row],[Rebote Móvil 20]]/Tabla1[[#This Row],[Rebote Móvil 19]]-1</f>
        <v>-0.1818340917045852</v>
      </c>
      <c r="BK65" s="46">
        <f>Tabla1[[#This Row],[Tiempo en web 20]]/Tabla1[[#This Row],[Tiempo en web 19]]-1</f>
        <v>6.7961165048543659E-2</v>
      </c>
      <c r="BL65" s="46">
        <f>Tabla1[[#This Row],[Páginas por sesión 20]]/Tabla1[[#This Row],[Páginas por sesión 19]]-1</f>
        <v>7.0796460176991038E-2</v>
      </c>
      <c r="BM65" s="49" t="s">
        <v>6</v>
      </c>
      <c r="BN65" s="49" t="s">
        <v>6</v>
      </c>
      <c r="BO65" s="49" t="s">
        <v>6</v>
      </c>
      <c r="BP65" s="49" t="s">
        <v>8</v>
      </c>
      <c r="BQ65" s="49" t="s">
        <v>6</v>
      </c>
      <c r="BR65" s="49" t="s">
        <v>6</v>
      </c>
      <c r="BS65" s="49" t="s">
        <v>6</v>
      </c>
      <c r="BT65" s="49" t="s">
        <v>6</v>
      </c>
      <c r="BU65" s="49" t="s">
        <v>6</v>
      </c>
      <c r="BV65" s="49" t="s">
        <v>6</v>
      </c>
      <c r="BW65" s="49" t="s">
        <v>6</v>
      </c>
      <c r="BX65" s="49" t="s">
        <v>6</v>
      </c>
      <c r="BY65" s="49" t="s">
        <v>6</v>
      </c>
      <c r="BZ65" s="49" t="s">
        <v>6</v>
      </c>
      <c r="CA65" s="49" t="s">
        <v>6</v>
      </c>
      <c r="CB65" s="49" t="s">
        <v>6</v>
      </c>
      <c r="CC65" s="49" t="s">
        <v>6</v>
      </c>
      <c r="CD65" s="49"/>
      <c r="CE65" s="49" t="s">
        <v>6</v>
      </c>
    </row>
    <row r="66" spans="1:83" ht="45">
      <c r="A66" s="18" t="s">
        <v>269</v>
      </c>
      <c r="B66" s="6" t="s">
        <v>32</v>
      </c>
      <c r="C66" s="6" t="s">
        <v>270</v>
      </c>
      <c r="D66" s="6"/>
      <c r="E66" s="6" t="s">
        <v>452</v>
      </c>
      <c r="F66" s="6"/>
      <c r="G66" s="25"/>
      <c r="H66" s="6"/>
      <c r="I66" s="6"/>
      <c r="J66" s="45"/>
      <c r="K66" s="45"/>
      <c r="L66" s="6"/>
      <c r="M66" s="6"/>
      <c r="N66" s="6"/>
      <c r="O66" s="6"/>
      <c r="P66" s="6" t="s">
        <v>6</v>
      </c>
      <c r="Q66" s="6" t="s">
        <v>6</v>
      </c>
      <c r="R66" s="6" t="s">
        <v>8</v>
      </c>
      <c r="S66" s="6"/>
      <c r="T66" s="6"/>
      <c r="U66" s="6"/>
      <c r="V66" s="6"/>
      <c r="W66" s="6"/>
      <c r="X66" s="6"/>
      <c r="Y66" s="6"/>
      <c r="Z66" s="6" t="s">
        <v>19</v>
      </c>
      <c r="AA66" s="6"/>
      <c r="AB66" s="6"/>
      <c r="AC66" s="19" t="s">
        <v>839</v>
      </c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54" t="e">
        <f>Tabla1[[#This Row],[Visitas año 20]]/Tabla1[[#This Row],[Visitas año 19]]-1</f>
        <v>#DIV/0!</v>
      </c>
      <c r="BF66" s="54" t="e">
        <f>Tabla1[[#This Row],[Posición media 20]]/Tabla1[[#This Row],[Posición media 19]]-1</f>
        <v>#DIV/0!</v>
      </c>
      <c r="BG66" s="54" t="e">
        <f>Tabla1[[#This Row],[Índice Posicionamiento 20]]/Tabla1[[#This Row],[Índice Posicionamiento 19]]-1</f>
        <v>#DIV/0!</v>
      </c>
      <c r="BH66" s="54" t="e">
        <f>Tabla1[[#This Row],[Tasa Rebote 20]]/Tabla1[[#This Row],[Tasa Rebote 19]]-1</f>
        <v>#DIV/0!</v>
      </c>
      <c r="BI66" s="54" t="e">
        <f>Tabla1[[#This Row],[Rebote Desktop 20]]/Tabla1[[#This Row],[Rebote Desktop 19]]-1</f>
        <v>#DIV/0!</v>
      </c>
      <c r="BJ66" s="54" t="e">
        <f>Tabla1[[#This Row],[Rebote Móvil 20]]/Tabla1[[#This Row],[Rebote Móvil 19]]-1</f>
        <v>#DIV/0!</v>
      </c>
      <c r="BK66" s="54" t="e">
        <f>Tabla1[[#This Row],[Tiempo en web 20]]/Tabla1[[#This Row],[Tiempo en web 19]]-1</f>
        <v>#DIV/0!</v>
      </c>
      <c r="BL66" s="54" t="e">
        <f>Tabla1[[#This Row],[Páginas por sesión 20]]/Tabla1[[#This Row],[Páginas por sesión 19]]-1</f>
        <v>#DIV/0!</v>
      </c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</row>
    <row r="67" spans="1:83" s="64" customFormat="1" ht="45">
      <c r="A67" s="58" t="s">
        <v>1041</v>
      </c>
      <c r="B67" s="7" t="s">
        <v>7</v>
      </c>
      <c r="C67" s="7" t="s">
        <v>1042</v>
      </c>
      <c r="D67" s="62">
        <v>43977</v>
      </c>
      <c r="E67" s="7" t="s">
        <v>1043</v>
      </c>
      <c r="F67" s="7" t="s">
        <v>1044</v>
      </c>
      <c r="G67" s="63" t="s">
        <v>1045</v>
      </c>
      <c r="H67" s="7" t="s">
        <v>1047</v>
      </c>
      <c r="I67" s="55" t="s">
        <v>1046</v>
      </c>
      <c r="J67" s="7"/>
      <c r="K67" s="7"/>
      <c r="L67" s="7"/>
      <c r="M67" s="7"/>
      <c r="N67" s="7"/>
      <c r="O67" s="7"/>
      <c r="P67" s="7" t="s">
        <v>8</v>
      </c>
      <c r="Q67" s="7" t="s">
        <v>8</v>
      </c>
      <c r="R67" s="7" t="s">
        <v>8</v>
      </c>
      <c r="S67" s="7"/>
      <c r="T67" s="7"/>
      <c r="U67" s="7" t="s">
        <v>8</v>
      </c>
      <c r="V67" s="7"/>
      <c r="W67" s="7" t="s">
        <v>326</v>
      </c>
      <c r="X67" s="7"/>
      <c r="Y67" s="7"/>
      <c r="Z67" s="7" t="s">
        <v>19</v>
      </c>
      <c r="AA67" s="7"/>
      <c r="AB67" s="7"/>
      <c r="AC67" s="60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65" t="e">
        <f>Tabla1[[#This Row],[Visitas año 20]]/Tabla1[[#This Row],[Visitas año 19]]-1</f>
        <v>#DIV/0!</v>
      </c>
      <c r="BF67" s="66" t="e">
        <f>Tabla1[[#This Row],[Posición media 20]]/Tabla1[[#This Row],[Posición media 19]]-1</f>
        <v>#DIV/0!</v>
      </c>
      <c r="BG67" s="66" t="e">
        <f>Tabla1[[#This Row],[Índice Posicionamiento 20]]/Tabla1[[#This Row],[Índice Posicionamiento 19]]-1</f>
        <v>#DIV/0!</v>
      </c>
      <c r="BH67" s="66" t="e">
        <f>Tabla1[[#This Row],[Tasa Rebote 20]]/Tabla1[[#This Row],[Tasa Rebote 19]]-1</f>
        <v>#DIV/0!</v>
      </c>
      <c r="BI67" s="66" t="e">
        <f>Tabla1[[#This Row],[Rebote Desktop 20]]/Tabla1[[#This Row],[Rebote Desktop 19]]-1</f>
        <v>#DIV/0!</v>
      </c>
      <c r="BJ67" s="66" t="e">
        <f>Tabla1[[#This Row],[Rebote Móvil 20]]/Tabla1[[#This Row],[Rebote Móvil 19]]-1</f>
        <v>#DIV/0!</v>
      </c>
      <c r="BK67" s="66" t="e">
        <f>Tabla1[[#This Row],[Tiempo en web 20]]/Tabla1[[#This Row],[Tiempo en web 19]]-1</f>
        <v>#DIV/0!</v>
      </c>
      <c r="BL67" s="66" t="e">
        <f>Tabla1[[#This Row],[Páginas por sesión 20]]/Tabla1[[#This Row],[Páginas por sesión 19]]-1</f>
        <v>#DIV/0!</v>
      </c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</row>
    <row r="68" spans="1:83" ht="30">
      <c r="A68" s="15" t="s">
        <v>361</v>
      </c>
      <c r="B68" s="4" t="s">
        <v>7</v>
      </c>
      <c r="C68" s="4" t="s">
        <v>362</v>
      </c>
      <c r="D68" s="4"/>
      <c r="E68" s="4" t="s">
        <v>453</v>
      </c>
      <c r="F68" s="4"/>
      <c r="G68" s="24"/>
      <c r="H68" s="4"/>
      <c r="I68" s="4"/>
      <c r="J68" s="29"/>
      <c r="K68" s="29"/>
      <c r="L68" s="4"/>
      <c r="M68" s="4"/>
      <c r="N68" s="4"/>
      <c r="O68" s="4"/>
      <c r="P68" s="4" t="s">
        <v>6</v>
      </c>
      <c r="Q68" s="4"/>
      <c r="R68" s="4" t="s">
        <v>6</v>
      </c>
      <c r="S68" s="5"/>
      <c r="T68" s="5"/>
      <c r="U68" s="5"/>
      <c r="V68" s="5"/>
      <c r="W68" s="5"/>
      <c r="X68" s="5"/>
      <c r="Y68" s="5"/>
      <c r="Z68" s="4"/>
      <c r="AA68" s="5"/>
      <c r="AB68" s="5"/>
      <c r="AC68" s="16"/>
      <c r="AD68" s="5"/>
      <c r="AE68" s="5"/>
      <c r="AF68" s="5"/>
      <c r="AG68" s="5"/>
      <c r="AH68" s="5"/>
      <c r="AI68" s="5"/>
      <c r="AJ68" s="5"/>
      <c r="AK68" s="5"/>
      <c r="AL68" s="5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6" t="e">
        <f>Tabla1[[#This Row],[Visitas año 20]]/Tabla1[[#This Row],[Visitas año 19]]-1</f>
        <v>#DIV/0!</v>
      </c>
      <c r="BF68" s="4" t="e">
        <f>Tabla1[[#This Row],[Posición media 20]]/Tabla1[[#This Row],[Posición media 19]]-1</f>
        <v>#DIV/0!</v>
      </c>
      <c r="BG68" s="4" t="e">
        <f>Tabla1[[#This Row],[Índice Posicionamiento 20]]/Tabla1[[#This Row],[Índice Posicionamiento 19]]-1</f>
        <v>#DIV/0!</v>
      </c>
      <c r="BH68" s="4" t="e">
        <f>Tabla1[[#This Row],[Tasa Rebote 20]]/Tabla1[[#This Row],[Tasa Rebote 19]]-1</f>
        <v>#DIV/0!</v>
      </c>
      <c r="BI68" s="49" t="e">
        <f>Tabla1[[#This Row],[Rebote Desktop 20]]/Tabla1[[#This Row],[Rebote Desktop 19]]-1</f>
        <v>#DIV/0!</v>
      </c>
      <c r="BJ68" s="49" t="e">
        <f>Tabla1[[#This Row],[Rebote Móvil 20]]/Tabla1[[#This Row],[Rebote Móvil 19]]-1</f>
        <v>#DIV/0!</v>
      </c>
      <c r="BK68" s="49" t="e">
        <f>Tabla1[[#This Row],[Tiempo en web 20]]/Tabla1[[#This Row],[Tiempo en web 19]]-1</f>
        <v>#DIV/0!</v>
      </c>
      <c r="BL68" s="49" t="e">
        <f>Tabla1[[#This Row],[Páginas por sesión 20]]/Tabla1[[#This Row],[Páginas por sesión 19]]-1</f>
        <v>#DIV/0!</v>
      </c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</row>
    <row r="69" spans="1:83" ht="60">
      <c r="A69" s="15" t="s">
        <v>117</v>
      </c>
      <c r="B69" s="4" t="s">
        <v>5</v>
      </c>
      <c r="C69" s="4" t="s">
        <v>57</v>
      </c>
      <c r="D69" s="4"/>
      <c r="E69" s="4" t="s">
        <v>454</v>
      </c>
      <c r="F69" s="4" t="s">
        <v>673</v>
      </c>
      <c r="G69" s="24" t="s">
        <v>546</v>
      </c>
      <c r="H69" s="4">
        <v>916677910</v>
      </c>
      <c r="I69" s="4">
        <v>626619386</v>
      </c>
      <c r="J69" s="29"/>
      <c r="K69" s="29"/>
      <c r="L69" s="4"/>
      <c r="M69" s="4"/>
      <c r="N69" s="4"/>
      <c r="O69" s="4"/>
      <c r="P69" s="4" t="s">
        <v>6</v>
      </c>
      <c r="Q69" s="4" t="s">
        <v>6</v>
      </c>
      <c r="R69" s="4" t="s">
        <v>8</v>
      </c>
      <c r="S69" s="5"/>
      <c r="T69" s="5"/>
      <c r="U69" s="5"/>
      <c r="V69" s="5"/>
      <c r="W69" s="5"/>
      <c r="X69" s="5"/>
      <c r="Y69" s="5"/>
      <c r="Z69" s="4" t="s">
        <v>19</v>
      </c>
      <c r="AA69" s="4" t="s">
        <v>173</v>
      </c>
      <c r="AB69" s="4">
        <v>900</v>
      </c>
      <c r="AC69" s="17"/>
      <c r="AD69" s="4">
        <v>147</v>
      </c>
      <c r="AE69" s="4">
        <v>28.6</v>
      </c>
      <c r="AF69" s="4">
        <v>438</v>
      </c>
      <c r="AG69" s="4">
        <v>222090</v>
      </c>
      <c r="AH69" s="4">
        <v>37.53</v>
      </c>
      <c r="AI69" s="4">
        <v>29.65</v>
      </c>
      <c r="AJ69" s="4">
        <v>45.79</v>
      </c>
      <c r="AK69" s="4">
        <v>109</v>
      </c>
      <c r="AL69" s="4">
        <v>2.87</v>
      </c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6">
        <f>Tabla1[[#This Row],[Visitas año 20]]/Tabla1[[#This Row],[Visitas año 19]]-1</f>
        <v>-1</v>
      </c>
      <c r="BF69" s="46">
        <f>Tabla1[[#This Row],[Posición media 20]]/Tabla1[[#This Row],[Posición media 19]]-1</f>
        <v>-1</v>
      </c>
      <c r="BG69" s="46">
        <f>Tabla1[[#This Row],[Índice Posicionamiento 20]]/Tabla1[[#This Row],[Índice Posicionamiento 19]]-1</f>
        <v>-1</v>
      </c>
      <c r="BH69" s="46">
        <f>Tabla1[[#This Row],[Tasa Rebote 20]]/Tabla1[[#This Row],[Tasa Rebote 19]]-1</f>
        <v>-1</v>
      </c>
      <c r="BI69" s="46">
        <f>Tabla1[[#This Row],[Rebote Desktop 20]]/Tabla1[[#This Row],[Rebote Desktop 19]]-1</f>
        <v>-1</v>
      </c>
      <c r="BJ69" s="46">
        <f>Tabla1[[#This Row],[Rebote Móvil 20]]/Tabla1[[#This Row],[Rebote Móvil 19]]-1</f>
        <v>-1</v>
      </c>
      <c r="BK69" s="46">
        <f>Tabla1[[#This Row],[Tiempo en web 20]]/Tabla1[[#This Row],[Tiempo en web 19]]-1</f>
        <v>-1</v>
      </c>
      <c r="BL69" s="46">
        <f>Tabla1[[#This Row],[Páginas por sesión 20]]/Tabla1[[#This Row],[Páginas por sesión 19]]-1</f>
        <v>-1</v>
      </c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</row>
    <row r="70" spans="1:83" ht="45">
      <c r="A70" s="15" t="s">
        <v>148</v>
      </c>
      <c r="B70" s="4" t="s">
        <v>7</v>
      </c>
      <c r="C70" s="4" t="s">
        <v>84</v>
      </c>
      <c r="D70" s="4"/>
      <c r="E70" s="4" t="s">
        <v>455</v>
      </c>
      <c r="F70" s="4" t="s">
        <v>674</v>
      </c>
      <c r="G70" s="24" t="s">
        <v>547</v>
      </c>
      <c r="H70" s="4" t="s">
        <v>803</v>
      </c>
      <c r="I70" s="4" t="s">
        <v>818</v>
      </c>
      <c r="J70" s="29"/>
      <c r="K70" s="29"/>
      <c r="L70" s="4"/>
      <c r="M70" s="4"/>
      <c r="N70" s="4"/>
      <c r="O70" s="4"/>
      <c r="P70" s="4" t="s">
        <v>8</v>
      </c>
      <c r="Q70" s="4" t="s">
        <v>8</v>
      </c>
      <c r="R70" s="4" t="s">
        <v>8</v>
      </c>
      <c r="S70" s="4" t="s">
        <v>8</v>
      </c>
      <c r="T70" s="5"/>
      <c r="U70" s="5"/>
      <c r="V70" s="5"/>
      <c r="W70" s="5"/>
      <c r="X70" s="4" t="s">
        <v>251</v>
      </c>
      <c r="Y70" s="4"/>
      <c r="Z70" s="4" t="s">
        <v>19</v>
      </c>
      <c r="AA70" s="4" t="s">
        <v>89</v>
      </c>
      <c r="AB70" s="4">
        <v>10300</v>
      </c>
      <c r="AC70" s="17"/>
      <c r="AD70" s="4">
        <v>352</v>
      </c>
      <c r="AE70" s="4">
        <v>29</v>
      </c>
      <c r="AF70" s="4">
        <v>1565</v>
      </c>
      <c r="AG70" s="4">
        <v>521870</v>
      </c>
      <c r="AH70" s="4">
        <v>62.3</v>
      </c>
      <c r="AI70" s="4">
        <v>44.45</v>
      </c>
      <c r="AJ70" s="4">
        <v>66.53</v>
      </c>
      <c r="AK70" s="4">
        <v>102</v>
      </c>
      <c r="AL70" s="4">
        <v>2.52</v>
      </c>
      <c r="AM70" s="4">
        <v>9723</v>
      </c>
      <c r="AN70" s="4">
        <v>627</v>
      </c>
      <c r="AO70" s="4">
        <v>28.9</v>
      </c>
      <c r="AP70" s="4">
        <v>998</v>
      </c>
      <c r="AQ70" s="4">
        <v>724700</v>
      </c>
      <c r="AR70" s="4">
        <v>60.81</v>
      </c>
      <c r="AS70" s="4">
        <v>45.89</v>
      </c>
      <c r="AT70" s="4">
        <v>64.84</v>
      </c>
      <c r="AU70" s="4">
        <v>99</v>
      </c>
      <c r="AV70" s="4">
        <v>2.62</v>
      </c>
      <c r="AW70" s="4">
        <v>47</v>
      </c>
      <c r="AX70" s="4">
        <v>39</v>
      </c>
      <c r="AY70" s="4">
        <v>21</v>
      </c>
      <c r="AZ70" s="4">
        <v>3.4409999999999998</v>
      </c>
      <c r="BA70" s="4">
        <v>0.626</v>
      </c>
      <c r="BB70" s="4">
        <v>2.218</v>
      </c>
      <c r="BC70" s="4">
        <v>41</v>
      </c>
      <c r="BD70" s="4">
        <v>34</v>
      </c>
      <c r="BE70" s="46">
        <f>Tabla1[[#This Row],[Visitas año 20]]/Tabla1[[#This Row],[Visitas año 19]]-1</f>
        <v>-5.6019417475728139E-2</v>
      </c>
      <c r="BF70" s="46">
        <f>Tabla1[[#This Row],[Posición media 20]]/Tabla1[[#This Row],[Posición media 19]]-1</f>
        <v>-3.4482758620689724E-3</v>
      </c>
      <c r="BG70" s="46">
        <f>Tabla1[[#This Row],[Índice Posicionamiento 20]]/Tabla1[[#This Row],[Índice Posicionamiento 19]]-1</f>
        <v>-0.36230031948881791</v>
      </c>
      <c r="BH70" s="46">
        <f>Tabla1[[#This Row],[Tasa Rebote 20]]/Tabla1[[#This Row],[Tasa Rebote 19]]-1</f>
        <v>-2.3916532905296828E-2</v>
      </c>
      <c r="BI70" s="46">
        <f>Tabla1[[#This Row],[Rebote Desktop 20]]/Tabla1[[#This Row],[Rebote Desktop 19]]-1</f>
        <v>3.2395950506186599E-2</v>
      </c>
      <c r="BJ70" s="46">
        <f>Tabla1[[#This Row],[Rebote Móvil 20]]/Tabla1[[#This Row],[Rebote Móvil 19]]-1</f>
        <v>-2.5402074252216966E-2</v>
      </c>
      <c r="BK70" s="46">
        <f>Tabla1[[#This Row],[Tiempo en web 20]]/Tabla1[[#This Row],[Tiempo en web 19]]-1</f>
        <v>-2.9411764705882359E-2</v>
      </c>
      <c r="BL70" s="46">
        <f>Tabla1[[#This Row],[Páginas por sesión 20]]/Tabla1[[#This Row],[Páginas por sesión 19]]-1</f>
        <v>3.9682539682539764E-2</v>
      </c>
      <c r="BM70" s="49" t="s">
        <v>8</v>
      </c>
      <c r="BN70" s="49" t="s">
        <v>8</v>
      </c>
      <c r="BO70" s="49" t="s">
        <v>6</v>
      </c>
      <c r="BP70" s="49" t="s">
        <v>6</v>
      </c>
      <c r="BQ70" s="49" t="s">
        <v>6</v>
      </c>
      <c r="BR70" s="49" t="s">
        <v>8</v>
      </c>
      <c r="BS70" s="49" t="s">
        <v>8</v>
      </c>
      <c r="BT70" s="49" t="s">
        <v>6</v>
      </c>
      <c r="BU70" s="49" t="s">
        <v>6</v>
      </c>
      <c r="BV70" s="49" t="s">
        <v>6</v>
      </c>
      <c r="BW70" s="49" t="s">
        <v>8</v>
      </c>
      <c r="BX70" s="49"/>
      <c r="BY70" s="49" t="s">
        <v>6</v>
      </c>
      <c r="BZ70" s="49" t="s">
        <v>6</v>
      </c>
      <c r="CA70" s="49" t="s">
        <v>6</v>
      </c>
      <c r="CB70" s="49" t="s">
        <v>6</v>
      </c>
      <c r="CC70" s="49"/>
      <c r="CD70" s="49"/>
      <c r="CE70" s="49"/>
    </row>
    <row r="71" spans="1:83" ht="60">
      <c r="A71" s="15" t="s">
        <v>118</v>
      </c>
      <c r="B71" s="4" t="s">
        <v>44</v>
      </c>
      <c r="C71" s="4" t="s">
        <v>45</v>
      </c>
      <c r="D71" s="4"/>
      <c r="E71" s="4" t="s">
        <v>456</v>
      </c>
      <c r="F71" s="4" t="s">
        <v>675</v>
      </c>
      <c r="G71" s="24" t="s">
        <v>548</v>
      </c>
      <c r="H71" s="4">
        <v>918865307</v>
      </c>
      <c r="I71" s="4">
        <v>619290541</v>
      </c>
      <c r="J71" s="29"/>
      <c r="K71" s="29"/>
      <c r="L71" s="4"/>
      <c r="M71" s="4"/>
      <c r="N71" s="4"/>
      <c r="O71" s="4"/>
      <c r="P71" s="4" t="s">
        <v>8</v>
      </c>
      <c r="Q71" s="4" t="s">
        <v>6</v>
      </c>
      <c r="R71" s="4" t="s">
        <v>8</v>
      </c>
      <c r="S71" s="5"/>
      <c r="T71" s="5"/>
      <c r="U71" s="5"/>
      <c r="V71" s="5"/>
      <c r="W71" s="5"/>
      <c r="X71" s="5"/>
      <c r="Y71" s="5"/>
      <c r="Z71" s="4" t="s">
        <v>19</v>
      </c>
      <c r="AA71" s="4" t="s">
        <v>173</v>
      </c>
      <c r="AB71" s="4">
        <v>460</v>
      </c>
      <c r="AC71" s="17"/>
      <c r="AD71" s="4">
        <v>258</v>
      </c>
      <c r="AE71" s="4">
        <v>29.5</v>
      </c>
      <c r="AF71" s="4">
        <v>44</v>
      </c>
      <c r="AG71" s="4">
        <v>587520</v>
      </c>
      <c r="AH71" s="4">
        <v>60.92</v>
      </c>
      <c r="AI71" s="4">
        <v>59.84</v>
      </c>
      <c r="AJ71" s="4">
        <v>64.099999999999994</v>
      </c>
      <c r="AK71" s="4">
        <v>73</v>
      </c>
      <c r="AL71" s="4">
        <v>1.71</v>
      </c>
      <c r="AM71" s="4">
        <v>459</v>
      </c>
      <c r="AN71" s="4">
        <v>409</v>
      </c>
      <c r="AO71" s="4">
        <v>29.8</v>
      </c>
      <c r="AP71" s="4">
        <v>173</v>
      </c>
      <c r="AQ71" s="4">
        <v>481580</v>
      </c>
      <c r="AR71" s="4">
        <v>63.83</v>
      </c>
      <c r="AS71" s="4">
        <v>61.71</v>
      </c>
      <c r="AT71" s="4">
        <v>70.3</v>
      </c>
      <c r="AU71" s="4">
        <v>48</v>
      </c>
      <c r="AV71" s="4">
        <v>1.63</v>
      </c>
      <c r="AW71" s="4">
        <v>7</v>
      </c>
      <c r="AX71" s="4">
        <v>2</v>
      </c>
      <c r="AY71" s="4">
        <v>6</v>
      </c>
      <c r="AZ71" s="4">
        <v>1.23</v>
      </c>
      <c r="BA71" s="4">
        <v>0.30199999999999999</v>
      </c>
      <c r="BB71" s="4">
        <v>0.95199999999999996</v>
      </c>
      <c r="BC71" s="4">
        <v>96</v>
      </c>
      <c r="BD71" s="4">
        <v>87</v>
      </c>
      <c r="BE71" s="46">
        <f>Tabla1[[#This Row],[Visitas año 20]]/Tabla1[[#This Row],[Visitas año 19]]-1</f>
        <v>-2.1739130434782483E-3</v>
      </c>
      <c r="BF71" s="46">
        <f>Tabla1[[#This Row],[Posición media 20]]/Tabla1[[#This Row],[Posición media 19]]-1</f>
        <v>1.0169491525423791E-2</v>
      </c>
      <c r="BG71" s="46">
        <f>Tabla1[[#This Row],[Índice Posicionamiento 20]]/Tabla1[[#This Row],[Índice Posicionamiento 19]]-1</f>
        <v>2.9318181818181817</v>
      </c>
      <c r="BH71" s="46">
        <f>Tabla1[[#This Row],[Tasa Rebote 20]]/Tabla1[[#This Row],[Tasa Rebote 19]]-1</f>
        <v>4.7767564018384778E-2</v>
      </c>
      <c r="BI71" s="46">
        <f>Tabla1[[#This Row],[Rebote Desktop 20]]/Tabla1[[#This Row],[Rebote Desktop 19]]-1</f>
        <v>3.125E-2</v>
      </c>
      <c r="BJ71" s="46">
        <f>Tabla1[[#This Row],[Rebote Móvil 20]]/Tabla1[[#This Row],[Rebote Móvil 19]]-1</f>
        <v>9.6723868954758263E-2</v>
      </c>
      <c r="BK71" s="46">
        <f>Tabla1[[#This Row],[Tiempo en web 20]]/Tabla1[[#This Row],[Tiempo en web 19]]-1</f>
        <v>-0.34246575342465757</v>
      </c>
      <c r="BL71" s="46">
        <f>Tabla1[[#This Row],[Páginas por sesión 20]]/Tabla1[[#This Row],[Páginas por sesión 19]]-1</f>
        <v>-4.6783625730994149E-2</v>
      </c>
      <c r="BM71" s="49" t="s">
        <v>6</v>
      </c>
      <c r="BN71" s="49" t="s">
        <v>6</v>
      </c>
      <c r="BO71" s="49" t="s">
        <v>6</v>
      </c>
      <c r="BP71" s="49" t="s">
        <v>8</v>
      </c>
      <c r="BQ71" s="49" t="s">
        <v>6</v>
      </c>
      <c r="BR71" s="49" t="s">
        <v>6</v>
      </c>
      <c r="BS71" s="49" t="s">
        <v>6</v>
      </c>
      <c r="BT71" s="49" t="s">
        <v>6</v>
      </c>
      <c r="BU71" s="49" t="s">
        <v>6</v>
      </c>
      <c r="BV71" s="49" t="s">
        <v>6</v>
      </c>
      <c r="BW71" s="49" t="s">
        <v>6</v>
      </c>
      <c r="BX71" s="49"/>
      <c r="BY71" s="49" t="s">
        <v>6</v>
      </c>
      <c r="BZ71" s="49" t="s">
        <v>6</v>
      </c>
      <c r="CA71" s="49" t="s">
        <v>6</v>
      </c>
      <c r="CB71" s="49" t="s">
        <v>6</v>
      </c>
      <c r="CC71" s="49"/>
      <c r="CD71" s="49"/>
      <c r="CE71" s="49"/>
    </row>
    <row r="72" spans="1:83" ht="30">
      <c r="A72" s="15" t="s">
        <v>119</v>
      </c>
      <c r="B72" s="4" t="s">
        <v>5</v>
      </c>
      <c r="C72" s="4" t="s">
        <v>58</v>
      </c>
      <c r="D72" s="4"/>
      <c r="E72" s="4" t="s">
        <v>457</v>
      </c>
      <c r="F72" s="4" t="s">
        <v>676</v>
      </c>
      <c r="G72" s="24" t="s">
        <v>549</v>
      </c>
      <c r="H72" s="4">
        <v>918868253</v>
      </c>
      <c r="I72" s="4">
        <v>647473270</v>
      </c>
      <c r="J72" s="29"/>
      <c r="K72" s="29"/>
      <c r="L72" s="4"/>
      <c r="M72" s="4"/>
      <c r="N72" s="4"/>
      <c r="O72" s="4"/>
      <c r="P72" s="4" t="s">
        <v>6</v>
      </c>
      <c r="Q72" s="4" t="s">
        <v>6</v>
      </c>
      <c r="R72" s="4" t="s">
        <v>8</v>
      </c>
      <c r="S72" s="5"/>
      <c r="T72" s="5"/>
      <c r="U72" s="5"/>
      <c r="V72" s="5"/>
      <c r="W72" s="5"/>
      <c r="X72" s="5"/>
      <c r="Y72" s="5"/>
      <c r="Z72" s="4" t="s">
        <v>19</v>
      </c>
      <c r="AA72" s="4" t="s">
        <v>89</v>
      </c>
      <c r="AB72" s="4">
        <v>3500</v>
      </c>
      <c r="AC72" s="17"/>
      <c r="AD72" s="4">
        <v>171</v>
      </c>
      <c r="AE72" s="4">
        <v>27.9</v>
      </c>
      <c r="AF72" s="4">
        <v>1219</v>
      </c>
      <c r="AG72" s="4">
        <v>376910</v>
      </c>
      <c r="AH72" s="4">
        <v>48.07</v>
      </c>
      <c r="AI72" s="4">
        <v>46.54</v>
      </c>
      <c r="AJ72" s="4">
        <v>49.89</v>
      </c>
      <c r="AK72" s="4">
        <v>100</v>
      </c>
      <c r="AL72" s="4">
        <v>3.38</v>
      </c>
      <c r="AM72" s="4">
        <v>3072</v>
      </c>
      <c r="AN72" s="4">
        <v>272</v>
      </c>
      <c r="AO72" s="4">
        <v>29.6</v>
      </c>
      <c r="AP72" s="4">
        <v>1019</v>
      </c>
      <c r="AQ72" s="4">
        <v>912830</v>
      </c>
      <c r="AR72" s="4">
        <v>47.66</v>
      </c>
      <c r="AS72" s="4">
        <v>47.62</v>
      </c>
      <c r="AT72" s="4">
        <v>48.04</v>
      </c>
      <c r="AU72" s="4">
        <v>90</v>
      </c>
      <c r="AV72" s="4">
        <v>3.27</v>
      </c>
      <c r="AW72" s="4">
        <v>124</v>
      </c>
      <c r="AX72" s="4">
        <v>48</v>
      </c>
      <c r="AY72" s="4">
        <v>45</v>
      </c>
      <c r="AZ72" s="4">
        <v>0.86899999999999999</v>
      </c>
      <c r="BA72" s="4">
        <v>0.13400000000000001</v>
      </c>
      <c r="BB72" s="4">
        <v>0.73099999999999998</v>
      </c>
      <c r="BC72" s="4">
        <v>100</v>
      </c>
      <c r="BD72" s="4">
        <v>99</v>
      </c>
      <c r="BE72" s="46">
        <f>Tabla1[[#This Row],[Visitas año 20]]/Tabla1[[#This Row],[Visitas año 19]]-1</f>
        <v>-0.12228571428571433</v>
      </c>
      <c r="BF72" s="46">
        <f>Tabla1[[#This Row],[Posición media 20]]/Tabla1[[#This Row],[Posición media 19]]-1</f>
        <v>6.0931899641577081E-2</v>
      </c>
      <c r="BG72" s="46">
        <f>Tabla1[[#This Row],[Índice Posicionamiento 20]]/Tabla1[[#This Row],[Índice Posicionamiento 19]]-1</f>
        <v>-0.16406890894175552</v>
      </c>
      <c r="BH72" s="46">
        <f>Tabla1[[#This Row],[Tasa Rebote 20]]/Tabla1[[#This Row],[Tasa Rebote 19]]-1</f>
        <v>-8.5292282088621496E-3</v>
      </c>
      <c r="BI72" s="46">
        <f>Tabla1[[#This Row],[Rebote Desktop 20]]/Tabla1[[#This Row],[Rebote Desktop 19]]-1</f>
        <v>2.3205844434894596E-2</v>
      </c>
      <c r="BJ72" s="46">
        <f>Tabla1[[#This Row],[Rebote Móvil 20]]/Tabla1[[#This Row],[Rebote Móvil 19]]-1</f>
        <v>-3.7081579474844695E-2</v>
      </c>
      <c r="BK72" s="46">
        <f>Tabla1[[#This Row],[Tiempo en web 20]]/Tabla1[[#This Row],[Tiempo en web 19]]-1</f>
        <v>-9.9999999999999978E-2</v>
      </c>
      <c r="BL72" s="46">
        <f>Tabla1[[#This Row],[Páginas por sesión 20]]/Tabla1[[#This Row],[Páginas por sesión 19]]-1</f>
        <v>-3.2544378698224796E-2</v>
      </c>
      <c r="BM72" s="49" t="s">
        <v>6</v>
      </c>
      <c r="BN72" s="49" t="s">
        <v>6</v>
      </c>
      <c r="BO72" s="49" t="s">
        <v>6</v>
      </c>
      <c r="BP72" s="49" t="s">
        <v>6</v>
      </c>
      <c r="BQ72" s="49" t="s">
        <v>6</v>
      </c>
      <c r="BR72" s="49" t="s">
        <v>6</v>
      </c>
      <c r="BS72" s="49" t="s">
        <v>6</v>
      </c>
      <c r="BT72" s="49" t="s">
        <v>6</v>
      </c>
      <c r="BU72" s="49" t="s">
        <v>6</v>
      </c>
      <c r="BV72" s="49" t="s">
        <v>6</v>
      </c>
      <c r="BW72" s="49" t="s">
        <v>6</v>
      </c>
      <c r="BX72" s="49"/>
      <c r="BY72" s="49" t="s">
        <v>6</v>
      </c>
      <c r="BZ72" s="49" t="s">
        <v>6</v>
      </c>
      <c r="CA72" s="49" t="s">
        <v>6</v>
      </c>
      <c r="CB72" s="49" t="s">
        <v>6</v>
      </c>
      <c r="CC72" s="49" t="s">
        <v>6</v>
      </c>
      <c r="CD72" s="49"/>
      <c r="CE72" s="49"/>
    </row>
    <row r="73" spans="1:83" ht="60">
      <c r="A73" s="15" t="s">
        <v>120</v>
      </c>
      <c r="B73" s="4" t="s">
        <v>5</v>
      </c>
      <c r="C73" s="4" t="s">
        <v>46</v>
      </c>
      <c r="D73" s="4"/>
      <c r="E73" s="4" t="s">
        <v>458</v>
      </c>
      <c r="F73" s="4" t="s">
        <v>677</v>
      </c>
      <c r="G73" s="24" t="s">
        <v>550</v>
      </c>
      <c r="H73" s="4">
        <v>911963828</v>
      </c>
      <c r="I73" s="4">
        <v>695247928</v>
      </c>
      <c r="J73" s="29"/>
      <c r="K73" s="29"/>
      <c r="L73" s="4"/>
      <c r="M73" s="4"/>
      <c r="N73" s="4"/>
      <c r="O73" s="4"/>
      <c r="P73" s="4" t="s">
        <v>6</v>
      </c>
      <c r="Q73" s="4" t="s">
        <v>6</v>
      </c>
      <c r="R73" s="4" t="s">
        <v>8</v>
      </c>
      <c r="S73" s="5"/>
      <c r="T73" s="5"/>
      <c r="U73" s="5"/>
      <c r="V73" s="5"/>
      <c r="W73" s="5"/>
      <c r="X73" s="5"/>
      <c r="Y73" s="5"/>
      <c r="Z73" s="4" t="s">
        <v>19</v>
      </c>
      <c r="AA73" s="4" t="s">
        <v>173</v>
      </c>
      <c r="AB73" s="4">
        <v>900</v>
      </c>
      <c r="AC73" s="17"/>
      <c r="AD73" s="4">
        <v>154</v>
      </c>
      <c r="AE73" s="4">
        <v>28.5</v>
      </c>
      <c r="AF73" s="4">
        <v>1258</v>
      </c>
      <c r="AG73" s="4">
        <v>149740</v>
      </c>
      <c r="AH73" s="4">
        <v>64.64</v>
      </c>
      <c r="AI73" s="4">
        <v>63.94</v>
      </c>
      <c r="AJ73" s="4">
        <v>69.09</v>
      </c>
      <c r="AK73" s="4">
        <v>99</v>
      </c>
      <c r="AL73" s="4">
        <v>3.01</v>
      </c>
      <c r="AM73" s="4">
        <v>775</v>
      </c>
      <c r="AN73" s="4">
        <v>170</v>
      </c>
      <c r="AO73" s="4">
        <v>27.5</v>
      </c>
      <c r="AP73" s="4">
        <v>1175</v>
      </c>
      <c r="AQ73" s="4">
        <v>200890</v>
      </c>
      <c r="AR73" s="4">
        <v>60</v>
      </c>
      <c r="AS73" s="4">
        <v>59.44</v>
      </c>
      <c r="AT73" s="4">
        <v>64.13</v>
      </c>
      <c r="AU73" s="4">
        <v>102</v>
      </c>
      <c r="AV73" s="4">
        <v>3.03</v>
      </c>
      <c r="AW73" s="4">
        <v>19</v>
      </c>
      <c r="AX73" s="4">
        <v>9</v>
      </c>
      <c r="AY73" s="4">
        <v>8</v>
      </c>
      <c r="AZ73" s="4">
        <v>1.573</v>
      </c>
      <c r="BA73" s="4">
        <v>0.13</v>
      </c>
      <c r="BB73" s="4">
        <v>1.0589999999999999</v>
      </c>
      <c r="BC73" s="4">
        <v>99</v>
      </c>
      <c r="BD73" s="4">
        <v>95</v>
      </c>
      <c r="BE73" s="46">
        <f>Tabla1[[#This Row],[Visitas año 20]]/Tabla1[[#This Row],[Visitas año 19]]-1</f>
        <v>-0.13888888888888884</v>
      </c>
      <c r="BF73" s="46">
        <f>Tabla1[[#This Row],[Posición media 20]]/Tabla1[[#This Row],[Posición media 19]]-1</f>
        <v>-3.5087719298245612E-2</v>
      </c>
      <c r="BG73" s="46">
        <f>Tabla1[[#This Row],[Índice Posicionamiento 20]]/Tabla1[[#This Row],[Índice Posicionamiento 19]]-1</f>
        <v>-6.5977742448330656E-2</v>
      </c>
      <c r="BH73" s="46">
        <f>Tabla1[[#This Row],[Tasa Rebote 20]]/Tabla1[[#This Row],[Tasa Rebote 19]]-1</f>
        <v>-7.1782178217821735E-2</v>
      </c>
      <c r="BI73" s="46">
        <f>Tabla1[[#This Row],[Rebote Desktop 20]]/Tabla1[[#This Row],[Rebote Desktop 19]]-1</f>
        <v>-7.0378479824835805E-2</v>
      </c>
      <c r="BJ73" s="46">
        <f>Tabla1[[#This Row],[Rebote Móvil 20]]/Tabla1[[#This Row],[Rebote Móvil 19]]-1</f>
        <v>-7.1790418294977676E-2</v>
      </c>
      <c r="BK73" s="46">
        <f>Tabla1[[#This Row],[Tiempo en web 20]]/Tabla1[[#This Row],[Tiempo en web 19]]-1</f>
        <v>3.0303030303030276E-2</v>
      </c>
      <c r="BL73" s="46">
        <f>Tabla1[[#This Row],[Páginas por sesión 20]]/Tabla1[[#This Row],[Páginas por sesión 19]]-1</f>
        <v>6.6445182724252927E-3</v>
      </c>
      <c r="BM73" s="49" t="s">
        <v>6</v>
      </c>
      <c r="BN73" s="49" t="s">
        <v>6</v>
      </c>
      <c r="BO73" s="49" t="s">
        <v>8</v>
      </c>
      <c r="BP73" s="49" t="s">
        <v>8</v>
      </c>
      <c r="BQ73" s="49" t="s">
        <v>6</v>
      </c>
      <c r="BR73" s="49" t="s">
        <v>6</v>
      </c>
      <c r="BS73" s="49" t="s">
        <v>6</v>
      </c>
      <c r="BT73" s="49" t="s">
        <v>6</v>
      </c>
      <c r="BU73" s="49" t="s">
        <v>6</v>
      </c>
      <c r="BV73" s="49" t="s">
        <v>6</v>
      </c>
      <c r="BW73" s="49" t="s">
        <v>6</v>
      </c>
      <c r="BX73" s="49"/>
      <c r="BY73" s="49" t="s">
        <v>6</v>
      </c>
      <c r="BZ73" s="49" t="s">
        <v>6</v>
      </c>
      <c r="CA73" s="49" t="s">
        <v>6</v>
      </c>
      <c r="CB73" s="49" t="s">
        <v>6</v>
      </c>
      <c r="CC73" s="49"/>
      <c r="CD73" s="49"/>
      <c r="CE73" s="49"/>
    </row>
    <row r="74" spans="1:83" ht="60">
      <c r="A74" s="15" t="s">
        <v>271</v>
      </c>
      <c r="B74" s="4" t="s">
        <v>7</v>
      </c>
      <c r="C74" s="4" t="s">
        <v>272</v>
      </c>
      <c r="D74" s="20">
        <v>43028</v>
      </c>
      <c r="E74" s="4" t="s">
        <v>459</v>
      </c>
      <c r="F74" s="4" t="s">
        <v>790</v>
      </c>
      <c r="G74" s="24" t="s">
        <v>864</v>
      </c>
      <c r="H74" s="4">
        <v>916526841</v>
      </c>
      <c r="I74" s="4">
        <v>618608619</v>
      </c>
      <c r="J74" s="29" t="s">
        <v>865</v>
      </c>
      <c r="K74" s="29"/>
      <c r="L74" s="4"/>
      <c r="M74" s="4"/>
      <c r="N74" s="4"/>
      <c r="O74" s="4"/>
      <c r="P74" s="4" t="s">
        <v>6</v>
      </c>
      <c r="Q74" s="4" t="s">
        <v>8</v>
      </c>
      <c r="R74" s="4" t="s">
        <v>6</v>
      </c>
      <c r="S74" s="4" t="s">
        <v>320</v>
      </c>
      <c r="T74" s="5"/>
      <c r="U74" s="5"/>
      <c r="V74" s="5"/>
      <c r="W74" s="5"/>
      <c r="X74" s="4" t="s">
        <v>251</v>
      </c>
      <c r="Y74" s="4"/>
      <c r="Z74" s="4" t="s">
        <v>19</v>
      </c>
      <c r="AA74" s="5"/>
      <c r="AB74" s="5"/>
      <c r="AC74" s="16"/>
      <c r="AD74" s="5"/>
      <c r="AE74" s="5"/>
      <c r="AF74" s="5"/>
      <c r="AG74" s="5"/>
      <c r="AH74" s="5"/>
      <c r="AI74" s="5"/>
      <c r="AJ74" s="5"/>
      <c r="AK74" s="5"/>
      <c r="AL74" s="5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6" t="e">
        <f>Tabla1[[#This Row],[Visitas año 20]]/Tabla1[[#This Row],[Visitas año 19]]-1</f>
        <v>#DIV/0!</v>
      </c>
      <c r="BF74" s="4" t="e">
        <f>Tabla1[[#This Row],[Posición media 20]]/Tabla1[[#This Row],[Posición media 19]]-1</f>
        <v>#DIV/0!</v>
      </c>
      <c r="BG74" s="4" t="e">
        <f>Tabla1[[#This Row],[Índice Posicionamiento 20]]/Tabla1[[#This Row],[Índice Posicionamiento 19]]-1</f>
        <v>#DIV/0!</v>
      </c>
      <c r="BH74" s="4" t="e">
        <f>Tabla1[[#This Row],[Tasa Rebote 20]]/Tabla1[[#This Row],[Tasa Rebote 19]]-1</f>
        <v>#DIV/0!</v>
      </c>
      <c r="BI74" s="49" t="e">
        <f>Tabla1[[#This Row],[Rebote Desktop 20]]/Tabla1[[#This Row],[Rebote Desktop 19]]-1</f>
        <v>#DIV/0!</v>
      </c>
      <c r="BJ74" s="49" t="e">
        <f>Tabla1[[#This Row],[Rebote Móvil 20]]/Tabla1[[#This Row],[Rebote Móvil 19]]-1</f>
        <v>#DIV/0!</v>
      </c>
      <c r="BK74" s="49" t="e">
        <f>Tabla1[[#This Row],[Tiempo en web 20]]/Tabla1[[#This Row],[Tiempo en web 19]]-1</f>
        <v>#DIV/0!</v>
      </c>
      <c r="BL74" s="49" t="e">
        <f>Tabla1[[#This Row],[Páginas por sesión 20]]/Tabla1[[#This Row],[Páginas por sesión 19]]-1</f>
        <v>#DIV/0!</v>
      </c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</row>
    <row r="75" spans="1:83" ht="45">
      <c r="A75" s="15" t="s">
        <v>959</v>
      </c>
      <c r="B75" s="4" t="s">
        <v>7</v>
      </c>
      <c r="C75" s="4" t="s">
        <v>239</v>
      </c>
      <c r="D75" s="4"/>
      <c r="E75" s="4" t="s">
        <v>460</v>
      </c>
      <c r="F75" s="4" t="s">
        <v>678</v>
      </c>
      <c r="G75" s="24" t="s">
        <v>551</v>
      </c>
      <c r="H75" s="4">
        <v>917111476</v>
      </c>
      <c r="I75" s="4">
        <v>686233913</v>
      </c>
      <c r="J75" s="29"/>
      <c r="K75" s="29"/>
      <c r="L75" s="4"/>
      <c r="M75" s="4"/>
      <c r="N75" s="4"/>
      <c r="O75" s="4"/>
      <c r="P75" s="4" t="s">
        <v>8</v>
      </c>
      <c r="Q75" s="4" t="s">
        <v>6</v>
      </c>
      <c r="R75" s="4" t="s">
        <v>8</v>
      </c>
      <c r="S75" s="4" t="s">
        <v>8</v>
      </c>
      <c r="T75" s="5"/>
      <c r="U75" s="5"/>
      <c r="V75" s="5"/>
      <c r="W75" s="5"/>
      <c r="X75" s="4" t="s">
        <v>334</v>
      </c>
      <c r="Y75" s="4" t="s">
        <v>197</v>
      </c>
      <c r="Z75" s="4" t="s">
        <v>19</v>
      </c>
      <c r="AA75" s="4" t="s">
        <v>173</v>
      </c>
      <c r="AB75" s="4">
        <v>1000</v>
      </c>
      <c r="AC75" s="17"/>
      <c r="AD75" s="4">
        <v>329</v>
      </c>
      <c r="AE75" s="4">
        <v>29.4</v>
      </c>
      <c r="AF75" s="4">
        <v>536</v>
      </c>
      <c r="AG75" s="4">
        <v>1712600</v>
      </c>
      <c r="AH75" s="4">
        <v>48.09</v>
      </c>
      <c r="AI75" s="4">
        <v>45.19</v>
      </c>
      <c r="AJ75" s="4">
        <v>52.82</v>
      </c>
      <c r="AK75" s="4">
        <v>72</v>
      </c>
      <c r="AL75" s="4">
        <v>2.62</v>
      </c>
      <c r="AM75" s="4">
        <v>884</v>
      </c>
      <c r="AN75" s="4">
        <v>357</v>
      </c>
      <c r="AO75" s="4">
        <v>29.3</v>
      </c>
      <c r="AP75" s="4">
        <v>360</v>
      </c>
      <c r="AQ75" s="4">
        <v>1318260</v>
      </c>
      <c r="AR75" s="4">
        <v>44</v>
      </c>
      <c r="AS75" s="4">
        <v>41.7</v>
      </c>
      <c r="AT75" s="4">
        <v>46.85</v>
      </c>
      <c r="AU75" s="4">
        <v>106</v>
      </c>
      <c r="AV75" s="4">
        <v>2.89</v>
      </c>
      <c r="AW75" s="4">
        <v>7</v>
      </c>
      <c r="AX75" s="4">
        <v>4</v>
      </c>
      <c r="AY75" s="4">
        <v>4</v>
      </c>
      <c r="AZ75" s="4">
        <v>2.605</v>
      </c>
      <c r="BA75" s="4">
        <v>0.84799999999999998</v>
      </c>
      <c r="BB75" s="4">
        <v>0.84099999999999997</v>
      </c>
      <c r="BC75" s="4">
        <v>92</v>
      </c>
      <c r="BD75" s="4">
        <v>66</v>
      </c>
      <c r="BE75" s="46">
        <f>Tabla1[[#This Row],[Visitas año 20]]/Tabla1[[#This Row],[Visitas año 19]]-1</f>
        <v>-0.11599999999999999</v>
      </c>
      <c r="BF75" s="46">
        <f>Tabla1[[#This Row],[Posición media 20]]/Tabla1[[#This Row],[Posición media 19]]-1</f>
        <v>-3.4013605442175798E-3</v>
      </c>
      <c r="BG75" s="46">
        <f>Tabla1[[#This Row],[Índice Posicionamiento 20]]/Tabla1[[#This Row],[Índice Posicionamiento 19]]-1</f>
        <v>-0.32835820895522383</v>
      </c>
      <c r="BH75" s="46">
        <f>Tabla1[[#This Row],[Tasa Rebote 20]]/Tabla1[[#This Row],[Tasa Rebote 19]]-1</f>
        <v>-8.50488667082554E-2</v>
      </c>
      <c r="BI75" s="46">
        <f>Tabla1[[#This Row],[Rebote Desktop 20]]/Tabla1[[#This Row],[Rebote Desktop 19]]-1</f>
        <v>-7.7229475547687443E-2</v>
      </c>
      <c r="BJ75" s="46">
        <f>Tabla1[[#This Row],[Rebote Móvil 20]]/Tabla1[[#This Row],[Rebote Móvil 19]]-1</f>
        <v>-0.11302536917834149</v>
      </c>
      <c r="BK75" s="46">
        <f>Tabla1[[#This Row],[Tiempo en web 20]]/Tabla1[[#This Row],[Tiempo en web 19]]-1</f>
        <v>0.47222222222222232</v>
      </c>
      <c r="BL75" s="46">
        <f>Tabla1[[#This Row],[Páginas por sesión 20]]/Tabla1[[#This Row],[Páginas por sesión 19]]-1</f>
        <v>0.10305343511450382</v>
      </c>
      <c r="BM75" s="49" t="s">
        <v>6</v>
      </c>
      <c r="BN75" s="49" t="s">
        <v>8</v>
      </c>
      <c r="BO75" s="49" t="s">
        <v>6</v>
      </c>
      <c r="BP75" s="49" t="s">
        <v>6</v>
      </c>
      <c r="BQ75" s="49" t="s">
        <v>6</v>
      </c>
      <c r="BR75" s="49" t="s">
        <v>6</v>
      </c>
      <c r="BS75" s="49" t="s">
        <v>8</v>
      </c>
      <c r="BT75" s="49" t="s">
        <v>6</v>
      </c>
      <c r="BU75" s="49" t="s">
        <v>6</v>
      </c>
      <c r="BV75" s="49" t="s">
        <v>6</v>
      </c>
      <c r="BW75" s="49" t="s">
        <v>6</v>
      </c>
      <c r="BX75" s="49" t="s">
        <v>6</v>
      </c>
      <c r="BY75" s="49" t="s">
        <v>6</v>
      </c>
      <c r="BZ75" s="49" t="s">
        <v>6</v>
      </c>
      <c r="CA75" s="49" t="s">
        <v>6</v>
      </c>
      <c r="CB75" s="49" t="s">
        <v>6</v>
      </c>
      <c r="CC75" s="49" t="s">
        <v>6</v>
      </c>
      <c r="CD75" s="49" t="s">
        <v>6</v>
      </c>
      <c r="CE75" s="49" t="s">
        <v>8</v>
      </c>
    </row>
    <row r="76" spans="1:83" ht="75">
      <c r="A76" s="15" t="s">
        <v>960</v>
      </c>
      <c r="B76" s="4" t="s">
        <v>7</v>
      </c>
      <c r="C76" s="4" t="s">
        <v>215</v>
      </c>
      <c r="D76" s="20">
        <v>43671</v>
      </c>
      <c r="E76" s="4" t="s">
        <v>375</v>
      </c>
      <c r="F76" s="4" t="s">
        <v>679</v>
      </c>
      <c r="G76" s="24" t="s">
        <v>866</v>
      </c>
      <c r="H76" s="4">
        <v>916680090</v>
      </c>
      <c r="I76" s="4" t="s">
        <v>827</v>
      </c>
      <c r="J76" s="29" t="s">
        <v>867</v>
      </c>
      <c r="K76" s="29"/>
      <c r="L76" s="4"/>
      <c r="M76" s="4"/>
      <c r="N76" s="4"/>
      <c r="O76" s="4"/>
      <c r="P76" s="4" t="s">
        <v>8</v>
      </c>
      <c r="Q76" s="4" t="s">
        <v>8</v>
      </c>
      <c r="R76" s="4" t="s">
        <v>8</v>
      </c>
      <c r="S76" s="5"/>
      <c r="T76" s="4" t="s">
        <v>8</v>
      </c>
      <c r="U76" s="5"/>
      <c r="V76" s="5"/>
      <c r="W76" s="4" t="s">
        <v>326</v>
      </c>
      <c r="X76" s="5"/>
      <c r="Y76" s="4"/>
      <c r="Z76" s="4" t="s">
        <v>19</v>
      </c>
      <c r="AA76" s="4"/>
      <c r="AB76" s="4"/>
      <c r="AC76" s="17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6" t="e">
        <f>Tabla1[[#This Row],[Visitas año 20]]/Tabla1[[#This Row],[Visitas año 19]]-1</f>
        <v>#DIV/0!</v>
      </c>
      <c r="BF76" s="46" t="e">
        <f>Tabla1[[#This Row],[Posición media 20]]/Tabla1[[#This Row],[Posición media 19]]-1</f>
        <v>#DIV/0!</v>
      </c>
      <c r="BG76" s="46" t="e">
        <f>Tabla1[[#This Row],[Índice Posicionamiento 20]]/Tabla1[[#This Row],[Índice Posicionamiento 19]]-1</f>
        <v>#DIV/0!</v>
      </c>
      <c r="BH76" s="46" t="e">
        <f>Tabla1[[#This Row],[Tasa Rebote 20]]/Tabla1[[#This Row],[Tasa Rebote 19]]-1</f>
        <v>#DIV/0!</v>
      </c>
      <c r="BI76" s="46" t="e">
        <f>Tabla1[[#This Row],[Rebote Desktop 20]]/Tabla1[[#This Row],[Rebote Desktop 19]]-1</f>
        <v>#DIV/0!</v>
      </c>
      <c r="BJ76" s="46" t="e">
        <f>Tabla1[[#This Row],[Rebote Móvil 20]]/Tabla1[[#This Row],[Rebote Móvil 19]]-1</f>
        <v>#DIV/0!</v>
      </c>
      <c r="BK76" s="46" t="e">
        <f>Tabla1[[#This Row],[Tiempo en web 20]]/Tabla1[[#This Row],[Tiempo en web 19]]-1</f>
        <v>#DIV/0!</v>
      </c>
      <c r="BL76" s="46" t="e">
        <f>Tabla1[[#This Row],[Páginas por sesión 20]]/Tabla1[[#This Row],[Páginas por sesión 19]]-1</f>
        <v>#DIV/0!</v>
      </c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</row>
    <row r="77" spans="1:83" ht="60">
      <c r="A77" s="15" t="s">
        <v>273</v>
      </c>
      <c r="B77" s="4" t="s">
        <v>32</v>
      </c>
      <c r="C77" s="4" t="s">
        <v>250</v>
      </c>
      <c r="D77" s="4"/>
      <c r="E77" s="4" t="s">
        <v>461</v>
      </c>
      <c r="F77" s="4" t="s">
        <v>680</v>
      </c>
      <c r="G77" s="24" t="s">
        <v>852</v>
      </c>
      <c r="H77" s="4">
        <v>913839119</v>
      </c>
      <c r="I77" s="4">
        <v>669777887</v>
      </c>
      <c r="J77" s="29" t="s">
        <v>853</v>
      </c>
      <c r="K77" s="29"/>
      <c r="L77" s="4"/>
      <c r="M77" s="4"/>
      <c r="N77" s="4" t="s">
        <v>8</v>
      </c>
      <c r="O77" s="4"/>
      <c r="P77" s="4" t="s">
        <v>6</v>
      </c>
      <c r="Q77" s="4" t="s">
        <v>6</v>
      </c>
      <c r="R77" s="4" t="s">
        <v>6</v>
      </c>
      <c r="S77" s="5"/>
      <c r="T77" s="5"/>
      <c r="U77" s="5"/>
      <c r="V77" s="5"/>
      <c r="W77" s="5"/>
      <c r="X77" s="5"/>
      <c r="Y77" s="5"/>
      <c r="Z77" s="4" t="s">
        <v>19</v>
      </c>
      <c r="AA77" s="5"/>
      <c r="AB77" s="5"/>
      <c r="AC77" s="16"/>
      <c r="AD77" s="5"/>
      <c r="AE77" s="5"/>
      <c r="AF77" s="5"/>
      <c r="AG77" s="5"/>
      <c r="AH77" s="5"/>
      <c r="AI77" s="5"/>
      <c r="AJ77" s="5"/>
      <c r="AK77" s="5"/>
      <c r="AL77" s="5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6" t="e">
        <f>Tabla1[[#This Row],[Visitas año 20]]/Tabla1[[#This Row],[Visitas año 19]]-1</f>
        <v>#DIV/0!</v>
      </c>
      <c r="BF77" s="4" t="e">
        <f>Tabla1[[#This Row],[Posición media 20]]/Tabla1[[#This Row],[Posición media 19]]-1</f>
        <v>#DIV/0!</v>
      </c>
      <c r="BG77" s="4" t="e">
        <f>Tabla1[[#This Row],[Índice Posicionamiento 20]]/Tabla1[[#This Row],[Índice Posicionamiento 19]]-1</f>
        <v>#DIV/0!</v>
      </c>
      <c r="BH77" s="4" t="e">
        <f>Tabla1[[#This Row],[Tasa Rebote 20]]/Tabla1[[#This Row],[Tasa Rebote 19]]-1</f>
        <v>#DIV/0!</v>
      </c>
      <c r="BI77" s="49" t="e">
        <f>Tabla1[[#This Row],[Rebote Desktop 20]]/Tabla1[[#This Row],[Rebote Desktop 19]]-1</f>
        <v>#DIV/0!</v>
      </c>
      <c r="BJ77" s="49" t="e">
        <f>Tabla1[[#This Row],[Rebote Móvil 20]]/Tabla1[[#This Row],[Rebote Móvil 19]]-1</f>
        <v>#DIV/0!</v>
      </c>
      <c r="BK77" s="49" t="e">
        <f>Tabla1[[#This Row],[Tiempo en web 20]]/Tabla1[[#This Row],[Tiempo en web 19]]-1</f>
        <v>#DIV/0!</v>
      </c>
      <c r="BL77" s="49" t="e">
        <f>Tabla1[[#This Row],[Páginas por sesión 20]]/Tabla1[[#This Row],[Páginas por sesión 19]]-1</f>
        <v>#DIV/0!</v>
      </c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</row>
    <row r="78" spans="1:83" ht="60">
      <c r="A78" s="15" t="s">
        <v>149</v>
      </c>
      <c r="B78" s="4" t="s">
        <v>7</v>
      </c>
      <c r="C78" s="4" t="s">
        <v>34</v>
      </c>
      <c r="D78" s="20">
        <v>43410</v>
      </c>
      <c r="E78" s="4" t="s">
        <v>389</v>
      </c>
      <c r="F78" s="4" t="s">
        <v>681</v>
      </c>
      <c r="G78" s="24" t="s">
        <v>552</v>
      </c>
      <c r="H78" s="4"/>
      <c r="I78" s="4">
        <v>686399529</v>
      </c>
      <c r="J78" s="29"/>
      <c r="K78" s="29"/>
      <c r="L78" s="4"/>
      <c r="M78" s="4"/>
      <c r="N78" s="4"/>
      <c r="O78" s="4"/>
      <c r="P78" s="4" t="s">
        <v>8</v>
      </c>
      <c r="Q78" s="4" t="s">
        <v>8</v>
      </c>
      <c r="R78" s="4" t="s">
        <v>8</v>
      </c>
      <c r="S78" s="4" t="s">
        <v>8</v>
      </c>
      <c r="T78" s="5"/>
      <c r="U78" s="5"/>
      <c r="V78" s="5"/>
      <c r="W78" s="4" t="s">
        <v>326</v>
      </c>
      <c r="X78" s="5"/>
      <c r="Y78" s="4"/>
      <c r="Z78" s="4" t="s">
        <v>19</v>
      </c>
      <c r="AA78" s="4" t="s">
        <v>89</v>
      </c>
      <c r="AB78" s="4">
        <v>7300</v>
      </c>
      <c r="AC78" s="17"/>
      <c r="AD78" s="4">
        <v>813</v>
      </c>
      <c r="AE78" s="4">
        <v>27.1</v>
      </c>
      <c r="AF78" s="4">
        <v>2093</v>
      </c>
      <c r="AG78" s="4">
        <v>558580</v>
      </c>
      <c r="AH78" s="4">
        <v>50.01</v>
      </c>
      <c r="AI78" s="4">
        <v>42.47</v>
      </c>
      <c r="AJ78" s="4">
        <v>53.4</v>
      </c>
      <c r="AK78" s="4">
        <v>140</v>
      </c>
      <c r="AL78" s="4">
        <v>2.96</v>
      </c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6">
        <f>Tabla1[[#This Row],[Visitas año 20]]/Tabla1[[#This Row],[Visitas año 19]]-1</f>
        <v>-1</v>
      </c>
      <c r="BF78" s="46">
        <f>Tabla1[[#This Row],[Posición media 20]]/Tabla1[[#This Row],[Posición media 19]]-1</f>
        <v>-1</v>
      </c>
      <c r="BG78" s="46">
        <f>Tabla1[[#This Row],[Índice Posicionamiento 20]]/Tabla1[[#This Row],[Índice Posicionamiento 19]]-1</f>
        <v>-1</v>
      </c>
      <c r="BH78" s="46">
        <f>Tabla1[[#This Row],[Tasa Rebote 20]]/Tabla1[[#This Row],[Tasa Rebote 19]]-1</f>
        <v>-1</v>
      </c>
      <c r="BI78" s="46">
        <f>Tabla1[[#This Row],[Rebote Desktop 20]]/Tabla1[[#This Row],[Rebote Desktop 19]]-1</f>
        <v>-1</v>
      </c>
      <c r="BJ78" s="46">
        <f>Tabla1[[#This Row],[Rebote Móvil 20]]/Tabla1[[#This Row],[Rebote Móvil 19]]-1</f>
        <v>-1</v>
      </c>
      <c r="BK78" s="46">
        <f>Tabla1[[#This Row],[Tiempo en web 20]]/Tabla1[[#This Row],[Tiempo en web 19]]-1</f>
        <v>-1</v>
      </c>
      <c r="BL78" s="46">
        <f>Tabla1[[#This Row],[Páginas por sesión 20]]/Tabla1[[#This Row],[Páginas por sesión 19]]-1</f>
        <v>-1</v>
      </c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</row>
    <row r="79" spans="1:83" ht="30">
      <c r="A79" s="15" t="s">
        <v>274</v>
      </c>
      <c r="B79" s="4" t="s">
        <v>7</v>
      </c>
      <c r="C79" s="4" t="s">
        <v>275</v>
      </c>
      <c r="D79" s="4"/>
      <c r="E79" s="4"/>
      <c r="F79" s="4" t="s">
        <v>791</v>
      </c>
      <c r="G79" s="24"/>
      <c r="H79" s="4" t="s">
        <v>804</v>
      </c>
      <c r="I79" s="4"/>
      <c r="J79" s="29"/>
      <c r="K79" s="29"/>
      <c r="L79" s="4"/>
      <c r="M79" s="4"/>
      <c r="N79" s="4" t="s">
        <v>8</v>
      </c>
      <c r="O79" s="4"/>
      <c r="P79" s="4" t="s">
        <v>8</v>
      </c>
      <c r="Q79" s="4" t="s">
        <v>8</v>
      </c>
      <c r="R79" s="4" t="s">
        <v>6</v>
      </c>
      <c r="S79" s="7" t="s">
        <v>8</v>
      </c>
      <c r="T79" s="5"/>
      <c r="U79" s="5"/>
      <c r="V79" s="5"/>
      <c r="W79" s="5"/>
      <c r="X79" s="4" t="s">
        <v>335</v>
      </c>
      <c r="Y79" s="4"/>
      <c r="Z79" s="4"/>
      <c r="AA79" s="5"/>
      <c r="AB79" s="5"/>
      <c r="AC79" s="16"/>
      <c r="AD79" s="5"/>
      <c r="AE79" s="5"/>
      <c r="AF79" s="5"/>
      <c r="AG79" s="5"/>
      <c r="AH79" s="5"/>
      <c r="AI79" s="5"/>
      <c r="AJ79" s="5"/>
      <c r="AK79" s="5"/>
      <c r="AL79" s="5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6" t="e">
        <f>Tabla1[[#This Row],[Visitas año 20]]/Tabla1[[#This Row],[Visitas año 19]]-1</f>
        <v>#DIV/0!</v>
      </c>
      <c r="BF79" s="4" t="e">
        <f>Tabla1[[#This Row],[Posición media 20]]/Tabla1[[#This Row],[Posición media 19]]-1</f>
        <v>#DIV/0!</v>
      </c>
      <c r="BG79" s="4" t="e">
        <f>Tabla1[[#This Row],[Índice Posicionamiento 20]]/Tabla1[[#This Row],[Índice Posicionamiento 19]]-1</f>
        <v>#DIV/0!</v>
      </c>
      <c r="BH79" s="4" t="e">
        <f>Tabla1[[#This Row],[Tasa Rebote 20]]/Tabla1[[#This Row],[Tasa Rebote 19]]-1</f>
        <v>#DIV/0!</v>
      </c>
      <c r="BI79" s="49" t="e">
        <f>Tabla1[[#This Row],[Rebote Desktop 20]]/Tabla1[[#This Row],[Rebote Desktop 19]]-1</f>
        <v>#DIV/0!</v>
      </c>
      <c r="BJ79" s="49" t="e">
        <f>Tabla1[[#This Row],[Rebote Móvil 20]]/Tabla1[[#This Row],[Rebote Móvil 19]]-1</f>
        <v>#DIV/0!</v>
      </c>
      <c r="BK79" s="49" t="e">
        <f>Tabla1[[#This Row],[Tiempo en web 20]]/Tabla1[[#This Row],[Tiempo en web 19]]-1</f>
        <v>#DIV/0!</v>
      </c>
      <c r="BL79" s="49" t="e">
        <f>Tabla1[[#This Row],[Páginas por sesión 20]]/Tabla1[[#This Row],[Páginas por sesión 19]]-1</f>
        <v>#DIV/0!</v>
      </c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</row>
    <row r="80" spans="1:83" ht="45">
      <c r="A80" s="15" t="s">
        <v>150</v>
      </c>
      <c r="B80" s="4" t="s">
        <v>7</v>
      </c>
      <c r="C80" s="4" t="s">
        <v>78</v>
      </c>
      <c r="D80" s="4"/>
      <c r="E80" s="4" t="s">
        <v>462</v>
      </c>
      <c r="F80" s="4" t="s">
        <v>682</v>
      </c>
      <c r="G80" s="24" t="s">
        <v>553</v>
      </c>
      <c r="H80" s="4">
        <v>913780009</v>
      </c>
      <c r="I80" s="4">
        <v>658594799</v>
      </c>
      <c r="J80" s="29"/>
      <c r="K80" s="29"/>
      <c r="L80" s="4"/>
      <c r="M80" s="4"/>
      <c r="N80" s="4"/>
      <c r="O80" s="4"/>
      <c r="P80" s="4" t="s">
        <v>8</v>
      </c>
      <c r="Q80" s="4" t="s">
        <v>8</v>
      </c>
      <c r="R80" s="4" t="s">
        <v>8</v>
      </c>
      <c r="S80" s="4" t="s">
        <v>8</v>
      </c>
      <c r="T80" s="5"/>
      <c r="U80" s="5"/>
      <c r="V80" s="5"/>
      <c r="W80" s="5"/>
      <c r="X80" s="4" t="s">
        <v>251</v>
      </c>
      <c r="Y80" s="4"/>
      <c r="Z80" s="4" t="s">
        <v>76</v>
      </c>
      <c r="AA80" s="4" t="s">
        <v>91</v>
      </c>
      <c r="AB80" s="4">
        <v>16700</v>
      </c>
      <c r="AC80" s="17"/>
      <c r="AD80" s="4">
        <v>161</v>
      </c>
      <c r="AE80" s="4">
        <v>23.7</v>
      </c>
      <c r="AF80" s="4">
        <v>1485</v>
      </c>
      <c r="AG80" s="4">
        <v>158070</v>
      </c>
      <c r="AH80" s="4">
        <v>70.38</v>
      </c>
      <c r="AI80" s="4">
        <v>66.73</v>
      </c>
      <c r="AJ80" s="4">
        <v>73.44</v>
      </c>
      <c r="AK80" s="4">
        <v>85</v>
      </c>
      <c r="AL80" s="4">
        <v>1.87</v>
      </c>
      <c r="AM80" s="4">
        <v>7804</v>
      </c>
      <c r="AN80" s="4">
        <v>409</v>
      </c>
      <c r="AO80" s="4">
        <v>26.1</v>
      </c>
      <c r="AP80" s="4">
        <v>1537</v>
      </c>
      <c r="AQ80" s="4">
        <v>280840</v>
      </c>
      <c r="AR80" s="4">
        <v>64.569999999999993</v>
      </c>
      <c r="AS80" s="4">
        <v>62.6</v>
      </c>
      <c r="AT80" s="4">
        <v>66.28</v>
      </c>
      <c r="AU80" s="4">
        <v>97</v>
      </c>
      <c r="AV80" s="4">
        <v>2.12</v>
      </c>
      <c r="AW80" s="4">
        <v>803</v>
      </c>
      <c r="AX80" s="4">
        <v>803</v>
      </c>
      <c r="AY80" s="4">
        <v>15</v>
      </c>
      <c r="AZ80" s="4">
        <v>3.7679999999999998</v>
      </c>
      <c r="BA80" s="4">
        <v>1.3</v>
      </c>
      <c r="BB80" s="4">
        <v>3.2890000000000001</v>
      </c>
      <c r="BC80" s="4">
        <v>80</v>
      </c>
      <c r="BD80" s="4">
        <v>33</v>
      </c>
      <c r="BE80" s="46">
        <f>Tabla1[[#This Row],[Visitas año 20]]/Tabla1[[#This Row],[Visitas año 19]]-1</f>
        <v>-0.53269461077844316</v>
      </c>
      <c r="BF80" s="46">
        <f>Tabla1[[#This Row],[Posición media 20]]/Tabla1[[#This Row],[Posición media 19]]-1</f>
        <v>0.10126582278481022</v>
      </c>
      <c r="BG80" s="46">
        <f>Tabla1[[#This Row],[Índice Posicionamiento 20]]/Tabla1[[#This Row],[Índice Posicionamiento 19]]-1</f>
        <v>3.5016835016834946E-2</v>
      </c>
      <c r="BH80" s="46">
        <f>Tabla1[[#This Row],[Tasa Rebote 20]]/Tabla1[[#This Row],[Tasa Rebote 19]]-1</f>
        <v>-8.2551861324239861E-2</v>
      </c>
      <c r="BI80" s="46">
        <f>Tabla1[[#This Row],[Rebote Desktop 20]]/Tabla1[[#This Row],[Rebote Desktop 19]]-1</f>
        <v>-6.1891203356811086E-2</v>
      </c>
      <c r="BJ80" s="46">
        <f>Tabla1[[#This Row],[Rebote Móvil 20]]/Tabla1[[#This Row],[Rebote Móvil 19]]-1</f>
        <v>-9.7494553376906268E-2</v>
      </c>
      <c r="BK80" s="46">
        <f>Tabla1[[#This Row],[Tiempo en web 20]]/Tabla1[[#This Row],[Tiempo en web 19]]-1</f>
        <v>0.14117647058823524</v>
      </c>
      <c r="BL80" s="46">
        <f>Tabla1[[#This Row],[Páginas por sesión 20]]/Tabla1[[#This Row],[Páginas por sesión 19]]-1</f>
        <v>0.1336898395721926</v>
      </c>
      <c r="BM80" s="49" t="s">
        <v>8</v>
      </c>
      <c r="BN80" s="49" t="s">
        <v>8</v>
      </c>
      <c r="BO80" s="49" t="s">
        <v>6</v>
      </c>
      <c r="BP80" s="49" t="s">
        <v>6</v>
      </c>
      <c r="BQ80" s="49" t="s">
        <v>6</v>
      </c>
      <c r="BR80" s="49" t="s">
        <v>8</v>
      </c>
      <c r="BS80" s="49" t="s">
        <v>8</v>
      </c>
      <c r="BT80" s="49" t="s">
        <v>6</v>
      </c>
      <c r="BU80" s="49" t="s">
        <v>6</v>
      </c>
      <c r="BV80" s="49" t="s">
        <v>6</v>
      </c>
      <c r="BW80" s="49" t="s">
        <v>6</v>
      </c>
      <c r="BX80" s="49"/>
      <c r="BY80" s="49" t="s">
        <v>6</v>
      </c>
      <c r="BZ80" s="49" t="s">
        <v>6</v>
      </c>
      <c r="CA80" s="49" t="s">
        <v>6</v>
      </c>
      <c r="CB80" s="49" t="s">
        <v>6</v>
      </c>
      <c r="CC80" s="49"/>
      <c r="CD80" s="49"/>
      <c r="CE80" s="49"/>
    </row>
    <row r="81" spans="1:83" ht="60">
      <c r="A81" s="15" t="s">
        <v>213</v>
      </c>
      <c r="B81" s="4" t="s">
        <v>7</v>
      </c>
      <c r="C81" s="4" t="s">
        <v>214</v>
      </c>
      <c r="D81" s="20">
        <v>42927</v>
      </c>
      <c r="E81" s="4" t="s">
        <v>405</v>
      </c>
      <c r="F81" s="4" t="s">
        <v>683</v>
      </c>
      <c r="G81" s="24" t="s">
        <v>554</v>
      </c>
      <c r="H81" s="4">
        <v>918504561</v>
      </c>
      <c r="I81" s="4">
        <v>629456607</v>
      </c>
      <c r="J81" s="29"/>
      <c r="K81" s="29"/>
      <c r="L81" s="4"/>
      <c r="M81" s="4"/>
      <c r="N81" s="4"/>
      <c r="O81" s="4"/>
      <c r="P81" s="4" t="s">
        <v>8</v>
      </c>
      <c r="Q81" s="4" t="s">
        <v>8</v>
      </c>
      <c r="R81" s="4" t="s">
        <v>8</v>
      </c>
      <c r="S81" s="4" t="s">
        <v>8</v>
      </c>
      <c r="T81" s="5"/>
      <c r="U81" s="5"/>
      <c r="V81" s="5"/>
      <c r="W81" s="5"/>
      <c r="X81" s="4" t="s">
        <v>251</v>
      </c>
      <c r="Y81" s="4"/>
      <c r="Z81" s="4" t="s">
        <v>19</v>
      </c>
      <c r="AA81" s="4" t="s">
        <v>173</v>
      </c>
      <c r="AB81" s="4">
        <v>1100</v>
      </c>
      <c r="AC81" s="17"/>
      <c r="AD81" s="4">
        <v>474</v>
      </c>
      <c r="AE81" s="4">
        <v>29.3</v>
      </c>
      <c r="AF81" s="4">
        <v>1881</v>
      </c>
      <c r="AG81" s="4">
        <v>3486650</v>
      </c>
      <c r="AH81" s="4">
        <v>46.01</v>
      </c>
      <c r="AI81" s="4">
        <v>39.56</v>
      </c>
      <c r="AJ81" s="4">
        <v>50.42</v>
      </c>
      <c r="AK81" s="4">
        <v>94</v>
      </c>
      <c r="AL81" s="4">
        <v>2.88</v>
      </c>
      <c r="AM81" s="4">
        <v>2503</v>
      </c>
      <c r="AN81" s="4">
        <v>582</v>
      </c>
      <c r="AO81" s="4">
        <v>29.1</v>
      </c>
      <c r="AP81" s="4">
        <v>1640</v>
      </c>
      <c r="AQ81" s="4">
        <v>3237810</v>
      </c>
      <c r="AR81" s="4">
        <v>31.12</v>
      </c>
      <c r="AS81" s="4">
        <v>26.62</v>
      </c>
      <c r="AT81" s="4">
        <v>33.33</v>
      </c>
      <c r="AU81" s="4">
        <v>140</v>
      </c>
      <c r="AV81" s="4">
        <v>3.98</v>
      </c>
      <c r="AW81" s="4">
        <v>257</v>
      </c>
      <c r="AX81" s="4">
        <v>96</v>
      </c>
      <c r="AY81" s="4">
        <v>30</v>
      </c>
      <c r="AZ81" s="4">
        <v>4.6280000000000001</v>
      </c>
      <c r="BA81" s="4">
        <v>0.68</v>
      </c>
      <c r="BB81" s="4">
        <v>1.6830000000000001</v>
      </c>
      <c r="BC81" s="4">
        <v>70</v>
      </c>
      <c r="BD81" s="4">
        <v>22</v>
      </c>
      <c r="BE81" s="46">
        <f>Tabla1[[#This Row],[Visitas año 20]]/Tabla1[[#This Row],[Visitas año 19]]-1</f>
        <v>1.2754545454545454</v>
      </c>
      <c r="BF81" s="46">
        <f>Tabla1[[#This Row],[Posición media 20]]/Tabla1[[#This Row],[Posición media 19]]-1</f>
        <v>-6.8259385665528916E-3</v>
      </c>
      <c r="BG81" s="46">
        <f>Tabla1[[#This Row],[Índice Posicionamiento 20]]/Tabla1[[#This Row],[Índice Posicionamiento 19]]-1</f>
        <v>-0.12812333864965442</v>
      </c>
      <c r="BH81" s="46">
        <f>Tabla1[[#This Row],[Tasa Rebote 20]]/Tabla1[[#This Row],[Tasa Rebote 19]]-1</f>
        <v>-0.32362529884807645</v>
      </c>
      <c r="BI81" s="46">
        <f>Tabla1[[#This Row],[Rebote Desktop 20]]/Tabla1[[#This Row],[Rebote Desktop 19]]-1</f>
        <v>-0.32709807886754294</v>
      </c>
      <c r="BJ81" s="46">
        <f>Tabla1[[#This Row],[Rebote Móvil 20]]/Tabla1[[#This Row],[Rebote Móvil 19]]-1</f>
        <v>-0.33895279650932175</v>
      </c>
      <c r="BK81" s="46">
        <f>Tabla1[[#This Row],[Tiempo en web 20]]/Tabla1[[#This Row],[Tiempo en web 19]]-1</f>
        <v>0.4893617021276595</v>
      </c>
      <c r="BL81" s="46">
        <f>Tabla1[[#This Row],[Páginas por sesión 20]]/Tabla1[[#This Row],[Páginas por sesión 19]]-1</f>
        <v>0.38194444444444442</v>
      </c>
      <c r="BM81" s="49" t="s">
        <v>8</v>
      </c>
      <c r="BN81" s="49" t="s">
        <v>8</v>
      </c>
      <c r="BO81" s="49" t="s">
        <v>6</v>
      </c>
      <c r="BP81" s="49" t="s">
        <v>6</v>
      </c>
      <c r="BQ81" s="49" t="s">
        <v>6</v>
      </c>
      <c r="BR81" s="49" t="s">
        <v>8</v>
      </c>
      <c r="BS81" s="49" t="s">
        <v>8</v>
      </c>
      <c r="BT81" s="49" t="s">
        <v>6</v>
      </c>
      <c r="BU81" s="49" t="s">
        <v>6</v>
      </c>
      <c r="BV81" s="49" t="s">
        <v>6</v>
      </c>
      <c r="BW81" s="49" t="s">
        <v>6</v>
      </c>
      <c r="BX81" s="49" t="s">
        <v>6</v>
      </c>
      <c r="BY81" s="49" t="s">
        <v>6</v>
      </c>
      <c r="BZ81" s="49" t="s">
        <v>6</v>
      </c>
      <c r="CA81" s="49" t="s">
        <v>6</v>
      </c>
      <c r="CB81" s="49" t="s">
        <v>6</v>
      </c>
      <c r="CC81" s="49" t="s">
        <v>8</v>
      </c>
      <c r="CD81" s="49"/>
      <c r="CE81" s="49" t="s">
        <v>6</v>
      </c>
    </row>
    <row r="82" spans="1:83" ht="60">
      <c r="A82" s="15" t="s">
        <v>1022</v>
      </c>
      <c r="B82" s="4" t="s">
        <v>7</v>
      </c>
      <c r="C82" s="4" t="s">
        <v>276</v>
      </c>
      <c r="D82" s="4"/>
      <c r="E82" s="4" t="s">
        <v>463</v>
      </c>
      <c r="F82" s="4" t="s">
        <v>684</v>
      </c>
      <c r="G82" s="24" t="s">
        <v>555</v>
      </c>
      <c r="H82" s="4">
        <v>916343542</v>
      </c>
      <c r="I82" s="4">
        <v>615561493</v>
      </c>
      <c r="J82" s="29"/>
      <c r="K82" s="29"/>
      <c r="L82" s="4"/>
      <c r="M82" s="4"/>
      <c r="N82" s="4"/>
      <c r="O82" s="4"/>
      <c r="P82" s="4" t="s">
        <v>8</v>
      </c>
      <c r="Q82" s="4" t="s">
        <v>8</v>
      </c>
      <c r="R82" s="4" t="s">
        <v>8</v>
      </c>
      <c r="S82" s="4" t="s">
        <v>8</v>
      </c>
      <c r="T82" s="5"/>
      <c r="U82" s="5"/>
      <c r="V82" s="5"/>
      <c r="W82" s="5"/>
      <c r="X82" s="4" t="s">
        <v>251</v>
      </c>
      <c r="Y82" s="4"/>
      <c r="Z82" s="4" t="s">
        <v>19</v>
      </c>
      <c r="AA82" s="4" t="s">
        <v>368</v>
      </c>
      <c r="AB82" s="4">
        <v>2400</v>
      </c>
      <c r="AC82" s="17"/>
      <c r="AD82" s="4">
        <v>144</v>
      </c>
      <c r="AE82" s="4">
        <v>28.3</v>
      </c>
      <c r="AF82" s="4">
        <v>208</v>
      </c>
      <c r="AG82" s="4">
        <v>110700</v>
      </c>
      <c r="AH82" s="4">
        <v>62.72</v>
      </c>
      <c r="AI82" s="4">
        <v>55.28</v>
      </c>
      <c r="AJ82" s="4">
        <v>47.27</v>
      </c>
      <c r="AK82" s="4">
        <v>98</v>
      </c>
      <c r="AL82" s="4">
        <v>2.65</v>
      </c>
      <c r="AM82" s="4">
        <v>2484</v>
      </c>
      <c r="AN82" s="4">
        <v>266</v>
      </c>
      <c r="AO82" s="4">
        <v>29.6</v>
      </c>
      <c r="AP82" s="4">
        <v>59</v>
      </c>
      <c r="AQ82" s="4">
        <v>160040</v>
      </c>
      <c r="AR82" s="4">
        <v>61.81</v>
      </c>
      <c r="AS82" s="4">
        <v>54.91</v>
      </c>
      <c r="AT82" s="4">
        <v>70.39</v>
      </c>
      <c r="AU82" s="4">
        <v>100</v>
      </c>
      <c r="AV82" s="4">
        <v>2.74</v>
      </c>
      <c r="AW82" s="4">
        <v>193</v>
      </c>
      <c r="AX82" s="4">
        <v>173</v>
      </c>
      <c r="AY82" s="4">
        <v>19</v>
      </c>
      <c r="AZ82" s="4">
        <v>4.9820000000000002</v>
      </c>
      <c r="BA82" s="4">
        <v>0.72</v>
      </c>
      <c r="BB82" s="4">
        <v>2.532</v>
      </c>
      <c r="BC82" s="4">
        <v>51</v>
      </c>
      <c r="BD82" s="4">
        <v>22</v>
      </c>
      <c r="BE82" s="46">
        <f>Tabla1[[#This Row],[Visitas año 20]]/Tabla1[[#This Row],[Visitas año 19]]-1</f>
        <v>3.499999999999992E-2</v>
      </c>
      <c r="BF82" s="46">
        <f>Tabla1[[#This Row],[Posición media 20]]/Tabla1[[#This Row],[Posición media 19]]-1</f>
        <v>4.5936395759717419E-2</v>
      </c>
      <c r="BG82" s="46">
        <f>Tabla1[[#This Row],[Índice Posicionamiento 20]]/Tabla1[[#This Row],[Índice Posicionamiento 19]]-1</f>
        <v>-0.71634615384615385</v>
      </c>
      <c r="BH82" s="46">
        <f>Tabla1[[#This Row],[Tasa Rebote 20]]/Tabla1[[#This Row],[Tasa Rebote 19]]-1</f>
        <v>-1.4508928571428492E-2</v>
      </c>
      <c r="BI82" s="46">
        <f>Tabla1[[#This Row],[Rebote Desktop 20]]/Tabla1[[#This Row],[Rebote Desktop 19]]-1</f>
        <v>-6.6931982633864351E-3</v>
      </c>
      <c r="BJ82" s="46">
        <f>Tabla1[[#This Row],[Rebote Móvil 20]]/Tabla1[[#This Row],[Rebote Móvil 19]]-1</f>
        <v>0.48910514068119304</v>
      </c>
      <c r="BK82" s="46">
        <f>Tabla1[[#This Row],[Tiempo en web 20]]/Tabla1[[#This Row],[Tiempo en web 19]]-1</f>
        <v>2.0408163265306145E-2</v>
      </c>
      <c r="BL82" s="46">
        <f>Tabla1[[#This Row],[Páginas por sesión 20]]/Tabla1[[#This Row],[Páginas por sesión 19]]-1</f>
        <v>3.3962264150943611E-2</v>
      </c>
      <c r="BM82" s="49" t="s">
        <v>6</v>
      </c>
      <c r="BN82" s="49" t="s">
        <v>8</v>
      </c>
      <c r="BO82" s="49" t="s">
        <v>8</v>
      </c>
      <c r="BP82" s="49" t="s">
        <v>6</v>
      </c>
      <c r="BQ82" s="49" t="s">
        <v>8</v>
      </c>
      <c r="BR82" s="49" t="s">
        <v>8</v>
      </c>
      <c r="BS82" s="49" t="s">
        <v>8</v>
      </c>
      <c r="BT82" s="49" t="s">
        <v>6</v>
      </c>
      <c r="BU82" s="49" t="s">
        <v>6</v>
      </c>
      <c r="BV82" s="49" t="s">
        <v>6</v>
      </c>
      <c r="BW82" s="49" t="s">
        <v>6</v>
      </c>
      <c r="BX82" s="49"/>
      <c r="BY82" s="49" t="s">
        <v>6</v>
      </c>
      <c r="BZ82" s="49"/>
      <c r="CA82" s="49"/>
      <c r="CB82" s="49"/>
      <c r="CC82" s="49"/>
      <c r="CD82" s="49"/>
      <c r="CE82" s="49"/>
    </row>
    <row r="83" spans="1:83" ht="60">
      <c r="A83" s="15" t="s">
        <v>151</v>
      </c>
      <c r="B83" s="4" t="s">
        <v>7</v>
      </c>
      <c r="C83" s="4" t="s">
        <v>324</v>
      </c>
      <c r="D83" s="20">
        <v>43080</v>
      </c>
      <c r="E83" s="4" t="s">
        <v>406</v>
      </c>
      <c r="F83" s="4" t="s">
        <v>685</v>
      </c>
      <c r="G83" s="24" t="s">
        <v>556</v>
      </c>
      <c r="H83" s="4">
        <v>916664086</v>
      </c>
      <c r="I83" s="4">
        <v>619869687</v>
      </c>
      <c r="L83" s="4"/>
      <c r="M83" s="4"/>
      <c r="N83" s="4"/>
      <c r="O83" s="4"/>
      <c r="P83" s="4" t="s">
        <v>8</v>
      </c>
      <c r="Q83" s="4" t="s">
        <v>8</v>
      </c>
      <c r="R83" s="4" t="s">
        <v>8</v>
      </c>
      <c r="S83" s="4" t="s">
        <v>8</v>
      </c>
      <c r="T83" s="5"/>
      <c r="U83" s="5"/>
      <c r="V83" s="5"/>
      <c r="W83" s="5"/>
      <c r="X83" s="4" t="s">
        <v>251</v>
      </c>
      <c r="Y83" s="4"/>
      <c r="Z83" s="4" t="s">
        <v>19</v>
      </c>
      <c r="AA83" s="4" t="s">
        <v>86</v>
      </c>
      <c r="AB83" s="4">
        <v>3800</v>
      </c>
      <c r="AC83" s="17"/>
      <c r="AD83" s="4">
        <v>333</v>
      </c>
      <c r="AE83" s="4">
        <v>28</v>
      </c>
      <c r="AF83" s="4">
        <v>1376</v>
      </c>
      <c r="AG83" s="4">
        <v>665530</v>
      </c>
      <c r="AH83" s="4">
        <v>51.17</v>
      </c>
      <c r="AI83" s="4">
        <v>45.18</v>
      </c>
      <c r="AJ83" s="4">
        <v>59.15</v>
      </c>
      <c r="AK83" s="4">
        <v>104</v>
      </c>
      <c r="AL83" s="4">
        <v>3.1</v>
      </c>
      <c r="AM83" s="4">
        <v>4469</v>
      </c>
      <c r="AN83" s="4">
        <v>759</v>
      </c>
      <c r="AO83" s="4">
        <v>27.2</v>
      </c>
      <c r="AP83" s="4">
        <v>5622</v>
      </c>
      <c r="AQ83" s="4">
        <v>798250</v>
      </c>
      <c r="AR83" s="4">
        <v>57.4</v>
      </c>
      <c r="AS83" s="4">
        <v>49.84</v>
      </c>
      <c r="AT83" s="4">
        <v>65.25</v>
      </c>
      <c r="AU83" s="4">
        <v>87</v>
      </c>
      <c r="AV83" s="4">
        <v>2.69</v>
      </c>
      <c r="AW83" s="4">
        <v>1600</v>
      </c>
      <c r="AX83" s="4">
        <v>1600</v>
      </c>
      <c r="AY83" s="4">
        <v>63</v>
      </c>
      <c r="AZ83" s="4">
        <v>2.41</v>
      </c>
      <c r="BA83" s="4">
        <v>0.58899999999999997</v>
      </c>
      <c r="BB83" s="4">
        <v>1.8280000000000001</v>
      </c>
      <c r="BC83" s="4">
        <v>83</v>
      </c>
      <c r="BD83" s="4">
        <v>54</v>
      </c>
      <c r="BE83" s="46">
        <f>Tabla1[[#This Row],[Visitas año 20]]/Tabla1[[#This Row],[Visitas año 19]]-1</f>
        <v>0.17605263157894746</v>
      </c>
      <c r="BF83" s="46">
        <f>Tabla1[[#This Row],[Posición media 20]]/Tabla1[[#This Row],[Posición media 19]]-1</f>
        <v>-2.8571428571428581E-2</v>
      </c>
      <c r="BG83" s="46">
        <f>Tabla1[[#This Row],[Índice Posicionamiento 20]]/Tabla1[[#This Row],[Índice Posicionamiento 19]]-1</f>
        <v>3.0857558139534884</v>
      </c>
      <c r="BH83" s="46">
        <f>Tabla1[[#This Row],[Tasa Rebote 20]]/Tabla1[[#This Row],[Tasa Rebote 19]]-1</f>
        <v>0.12175102599179199</v>
      </c>
      <c r="BI83" s="46">
        <f>Tabla1[[#This Row],[Rebote Desktop 20]]/Tabla1[[#This Row],[Rebote Desktop 19]]-1</f>
        <v>0.10314298362107133</v>
      </c>
      <c r="BJ83" s="46">
        <f>Tabla1[[#This Row],[Rebote Móvil 20]]/Tabla1[[#This Row],[Rebote Móvil 19]]-1</f>
        <v>0.10312764158917997</v>
      </c>
      <c r="BK83" s="46">
        <f>Tabla1[[#This Row],[Tiempo en web 20]]/Tabla1[[#This Row],[Tiempo en web 19]]-1</f>
        <v>-0.16346153846153844</v>
      </c>
      <c r="BL83" s="46">
        <f>Tabla1[[#This Row],[Páginas por sesión 20]]/Tabla1[[#This Row],[Páginas por sesión 19]]-1</f>
        <v>-0.13225806451612909</v>
      </c>
      <c r="BM83" s="49" t="s">
        <v>6</v>
      </c>
      <c r="BN83" s="49" t="s">
        <v>8</v>
      </c>
      <c r="BO83" s="49" t="s">
        <v>6</v>
      </c>
      <c r="BP83" s="49" t="s">
        <v>6</v>
      </c>
      <c r="BQ83" s="49" t="s">
        <v>8</v>
      </c>
      <c r="BR83" s="49" t="s">
        <v>8</v>
      </c>
      <c r="BS83" s="49" t="s">
        <v>8</v>
      </c>
      <c r="BT83" s="49" t="s">
        <v>6</v>
      </c>
      <c r="BU83" s="49" t="s">
        <v>6</v>
      </c>
      <c r="BV83" s="49" t="s">
        <v>6</v>
      </c>
      <c r="BW83" s="49" t="s">
        <v>6</v>
      </c>
      <c r="BX83" s="49"/>
      <c r="BY83" s="49" t="s">
        <v>6</v>
      </c>
      <c r="BZ83" s="49" t="s">
        <v>6</v>
      </c>
      <c r="CA83" s="49" t="s">
        <v>6</v>
      </c>
      <c r="CB83" s="49" t="s">
        <v>6</v>
      </c>
      <c r="CC83" s="49"/>
      <c r="CD83" s="49"/>
      <c r="CE83" s="49"/>
    </row>
    <row r="84" spans="1:83" ht="60">
      <c r="A84" s="15" t="s">
        <v>152</v>
      </c>
      <c r="B84" s="4" t="s">
        <v>7</v>
      </c>
      <c r="C84" s="4" t="s">
        <v>29</v>
      </c>
      <c r="D84" s="20">
        <v>43412</v>
      </c>
      <c r="E84" s="4" t="s">
        <v>393</v>
      </c>
      <c r="F84" s="4" t="s">
        <v>686</v>
      </c>
      <c r="G84" s="24" t="s">
        <v>557</v>
      </c>
      <c r="H84" s="4">
        <v>915430946</v>
      </c>
      <c r="I84" s="4">
        <v>679222229</v>
      </c>
      <c r="J84" s="29"/>
      <c r="K84" s="29"/>
      <c r="L84" s="4"/>
      <c r="M84" s="4"/>
      <c r="N84" s="4"/>
      <c r="O84" s="4"/>
      <c r="P84" s="4" t="s">
        <v>8</v>
      </c>
      <c r="Q84" s="4" t="s">
        <v>8</v>
      </c>
      <c r="R84" s="4" t="s">
        <v>8</v>
      </c>
      <c r="S84" s="5"/>
      <c r="T84" s="5"/>
      <c r="U84" s="4" t="s">
        <v>8</v>
      </c>
      <c r="V84" s="5"/>
      <c r="W84" s="4" t="s">
        <v>326</v>
      </c>
      <c r="X84" s="5"/>
      <c r="Y84" s="4"/>
      <c r="Z84" s="4" t="s">
        <v>19</v>
      </c>
      <c r="AA84" s="4" t="s">
        <v>198</v>
      </c>
      <c r="AB84" s="4">
        <v>22500</v>
      </c>
      <c r="AC84" s="17"/>
      <c r="AD84" s="4">
        <v>464</v>
      </c>
      <c r="AE84" s="4">
        <v>15.72</v>
      </c>
      <c r="AF84" s="4">
        <v>92453</v>
      </c>
      <c r="AG84" s="4">
        <v>597380</v>
      </c>
      <c r="AH84" s="4">
        <v>47.14</v>
      </c>
      <c r="AI84" s="4">
        <v>37.94</v>
      </c>
      <c r="AJ84" s="4">
        <v>57.61</v>
      </c>
      <c r="AK84" s="4">
        <v>108</v>
      </c>
      <c r="AL84" s="4">
        <v>2.96</v>
      </c>
      <c r="AM84" s="4">
        <v>21802</v>
      </c>
      <c r="AN84" s="4">
        <v>779</v>
      </c>
      <c r="AO84" s="4">
        <v>16.2</v>
      </c>
      <c r="AP84" s="4">
        <v>323527</v>
      </c>
      <c r="AQ84" s="4">
        <v>1795590</v>
      </c>
      <c r="AR84" s="4">
        <v>41.58</v>
      </c>
      <c r="AS84" s="4">
        <v>31.55</v>
      </c>
      <c r="AT84" s="4">
        <v>52.62</v>
      </c>
      <c r="AU84" s="4">
        <v>135</v>
      </c>
      <c r="AV84" s="4">
        <v>4.26</v>
      </c>
      <c r="AW84" s="4">
        <v>95</v>
      </c>
      <c r="AX84" s="4">
        <v>92</v>
      </c>
      <c r="AY84" s="4">
        <v>19</v>
      </c>
      <c r="AZ84" s="4">
        <v>2.8740000000000001</v>
      </c>
      <c r="BA84" s="4">
        <v>0.58699999999999997</v>
      </c>
      <c r="BB84" s="4">
        <v>2.2290000000000001</v>
      </c>
      <c r="BC84" s="4">
        <v>88</v>
      </c>
      <c r="BD84" s="4">
        <v>59</v>
      </c>
      <c r="BE84" s="46">
        <f>Tabla1[[#This Row],[Visitas año 20]]/Tabla1[[#This Row],[Visitas año 19]]-1</f>
        <v>-3.1022222222222173E-2</v>
      </c>
      <c r="BF84" s="46">
        <f>Tabla1[[#This Row],[Posición media 20]]/Tabla1[[#This Row],[Posición media 19]]-1</f>
        <v>3.0534351145037997E-2</v>
      </c>
      <c r="BG84" s="46">
        <f>Tabla1[[#This Row],[Índice Posicionamiento 20]]/Tabla1[[#This Row],[Índice Posicionamiento 19]]-1</f>
        <v>2.4993672460601601</v>
      </c>
      <c r="BH84" s="46">
        <f>Tabla1[[#This Row],[Tasa Rebote 20]]/Tabla1[[#This Row],[Tasa Rebote 19]]-1</f>
        <v>-0.11794654221467971</v>
      </c>
      <c r="BI84" s="46">
        <f>Tabla1[[#This Row],[Rebote Desktop 20]]/Tabla1[[#This Row],[Rebote Desktop 19]]-1</f>
        <v>-0.1684238270954137</v>
      </c>
      <c r="BJ84" s="46">
        <f>Tabla1[[#This Row],[Rebote Móvil 20]]/Tabla1[[#This Row],[Rebote Móvil 19]]-1</f>
        <v>-8.6616906787016168E-2</v>
      </c>
      <c r="BK84" s="46">
        <f>Tabla1[[#This Row],[Tiempo en web 20]]/Tabla1[[#This Row],[Tiempo en web 19]]-1</f>
        <v>0.25</v>
      </c>
      <c r="BL84" s="46">
        <f>Tabla1[[#This Row],[Páginas por sesión 20]]/Tabla1[[#This Row],[Páginas por sesión 19]]-1</f>
        <v>0.43918918918918903</v>
      </c>
      <c r="BM84" s="49" t="s">
        <v>8</v>
      </c>
      <c r="BN84" s="49" t="s">
        <v>8</v>
      </c>
      <c r="BO84" s="49" t="s">
        <v>8</v>
      </c>
      <c r="BP84" s="49" t="s">
        <v>6</v>
      </c>
      <c r="BQ84" s="49" t="s">
        <v>8</v>
      </c>
      <c r="BR84" s="49"/>
      <c r="BS84" s="49" t="s">
        <v>8</v>
      </c>
      <c r="BT84" s="49" t="s">
        <v>8</v>
      </c>
      <c r="BU84" s="49" t="s">
        <v>8</v>
      </c>
      <c r="BV84" s="49" t="s">
        <v>8</v>
      </c>
      <c r="BW84" s="49" t="s">
        <v>8</v>
      </c>
      <c r="BX84" s="49"/>
      <c r="BY84" s="49" t="s">
        <v>8</v>
      </c>
      <c r="BZ84" s="49"/>
      <c r="CA84" s="49"/>
      <c r="CB84" s="49"/>
      <c r="CC84" s="49"/>
      <c r="CD84" s="49"/>
      <c r="CE84" s="49"/>
    </row>
    <row r="85" spans="1:83" ht="45">
      <c r="A85" s="18" t="s">
        <v>901</v>
      </c>
      <c r="B85" s="6"/>
      <c r="C85" s="6"/>
      <c r="D85" s="6"/>
      <c r="E85" s="6" t="s">
        <v>943</v>
      </c>
      <c r="F85" s="6" t="s">
        <v>903</v>
      </c>
      <c r="G85" s="25" t="s">
        <v>902</v>
      </c>
      <c r="H85" s="6">
        <v>915308374</v>
      </c>
      <c r="I85" s="6">
        <v>660990036</v>
      </c>
      <c r="J85" s="45"/>
      <c r="K85" s="45"/>
      <c r="L85" s="6"/>
      <c r="M85" s="6"/>
      <c r="N85" s="6"/>
      <c r="O85" s="6"/>
      <c r="P85" s="6" t="s">
        <v>6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19" t="s">
        <v>83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54" t="e">
        <f>Tabla1[[#This Row],[Visitas año 20]]/Tabla1[[#This Row],[Visitas año 19]]-1</f>
        <v>#DIV/0!</v>
      </c>
      <c r="BF85" s="6" t="e">
        <f>Tabla1[[#This Row],[Posición media 20]]/Tabla1[[#This Row],[Posición media 19]]-1</f>
        <v>#DIV/0!</v>
      </c>
      <c r="BG85" s="6" t="e">
        <f>Tabla1[[#This Row],[Índice Posicionamiento 20]]/Tabla1[[#This Row],[Índice Posicionamiento 19]]-1</f>
        <v>#DIV/0!</v>
      </c>
      <c r="BH85" s="6" t="e">
        <f>Tabla1[[#This Row],[Tasa Rebote 20]]/Tabla1[[#This Row],[Tasa Rebote 19]]-1</f>
        <v>#DIV/0!</v>
      </c>
      <c r="BI85" s="52" t="e">
        <f>Tabla1[[#This Row],[Rebote Desktop 20]]/Tabla1[[#This Row],[Rebote Desktop 19]]-1</f>
        <v>#DIV/0!</v>
      </c>
      <c r="BJ85" s="52" t="e">
        <f>Tabla1[[#This Row],[Rebote Móvil 20]]/Tabla1[[#This Row],[Rebote Móvil 19]]-1</f>
        <v>#DIV/0!</v>
      </c>
      <c r="BK85" s="52" t="e">
        <f>Tabla1[[#This Row],[Tiempo en web 20]]/Tabla1[[#This Row],[Tiempo en web 19]]-1</f>
        <v>#DIV/0!</v>
      </c>
      <c r="BL85" s="52" t="e">
        <f>Tabla1[[#This Row],[Páginas por sesión 20]]/Tabla1[[#This Row],[Páginas por sesión 19]]-1</f>
        <v>#DIV/0!</v>
      </c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</row>
    <row r="86" spans="1:83" ht="75">
      <c r="A86" s="18" t="s">
        <v>121</v>
      </c>
      <c r="B86" s="6" t="s">
        <v>5</v>
      </c>
      <c r="C86" s="6" t="s">
        <v>68</v>
      </c>
      <c r="D86" s="6"/>
      <c r="E86" s="6" t="s">
        <v>464</v>
      </c>
      <c r="F86" s="6"/>
      <c r="G86" s="25"/>
      <c r="H86" s="6"/>
      <c r="I86" s="6"/>
      <c r="J86" s="45"/>
      <c r="K86" s="45"/>
      <c r="L86" s="6"/>
      <c r="M86" s="6"/>
      <c r="N86" s="6"/>
      <c r="O86" s="6"/>
      <c r="P86" s="6" t="s">
        <v>6</v>
      </c>
      <c r="Q86" s="6" t="s">
        <v>6</v>
      </c>
      <c r="R86" s="6" t="s">
        <v>8</v>
      </c>
      <c r="S86" s="6"/>
      <c r="T86" s="6"/>
      <c r="U86" s="6"/>
      <c r="V86" s="6"/>
      <c r="W86" s="6"/>
      <c r="X86" s="6"/>
      <c r="Y86" s="6"/>
      <c r="Z86" s="6" t="s">
        <v>19</v>
      </c>
      <c r="AA86" s="6"/>
      <c r="AB86" s="6">
        <v>2300</v>
      </c>
      <c r="AC86" s="19" t="s">
        <v>83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54">
        <f>Tabla1[[#This Row],[Visitas año 20]]/Tabla1[[#This Row],[Visitas año 19]]-1</f>
        <v>-1</v>
      </c>
      <c r="BF86" s="54" t="e">
        <f>Tabla1[[#This Row],[Posición media 20]]/Tabla1[[#This Row],[Posición media 19]]-1</f>
        <v>#DIV/0!</v>
      </c>
      <c r="BG86" s="54" t="e">
        <f>Tabla1[[#This Row],[Índice Posicionamiento 20]]/Tabla1[[#This Row],[Índice Posicionamiento 19]]-1</f>
        <v>#DIV/0!</v>
      </c>
      <c r="BH86" s="54" t="e">
        <f>Tabla1[[#This Row],[Tasa Rebote 20]]/Tabla1[[#This Row],[Tasa Rebote 19]]-1</f>
        <v>#DIV/0!</v>
      </c>
      <c r="BI86" s="54" t="e">
        <f>Tabla1[[#This Row],[Rebote Desktop 20]]/Tabla1[[#This Row],[Rebote Desktop 19]]-1</f>
        <v>#DIV/0!</v>
      </c>
      <c r="BJ86" s="54" t="e">
        <f>Tabla1[[#This Row],[Rebote Móvil 20]]/Tabla1[[#This Row],[Rebote Móvil 19]]-1</f>
        <v>#DIV/0!</v>
      </c>
      <c r="BK86" s="54" t="e">
        <f>Tabla1[[#This Row],[Tiempo en web 20]]/Tabla1[[#This Row],[Tiempo en web 19]]-1</f>
        <v>#DIV/0!</v>
      </c>
      <c r="BL86" s="54" t="e">
        <f>Tabla1[[#This Row],[Páginas por sesión 20]]/Tabla1[[#This Row],[Páginas por sesión 19]]-1</f>
        <v>#DIV/0!</v>
      </c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</row>
    <row r="87" spans="1:83" ht="45">
      <c r="A87" s="15" t="s">
        <v>122</v>
      </c>
      <c r="B87" s="4" t="s">
        <v>7</v>
      </c>
      <c r="C87" s="4" t="s">
        <v>54</v>
      </c>
      <c r="D87" s="4"/>
      <c r="E87" s="4" t="s">
        <v>465</v>
      </c>
      <c r="F87" s="4" t="s">
        <v>687</v>
      </c>
      <c r="G87" s="24" t="s">
        <v>558</v>
      </c>
      <c r="H87" s="4">
        <v>918706603</v>
      </c>
      <c r="I87" s="4">
        <v>646983751</v>
      </c>
      <c r="J87" s="29"/>
      <c r="K87" s="29"/>
      <c r="L87" s="4"/>
      <c r="M87" s="4"/>
      <c r="N87" s="4"/>
      <c r="O87" s="4"/>
      <c r="P87" s="4" t="s">
        <v>6</v>
      </c>
      <c r="Q87" s="4" t="s">
        <v>8</v>
      </c>
      <c r="R87" s="4" t="s">
        <v>8</v>
      </c>
      <c r="S87" s="4" t="s">
        <v>8</v>
      </c>
      <c r="T87" s="5"/>
      <c r="U87" s="5"/>
      <c r="V87" s="5"/>
      <c r="W87" s="5"/>
      <c r="X87" s="4" t="s">
        <v>251</v>
      </c>
      <c r="Y87" s="4"/>
      <c r="Z87" s="4" t="s">
        <v>19</v>
      </c>
      <c r="AA87" s="4" t="s">
        <v>198</v>
      </c>
      <c r="AB87" s="4">
        <v>4100</v>
      </c>
      <c r="AC87" s="17"/>
      <c r="AD87" s="4">
        <v>466</v>
      </c>
      <c r="AE87" s="4">
        <v>23.1</v>
      </c>
      <c r="AF87" s="4">
        <v>18728</v>
      </c>
      <c r="AG87" s="4">
        <v>676370</v>
      </c>
      <c r="AH87" s="4">
        <v>50.17</v>
      </c>
      <c r="AI87" s="4">
        <v>44.68</v>
      </c>
      <c r="AJ87" s="4">
        <v>61.3</v>
      </c>
      <c r="AK87" s="4">
        <v>110</v>
      </c>
      <c r="AL87" s="4">
        <v>2.91</v>
      </c>
      <c r="AM87" s="4">
        <v>3849</v>
      </c>
      <c r="AN87" s="4">
        <v>655</v>
      </c>
      <c r="AO87" s="4">
        <v>25.8</v>
      </c>
      <c r="AP87" s="4">
        <v>12429</v>
      </c>
      <c r="AQ87" s="4">
        <v>451590</v>
      </c>
      <c r="AR87" s="4">
        <v>50.61</v>
      </c>
      <c r="AS87" s="4">
        <v>44.92</v>
      </c>
      <c r="AT87" s="4">
        <v>61.67</v>
      </c>
      <c r="AU87" s="4">
        <v>100</v>
      </c>
      <c r="AV87" s="4">
        <v>2.86</v>
      </c>
      <c r="AW87" s="4">
        <v>627</v>
      </c>
      <c r="AX87" s="4">
        <v>602</v>
      </c>
      <c r="AY87" s="4">
        <v>44</v>
      </c>
      <c r="AZ87" s="4">
        <v>3.008</v>
      </c>
      <c r="BA87" s="4">
        <v>0.47499999999999998</v>
      </c>
      <c r="BB87" s="4">
        <v>1.54</v>
      </c>
      <c r="BC87" s="4">
        <v>89</v>
      </c>
      <c r="BD87" s="4">
        <v>43</v>
      </c>
      <c r="BE87" s="46">
        <f>Tabla1[[#This Row],[Visitas año 20]]/Tabla1[[#This Row],[Visitas año 19]]-1</f>
        <v>-6.1219512195122006E-2</v>
      </c>
      <c r="BF87" s="46">
        <f>Tabla1[[#This Row],[Posición media 20]]/Tabla1[[#This Row],[Posición media 19]]-1</f>
        <v>0.11688311688311681</v>
      </c>
      <c r="BG87" s="46">
        <f>Tabla1[[#This Row],[Índice Posicionamiento 20]]/Tabla1[[#This Row],[Índice Posicionamiento 19]]-1</f>
        <v>-0.33634130713370358</v>
      </c>
      <c r="BH87" s="46">
        <f>Tabla1[[#This Row],[Tasa Rebote 20]]/Tabla1[[#This Row],[Tasa Rebote 19]]-1</f>
        <v>8.7701813832967712E-3</v>
      </c>
      <c r="BI87" s="46">
        <f>Tabla1[[#This Row],[Rebote Desktop 20]]/Tabla1[[#This Row],[Rebote Desktop 19]]-1</f>
        <v>5.3715308863027111E-3</v>
      </c>
      <c r="BJ87" s="46">
        <f>Tabla1[[#This Row],[Rebote Móvil 20]]/Tabla1[[#This Row],[Rebote Móvil 19]]-1</f>
        <v>6.0358890701468493E-3</v>
      </c>
      <c r="BK87" s="46">
        <f>Tabla1[[#This Row],[Tiempo en web 20]]/Tabla1[[#This Row],[Tiempo en web 19]]-1</f>
        <v>-9.0909090909090939E-2</v>
      </c>
      <c r="BL87" s="46">
        <f>Tabla1[[#This Row],[Páginas por sesión 20]]/Tabla1[[#This Row],[Páginas por sesión 19]]-1</f>
        <v>-1.718213058419249E-2</v>
      </c>
      <c r="BM87" s="49" t="s">
        <v>6</v>
      </c>
      <c r="BN87" s="49" t="s">
        <v>8</v>
      </c>
      <c r="BO87" s="49" t="s">
        <v>6</v>
      </c>
      <c r="BP87" s="49" t="s">
        <v>6</v>
      </c>
      <c r="BQ87" s="49" t="s">
        <v>8</v>
      </c>
      <c r="BR87" s="49" t="s">
        <v>8</v>
      </c>
      <c r="BS87" s="49" t="s">
        <v>8</v>
      </c>
      <c r="BT87" s="49" t="s">
        <v>6</v>
      </c>
      <c r="BU87" s="49" t="s">
        <v>6</v>
      </c>
      <c r="BV87" s="49" t="s">
        <v>6</v>
      </c>
      <c r="BW87" s="49" t="s">
        <v>6</v>
      </c>
      <c r="BX87" s="49"/>
      <c r="BY87" s="49" t="s">
        <v>6</v>
      </c>
      <c r="BZ87" s="49" t="s">
        <v>6</v>
      </c>
      <c r="CA87" s="49" t="s">
        <v>6</v>
      </c>
      <c r="CB87" s="49" t="s">
        <v>6</v>
      </c>
      <c r="CC87" s="49" t="s">
        <v>6</v>
      </c>
      <c r="CD87" s="49"/>
      <c r="CE87" s="49"/>
    </row>
    <row r="88" spans="1:83" ht="45">
      <c r="A88" s="15" t="s">
        <v>123</v>
      </c>
      <c r="B88" s="4" t="s">
        <v>7</v>
      </c>
      <c r="C88" s="4" t="s">
        <v>15</v>
      </c>
      <c r="D88" s="4"/>
      <c r="E88" s="4" t="s">
        <v>466</v>
      </c>
      <c r="F88" s="4" t="s">
        <v>688</v>
      </c>
      <c r="G88" s="24" t="s">
        <v>868</v>
      </c>
      <c r="H88" s="4">
        <v>934261769</v>
      </c>
      <c r="I88" s="4">
        <v>937957943</v>
      </c>
      <c r="J88" s="2" t="s">
        <v>869</v>
      </c>
      <c r="L88" s="4"/>
      <c r="M88" s="4"/>
      <c r="N88" s="4"/>
      <c r="O88" s="4"/>
      <c r="P88" s="4" t="s">
        <v>6</v>
      </c>
      <c r="Q88" s="4" t="s">
        <v>8</v>
      </c>
      <c r="R88" s="4" t="s">
        <v>8</v>
      </c>
      <c r="S88" s="4" t="s">
        <v>8</v>
      </c>
      <c r="T88" s="5"/>
      <c r="U88" s="5"/>
      <c r="V88" s="5"/>
      <c r="W88" s="5"/>
      <c r="X88" s="4" t="s">
        <v>251</v>
      </c>
      <c r="Y88" s="4"/>
      <c r="Z88" s="4" t="s">
        <v>16</v>
      </c>
      <c r="AA88" s="4" t="s">
        <v>89</v>
      </c>
      <c r="AB88" s="4">
        <v>1000</v>
      </c>
      <c r="AC88" s="17"/>
      <c r="AD88" s="4">
        <v>288</v>
      </c>
      <c r="AE88" s="4">
        <v>28.8</v>
      </c>
      <c r="AF88" s="4">
        <v>567</v>
      </c>
      <c r="AG88" s="4">
        <v>419290</v>
      </c>
      <c r="AH88" s="4">
        <v>56.68</v>
      </c>
      <c r="AI88" s="4">
        <v>55.99</v>
      </c>
      <c r="AJ88" s="4">
        <v>62.55</v>
      </c>
      <c r="AK88" s="4">
        <v>85</v>
      </c>
      <c r="AL88" s="4">
        <v>2.2400000000000002</v>
      </c>
      <c r="AM88" s="4">
        <v>892</v>
      </c>
      <c r="AN88" s="4">
        <v>548</v>
      </c>
      <c r="AO88" s="4">
        <v>29.7</v>
      </c>
      <c r="AP88" s="4">
        <v>225</v>
      </c>
      <c r="AQ88" s="4">
        <v>818740</v>
      </c>
      <c r="AR88" s="4">
        <v>55.04</v>
      </c>
      <c r="AS88" s="4">
        <v>55.95</v>
      </c>
      <c r="AT88" s="4">
        <v>51.57</v>
      </c>
      <c r="AU88" s="4">
        <v>79</v>
      </c>
      <c r="AV88" s="4">
        <v>2.21</v>
      </c>
      <c r="AW88" s="4">
        <v>25</v>
      </c>
      <c r="AX88" s="4">
        <v>8</v>
      </c>
      <c r="AY88" s="4">
        <v>21</v>
      </c>
      <c r="AZ88" s="4">
        <v>2.1890000000000001</v>
      </c>
      <c r="BA88" s="4">
        <v>0.36899999999999999</v>
      </c>
      <c r="BB88" s="4">
        <v>1.2390000000000001</v>
      </c>
      <c r="BC88" s="4">
        <v>84</v>
      </c>
      <c r="BD88" s="4">
        <v>39</v>
      </c>
      <c r="BE88" s="46">
        <f>Tabla1[[#This Row],[Visitas año 20]]/Tabla1[[#This Row],[Visitas año 19]]-1</f>
        <v>-0.10799999999999998</v>
      </c>
      <c r="BF88" s="46">
        <f>Tabla1[[#This Row],[Posición media 20]]/Tabla1[[#This Row],[Posición media 19]]-1</f>
        <v>3.125E-2</v>
      </c>
      <c r="BG88" s="46">
        <f>Tabla1[[#This Row],[Índice Posicionamiento 20]]/Tabla1[[#This Row],[Índice Posicionamiento 19]]-1</f>
        <v>-0.60317460317460325</v>
      </c>
      <c r="BH88" s="46">
        <f>Tabla1[[#This Row],[Tasa Rebote 20]]/Tabla1[[#This Row],[Tasa Rebote 19]]-1</f>
        <v>-2.8934368383909725E-2</v>
      </c>
      <c r="BI88" s="46">
        <f>Tabla1[[#This Row],[Rebote Desktop 20]]/Tabla1[[#This Row],[Rebote Desktop 19]]-1</f>
        <v>-7.1441328808719007E-4</v>
      </c>
      <c r="BJ88" s="46">
        <f>Tabla1[[#This Row],[Rebote Móvil 20]]/Tabla1[[#This Row],[Rebote Móvil 19]]-1</f>
        <v>-0.17553956834532369</v>
      </c>
      <c r="BK88" s="46">
        <f>Tabla1[[#This Row],[Tiempo en web 20]]/Tabla1[[#This Row],[Tiempo en web 19]]-1</f>
        <v>-7.0588235294117618E-2</v>
      </c>
      <c r="BL88" s="46">
        <f>Tabla1[[#This Row],[Páginas por sesión 20]]/Tabla1[[#This Row],[Páginas por sesión 19]]-1</f>
        <v>-1.3392857142857206E-2</v>
      </c>
      <c r="BM88" s="49" t="s">
        <v>6</v>
      </c>
      <c r="BN88" s="49" t="s">
        <v>8</v>
      </c>
      <c r="BO88" s="49" t="s">
        <v>6</v>
      </c>
      <c r="BP88" s="49" t="s">
        <v>6</v>
      </c>
      <c r="BQ88" s="49" t="s">
        <v>8</v>
      </c>
      <c r="BR88" s="49" t="s">
        <v>8</v>
      </c>
      <c r="BS88" s="49" t="s">
        <v>8</v>
      </c>
      <c r="BT88" s="49" t="s">
        <v>6</v>
      </c>
      <c r="BU88" s="49" t="s">
        <v>6</v>
      </c>
      <c r="BV88" s="49" t="s">
        <v>6</v>
      </c>
      <c r="BW88" s="49" t="s">
        <v>6</v>
      </c>
      <c r="BX88" s="49"/>
      <c r="BY88" s="49" t="s">
        <v>6</v>
      </c>
      <c r="BZ88" s="49" t="s">
        <v>6</v>
      </c>
      <c r="CA88" s="49" t="s">
        <v>6</v>
      </c>
      <c r="CB88" s="49" t="s">
        <v>6</v>
      </c>
      <c r="CC88" s="49"/>
      <c r="CD88" s="49"/>
      <c r="CE88" s="49"/>
    </row>
    <row r="89" spans="1:83" s="38" customFormat="1" ht="45">
      <c r="A89" s="18" t="s">
        <v>277</v>
      </c>
      <c r="B89" s="6" t="s">
        <v>5</v>
      </c>
      <c r="C89" s="6" t="s">
        <v>72</v>
      </c>
      <c r="D89" s="6"/>
      <c r="E89" s="6" t="s">
        <v>467</v>
      </c>
      <c r="F89" s="6" t="s">
        <v>689</v>
      </c>
      <c r="G89" s="25" t="s">
        <v>559</v>
      </c>
      <c r="H89" s="6">
        <v>949339438</v>
      </c>
      <c r="I89" s="6">
        <v>647548357</v>
      </c>
      <c r="J89" s="45"/>
      <c r="K89" s="45"/>
      <c r="L89" s="6"/>
      <c r="M89" s="6"/>
      <c r="N89" s="6"/>
      <c r="O89" s="6"/>
      <c r="P89" s="6" t="s">
        <v>6</v>
      </c>
      <c r="Q89" s="6" t="s">
        <v>6</v>
      </c>
      <c r="R89" s="6" t="s">
        <v>8</v>
      </c>
      <c r="S89" s="6"/>
      <c r="T89" s="6"/>
      <c r="U89" s="6"/>
      <c r="V89" s="6"/>
      <c r="W89" s="6"/>
      <c r="X89" s="6"/>
      <c r="Y89" s="6"/>
      <c r="Z89" s="6" t="s">
        <v>19</v>
      </c>
      <c r="AA89" s="6"/>
      <c r="AB89" s="6"/>
      <c r="AC89" s="19" t="s">
        <v>83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54" t="e">
        <f>Tabla1[[#This Row],[Visitas año 20]]/Tabla1[[#This Row],[Visitas año 19]]-1</f>
        <v>#DIV/0!</v>
      </c>
      <c r="BF89" s="54" t="e">
        <f>Tabla1[[#This Row],[Posición media 20]]/Tabla1[[#This Row],[Posición media 19]]-1</f>
        <v>#DIV/0!</v>
      </c>
      <c r="BG89" s="54" t="e">
        <f>Tabla1[[#This Row],[Índice Posicionamiento 20]]/Tabla1[[#This Row],[Índice Posicionamiento 19]]-1</f>
        <v>#DIV/0!</v>
      </c>
      <c r="BH89" s="54" t="e">
        <f>Tabla1[[#This Row],[Tasa Rebote 20]]/Tabla1[[#This Row],[Tasa Rebote 19]]-1</f>
        <v>#DIV/0!</v>
      </c>
      <c r="BI89" s="54" t="e">
        <f>Tabla1[[#This Row],[Rebote Desktop 20]]/Tabla1[[#This Row],[Rebote Desktop 19]]-1</f>
        <v>#DIV/0!</v>
      </c>
      <c r="BJ89" s="54" t="e">
        <f>Tabla1[[#This Row],[Rebote Móvil 20]]/Tabla1[[#This Row],[Rebote Móvil 19]]-1</f>
        <v>#DIV/0!</v>
      </c>
      <c r="BK89" s="54" t="e">
        <f>Tabla1[[#This Row],[Tiempo en web 20]]/Tabla1[[#This Row],[Tiempo en web 19]]-1</f>
        <v>#DIV/0!</v>
      </c>
      <c r="BL89" s="54" t="e">
        <f>Tabla1[[#This Row],[Páginas por sesión 20]]/Tabla1[[#This Row],[Páginas por sesión 19]]-1</f>
        <v>#DIV/0!</v>
      </c>
      <c r="BM89" s="55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</row>
    <row r="90" spans="1:83" ht="45">
      <c r="A90" s="15" t="s">
        <v>124</v>
      </c>
      <c r="B90" s="4" t="s">
        <v>5</v>
      </c>
      <c r="C90" s="4" t="s">
        <v>72</v>
      </c>
      <c r="D90" s="4"/>
      <c r="E90" s="4" t="s">
        <v>468</v>
      </c>
      <c r="F90" s="4" t="s">
        <v>690</v>
      </c>
      <c r="G90" s="24" t="s">
        <v>560</v>
      </c>
      <c r="H90" s="4"/>
      <c r="I90" s="4">
        <v>670793890</v>
      </c>
      <c r="J90" s="29"/>
      <c r="K90" s="29"/>
      <c r="L90" s="4"/>
      <c r="M90" s="4"/>
      <c r="N90" s="4"/>
      <c r="O90" s="4"/>
      <c r="P90" s="4" t="s">
        <v>8</v>
      </c>
      <c r="Q90" s="4" t="s">
        <v>6</v>
      </c>
      <c r="R90" s="4" t="s">
        <v>8</v>
      </c>
      <c r="S90" s="5"/>
      <c r="T90" s="5"/>
      <c r="U90" s="5"/>
      <c r="V90" s="5"/>
      <c r="W90" s="5"/>
      <c r="X90" s="5"/>
      <c r="Y90" s="5"/>
      <c r="Z90" s="4" t="s">
        <v>19</v>
      </c>
      <c r="AA90" s="4" t="s">
        <v>89</v>
      </c>
      <c r="AB90" s="4">
        <v>1700</v>
      </c>
      <c r="AC90" s="17"/>
      <c r="AD90" s="4">
        <v>173</v>
      </c>
      <c r="AE90" s="4">
        <v>26.1</v>
      </c>
      <c r="AF90" s="4">
        <v>1315</v>
      </c>
      <c r="AG90" s="4">
        <v>135380</v>
      </c>
      <c r="AH90" s="4">
        <v>39.909999999999997</v>
      </c>
      <c r="AI90" s="4">
        <v>33.979999999999997</v>
      </c>
      <c r="AJ90" s="4">
        <v>51.09</v>
      </c>
      <c r="AK90" s="4">
        <v>123</v>
      </c>
      <c r="AL90" s="4">
        <v>3.23</v>
      </c>
      <c r="AM90" s="4">
        <v>1325</v>
      </c>
      <c r="AN90" s="4">
        <v>264</v>
      </c>
      <c r="AO90" s="4">
        <v>26.2</v>
      </c>
      <c r="AP90" s="4">
        <v>7254</v>
      </c>
      <c r="AQ90" s="4">
        <v>260700</v>
      </c>
      <c r="AR90" s="4">
        <v>40</v>
      </c>
      <c r="AS90" s="4">
        <v>33.03</v>
      </c>
      <c r="AT90" s="4">
        <v>50</v>
      </c>
      <c r="AU90" s="4">
        <v>109</v>
      </c>
      <c r="AV90" s="4">
        <v>3.23</v>
      </c>
      <c r="AW90" s="4">
        <v>17</v>
      </c>
      <c r="AX90" s="4">
        <v>8</v>
      </c>
      <c r="AY90" s="4">
        <v>8</v>
      </c>
      <c r="AZ90" s="4">
        <v>1.331</v>
      </c>
      <c r="BA90" s="4">
        <v>0.223</v>
      </c>
      <c r="BB90" s="4">
        <v>0.94</v>
      </c>
      <c r="BC90" s="4">
        <v>99</v>
      </c>
      <c r="BD90" s="4">
        <v>97</v>
      </c>
      <c r="BE90" s="46">
        <f>Tabla1[[#This Row],[Visitas año 20]]/Tabla1[[#This Row],[Visitas año 19]]-1</f>
        <v>-0.22058823529411764</v>
      </c>
      <c r="BF90" s="46">
        <f>Tabla1[[#This Row],[Posición media 20]]/Tabla1[[#This Row],[Posición media 19]]-1</f>
        <v>3.8314176245208831E-3</v>
      </c>
      <c r="BG90" s="46">
        <f>Tabla1[[#This Row],[Índice Posicionamiento 20]]/Tabla1[[#This Row],[Índice Posicionamiento 19]]-1</f>
        <v>4.5163498098859316</v>
      </c>
      <c r="BH90" s="46">
        <f>Tabla1[[#This Row],[Tasa Rebote 20]]/Tabla1[[#This Row],[Tasa Rebote 19]]-1</f>
        <v>2.2550739163118561E-3</v>
      </c>
      <c r="BI90" s="46">
        <f>Tabla1[[#This Row],[Rebote Desktop 20]]/Tabla1[[#This Row],[Rebote Desktop 19]]-1</f>
        <v>-2.7957622130664994E-2</v>
      </c>
      <c r="BJ90" s="46">
        <f>Tabla1[[#This Row],[Rebote Móvil 20]]/Tabla1[[#This Row],[Rebote Móvil 19]]-1</f>
        <v>-2.133489919749465E-2</v>
      </c>
      <c r="BK90" s="46">
        <f>Tabla1[[#This Row],[Tiempo en web 20]]/Tabla1[[#This Row],[Tiempo en web 19]]-1</f>
        <v>-0.11382113821138207</v>
      </c>
      <c r="BL90" s="46">
        <f>Tabla1[[#This Row],[Páginas por sesión 20]]/Tabla1[[#This Row],[Páginas por sesión 19]]-1</f>
        <v>0</v>
      </c>
      <c r="BM90" s="49" t="s">
        <v>6</v>
      </c>
      <c r="BN90" s="49" t="s">
        <v>6</v>
      </c>
      <c r="BO90" s="49" t="s">
        <v>6</v>
      </c>
      <c r="BP90" s="49" t="s">
        <v>6</v>
      </c>
      <c r="BQ90" s="49" t="s">
        <v>8</v>
      </c>
      <c r="BR90" s="49" t="s">
        <v>6</v>
      </c>
      <c r="BS90" s="49" t="s">
        <v>6</v>
      </c>
      <c r="BT90" s="49" t="s">
        <v>6</v>
      </c>
      <c r="BU90" s="49" t="s">
        <v>6</v>
      </c>
      <c r="BV90" s="49" t="s">
        <v>6</v>
      </c>
      <c r="BW90" s="49" t="s">
        <v>6</v>
      </c>
      <c r="BX90" s="49"/>
      <c r="BY90" s="49" t="s">
        <v>6</v>
      </c>
      <c r="BZ90" s="49" t="s">
        <v>6</v>
      </c>
      <c r="CA90" s="49" t="s">
        <v>6</v>
      </c>
      <c r="CB90" s="49" t="s">
        <v>6</v>
      </c>
      <c r="CC90" s="49" t="s">
        <v>6</v>
      </c>
      <c r="CD90" s="49"/>
      <c r="CE90" s="49"/>
    </row>
    <row r="91" spans="1:83" ht="90">
      <c r="A91" s="33" t="s">
        <v>929</v>
      </c>
      <c r="B91" s="34"/>
      <c r="C91" s="34"/>
      <c r="D91" s="34"/>
      <c r="E91" s="34" t="s">
        <v>954</v>
      </c>
      <c r="F91" s="34" t="s">
        <v>931</v>
      </c>
      <c r="G91" s="34" t="s">
        <v>930</v>
      </c>
      <c r="H91" s="34">
        <v>916420740</v>
      </c>
      <c r="I91" s="34">
        <v>916420740</v>
      </c>
      <c r="J91" s="36"/>
      <c r="K91" s="36"/>
      <c r="L91" s="34"/>
      <c r="M91" s="34"/>
      <c r="N91" s="34" t="s">
        <v>8</v>
      </c>
      <c r="O91" s="34"/>
      <c r="P91" s="34" t="s">
        <v>6</v>
      </c>
      <c r="Q91" s="34"/>
      <c r="R91" s="34" t="s">
        <v>6</v>
      </c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7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47" t="e">
        <f>Tabla1[[#This Row],[Visitas año 20]]/Tabla1[[#This Row],[Visitas año 19]]-1</f>
        <v>#DIV/0!</v>
      </c>
      <c r="BF91" s="34" t="e">
        <f>Tabla1[[#This Row],[Posición media 20]]/Tabla1[[#This Row],[Posición media 19]]-1</f>
        <v>#DIV/0!</v>
      </c>
      <c r="BG91" s="34" t="e">
        <f>Tabla1[[#This Row],[Índice Posicionamiento 20]]/Tabla1[[#This Row],[Índice Posicionamiento 19]]-1</f>
        <v>#DIV/0!</v>
      </c>
      <c r="BH91" s="34" t="e">
        <f>Tabla1[[#This Row],[Tasa Rebote 20]]/Tabla1[[#This Row],[Tasa Rebote 19]]-1</f>
        <v>#DIV/0!</v>
      </c>
      <c r="BI91" s="50" t="e">
        <f>Tabla1[[#This Row],[Rebote Desktop 20]]/Tabla1[[#This Row],[Rebote Desktop 19]]-1</f>
        <v>#DIV/0!</v>
      </c>
      <c r="BJ91" s="50" t="e">
        <f>Tabla1[[#This Row],[Rebote Móvil 20]]/Tabla1[[#This Row],[Rebote Móvil 19]]-1</f>
        <v>#DIV/0!</v>
      </c>
      <c r="BK91" s="50" t="e">
        <f>Tabla1[[#This Row],[Tiempo en web 20]]/Tabla1[[#This Row],[Tiempo en web 19]]-1</f>
        <v>#DIV/0!</v>
      </c>
      <c r="BL91" s="50" t="e">
        <f>Tabla1[[#This Row],[Páginas por sesión 20]]/Tabla1[[#This Row],[Páginas por sesión 19]]-1</f>
        <v>#DIV/0!</v>
      </c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</row>
    <row r="92" spans="1:83" ht="60">
      <c r="A92" s="33" t="s">
        <v>924</v>
      </c>
      <c r="B92" s="34"/>
      <c r="C92" s="34"/>
      <c r="D92" s="34"/>
      <c r="E92" s="34" t="s">
        <v>952</v>
      </c>
      <c r="F92" s="34" t="s">
        <v>926</v>
      </c>
      <c r="G92" s="34" t="s">
        <v>925</v>
      </c>
      <c r="H92" s="34">
        <v>933474856</v>
      </c>
      <c r="I92" s="34">
        <v>606969622</v>
      </c>
      <c r="J92" s="36"/>
      <c r="K92" s="36"/>
      <c r="L92" s="34"/>
      <c r="M92" s="34"/>
      <c r="N92" s="34" t="s">
        <v>8</v>
      </c>
      <c r="O92" s="34"/>
      <c r="P92" s="34" t="s">
        <v>8</v>
      </c>
      <c r="Q92" s="34"/>
      <c r="R92" s="34" t="s">
        <v>6</v>
      </c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7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47" t="e">
        <f>Tabla1[[#This Row],[Visitas año 20]]/Tabla1[[#This Row],[Visitas año 19]]-1</f>
        <v>#DIV/0!</v>
      </c>
      <c r="BF92" s="34" t="e">
        <f>Tabla1[[#This Row],[Posición media 20]]/Tabla1[[#This Row],[Posición media 19]]-1</f>
        <v>#DIV/0!</v>
      </c>
      <c r="BG92" s="34" t="e">
        <f>Tabla1[[#This Row],[Índice Posicionamiento 20]]/Tabla1[[#This Row],[Índice Posicionamiento 19]]-1</f>
        <v>#DIV/0!</v>
      </c>
      <c r="BH92" s="34" t="e">
        <f>Tabla1[[#This Row],[Tasa Rebote 20]]/Tabla1[[#This Row],[Tasa Rebote 19]]-1</f>
        <v>#DIV/0!</v>
      </c>
      <c r="BI92" s="50" t="e">
        <f>Tabla1[[#This Row],[Rebote Desktop 20]]/Tabla1[[#This Row],[Rebote Desktop 19]]-1</f>
        <v>#DIV/0!</v>
      </c>
      <c r="BJ92" s="50" t="e">
        <f>Tabla1[[#This Row],[Rebote Móvil 20]]/Tabla1[[#This Row],[Rebote Móvil 19]]-1</f>
        <v>#DIV/0!</v>
      </c>
      <c r="BK92" s="50" t="e">
        <f>Tabla1[[#This Row],[Tiempo en web 20]]/Tabla1[[#This Row],[Tiempo en web 19]]-1</f>
        <v>#DIV/0!</v>
      </c>
      <c r="BL92" s="50" t="e">
        <f>Tabla1[[#This Row],[Páginas por sesión 20]]/Tabla1[[#This Row],[Páginas por sesión 19]]-1</f>
        <v>#DIV/0!</v>
      </c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</row>
    <row r="93" spans="1:83" ht="75">
      <c r="A93" s="15" t="s">
        <v>167</v>
      </c>
      <c r="B93" s="4" t="s">
        <v>7</v>
      </c>
      <c r="C93" s="4" t="s">
        <v>168</v>
      </c>
      <c r="D93" s="20">
        <v>43308</v>
      </c>
      <c r="E93" s="4" t="s">
        <v>398</v>
      </c>
      <c r="F93" s="4" t="s">
        <v>691</v>
      </c>
      <c r="G93" s="24" t="s">
        <v>870</v>
      </c>
      <c r="H93" s="4">
        <v>916607649</v>
      </c>
      <c r="I93" s="4">
        <v>696988141</v>
      </c>
      <c r="J93" s="29" t="s">
        <v>871</v>
      </c>
      <c r="K93" s="29"/>
      <c r="L93" s="4"/>
      <c r="M93" s="4"/>
      <c r="N93" s="4"/>
      <c r="O93" s="4"/>
      <c r="P93" s="4" t="s">
        <v>8</v>
      </c>
      <c r="Q93" s="4" t="s">
        <v>8</v>
      </c>
      <c r="R93" s="4" t="s">
        <v>8</v>
      </c>
      <c r="S93" s="5"/>
      <c r="T93" s="5"/>
      <c r="U93" s="5"/>
      <c r="V93" s="4" t="s">
        <v>8</v>
      </c>
      <c r="W93" s="4" t="s">
        <v>326</v>
      </c>
      <c r="X93" s="5"/>
      <c r="Y93" s="4"/>
      <c r="Z93" s="4" t="s">
        <v>19</v>
      </c>
      <c r="AA93" s="4" t="s">
        <v>91</v>
      </c>
      <c r="AB93" s="4">
        <v>6800</v>
      </c>
      <c r="AC93" s="17"/>
      <c r="AD93" s="4">
        <v>701</v>
      </c>
      <c r="AE93" s="4">
        <v>27.8</v>
      </c>
      <c r="AF93" s="4">
        <v>28772</v>
      </c>
      <c r="AG93" s="4">
        <v>4737090</v>
      </c>
      <c r="AH93" s="4">
        <v>34.08</v>
      </c>
      <c r="AI93" s="4">
        <v>25.9</v>
      </c>
      <c r="AJ93" s="4">
        <v>39.29</v>
      </c>
      <c r="AK93" s="4">
        <v>158</v>
      </c>
      <c r="AL93" s="4">
        <v>3.64</v>
      </c>
      <c r="AM93" s="4">
        <v>7476</v>
      </c>
      <c r="AN93" s="4">
        <v>1073</v>
      </c>
      <c r="AO93" s="4">
        <v>28.7</v>
      </c>
      <c r="AP93" s="4">
        <v>32705</v>
      </c>
      <c r="AQ93" s="4">
        <v>5370990</v>
      </c>
      <c r="AR93" s="4">
        <v>35.869999999999997</v>
      </c>
      <c r="AS93" s="4">
        <v>30.13</v>
      </c>
      <c r="AT93" s="4">
        <v>39.42</v>
      </c>
      <c r="AU93" s="4">
        <v>155</v>
      </c>
      <c r="AV93" s="4">
        <v>3.7</v>
      </c>
      <c r="AW93" s="4">
        <v>122</v>
      </c>
      <c r="AX93" s="4">
        <v>104</v>
      </c>
      <c r="AY93" s="4">
        <v>37</v>
      </c>
      <c r="AZ93" s="4">
        <v>4.42</v>
      </c>
      <c r="BA93" s="4">
        <v>0.83699999999999997</v>
      </c>
      <c r="BB93" s="4">
        <v>1.611</v>
      </c>
      <c r="BC93" s="4">
        <v>77</v>
      </c>
      <c r="BD93" s="4">
        <v>44</v>
      </c>
      <c r="BE93" s="46">
        <f>Tabla1[[#This Row],[Visitas año 20]]/Tabla1[[#This Row],[Visitas año 19]]-1</f>
        <v>9.9411764705882311E-2</v>
      </c>
      <c r="BF93" s="46">
        <f>Tabla1[[#This Row],[Posición media 20]]/Tabla1[[#This Row],[Posición media 19]]-1</f>
        <v>3.2374100719424481E-2</v>
      </c>
      <c r="BG93" s="46">
        <f>Tabla1[[#This Row],[Índice Posicionamiento 20]]/Tabla1[[#This Row],[Índice Posicionamiento 19]]-1</f>
        <v>0.13669539830390653</v>
      </c>
      <c r="BH93" s="46">
        <f>Tabla1[[#This Row],[Tasa Rebote 20]]/Tabla1[[#This Row],[Tasa Rebote 19]]-1</f>
        <v>5.2523474178403751E-2</v>
      </c>
      <c r="BI93" s="46">
        <f>Tabla1[[#This Row],[Rebote Desktop 20]]/Tabla1[[#This Row],[Rebote Desktop 19]]-1</f>
        <v>0.16332046332046324</v>
      </c>
      <c r="BJ93" s="46">
        <f>Tabla1[[#This Row],[Rebote Móvil 20]]/Tabla1[[#This Row],[Rebote Móvil 19]]-1</f>
        <v>3.3087299567320372E-3</v>
      </c>
      <c r="BK93" s="46">
        <f>Tabla1[[#This Row],[Tiempo en web 20]]/Tabla1[[#This Row],[Tiempo en web 19]]-1</f>
        <v>-1.8987341772151889E-2</v>
      </c>
      <c r="BL93" s="46">
        <f>Tabla1[[#This Row],[Páginas por sesión 20]]/Tabla1[[#This Row],[Páginas por sesión 19]]-1</f>
        <v>1.6483516483516425E-2</v>
      </c>
      <c r="BM93" s="49" t="s">
        <v>8</v>
      </c>
      <c r="BN93" s="49" t="s">
        <v>8</v>
      </c>
      <c r="BO93" s="49" t="s">
        <v>8</v>
      </c>
      <c r="BP93" s="49" t="s">
        <v>6</v>
      </c>
      <c r="BQ93" s="49" t="s">
        <v>8</v>
      </c>
      <c r="BR93" s="49" t="s">
        <v>6</v>
      </c>
      <c r="BS93" s="49" t="s">
        <v>8</v>
      </c>
      <c r="BT93" s="49" t="s">
        <v>6</v>
      </c>
      <c r="BU93" s="49" t="s">
        <v>6</v>
      </c>
      <c r="BV93" s="49" t="s">
        <v>6</v>
      </c>
      <c r="BW93" s="49" t="s">
        <v>6</v>
      </c>
      <c r="BX93" s="49"/>
      <c r="BY93" s="49" t="s">
        <v>6</v>
      </c>
      <c r="BZ93" s="49"/>
      <c r="CA93" s="49"/>
      <c r="CB93" s="49"/>
      <c r="CC93" s="49"/>
      <c r="CD93" s="49"/>
      <c r="CE93" s="49"/>
    </row>
    <row r="94" spans="1:83" ht="60">
      <c r="A94" s="18" t="s">
        <v>125</v>
      </c>
      <c r="B94" s="6" t="s">
        <v>5</v>
      </c>
      <c r="C94" s="6" t="s">
        <v>61</v>
      </c>
      <c r="D94" s="6"/>
      <c r="E94" s="6" t="s">
        <v>469</v>
      </c>
      <c r="F94" s="6"/>
      <c r="G94" s="25"/>
      <c r="H94" s="6"/>
      <c r="I94" s="6"/>
      <c r="J94" s="45"/>
      <c r="K94" s="45"/>
      <c r="L94" s="6"/>
      <c r="M94" s="6"/>
      <c r="N94" s="6"/>
      <c r="O94" s="6"/>
      <c r="P94" s="6" t="s">
        <v>8</v>
      </c>
      <c r="Q94" s="6" t="s">
        <v>6</v>
      </c>
      <c r="R94" s="6" t="s">
        <v>8</v>
      </c>
      <c r="S94" s="6"/>
      <c r="T94" s="6"/>
      <c r="U94" s="6"/>
      <c r="V94" s="6"/>
      <c r="W94" s="6"/>
      <c r="X94" s="6"/>
      <c r="Y94" s="6"/>
      <c r="Z94" s="6" t="s">
        <v>19</v>
      </c>
      <c r="AA94" s="6"/>
      <c r="AB94" s="6">
        <v>1400</v>
      </c>
      <c r="AC94" s="19" t="s">
        <v>83</v>
      </c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54">
        <f>Tabla1[[#This Row],[Visitas año 20]]/Tabla1[[#This Row],[Visitas año 19]]-1</f>
        <v>-1</v>
      </c>
      <c r="BF94" s="54" t="e">
        <f>Tabla1[[#This Row],[Posición media 20]]/Tabla1[[#This Row],[Posición media 19]]-1</f>
        <v>#DIV/0!</v>
      </c>
      <c r="BG94" s="54" t="e">
        <f>Tabla1[[#This Row],[Índice Posicionamiento 20]]/Tabla1[[#This Row],[Índice Posicionamiento 19]]-1</f>
        <v>#DIV/0!</v>
      </c>
      <c r="BH94" s="54" t="e">
        <f>Tabla1[[#This Row],[Tasa Rebote 20]]/Tabla1[[#This Row],[Tasa Rebote 19]]-1</f>
        <v>#DIV/0!</v>
      </c>
      <c r="BI94" s="54" t="e">
        <f>Tabla1[[#This Row],[Rebote Desktop 20]]/Tabla1[[#This Row],[Rebote Desktop 19]]-1</f>
        <v>#DIV/0!</v>
      </c>
      <c r="BJ94" s="54" t="e">
        <f>Tabla1[[#This Row],[Rebote Móvil 20]]/Tabla1[[#This Row],[Rebote Móvil 19]]-1</f>
        <v>#DIV/0!</v>
      </c>
      <c r="BK94" s="54" t="e">
        <f>Tabla1[[#This Row],[Tiempo en web 20]]/Tabla1[[#This Row],[Tiempo en web 19]]-1</f>
        <v>#DIV/0!</v>
      </c>
      <c r="BL94" s="54" t="e">
        <f>Tabla1[[#This Row],[Páginas por sesión 20]]/Tabla1[[#This Row],[Páginas por sesión 19]]-1</f>
        <v>#DIV/0!</v>
      </c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</row>
    <row r="95" spans="1:83" ht="60">
      <c r="A95" s="15" t="s">
        <v>409</v>
      </c>
      <c r="B95" s="4" t="s">
        <v>7</v>
      </c>
      <c r="C95" s="4" t="s">
        <v>413</v>
      </c>
      <c r="D95" s="4"/>
      <c r="E95" s="4" t="s">
        <v>411</v>
      </c>
      <c r="F95" s="29" t="s">
        <v>792</v>
      </c>
      <c r="G95" s="43" t="s">
        <v>654</v>
      </c>
      <c r="H95" s="29">
        <v>916597600</v>
      </c>
      <c r="I95" s="29"/>
      <c r="J95" s="29"/>
      <c r="K95" s="29"/>
      <c r="L95" s="4"/>
      <c r="M95" s="4"/>
      <c r="N95" s="4"/>
      <c r="O95" s="4"/>
      <c r="P95" s="4" t="s">
        <v>8</v>
      </c>
      <c r="Q95" s="4" t="s">
        <v>8</v>
      </c>
      <c r="R95" s="4" t="s">
        <v>6</v>
      </c>
      <c r="S95" s="7" t="s">
        <v>8</v>
      </c>
      <c r="T95" s="5"/>
      <c r="U95" s="5"/>
      <c r="V95" s="5"/>
      <c r="W95" s="4" t="s">
        <v>326</v>
      </c>
      <c r="X95" s="5"/>
      <c r="Y95" s="4"/>
      <c r="Z95" s="4"/>
      <c r="AA95" s="5"/>
      <c r="AB95" s="5"/>
      <c r="AC95" s="16"/>
      <c r="AD95" s="5"/>
      <c r="AE95" s="5"/>
      <c r="AF95" s="5"/>
      <c r="AG95" s="5"/>
      <c r="AH95" s="5"/>
      <c r="AI95" s="5"/>
      <c r="AJ95" s="5"/>
      <c r="AK95" s="5"/>
      <c r="AL95" s="5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6" t="e">
        <f>Tabla1[[#This Row],[Visitas año 20]]/Tabla1[[#This Row],[Visitas año 19]]-1</f>
        <v>#DIV/0!</v>
      </c>
      <c r="BF95" s="4" t="e">
        <f>Tabla1[[#This Row],[Posición media 20]]/Tabla1[[#This Row],[Posición media 19]]-1</f>
        <v>#DIV/0!</v>
      </c>
      <c r="BG95" s="4" t="e">
        <f>Tabla1[[#This Row],[Índice Posicionamiento 20]]/Tabla1[[#This Row],[Índice Posicionamiento 19]]-1</f>
        <v>#DIV/0!</v>
      </c>
      <c r="BH95" s="4" t="e">
        <f>Tabla1[[#This Row],[Tasa Rebote 20]]/Tabla1[[#This Row],[Tasa Rebote 19]]-1</f>
        <v>#DIV/0!</v>
      </c>
      <c r="BI95" s="49" t="e">
        <f>Tabla1[[#This Row],[Rebote Desktop 20]]/Tabla1[[#This Row],[Rebote Desktop 19]]-1</f>
        <v>#DIV/0!</v>
      </c>
      <c r="BJ95" s="49" t="e">
        <f>Tabla1[[#This Row],[Rebote Móvil 20]]/Tabla1[[#This Row],[Rebote Móvil 19]]-1</f>
        <v>#DIV/0!</v>
      </c>
      <c r="BK95" s="49" t="e">
        <f>Tabla1[[#This Row],[Tiempo en web 20]]/Tabla1[[#This Row],[Tiempo en web 19]]-1</f>
        <v>#DIV/0!</v>
      </c>
      <c r="BL95" s="49" t="e">
        <f>Tabla1[[#This Row],[Páginas por sesión 20]]/Tabla1[[#This Row],[Páginas por sesión 19]]-1</f>
        <v>#DIV/0!</v>
      </c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</row>
    <row r="96" spans="1:83" ht="45">
      <c r="A96" s="15" t="s">
        <v>1032</v>
      </c>
      <c r="B96" s="4" t="s">
        <v>7</v>
      </c>
      <c r="C96" s="4" t="s">
        <v>1033</v>
      </c>
      <c r="D96" s="20">
        <v>43973</v>
      </c>
      <c r="E96" s="4" t="s">
        <v>1034</v>
      </c>
      <c r="F96" s="4" t="s">
        <v>1035</v>
      </c>
      <c r="G96" s="24"/>
      <c r="H96" s="49"/>
      <c r="I96" s="49"/>
      <c r="J96" s="4"/>
      <c r="K96" s="4"/>
      <c r="L96" s="4"/>
      <c r="M96" s="4"/>
      <c r="N96" s="4"/>
      <c r="O96" s="4"/>
      <c r="P96" s="4" t="s">
        <v>8</v>
      </c>
      <c r="Q96" s="4" t="s">
        <v>8</v>
      </c>
      <c r="R96" s="4" t="s">
        <v>8</v>
      </c>
      <c r="S96" s="7" t="s">
        <v>8</v>
      </c>
      <c r="T96" s="5"/>
      <c r="U96" s="5"/>
      <c r="V96" s="5"/>
      <c r="W96" s="4" t="s">
        <v>326</v>
      </c>
      <c r="X96" s="7" t="s">
        <v>1036</v>
      </c>
      <c r="Y96" s="4" t="s">
        <v>1037</v>
      </c>
      <c r="Z96" s="4" t="s">
        <v>19</v>
      </c>
      <c r="AA96" s="5"/>
      <c r="AB96" s="5"/>
      <c r="AC96" s="16"/>
      <c r="AD96" s="5"/>
      <c r="AE96" s="5"/>
      <c r="AF96" s="5"/>
      <c r="AG96" s="5"/>
      <c r="AH96" s="5"/>
      <c r="AI96" s="5"/>
      <c r="AJ96" s="5"/>
      <c r="AK96" s="5"/>
      <c r="AL96" s="5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>
        <v>1684</v>
      </c>
      <c r="AX96" s="4">
        <v>1663</v>
      </c>
      <c r="AY96" s="4">
        <v>34</v>
      </c>
      <c r="AZ96" s="4">
        <v>1.839</v>
      </c>
      <c r="BA96" s="4">
        <v>0.498</v>
      </c>
      <c r="BB96" s="4">
        <v>1.361</v>
      </c>
      <c r="BC96" s="4">
        <v>86</v>
      </c>
      <c r="BD96" s="4">
        <v>40</v>
      </c>
      <c r="BE96" s="61" t="e">
        <f>Tabla1[[#This Row],[Visitas año 20]]/Tabla1[[#This Row],[Visitas año 19]]-1</f>
        <v>#DIV/0!</v>
      </c>
      <c r="BF96" s="49" t="e">
        <f>Tabla1[[#This Row],[Posición media 20]]/Tabla1[[#This Row],[Posición media 19]]-1</f>
        <v>#DIV/0!</v>
      </c>
      <c r="BG96" s="49" t="e">
        <f>Tabla1[[#This Row],[Índice Posicionamiento 20]]/Tabla1[[#This Row],[Índice Posicionamiento 19]]-1</f>
        <v>#DIV/0!</v>
      </c>
      <c r="BH96" s="49" t="e">
        <f>Tabla1[[#This Row],[Tasa Rebote 20]]/Tabla1[[#This Row],[Tasa Rebote 19]]-1</f>
        <v>#DIV/0!</v>
      </c>
      <c r="BI96" s="49" t="e">
        <f>Tabla1[[#This Row],[Rebote Desktop 20]]/Tabla1[[#This Row],[Rebote Desktop 19]]-1</f>
        <v>#DIV/0!</v>
      </c>
      <c r="BJ96" s="49" t="e">
        <f>Tabla1[[#This Row],[Rebote Móvil 20]]/Tabla1[[#This Row],[Rebote Móvil 19]]-1</f>
        <v>#DIV/0!</v>
      </c>
      <c r="BK96" s="49" t="e">
        <f>Tabla1[[#This Row],[Tiempo en web 20]]/Tabla1[[#This Row],[Tiempo en web 19]]-1</f>
        <v>#DIV/0!</v>
      </c>
      <c r="BL96" s="49" t="e">
        <f>Tabla1[[#This Row],[Páginas por sesión 20]]/Tabla1[[#This Row],[Páginas por sesión 19]]-1</f>
        <v>#DIV/0!</v>
      </c>
      <c r="BM96" s="49" t="s">
        <v>8</v>
      </c>
      <c r="BN96" s="49" t="s">
        <v>6</v>
      </c>
      <c r="BO96" s="49" t="s">
        <v>6</v>
      </c>
      <c r="BP96" s="49" t="s">
        <v>6</v>
      </c>
      <c r="BQ96" s="49" t="s">
        <v>8</v>
      </c>
      <c r="BR96" s="49" t="s">
        <v>6</v>
      </c>
      <c r="BS96" s="49" t="s">
        <v>8</v>
      </c>
      <c r="BT96" s="49" t="s">
        <v>6</v>
      </c>
      <c r="BU96" s="49" t="s">
        <v>6</v>
      </c>
      <c r="BV96" s="49" t="s">
        <v>6</v>
      </c>
      <c r="BW96" s="49" t="s">
        <v>6</v>
      </c>
      <c r="BX96" s="49"/>
      <c r="BY96" s="49" t="s">
        <v>6</v>
      </c>
      <c r="BZ96" s="49" t="s">
        <v>6</v>
      </c>
      <c r="CA96" s="49" t="s">
        <v>6</v>
      </c>
      <c r="CB96" s="49" t="s">
        <v>6</v>
      </c>
      <c r="CC96" s="49" t="s">
        <v>8</v>
      </c>
      <c r="CD96" s="49"/>
      <c r="CE96" s="49"/>
    </row>
    <row r="97" spans="1:83" ht="45">
      <c r="A97" s="15" t="s">
        <v>919</v>
      </c>
      <c r="B97" s="4" t="s">
        <v>7</v>
      </c>
      <c r="C97" s="4" t="s">
        <v>1048</v>
      </c>
      <c r="D97" s="20">
        <v>44015</v>
      </c>
      <c r="E97" s="4" t="s">
        <v>950</v>
      </c>
      <c r="F97" s="4" t="s">
        <v>923</v>
      </c>
      <c r="G97" s="4" t="s">
        <v>922</v>
      </c>
      <c r="H97" s="4" t="s">
        <v>920</v>
      </c>
      <c r="I97" s="4" t="s">
        <v>921</v>
      </c>
      <c r="J97" s="29"/>
      <c r="K97" s="29"/>
      <c r="L97" s="4"/>
      <c r="M97" s="4"/>
      <c r="N97" s="4"/>
      <c r="O97" s="4"/>
      <c r="P97" s="4" t="s">
        <v>8</v>
      </c>
      <c r="Q97" s="4" t="s">
        <v>8</v>
      </c>
      <c r="R97" s="4" t="s">
        <v>8</v>
      </c>
      <c r="S97" s="4" t="s">
        <v>8</v>
      </c>
      <c r="T97" s="5"/>
      <c r="U97" s="5"/>
      <c r="V97" s="5"/>
      <c r="W97" s="4" t="s">
        <v>326</v>
      </c>
      <c r="X97" s="5"/>
      <c r="Y97" s="5"/>
      <c r="Z97" s="4" t="s">
        <v>19</v>
      </c>
      <c r="AA97" s="4"/>
      <c r="AB97" s="4"/>
      <c r="AC97" s="17"/>
      <c r="AD97" s="4"/>
      <c r="AE97" s="4"/>
      <c r="AF97" s="4"/>
      <c r="AG97" s="4"/>
      <c r="AH97" s="4"/>
      <c r="AI97" s="4"/>
      <c r="AJ97" s="4"/>
      <c r="AK97" s="4"/>
      <c r="AL97" s="4"/>
      <c r="AM97" s="4">
        <v>387</v>
      </c>
      <c r="AN97" s="4">
        <v>296</v>
      </c>
      <c r="AO97" s="4">
        <v>29.9</v>
      </c>
      <c r="AP97" s="4">
        <v>0</v>
      </c>
      <c r="AQ97" s="4">
        <v>636730</v>
      </c>
      <c r="AR97" s="4">
        <v>62.53</v>
      </c>
      <c r="AS97" s="4">
        <v>57.45</v>
      </c>
      <c r="AT97" s="4">
        <v>76.239999999999995</v>
      </c>
      <c r="AU97" s="4">
        <v>79</v>
      </c>
      <c r="AV97" s="4">
        <v>2.16</v>
      </c>
      <c r="AW97" s="4">
        <v>7</v>
      </c>
      <c r="AX97" s="4">
        <v>2</v>
      </c>
      <c r="AY97" s="4">
        <v>6</v>
      </c>
      <c r="AZ97" s="4">
        <v>2.5449999999999999</v>
      </c>
      <c r="BA97" s="4">
        <v>0.58099999999999996</v>
      </c>
      <c r="BB97" s="4">
        <v>1.677</v>
      </c>
      <c r="BC97" s="4">
        <v>88</v>
      </c>
      <c r="BD97" s="4">
        <v>46</v>
      </c>
      <c r="BE97" s="46" t="e">
        <f>Tabla1[[#This Row],[Visitas año 20]]/Tabla1[[#This Row],[Visitas año 19]]-1</f>
        <v>#DIV/0!</v>
      </c>
      <c r="BF97" s="46" t="e">
        <f>Tabla1[[#This Row],[Posición media 20]]/Tabla1[[#This Row],[Posición media 19]]-1</f>
        <v>#DIV/0!</v>
      </c>
      <c r="BG97" s="46" t="e">
        <f>Tabla1[[#This Row],[Índice Posicionamiento 20]]/Tabla1[[#This Row],[Índice Posicionamiento 19]]-1</f>
        <v>#DIV/0!</v>
      </c>
      <c r="BH97" s="46" t="e">
        <f>Tabla1[[#This Row],[Tasa Rebote 20]]/Tabla1[[#This Row],[Tasa Rebote 19]]-1</f>
        <v>#DIV/0!</v>
      </c>
      <c r="BI97" s="46" t="e">
        <f>Tabla1[[#This Row],[Rebote Desktop 20]]/Tabla1[[#This Row],[Rebote Desktop 19]]-1</f>
        <v>#DIV/0!</v>
      </c>
      <c r="BJ97" s="46" t="e">
        <f>Tabla1[[#This Row],[Rebote Móvil 20]]/Tabla1[[#This Row],[Rebote Móvil 19]]-1</f>
        <v>#DIV/0!</v>
      </c>
      <c r="BK97" s="46" t="e">
        <f>Tabla1[[#This Row],[Tiempo en web 20]]/Tabla1[[#This Row],[Tiempo en web 19]]-1</f>
        <v>#DIV/0!</v>
      </c>
      <c r="BL97" s="46" t="e">
        <f>Tabla1[[#This Row],[Páginas por sesión 20]]/Tabla1[[#This Row],[Páginas por sesión 19]]-1</f>
        <v>#DIV/0!</v>
      </c>
      <c r="BM97" s="49" t="s">
        <v>8</v>
      </c>
      <c r="BN97" s="49" t="s">
        <v>8</v>
      </c>
      <c r="BO97" s="49" t="s">
        <v>6</v>
      </c>
      <c r="BP97" s="49" t="s">
        <v>6</v>
      </c>
      <c r="BQ97" s="49" t="s">
        <v>8</v>
      </c>
      <c r="BR97" s="49" t="s">
        <v>6</v>
      </c>
      <c r="BS97" s="49" t="s">
        <v>8</v>
      </c>
      <c r="BT97" s="49" t="s">
        <v>6</v>
      </c>
      <c r="BU97" s="49" t="s">
        <v>6</v>
      </c>
      <c r="BV97" s="49" t="s">
        <v>6</v>
      </c>
      <c r="BW97" s="49" t="s">
        <v>8</v>
      </c>
      <c r="BX97" s="49"/>
      <c r="BY97" s="49" t="s">
        <v>6</v>
      </c>
      <c r="BZ97" s="49" t="s">
        <v>6</v>
      </c>
      <c r="CA97" s="49" t="s">
        <v>6</v>
      </c>
      <c r="CB97" s="49" t="s">
        <v>6</v>
      </c>
      <c r="CC97" s="49" t="s">
        <v>8</v>
      </c>
      <c r="CD97" s="49"/>
      <c r="CE97" s="49"/>
    </row>
    <row r="98" spans="1:83" ht="75">
      <c r="A98" s="15" t="s">
        <v>230</v>
      </c>
      <c r="B98" s="8" t="s">
        <v>32</v>
      </c>
      <c r="C98" s="8" t="s">
        <v>231</v>
      </c>
      <c r="D98" s="8"/>
      <c r="E98" s="8" t="s">
        <v>470</v>
      </c>
      <c r="F98" s="8" t="s">
        <v>692</v>
      </c>
      <c r="G98" s="24" t="s">
        <v>561</v>
      </c>
      <c r="H98" s="8"/>
      <c r="I98" s="8">
        <v>636273873</v>
      </c>
      <c r="J98" s="29"/>
      <c r="K98" s="29"/>
      <c r="L98" s="8"/>
      <c r="M98" s="8"/>
      <c r="N98" s="8"/>
      <c r="O98" s="8"/>
      <c r="P98" s="8" t="s">
        <v>6</v>
      </c>
      <c r="Q98" s="8" t="s">
        <v>6</v>
      </c>
      <c r="R98" s="8" t="s">
        <v>8</v>
      </c>
      <c r="S98" s="22"/>
      <c r="T98" s="22"/>
      <c r="U98" s="22"/>
      <c r="V98" s="22"/>
      <c r="W98" s="22"/>
      <c r="X98" s="22"/>
      <c r="Y98" s="22"/>
      <c r="Z98" s="8" t="s">
        <v>16</v>
      </c>
      <c r="AA98" s="8" t="s">
        <v>173</v>
      </c>
      <c r="AB98" s="8">
        <v>100</v>
      </c>
      <c r="AC98" s="23"/>
      <c r="AD98" s="8">
        <v>247</v>
      </c>
      <c r="AE98" s="8">
        <v>30</v>
      </c>
      <c r="AF98" s="8">
        <v>0</v>
      </c>
      <c r="AG98" s="8">
        <v>560920</v>
      </c>
      <c r="AH98" s="8">
        <v>67.92</v>
      </c>
      <c r="AI98" s="8">
        <v>64.099999999999994</v>
      </c>
      <c r="AJ98" s="8">
        <v>80.77</v>
      </c>
      <c r="AK98" s="8">
        <v>29</v>
      </c>
      <c r="AL98" s="8">
        <v>2.06</v>
      </c>
      <c r="AM98" s="4">
        <v>137</v>
      </c>
      <c r="AN98" s="4">
        <v>237</v>
      </c>
      <c r="AO98" s="4">
        <v>30</v>
      </c>
      <c r="AP98" s="4">
        <v>0</v>
      </c>
      <c r="AQ98" s="4">
        <v>495930</v>
      </c>
      <c r="AR98" s="4">
        <v>68.61</v>
      </c>
      <c r="AS98" s="4">
        <v>71.319999999999993</v>
      </c>
      <c r="AT98" s="4">
        <v>25</v>
      </c>
      <c r="AU98" s="4">
        <v>150</v>
      </c>
      <c r="AV98" s="4">
        <v>2.3199999999999998</v>
      </c>
      <c r="AW98" s="4">
        <v>4</v>
      </c>
      <c r="AX98" s="4">
        <v>2</v>
      </c>
      <c r="AY98" s="4">
        <v>4</v>
      </c>
      <c r="AZ98" s="4">
        <v>1.778</v>
      </c>
      <c r="BA98" s="4">
        <v>0.20300000000000001</v>
      </c>
      <c r="BB98" s="4">
        <v>0.98699999999999999</v>
      </c>
      <c r="BC98" s="4">
        <v>89</v>
      </c>
      <c r="BD98" s="4">
        <v>63</v>
      </c>
      <c r="BE98" s="46">
        <f>Tabla1[[#This Row],[Visitas año 20]]/Tabla1[[#This Row],[Visitas año 19]]-1</f>
        <v>0.37000000000000011</v>
      </c>
      <c r="BF98" s="46">
        <f>Tabla1[[#This Row],[Posición media 20]]/Tabla1[[#This Row],[Posición media 19]]-1</f>
        <v>0</v>
      </c>
      <c r="BG98" s="46" t="e">
        <f>Tabla1[[#This Row],[Índice Posicionamiento 20]]/Tabla1[[#This Row],[Índice Posicionamiento 19]]-1</f>
        <v>#DIV/0!</v>
      </c>
      <c r="BH98" s="46">
        <f>Tabla1[[#This Row],[Tasa Rebote 20]]/Tabla1[[#This Row],[Tasa Rebote 19]]-1</f>
        <v>1.0159010600706786E-2</v>
      </c>
      <c r="BI98" s="46">
        <f>Tabla1[[#This Row],[Rebote Desktop 20]]/Tabla1[[#This Row],[Rebote Desktop 19]]-1</f>
        <v>0.11263650546021831</v>
      </c>
      <c r="BJ98" s="46">
        <f>Tabla1[[#This Row],[Rebote Móvil 20]]/Tabla1[[#This Row],[Rebote Móvil 19]]-1</f>
        <v>-0.69047913829392105</v>
      </c>
      <c r="BK98" s="46">
        <f>Tabla1[[#This Row],[Tiempo en web 20]]/Tabla1[[#This Row],[Tiempo en web 19]]-1</f>
        <v>4.1724137931034484</v>
      </c>
      <c r="BL98" s="46">
        <f>Tabla1[[#This Row],[Páginas por sesión 20]]/Tabla1[[#This Row],[Páginas por sesión 19]]-1</f>
        <v>0.12621359223300965</v>
      </c>
      <c r="BM98" s="49" t="s">
        <v>6</v>
      </c>
      <c r="BN98" s="49" t="s">
        <v>6</v>
      </c>
      <c r="BO98" s="49" t="s">
        <v>6</v>
      </c>
      <c r="BP98" s="49" t="s">
        <v>8</v>
      </c>
      <c r="BQ98" s="49" t="s">
        <v>6</v>
      </c>
      <c r="BR98" s="49" t="s">
        <v>6</v>
      </c>
      <c r="BS98" s="49" t="s">
        <v>6</v>
      </c>
      <c r="BT98" s="49" t="s">
        <v>6</v>
      </c>
      <c r="BU98" s="49" t="s">
        <v>6</v>
      </c>
      <c r="BV98" s="49" t="s">
        <v>6</v>
      </c>
      <c r="BW98" s="49" t="s">
        <v>6</v>
      </c>
      <c r="BX98" s="49" t="s">
        <v>6</v>
      </c>
      <c r="BY98" s="49" t="s">
        <v>6</v>
      </c>
      <c r="BZ98" s="49" t="s">
        <v>6</v>
      </c>
      <c r="CA98" s="49" t="s">
        <v>6</v>
      </c>
      <c r="CB98" s="49" t="s">
        <v>6</v>
      </c>
      <c r="CC98" s="49" t="s">
        <v>6</v>
      </c>
      <c r="CD98" s="49" t="s">
        <v>6</v>
      </c>
      <c r="CE98" s="49" t="s">
        <v>6</v>
      </c>
    </row>
    <row r="99" spans="1:83" ht="45">
      <c r="A99" s="15" t="s">
        <v>410</v>
      </c>
      <c r="B99" s="4" t="s">
        <v>32</v>
      </c>
      <c r="C99" s="4" t="s">
        <v>278</v>
      </c>
      <c r="D99" s="4"/>
      <c r="E99" s="29" t="s">
        <v>471</v>
      </c>
      <c r="F99" s="4" t="s">
        <v>693</v>
      </c>
      <c r="G99" s="24" t="s">
        <v>562</v>
      </c>
      <c r="H99" s="4">
        <v>936580950</v>
      </c>
      <c r="I99" s="4">
        <v>619746560</v>
      </c>
      <c r="J99" s="4"/>
      <c r="K99" s="4"/>
      <c r="L99" s="4"/>
      <c r="M99" s="4"/>
      <c r="N99" s="4" t="s">
        <v>8</v>
      </c>
      <c r="O99" s="4"/>
      <c r="P99" s="4" t="s">
        <v>6</v>
      </c>
      <c r="Q99" s="4" t="s">
        <v>6</v>
      </c>
      <c r="R99" s="4" t="s">
        <v>6</v>
      </c>
      <c r="S99" s="5"/>
      <c r="T99" s="5"/>
      <c r="U99" s="5"/>
      <c r="V99" s="5"/>
      <c r="W99" s="5"/>
      <c r="X99" s="5"/>
      <c r="Y99" s="5"/>
      <c r="Z99" s="4" t="s">
        <v>19</v>
      </c>
      <c r="AA99" s="5"/>
      <c r="AB99" s="5"/>
      <c r="AC99" s="16"/>
      <c r="AD99" s="5"/>
      <c r="AE99" s="5"/>
      <c r="AF99" s="5"/>
      <c r="AG99" s="5"/>
      <c r="AH99" s="5"/>
      <c r="AI99" s="5"/>
      <c r="AJ99" s="5"/>
      <c r="AK99" s="5"/>
      <c r="AL99" s="5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6" t="e">
        <f>Tabla1[[#This Row],[Visitas año 20]]/Tabla1[[#This Row],[Visitas año 19]]-1</f>
        <v>#DIV/0!</v>
      </c>
      <c r="BF99" s="4" t="e">
        <f>Tabla1[[#This Row],[Posición media 20]]/Tabla1[[#This Row],[Posición media 19]]-1</f>
        <v>#DIV/0!</v>
      </c>
      <c r="BG99" s="4" t="e">
        <f>Tabla1[[#This Row],[Índice Posicionamiento 20]]/Tabla1[[#This Row],[Índice Posicionamiento 19]]-1</f>
        <v>#DIV/0!</v>
      </c>
      <c r="BH99" s="4" t="e">
        <f>Tabla1[[#This Row],[Tasa Rebote 20]]/Tabla1[[#This Row],[Tasa Rebote 19]]-1</f>
        <v>#DIV/0!</v>
      </c>
      <c r="BI99" s="49" t="e">
        <f>Tabla1[[#This Row],[Rebote Desktop 20]]/Tabla1[[#This Row],[Rebote Desktop 19]]-1</f>
        <v>#DIV/0!</v>
      </c>
      <c r="BJ99" s="49" t="e">
        <f>Tabla1[[#This Row],[Rebote Móvil 20]]/Tabla1[[#This Row],[Rebote Móvil 19]]-1</f>
        <v>#DIV/0!</v>
      </c>
      <c r="BK99" s="49" t="e">
        <f>Tabla1[[#This Row],[Tiempo en web 20]]/Tabla1[[#This Row],[Tiempo en web 19]]-1</f>
        <v>#DIV/0!</v>
      </c>
      <c r="BL99" s="49" t="e">
        <f>Tabla1[[#This Row],[Páginas por sesión 20]]/Tabla1[[#This Row],[Páginas por sesión 19]]-1</f>
        <v>#DIV/0!</v>
      </c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</row>
    <row r="100" spans="1:83" s="38" customFormat="1" ht="75">
      <c r="A100" s="15" t="s">
        <v>240</v>
      </c>
      <c r="B100" s="4" t="s">
        <v>7</v>
      </c>
      <c r="C100" s="4" t="s">
        <v>241</v>
      </c>
      <c r="D100" s="4"/>
      <c r="E100" s="29" t="s">
        <v>472</v>
      </c>
      <c r="F100" s="4" t="s">
        <v>694</v>
      </c>
      <c r="G100" s="24" t="s">
        <v>563</v>
      </c>
      <c r="H100" s="4">
        <v>937507709</v>
      </c>
      <c r="I100" s="4"/>
      <c r="J100" s="4"/>
      <c r="K100" s="4"/>
      <c r="L100" s="4"/>
      <c r="M100" s="4"/>
      <c r="N100" s="4"/>
      <c r="O100" s="4"/>
      <c r="P100" s="4" t="s">
        <v>6</v>
      </c>
      <c r="Q100" s="4" t="s">
        <v>6</v>
      </c>
      <c r="R100" s="4" t="s">
        <v>8</v>
      </c>
      <c r="S100" s="4" t="s">
        <v>8</v>
      </c>
      <c r="T100" s="5"/>
      <c r="U100" s="5"/>
      <c r="V100" s="5"/>
      <c r="W100" s="5"/>
      <c r="X100" s="4" t="s">
        <v>336</v>
      </c>
      <c r="Y100" s="4" t="s">
        <v>322</v>
      </c>
      <c r="Z100" s="4" t="s">
        <v>19</v>
      </c>
      <c r="AA100" s="4" t="s">
        <v>173</v>
      </c>
      <c r="AB100" s="4">
        <v>900</v>
      </c>
      <c r="AC100" s="17"/>
      <c r="AD100" s="4">
        <v>486</v>
      </c>
      <c r="AE100" s="4">
        <v>29.9</v>
      </c>
      <c r="AF100" s="4">
        <v>35</v>
      </c>
      <c r="AG100" s="4">
        <v>2133350</v>
      </c>
      <c r="AH100" s="4">
        <v>44.99</v>
      </c>
      <c r="AI100" s="4">
        <v>42.39</v>
      </c>
      <c r="AJ100" s="4">
        <v>52.87</v>
      </c>
      <c r="AK100" s="4">
        <v>99</v>
      </c>
      <c r="AL100" s="4">
        <v>3</v>
      </c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4"/>
      <c r="BA100" s="4"/>
      <c r="BB100" s="4"/>
      <c r="BC100" s="4"/>
      <c r="BD100" s="4"/>
      <c r="BE100" s="46">
        <f>Tabla1[[#This Row],[Visitas año 20]]/Tabla1[[#This Row],[Visitas año 19]]-1</f>
        <v>-1</v>
      </c>
      <c r="BF100" s="53">
        <f>Tabla1[[#This Row],[Posición media 20]]/Tabla1[[#This Row],[Posición media 19]]-1</f>
        <v>-1</v>
      </c>
      <c r="BG100" s="53">
        <f>Tabla1[[#This Row],[Índice Posicionamiento 20]]/Tabla1[[#This Row],[Índice Posicionamiento 19]]-1</f>
        <v>-1</v>
      </c>
      <c r="BH100" s="53">
        <f>Tabla1[[#This Row],[Tasa Rebote 20]]/Tabla1[[#This Row],[Tasa Rebote 19]]-1</f>
        <v>-1</v>
      </c>
      <c r="BI100" s="53">
        <f>Tabla1[[#This Row],[Rebote Desktop 20]]/Tabla1[[#This Row],[Rebote Desktop 19]]-1</f>
        <v>-1</v>
      </c>
      <c r="BJ100" s="53">
        <f>Tabla1[[#This Row],[Rebote Móvil 20]]/Tabla1[[#This Row],[Rebote Móvil 19]]-1</f>
        <v>-1</v>
      </c>
      <c r="BK100" s="53">
        <f>Tabla1[[#This Row],[Tiempo en web 20]]/Tabla1[[#This Row],[Tiempo en web 19]]-1</f>
        <v>-1</v>
      </c>
      <c r="BL100" s="53">
        <f>Tabla1[[#This Row],[Páginas por sesión 20]]/Tabla1[[#This Row],[Páginas por sesión 19]]-1</f>
        <v>-1</v>
      </c>
      <c r="BM100" s="55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</row>
    <row r="101" spans="1:83" ht="60">
      <c r="A101" s="33" t="s">
        <v>932</v>
      </c>
      <c r="B101" s="42"/>
      <c r="C101" s="34"/>
      <c r="D101" s="34"/>
      <c r="E101" s="41" t="s">
        <v>955</v>
      </c>
      <c r="F101" s="34" t="s">
        <v>934</v>
      </c>
      <c r="G101" s="35" t="s">
        <v>933</v>
      </c>
      <c r="H101" s="42">
        <v>34912797620</v>
      </c>
      <c r="I101" s="34"/>
      <c r="J101" s="34"/>
      <c r="K101" s="34"/>
      <c r="L101" s="34"/>
      <c r="M101" s="34"/>
      <c r="N101" s="34"/>
      <c r="O101" s="34"/>
      <c r="P101" s="34" t="s">
        <v>6</v>
      </c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7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47" t="e">
        <f>Tabla1[[#This Row],[Visitas año 20]]/Tabla1[[#This Row],[Visitas año 19]]-1</f>
        <v>#DIV/0!</v>
      </c>
      <c r="BF101" s="34" t="e">
        <f>Tabla1[[#This Row],[Posición media 20]]/Tabla1[[#This Row],[Posición media 19]]-1</f>
        <v>#DIV/0!</v>
      </c>
      <c r="BG101" s="34" t="e">
        <f>Tabla1[[#This Row],[Índice Posicionamiento 20]]/Tabla1[[#This Row],[Índice Posicionamiento 19]]-1</f>
        <v>#DIV/0!</v>
      </c>
      <c r="BH101" s="34" t="e">
        <f>Tabla1[[#This Row],[Tasa Rebote 20]]/Tabla1[[#This Row],[Tasa Rebote 19]]-1</f>
        <v>#DIV/0!</v>
      </c>
      <c r="BI101" s="50" t="e">
        <f>Tabla1[[#This Row],[Rebote Desktop 20]]/Tabla1[[#This Row],[Rebote Desktop 19]]-1</f>
        <v>#DIV/0!</v>
      </c>
      <c r="BJ101" s="50" t="e">
        <f>Tabla1[[#This Row],[Rebote Móvil 20]]/Tabla1[[#This Row],[Rebote Móvil 19]]-1</f>
        <v>#DIV/0!</v>
      </c>
      <c r="BK101" s="50" t="e">
        <f>Tabla1[[#This Row],[Tiempo en web 20]]/Tabla1[[#This Row],[Tiempo en web 19]]-1</f>
        <v>#DIV/0!</v>
      </c>
      <c r="BL101" s="50" t="e">
        <f>Tabla1[[#This Row],[Páginas por sesión 20]]/Tabla1[[#This Row],[Páginas por sesión 19]]-1</f>
        <v>#DIV/0!</v>
      </c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</row>
    <row r="102" spans="1:83" ht="45">
      <c r="A102" s="15" t="s">
        <v>217</v>
      </c>
      <c r="B102" s="4" t="s">
        <v>7</v>
      </c>
      <c r="C102" s="4" t="s">
        <v>218</v>
      </c>
      <c r="D102" s="4"/>
      <c r="E102" s="29" t="s">
        <v>473</v>
      </c>
      <c r="F102" s="4" t="s">
        <v>793</v>
      </c>
      <c r="G102" s="24" t="s">
        <v>655</v>
      </c>
      <c r="H102" s="4">
        <v>912940042</v>
      </c>
      <c r="I102" s="4">
        <v>635683124</v>
      </c>
      <c r="J102" s="4"/>
      <c r="K102" s="4"/>
      <c r="L102" s="4"/>
      <c r="M102" s="4"/>
      <c r="N102" s="4"/>
      <c r="O102" s="4"/>
      <c r="P102" s="4" t="s">
        <v>6</v>
      </c>
      <c r="Q102" s="4" t="s">
        <v>8</v>
      </c>
      <c r="R102" s="4" t="s">
        <v>8</v>
      </c>
      <c r="S102" s="5"/>
      <c r="T102" s="4" t="s">
        <v>8</v>
      </c>
      <c r="U102" s="5"/>
      <c r="V102" s="5"/>
      <c r="W102" s="5"/>
      <c r="X102" s="4" t="s">
        <v>251</v>
      </c>
      <c r="Y102" s="4"/>
      <c r="Z102" s="4" t="s">
        <v>19</v>
      </c>
      <c r="AA102" s="4" t="s">
        <v>207</v>
      </c>
      <c r="AB102" s="4">
        <v>2700</v>
      </c>
      <c r="AC102" s="17"/>
      <c r="AD102" s="4">
        <v>678</v>
      </c>
      <c r="AE102" s="4">
        <v>25.5</v>
      </c>
      <c r="AF102" s="4">
        <v>102510</v>
      </c>
      <c r="AG102" s="4">
        <v>2873840</v>
      </c>
      <c r="AH102" s="4">
        <v>50.28</v>
      </c>
      <c r="AI102" s="4">
        <v>43.5</v>
      </c>
      <c r="AJ102" s="4">
        <v>62.63</v>
      </c>
      <c r="AK102" s="4">
        <v>84</v>
      </c>
      <c r="AL102" s="4">
        <v>3.39</v>
      </c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6">
        <f>Tabla1[[#This Row],[Visitas año 20]]/Tabla1[[#This Row],[Visitas año 19]]-1</f>
        <v>-1</v>
      </c>
      <c r="BF102" s="46">
        <f>Tabla1[[#This Row],[Posición media 20]]/Tabla1[[#This Row],[Posición media 19]]-1</f>
        <v>-1</v>
      </c>
      <c r="BG102" s="46">
        <f>Tabla1[[#This Row],[Índice Posicionamiento 20]]/Tabla1[[#This Row],[Índice Posicionamiento 19]]-1</f>
        <v>-1</v>
      </c>
      <c r="BH102" s="46">
        <f>Tabla1[[#This Row],[Tasa Rebote 20]]/Tabla1[[#This Row],[Tasa Rebote 19]]-1</f>
        <v>-1</v>
      </c>
      <c r="BI102" s="46">
        <f>Tabla1[[#This Row],[Rebote Desktop 20]]/Tabla1[[#This Row],[Rebote Desktop 19]]-1</f>
        <v>-1</v>
      </c>
      <c r="BJ102" s="46">
        <f>Tabla1[[#This Row],[Rebote Móvil 20]]/Tabla1[[#This Row],[Rebote Móvil 19]]-1</f>
        <v>-1</v>
      </c>
      <c r="BK102" s="46">
        <f>Tabla1[[#This Row],[Tiempo en web 20]]/Tabla1[[#This Row],[Tiempo en web 19]]-1</f>
        <v>-1</v>
      </c>
      <c r="BL102" s="46">
        <f>Tabla1[[#This Row],[Páginas por sesión 20]]/Tabla1[[#This Row],[Páginas por sesión 19]]-1</f>
        <v>-1</v>
      </c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</row>
    <row r="103" spans="1:83" ht="30">
      <c r="A103" s="15" t="s">
        <v>187</v>
      </c>
      <c r="B103" s="4" t="s">
        <v>7</v>
      </c>
      <c r="C103" s="4" t="s">
        <v>188</v>
      </c>
      <c r="D103" s="4"/>
      <c r="E103" s="29" t="s">
        <v>474</v>
      </c>
      <c r="F103" s="4"/>
      <c r="G103" s="24"/>
      <c r="H103" s="4"/>
      <c r="I103" s="4"/>
      <c r="J103" s="4"/>
      <c r="K103" s="4"/>
      <c r="L103" s="4"/>
      <c r="M103" s="4"/>
      <c r="N103" s="4"/>
      <c r="O103" s="4"/>
      <c r="P103" s="4" t="s">
        <v>8</v>
      </c>
      <c r="Q103" s="4" t="s">
        <v>8</v>
      </c>
      <c r="R103" s="4" t="s">
        <v>8</v>
      </c>
      <c r="S103" s="5"/>
      <c r="T103" s="5"/>
      <c r="U103" s="4" t="s">
        <v>8</v>
      </c>
      <c r="V103" s="5"/>
      <c r="W103" s="4" t="s">
        <v>326</v>
      </c>
      <c r="X103" s="5"/>
      <c r="Y103" s="4"/>
      <c r="Z103" s="4" t="s">
        <v>19</v>
      </c>
      <c r="AA103" s="4"/>
      <c r="AB103" s="4"/>
      <c r="AC103" s="17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6" t="e">
        <f>Tabla1[[#This Row],[Visitas año 20]]/Tabla1[[#This Row],[Visitas año 19]]-1</f>
        <v>#DIV/0!</v>
      </c>
      <c r="BF103" s="46" t="e">
        <f>Tabla1[[#This Row],[Posición media 20]]/Tabla1[[#This Row],[Posición media 19]]-1</f>
        <v>#DIV/0!</v>
      </c>
      <c r="BG103" s="46" t="e">
        <f>Tabla1[[#This Row],[Índice Posicionamiento 20]]/Tabla1[[#This Row],[Índice Posicionamiento 19]]-1</f>
        <v>#DIV/0!</v>
      </c>
      <c r="BH103" s="46" t="e">
        <f>Tabla1[[#This Row],[Tasa Rebote 20]]/Tabla1[[#This Row],[Tasa Rebote 19]]-1</f>
        <v>#DIV/0!</v>
      </c>
      <c r="BI103" s="46" t="e">
        <f>Tabla1[[#This Row],[Rebote Desktop 20]]/Tabla1[[#This Row],[Rebote Desktop 19]]-1</f>
        <v>#DIV/0!</v>
      </c>
      <c r="BJ103" s="46" t="e">
        <f>Tabla1[[#This Row],[Rebote Móvil 20]]/Tabla1[[#This Row],[Rebote Móvil 19]]-1</f>
        <v>#DIV/0!</v>
      </c>
      <c r="BK103" s="46" t="e">
        <f>Tabla1[[#This Row],[Tiempo en web 20]]/Tabla1[[#This Row],[Tiempo en web 19]]-1</f>
        <v>#DIV/0!</v>
      </c>
      <c r="BL103" s="46" t="e">
        <f>Tabla1[[#This Row],[Páginas por sesión 20]]/Tabla1[[#This Row],[Páginas por sesión 19]]-1</f>
        <v>#DIV/0!</v>
      </c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</row>
    <row r="104" spans="1:83" ht="30">
      <c r="A104" s="33" t="s">
        <v>279</v>
      </c>
      <c r="B104" s="34" t="s">
        <v>7</v>
      </c>
      <c r="C104" s="34" t="s">
        <v>280</v>
      </c>
      <c r="D104" s="34"/>
      <c r="E104" s="36"/>
      <c r="F104" s="34" t="s">
        <v>794</v>
      </c>
      <c r="G104" s="39" t="s">
        <v>656</v>
      </c>
      <c r="H104" s="34" t="s">
        <v>805</v>
      </c>
      <c r="I104" s="34" t="s">
        <v>805</v>
      </c>
      <c r="J104" s="34"/>
      <c r="K104" s="34"/>
      <c r="L104" s="34"/>
      <c r="M104" s="34"/>
      <c r="N104" s="34"/>
      <c r="O104" s="34"/>
      <c r="P104" s="34" t="s">
        <v>8</v>
      </c>
      <c r="Q104" s="34" t="s">
        <v>8</v>
      </c>
      <c r="R104" s="34" t="s">
        <v>6</v>
      </c>
      <c r="S104" s="34"/>
      <c r="T104" s="34"/>
      <c r="U104" s="34" t="s">
        <v>8</v>
      </c>
      <c r="V104" s="34"/>
      <c r="W104" s="34" t="s">
        <v>326</v>
      </c>
      <c r="X104" s="34"/>
      <c r="Y104" s="34"/>
      <c r="Z104" s="34" t="s">
        <v>19</v>
      </c>
      <c r="AA104" s="34"/>
      <c r="AB104" s="34"/>
      <c r="AC104" s="37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47" t="e">
        <f>Tabla1[[#This Row],[Visitas año 20]]/Tabla1[[#This Row],[Visitas año 19]]-1</f>
        <v>#DIV/0!</v>
      </c>
      <c r="BF104" s="34" t="e">
        <f>Tabla1[[#This Row],[Posición media 20]]/Tabla1[[#This Row],[Posición media 19]]-1</f>
        <v>#DIV/0!</v>
      </c>
      <c r="BG104" s="34" t="e">
        <f>Tabla1[[#This Row],[Índice Posicionamiento 20]]/Tabla1[[#This Row],[Índice Posicionamiento 19]]-1</f>
        <v>#DIV/0!</v>
      </c>
      <c r="BH104" s="34" t="e">
        <f>Tabla1[[#This Row],[Tasa Rebote 20]]/Tabla1[[#This Row],[Tasa Rebote 19]]-1</f>
        <v>#DIV/0!</v>
      </c>
      <c r="BI104" s="50" t="e">
        <f>Tabla1[[#This Row],[Rebote Desktop 20]]/Tabla1[[#This Row],[Rebote Desktop 19]]-1</f>
        <v>#DIV/0!</v>
      </c>
      <c r="BJ104" s="50" t="e">
        <f>Tabla1[[#This Row],[Rebote Móvil 20]]/Tabla1[[#This Row],[Rebote Móvil 19]]-1</f>
        <v>#DIV/0!</v>
      </c>
      <c r="BK104" s="50" t="e">
        <f>Tabla1[[#This Row],[Tiempo en web 20]]/Tabla1[[#This Row],[Tiempo en web 19]]-1</f>
        <v>#DIV/0!</v>
      </c>
      <c r="BL104" s="50" t="e">
        <f>Tabla1[[#This Row],[Páginas por sesión 20]]/Tabla1[[#This Row],[Páginas por sesión 19]]-1</f>
        <v>#DIV/0!</v>
      </c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</row>
    <row r="105" spans="1:83" ht="30">
      <c r="A105" s="15" t="s">
        <v>379</v>
      </c>
      <c r="B105" s="4" t="s">
        <v>7</v>
      </c>
      <c r="C105" s="4" t="s">
        <v>412</v>
      </c>
      <c r="D105" s="20">
        <v>43748</v>
      </c>
      <c r="E105" s="29" t="s">
        <v>382</v>
      </c>
      <c r="F105" s="4" t="s">
        <v>840</v>
      </c>
      <c r="G105" s="24" t="s">
        <v>657</v>
      </c>
      <c r="H105" s="4">
        <v>913690657</v>
      </c>
      <c r="I105" s="4"/>
      <c r="J105" s="4"/>
      <c r="K105" s="4"/>
      <c r="L105" s="4" t="s">
        <v>380</v>
      </c>
      <c r="M105" s="4"/>
      <c r="N105" s="4"/>
      <c r="O105" s="4"/>
      <c r="P105" s="4" t="s">
        <v>8</v>
      </c>
      <c r="Q105" s="4" t="s">
        <v>8</v>
      </c>
      <c r="R105" s="4" t="s">
        <v>6</v>
      </c>
      <c r="S105" s="5"/>
      <c r="T105" s="4" t="s">
        <v>8</v>
      </c>
      <c r="U105" s="5"/>
      <c r="V105" s="5"/>
      <c r="W105" s="4" t="s">
        <v>326</v>
      </c>
      <c r="X105" s="5"/>
      <c r="Y105" s="4"/>
      <c r="Z105" s="4"/>
      <c r="AA105" s="5"/>
      <c r="AB105" s="5"/>
      <c r="AC105" s="16"/>
      <c r="AD105" s="5"/>
      <c r="AE105" s="5"/>
      <c r="AF105" s="5"/>
      <c r="AG105" s="5"/>
      <c r="AH105" s="5"/>
      <c r="AI105" s="5"/>
      <c r="AJ105" s="5"/>
      <c r="AK105" s="5"/>
      <c r="AL105" s="5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6" t="e">
        <f>Tabla1[[#This Row],[Visitas año 20]]/Tabla1[[#This Row],[Visitas año 19]]-1</f>
        <v>#DIV/0!</v>
      </c>
      <c r="BF105" s="4" t="e">
        <f>Tabla1[[#This Row],[Posición media 20]]/Tabla1[[#This Row],[Posición media 19]]-1</f>
        <v>#DIV/0!</v>
      </c>
      <c r="BG105" s="4" t="e">
        <f>Tabla1[[#This Row],[Índice Posicionamiento 20]]/Tabla1[[#This Row],[Índice Posicionamiento 19]]-1</f>
        <v>#DIV/0!</v>
      </c>
      <c r="BH105" s="4" t="e">
        <f>Tabla1[[#This Row],[Tasa Rebote 20]]/Tabla1[[#This Row],[Tasa Rebote 19]]-1</f>
        <v>#DIV/0!</v>
      </c>
      <c r="BI105" s="49" t="e">
        <f>Tabla1[[#This Row],[Rebote Desktop 20]]/Tabla1[[#This Row],[Rebote Desktop 19]]-1</f>
        <v>#DIV/0!</v>
      </c>
      <c r="BJ105" s="49" t="e">
        <f>Tabla1[[#This Row],[Rebote Móvil 20]]/Tabla1[[#This Row],[Rebote Móvil 19]]-1</f>
        <v>#DIV/0!</v>
      </c>
      <c r="BK105" s="49" t="e">
        <f>Tabla1[[#This Row],[Tiempo en web 20]]/Tabla1[[#This Row],[Tiempo en web 19]]-1</f>
        <v>#DIV/0!</v>
      </c>
      <c r="BL105" s="49" t="e">
        <f>Tabla1[[#This Row],[Páginas por sesión 20]]/Tabla1[[#This Row],[Páginas por sesión 19]]-1</f>
        <v>#DIV/0!</v>
      </c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</row>
    <row r="106" spans="1:83" ht="60">
      <c r="A106" s="15" t="s">
        <v>224</v>
      </c>
      <c r="B106" s="4" t="s">
        <v>32</v>
      </c>
      <c r="C106" s="4" t="s">
        <v>225</v>
      </c>
      <c r="D106" s="4"/>
      <c r="E106" s="29" t="s">
        <v>475</v>
      </c>
      <c r="F106" s="4" t="s">
        <v>695</v>
      </c>
      <c r="G106" s="24" t="s">
        <v>564</v>
      </c>
      <c r="H106" s="4">
        <v>913805239</v>
      </c>
      <c r="I106" s="4">
        <v>667747491</v>
      </c>
      <c r="J106" s="4"/>
      <c r="K106" s="4"/>
      <c r="L106" s="4"/>
      <c r="M106" s="4"/>
      <c r="N106" s="4"/>
      <c r="O106" s="4"/>
      <c r="P106" s="4" t="s">
        <v>6</v>
      </c>
      <c r="Q106" s="4" t="s">
        <v>6</v>
      </c>
      <c r="R106" s="4" t="s">
        <v>8</v>
      </c>
      <c r="S106" s="5"/>
      <c r="T106" s="5"/>
      <c r="U106" s="5"/>
      <c r="V106" s="5"/>
      <c r="W106" s="5"/>
      <c r="X106" s="5"/>
      <c r="Y106" s="5"/>
      <c r="Z106" s="4" t="s">
        <v>19</v>
      </c>
      <c r="AA106" s="4" t="s">
        <v>173</v>
      </c>
      <c r="AB106" s="4">
        <v>500</v>
      </c>
      <c r="AC106" s="17"/>
      <c r="AD106" s="4">
        <v>373</v>
      </c>
      <c r="AE106" s="4">
        <v>29.3</v>
      </c>
      <c r="AF106" s="4">
        <v>2549</v>
      </c>
      <c r="AG106" s="4">
        <v>412630</v>
      </c>
      <c r="AH106" s="4">
        <v>45.89</v>
      </c>
      <c r="AI106" s="4">
        <v>37.14</v>
      </c>
      <c r="AJ106" s="4">
        <v>56.16</v>
      </c>
      <c r="AK106" s="4">
        <v>84</v>
      </c>
      <c r="AL106" s="4">
        <v>2.76</v>
      </c>
      <c r="AM106" s="4">
        <v>473</v>
      </c>
      <c r="AN106" s="4">
        <v>340</v>
      </c>
      <c r="AO106" s="4">
        <v>29.8</v>
      </c>
      <c r="AP106" s="4">
        <v>57</v>
      </c>
      <c r="AQ106" s="4">
        <v>342380</v>
      </c>
      <c r="AR106" s="4">
        <v>35.1</v>
      </c>
      <c r="AS106" s="4">
        <v>33.21</v>
      </c>
      <c r="AT106" s="4">
        <v>38.54</v>
      </c>
      <c r="AU106" s="4">
        <v>104</v>
      </c>
      <c r="AV106" s="4">
        <v>3.05</v>
      </c>
      <c r="AW106" s="4">
        <v>53</v>
      </c>
      <c r="AX106" s="4">
        <v>45</v>
      </c>
      <c r="AY106" s="4">
        <v>22</v>
      </c>
      <c r="AZ106" s="4">
        <v>1.196</v>
      </c>
      <c r="BA106" s="4">
        <v>0.20100000000000001</v>
      </c>
      <c r="BB106" s="4">
        <v>0.76</v>
      </c>
      <c r="BC106" s="4">
        <v>93</v>
      </c>
      <c r="BD106" s="4">
        <v>75</v>
      </c>
      <c r="BE106" s="46">
        <f>Tabla1[[#This Row],[Visitas año 20]]/Tabla1[[#This Row],[Visitas año 19]]-1</f>
        <v>-5.4000000000000048E-2</v>
      </c>
      <c r="BF106" s="46">
        <f>Tabla1[[#This Row],[Posición media 20]]/Tabla1[[#This Row],[Posición media 19]]-1</f>
        <v>1.7064846416382284E-2</v>
      </c>
      <c r="BG106" s="46">
        <f>Tabla1[[#This Row],[Índice Posicionamiento 20]]/Tabla1[[#This Row],[Índice Posicionamiento 19]]-1</f>
        <v>-0.97763828952530407</v>
      </c>
      <c r="BH106" s="46">
        <f>Tabla1[[#This Row],[Tasa Rebote 20]]/Tabla1[[#This Row],[Tasa Rebote 19]]-1</f>
        <v>-0.23512747875354101</v>
      </c>
      <c r="BI106" s="46">
        <f>Tabla1[[#This Row],[Rebote Desktop 20]]/Tabla1[[#This Row],[Rebote Desktop 19]]-1</f>
        <v>-0.10581583198707589</v>
      </c>
      <c r="BJ106" s="46">
        <f>Tabla1[[#This Row],[Rebote Móvil 20]]/Tabla1[[#This Row],[Rebote Móvil 19]]-1</f>
        <v>-0.31374643874643871</v>
      </c>
      <c r="BK106" s="46">
        <f>Tabla1[[#This Row],[Tiempo en web 20]]/Tabla1[[#This Row],[Tiempo en web 19]]-1</f>
        <v>0.23809523809523814</v>
      </c>
      <c r="BL106" s="46">
        <f>Tabla1[[#This Row],[Páginas por sesión 20]]/Tabla1[[#This Row],[Páginas por sesión 19]]-1</f>
        <v>0.10507246376811596</v>
      </c>
      <c r="BM106" s="49" t="s">
        <v>6</v>
      </c>
      <c r="BN106" s="49" t="s">
        <v>6</v>
      </c>
      <c r="BO106" s="49" t="s">
        <v>6</v>
      </c>
      <c r="BP106" s="49" t="s">
        <v>8</v>
      </c>
      <c r="BQ106" s="49" t="s">
        <v>6</v>
      </c>
      <c r="BR106" s="49" t="s">
        <v>6</v>
      </c>
      <c r="BS106" s="49" t="s">
        <v>6</v>
      </c>
      <c r="BT106" s="49" t="s">
        <v>6</v>
      </c>
      <c r="BU106" s="49" t="s">
        <v>6</v>
      </c>
      <c r="BV106" s="49" t="s">
        <v>6</v>
      </c>
      <c r="BW106" s="49" t="s">
        <v>6</v>
      </c>
      <c r="BX106" s="49" t="s">
        <v>6</v>
      </c>
      <c r="BY106" s="49" t="s">
        <v>6</v>
      </c>
      <c r="BZ106" s="49" t="s">
        <v>6</v>
      </c>
      <c r="CA106" s="49" t="s">
        <v>6</v>
      </c>
      <c r="CB106" s="49" t="s">
        <v>6</v>
      </c>
      <c r="CC106" s="49" t="s">
        <v>6</v>
      </c>
      <c r="CD106" s="49"/>
      <c r="CE106" s="49" t="s">
        <v>6</v>
      </c>
    </row>
    <row r="107" spans="1:83" ht="45">
      <c r="A107" s="15" t="s">
        <v>126</v>
      </c>
      <c r="B107" s="4" t="s">
        <v>5</v>
      </c>
      <c r="C107" s="4" t="s">
        <v>80</v>
      </c>
      <c r="D107" s="4"/>
      <c r="E107" s="29" t="s">
        <v>476</v>
      </c>
      <c r="F107" s="4" t="s">
        <v>696</v>
      </c>
      <c r="G107" s="24" t="s">
        <v>565</v>
      </c>
      <c r="H107" s="4">
        <v>916764317</v>
      </c>
      <c r="I107" s="4">
        <v>615259076</v>
      </c>
      <c r="J107" s="4"/>
      <c r="K107" s="4"/>
      <c r="L107" s="4"/>
      <c r="M107" s="4"/>
      <c r="N107" s="4"/>
      <c r="O107" s="4"/>
      <c r="P107" s="4" t="s">
        <v>6</v>
      </c>
      <c r="Q107" s="4" t="s">
        <v>6</v>
      </c>
      <c r="R107" s="4" t="s">
        <v>8</v>
      </c>
      <c r="S107" s="5"/>
      <c r="T107" s="5"/>
      <c r="U107" s="5"/>
      <c r="V107" s="5"/>
      <c r="W107" s="5"/>
      <c r="X107" s="5"/>
      <c r="Y107" s="5"/>
      <c r="Z107" s="4" t="s">
        <v>19</v>
      </c>
      <c r="AA107" s="4" t="s">
        <v>173</v>
      </c>
      <c r="AB107" s="4">
        <v>900</v>
      </c>
      <c r="AC107" s="17"/>
      <c r="AD107" s="4">
        <v>240</v>
      </c>
      <c r="AE107" s="4">
        <v>29.5</v>
      </c>
      <c r="AF107" s="4">
        <v>163</v>
      </c>
      <c r="AG107" s="4">
        <v>351510</v>
      </c>
      <c r="AH107" s="4">
        <v>49.23</v>
      </c>
      <c r="AI107" s="4">
        <v>44.64</v>
      </c>
      <c r="AJ107" s="4">
        <v>53.43</v>
      </c>
      <c r="AK107" s="4">
        <v>91</v>
      </c>
      <c r="AL107" s="4">
        <v>2.56</v>
      </c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6">
        <f>Tabla1[[#This Row],[Visitas año 20]]/Tabla1[[#This Row],[Visitas año 19]]-1</f>
        <v>-1</v>
      </c>
      <c r="BF107" s="46">
        <f>Tabla1[[#This Row],[Posición media 20]]/Tabla1[[#This Row],[Posición media 19]]-1</f>
        <v>-1</v>
      </c>
      <c r="BG107" s="46">
        <f>Tabla1[[#This Row],[Índice Posicionamiento 20]]/Tabla1[[#This Row],[Índice Posicionamiento 19]]-1</f>
        <v>-1</v>
      </c>
      <c r="BH107" s="46">
        <f>Tabla1[[#This Row],[Tasa Rebote 20]]/Tabla1[[#This Row],[Tasa Rebote 19]]-1</f>
        <v>-1</v>
      </c>
      <c r="BI107" s="46">
        <f>Tabla1[[#This Row],[Rebote Desktop 20]]/Tabla1[[#This Row],[Rebote Desktop 19]]-1</f>
        <v>-1</v>
      </c>
      <c r="BJ107" s="46">
        <f>Tabla1[[#This Row],[Rebote Móvil 20]]/Tabla1[[#This Row],[Rebote Móvil 19]]-1</f>
        <v>-1</v>
      </c>
      <c r="BK107" s="46">
        <f>Tabla1[[#This Row],[Tiempo en web 20]]/Tabla1[[#This Row],[Tiempo en web 19]]-1</f>
        <v>-1</v>
      </c>
      <c r="BL107" s="46">
        <f>Tabla1[[#This Row],[Páginas por sesión 20]]/Tabla1[[#This Row],[Páginas por sesión 19]]-1</f>
        <v>-1</v>
      </c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</row>
    <row r="108" spans="1:83" ht="60">
      <c r="A108" s="15" t="s">
        <v>281</v>
      </c>
      <c r="B108" s="4" t="s">
        <v>7</v>
      </c>
      <c r="C108" s="4" t="s">
        <v>282</v>
      </c>
      <c r="D108" s="4"/>
      <c r="E108" s="29" t="s">
        <v>477</v>
      </c>
      <c r="F108" s="4" t="s">
        <v>697</v>
      </c>
      <c r="G108" s="24" t="s">
        <v>566</v>
      </c>
      <c r="H108" s="4">
        <v>916428234</v>
      </c>
      <c r="I108" s="4">
        <v>699343838</v>
      </c>
      <c r="J108" s="4"/>
      <c r="K108" s="4"/>
      <c r="L108" s="4"/>
      <c r="M108" s="4"/>
      <c r="N108" s="4"/>
      <c r="O108" s="4"/>
      <c r="P108" s="4" t="s">
        <v>8</v>
      </c>
      <c r="Q108" s="4" t="s">
        <v>8</v>
      </c>
      <c r="R108" s="4" t="s">
        <v>8</v>
      </c>
      <c r="S108" s="4" t="s">
        <v>8</v>
      </c>
      <c r="T108" s="5"/>
      <c r="U108" s="5"/>
      <c r="V108" s="5"/>
      <c r="W108" s="5"/>
      <c r="X108" s="4" t="s">
        <v>251</v>
      </c>
      <c r="Y108" s="4"/>
      <c r="Z108" s="4" t="s">
        <v>19</v>
      </c>
      <c r="AA108" s="4" t="s">
        <v>89</v>
      </c>
      <c r="AB108" s="4">
        <v>1100</v>
      </c>
      <c r="AC108" s="17"/>
      <c r="AD108" s="4">
        <v>178</v>
      </c>
      <c r="AE108" s="4">
        <v>27.1</v>
      </c>
      <c r="AF108" s="4">
        <v>1870</v>
      </c>
      <c r="AG108" s="4">
        <v>73420</v>
      </c>
      <c r="AH108" s="4">
        <v>61.51</v>
      </c>
      <c r="AI108" s="4">
        <v>59.62</v>
      </c>
      <c r="AJ108" s="4">
        <v>69.95</v>
      </c>
      <c r="AK108" s="4">
        <v>91</v>
      </c>
      <c r="AL108" s="4">
        <v>2.14</v>
      </c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6">
        <f>Tabla1[[#This Row],[Visitas año 20]]/Tabla1[[#This Row],[Visitas año 19]]-1</f>
        <v>-1</v>
      </c>
      <c r="BF108" s="46">
        <f>Tabla1[[#This Row],[Posición media 20]]/Tabla1[[#This Row],[Posición media 19]]-1</f>
        <v>-1</v>
      </c>
      <c r="BG108" s="46">
        <f>Tabla1[[#This Row],[Índice Posicionamiento 20]]/Tabla1[[#This Row],[Índice Posicionamiento 19]]-1</f>
        <v>-1</v>
      </c>
      <c r="BH108" s="46">
        <f>Tabla1[[#This Row],[Tasa Rebote 20]]/Tabla1[[#This Row],[Tasa Rebote 19]]-1</f>
        <v>-1</v>
      </c>
      <c r="BI108" s="46">
        <f>Tabla1[[#This Row],[Rebote Desktop 20]]/Tabla1[[#This Row],[Rebote Desktop 19]]-1</f>
        <v>-1</v>
      </c>
      <c r="BJ108" s="46">
        <f>Tabla1[[#This Row],[Rebote Móvil 20]]/Tabla1[[#This Row],[Rebote Móvil 19]]-1</f>
        <v>-1</v>
      </c>
      <c r="BK108" s="46">
        <f>Tabla1[[#This Row],[Tiempo en web 20]]/Tabla1[[#This Row],[Tiempo en web 19]]-1</f>
        <v>-1</v>
      </c>
      <c r="BL108" s="46">
        <f>Tabla1[[#This Row],[Páginas por sesión 20]]/Tabla1[[#This Row],[Páginas por sesión 19]]-1</f>
        <v>-1</v>
      </c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</row>
    <row r="109" spans="1:83" ht="60">
      <c r="A109" s="15" t="s">
        <v>284</v>
      </c>
      <c r="B109" s="4" t="s">
        <v>5</v>
      </c>
      <c r="C109" s="4" t="s">
        <v>285</v>
      </c>
      <c r="D109" s="4"/>
      <c r="E109" s="29" t="s">
        <v>478</v>
      </c>
      <c r="F109" s="4" t="s">
        <v>795</v>
      </c>
      <c r="G109" s="24" t="s">
        <v>658</v>
      </c>
      <c r="H109" s="4">
        <v>916562483</v>
      </c>
      <c r="I109" s="4" t="s">
        <v>819</v>
      </c>
      <c r="J109" s="4"/>
      <c r="K109" s="4"/>
      <c r="L109" s="4"/>
      <c r="M109" s="4"/>
      <c r="N109" s="4" t="s">
        <v>8</v>
      </c>
      <c r="O109" s="4"/>
      <c r="P109" s="4" t="s">
        <v>6</v>
      </c>
      <c r="Q109" s="4" t="s">
        <v>6</v>
      </c>
      <c r="R109" s="4" t="s">
        <v>6</v>
      </c>
      <c r="S109" s="5"/>
      <c r="T109" s="5"/>
      <c r="U109" s="5"/>
      <c r="V109" s="5"/>
      <c r="W109" s="5"/>
      <c r="X109" s="5"/>
      <c r="Y109" s="5"/>
      <c r="Z109" s="4" t="s">
        <v>19</v>
      </c>
      <c r="AA109" s="5"/>
      <c r="AB109" s="5"/>
      <c r="AC109" s="16"/>
      <c r="AD109" s="5"/>
      <c r="AE109" s="5"/>
      <c r="AF109" s="5"/>
      <c r="AG109" s="5"/>
      <c r="AH109" s="5"/>
      <c r="AI109" s="5"/>
      <c r="AJ109" s="5"/>
      <c r="AK109" s="5"/>
      <c r="AL109" s="5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6" t="e">
        <f>Tabla1[[#This Row],[Visitas año 20]]/Tabla1[[#This Row],[Visitas año 19]]-1</f>
        <v>#DIV/0!</v>
      </c>
      <c r="BF109" s="4" t="e">
        <f>Tabla1[[#This Row],[Posición media 20]]/Tabla1[[#This Row],[Posición media 19]]-1</f>
        <v>#DIV/0!</v>
      </c>
      <c r="BG109" s="4" t="e">
        <f>Tabla1[[#This Row],[Índice Posicionamiento 20]]/Tabla1[[#This Row],[Índice Posicionamiento 19]]-1</f>
        <v>#DIV/0!</v>
      </c>
      <c r="BH109" s="4" t="e">
        <f>Tabla1[[#This Row],[Tasa Rebote 20]]/Tabla1[[#This Row],[Tasa Rebote 19]]-1</f>
        <v>#DIV/0!</v>
      </c>
      <c r="BI109" s="49" t="e">
        <f>Tabla1[[#This Row],[Rebote Desktop 20]]/Tabla1[[#This Row],[Rebote Desktop 19]]-1</f>
        <v>#DIV/0!</v>
      </c>
      <c r="BJ109" s="49" t="e">
        <f>Tabla1[[#This Row],[Rebote Móvil 20]]/Tabla1[[#This Row],[Rebote Móvil 19]]-1</f>
        <v>#DIV/0!</v>
      </c>
      <c r="BK109" s="49" t="e">
        <f>Tabla1[[#This Row],[Tiempo en web 20]]/Tabla1[[#This Row],[Tiempo en web 19]]-1</f>
        <v>#DIV/0!</v>
      </c>
      <c r="BL109" s="49" t="e">
        <f>Tabla1[[#This Row],[Páginas por sesión 20]]/Tabla1[[#This Row],[Páginas por sesión 19]]-1</f>
        <v>#DIV/0!</v>
      </c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</row>
    <row r="110" spans="1:83" ht="60">
      <c r="A110" s="33" t="s">
        <v>961</v>
      </c>
      <c r="B110" s="34" t="s">
        <v>7</v>
      </c>
      <c r="C110" s="34"/>
      <c r="D110" s="34"/>
      <c r="E110" s="36"/>
      <c r="F110" s="34" t="s">
        <v>843</v>
      </c>
      <c r="G110" s="35" t="s">
        <v>842</v>
      </c>
      <c r="H110" s="56" t="s">
        <v>841</v>
      </c>
      <c r="I110" s="34"/>
      <c r="J110" s="34"/>
      <c r="K110" s="34"/>
      <c r="L110" s="34"/>
      <c r="M110" s="34"/>
      <c r="N110" s="34"/>
      <c r="O110" s="34"/>
      <c r="P110" s="34"/>
      <c r="Q110" s="34"/>
      <c r="R110" s="34" t="s">
        <v>6</v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7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47" t="e">
        <f>Tabla1[[#This Row],[Visitas año 20]]/Tabla1[[#This Row],[Visitas año 19]]-1</f>
        <v>#DIV/0!</v>
      </c>
      <c r="BF110" s="34" t="e">
        <f>Tabla1[[#This Row],[Posición media 20]]/Tabla1[[#This Row],[Posición media 19]]-1</f>
        <v>#DIV/0!</v>
      </c>
      <c r="BG110" s="34" t="e">
        <f>Tabla1[[#This Row],[Índice Posicionamiento 20]]/Tabla1[[#This Row],[Índice Posicionamiento 19]]-1</f>
        <v>#DIV/0!</v>
      </c>
      <c r="BH110" s="34" t="e">
        <f>Tabla1[[#This Row],[Tasa Rebote 20]]/Tabla1[[#This Row],[Tasa Rebote 19]]-1</f>
        <v>#DIV/0!</v>
      </c>
      <c r="BI110" s="50" t="e">
        <f>Tabla1[[#This Row],[Rebote Desktop 20]]/Tabla1[[#This Row],[Rebote Desktop 19]]-1</f>
        <v>#DIV/0!</v>
      </c>
      <c r="BJ110" s="50" t="e">
        <f>Tabla1[[#This Row],[Rebote Móvil 20]]/Tabla1[[#This Row],[Rebote Móvil 19]]-1</f>
        <v>#DIV/0!</v>
      </c>
      <c r="BK110" s="50" t="e">
        <f>Tabla1[[#This Row],[Tiempo en web 20]]/Tabla1[[#This Row],[Tiempo en web 19]]-1</f>
        <v>#DIV/0!</v>
      </c>
      <c r="BL110" s="50" t="e">
        <f>Tabla1[[#This Row],[Páginas por sesión 20]]/Tabla1[[#This Row],[Páginas por sesión 19]]-1</f>
        <v>#DIV/0!</v>
      </c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</row>
    <row r="111" spans="1:83" ht="60">
      <c r="A111" s="33" t="s">
        <v>910</v>
      </c>
      <c r="B111" s="34"/>
      <c r="C111" s="34"/>
      <c r="D111" s="34"/>
      <c r="E111" s="36" t="s">
        <v>947</v>
      </c>
      <c r="F111" s="34"/>
      <c r="G111" s="34" t="s">
        <v>842</v>
      </c>
      <c r="H111" s="34"/>
      <c r="I111" s="34" t="s">
        <v>841</v>
      </c>
      <c r="J111" s="34"/>
      <c r="K111" s="34"/>
      <c r="L111" s="34"/>
      <c r="M111" s="34"/>
      <c r="N111" s="34"/>
      <c r="O111" s="34"/>
      <c r="P111" s="34"/>
      <c r="Q111" s="34"/>
      <c r="R111" s="34" t="s">
        <v>6</v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7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47" t="e">
        <f>Tabla1[[#This Row],[Visitas año 20]]/Tabla1[[#This Row],[Visitas año 19]]-1</f>
        <v>#DIV/0!</v>
      </c>
      <c r="BF111" s="34" t="e">
        <f>Tabla1[[#This Row],[Posición media 20]]/Tabla1[[#This Row],[Posición media 19]]-1</f>
        <v>#DIV/0!</v>
      </c>
      <c r="BG111" s="34" t="e">
        <f>Tabla1[[#This Row],[Índice Posicionamiento 20]]/Tabla1[[#This Row],[Índice Posicionamiento 19]]-1</f>
        <v>#DIV/0!</v>
      </c>
      <c r="BH111" s="34" t="e">
        <f>Tabla1[[#This Row],[Tasa Rebote 20]]/Tabla1[[#This Row],[Tasa Rebote 19]]-1</f>
        <v>#DIV/0!</v>
      </c>
      <c r="BI111" s="50" t="e">
        <f>Tabla1[[#This Row],[Rebote Desktop 20]]/Tabla1[[#This Row],[Rebote Desktop 19]]-1</f>
        <v>#DIV/0!</v>
      </c>
      <c r="BJ111" s="50" t="e">
        <f>Tabla1[[#This Row],[Rebote Móvil 20]]/Tabla1[[#This Row],[Rebote Móvil 19]]-1</f>
        <v>#DIV/0!</v>
      </c>
      <c r="BK111" s="50" t="e">
        <f>Tabla1[[#This Row],[Tiempo en web 20]]/Tabla1[[#This Row],[Tiempo en web 19]]-1</f>
        <v>#DIV/0!</v>
      </c>
      <c r="BL111" s="50" t="e">
        <f>Tabla1[[#This Row],[Páginas por sesión 20]]/Tabla1[[#This Row],[Páginas por sesión 19]]-1</f>
        <v>#DIV/0!</v>
      </c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</row>
    <row r="112" spans="1:83" ht="45">
      <c r="A112" s="15" t="s">
        <v>153</v>
      </c>
      <c r="B112" s="4" t="s">
        <v>7</v>
      </c>
      <c r="C112" s="4" t="s">
        <v>41</v>
      </c>
      <c r="D112" s="20">
        <v>43286</v>
      </c>
      <c r="E112" s="29" t="s">
        <v>394</v>
      </c>
      <c r="F112" s="4" t="s">
        <v>698</v>
      </c>
      <c r="G112" s="24" t="s">
        <v>567</v>
      </c>
      <c r="H112" s="4">
        <v>961260217</v>
      </c>
      <c r="I112" s="4">
        <v>676956793</v>
      </c>
      <c r="J112" s="4"/>
      <c r="K112" s="4"/>
      <c r="L112" s="4"/>
      <c r="M112" s="4"/>
      <c r="N112" s="4"/>
      <c r="O112" s="4"/>
      <c r="P112" s="4" t="s">
        <v>8</v>
      </c>
      <c r="Q112" s="4" t="s">
        <v>8</v>
      </c>
      <c r="R112" s="4" t="s">
        <v>8</v>
      </c>
      <c r="S112" s="4" t="s">
        <v>8</v>
      </c>
      <c r="T112" s="5"/>
      <c r="U112" s="5"/>
      <c r="V112" s="5"/>
      <c r="W112" s="4" t="s">
        <v>326</v>
      </c>
      <c r="X112" s="5"/>
      <c r="Y112" s="4"/>
      <c r="Z112" s="4" t="s">
        <v>19</v>
      </c>
      <c r="AA112" s="4" t="s">
        <v>173</v>
      </c>
      <c r="AB112" s="4">
        <v>1200</v>
      </c>
      <c r="AC112" s="17"/>
      <c r="AD112" s="4">
        <v>430</v>
      </c>
      <c r="AE112" s="4">
        <v>29.6</v>
      </c>
      <c r="AF112" s="4">
        <v>37</v>
      </c>
      <c r="AG112" s="4">
        <v>582600</v>
      </c>
      <c r="AH112" s="4">
        <v>55.09</v>
      </c>
      <c r="AI112" s="4">
        <v>51.15</v>
      </c>
      <c r="AJ112" s="4">
        <v>61.86</v>
      </c>
      <c r="AK112" s="4">
        <v>108</v>
      </c>
      <c r="AL112" s="4">
        <v>2.8</v>
      </c>
      <c r="AM112" s="4">
        <v>1472</v>
      </c>
      <c r="AN112" s="4">
        <v>392</v>
      </c>
      <c r="AO112" s="4">
        <v>29.1</v>
      </c>
      <c r="AP112" s="4">
        <v>321</v>
      </c>
      <c r="AQ112" s="4">
        <v>597130</v>
      </c>
      <c r="AR112" s="4">
        <v>58.56</v>
      </c>
      <c r="AS112" s="4">
        <v>53.1</v>
      </c>
      <c r="AT112" s="4">
        <v>66.61</v>
      </c>
      <c r="AU112" s="4">
        <v>86</v>
      </c>
      <c r="AV112" s="4">
        <v>2.54</v>
      </c>
      <c r="AW112" s="4">
        <v>18</v>
      </c>
      <c r="AX112" s="4">
        <v>16</v>
      </c>
      <c r="AY112" s="4">
        <v>5</v>
      </c>
      <c r="AZ112" s="4">
        <v>2.133</v>
      </c>
      <c r="BA112" s="4">
        <v>0.86</v>
      </c>
      <c r="BB112" s="4">
        <v>1.5840000000000001</v>
      </c>
      <c r="BC112" s="4">
        <v>72</v>
      </c>
      <c r="BD112" s="4">
        <v>25</v>
      </c>
      <c r="BE112" s="46">
        <f>Tabla1[[#This Row],[Visitas año 20]]/Tabla1[[#This Row],[Visitas año 19]]-1</f>
        <v>0.22666666666666657</v>
      </c>
      <c r="BF112" s="46">
        <f>Tabla1[[#This Row],[Posición media 20]]/Tabla1[[#This Row],[Posición media 19]]-1</f>
        <v>-1.6891891891891886E-2</v>
      </c>
      <c r="BG112" s="46">
        <f>Tabla1[[#This Row],[Índice Posicionamiento 20]]/Tabla1[[#This Row],[Índice Posicionamiento 19]]-1</f>
        <v>7.6756756756756754</v>
      </c>
      <c r="BH112" s="46">
        <f>Tabla1[[#This Row],[Tasa Rebote 20]]/Tabla1[[#This Row],[Tasa Rebote 19]]-1</f>
        <v>6.2987838083136571E-2</v>
      </c>
      <c r="BI112" s="46">
        <f>Tabla1[[#This Row],[Rebote Desktop 20]]/Tabla1[[#This Row],[Rebote Desktop 19]]-1</f>
        <v>3.8123167155425186E-2</v>
      </c>
      <c r="BJ112" s="46">
        <f>Tabla1[[#This Row],[Rebote Móvil 20]]/Tabla1[[#This Row],[Rebote Móvil 19]]-1</f>
        <v>7.6786291626252723E-2</v>
      </c>
      <c r="BK112" s="46">
        <f>Tabla1[[#This Row],[Tiempo en web 20]]/Tabla1[[#This Row],[Tiempo en web 19]]-1</f>
        <v>-0.20370370370370372</v>
      </c>
      <c r="BL112" s="46">
        <f>Tabla1[[#This Row],[Páginas por sesión 20]]/Tabla1[[#This Row],[Páginas por sesión 19]]-1</f>
        <v>-9.2857142857142749E-2</v>
      </c>
      <c r="BM112" s="49" t="s">
        <v>8</v>
      </c>
      <c r="BN112" s="49" t="s">
        <v>8</v>
      </c>
      <c r="BO112" s="49" t="s">
        <v>6</v>
      </c>
      <c r="BP112" s="49" t="s">
        <v>6</v>
      </c>
      <c r="BQ112" s="49" t="s">
        <v>8</v>
      </c>
      <c r="BR112" s="49" t="s">
        <v>6</v>
      </c>
      <c r="BS112" s="49" t="s">
        <v>8</v>
      </c>
      <c r="BT112" s="49" t="s">
        <v>8</v>
      </c>
      <c r="BU112" s="49" t="s">
        <v>6</v>
      </c>
      <c r="BV112" s="49" t="s">
        <v>6</v>
      </c>
      <c r="BW112" s="49" t="s">
        <v>6</v>
      </c>
      <c r="BX112" s="49" t="s">
        <v>6</v>
      </c>
      <c r="BY112" s="49" t="s">
        <v>8</v>
      </c>
      <c r="BZ112" s="49" t="s">
        <v>6</v>
      </c>
      <c r="CA112" s="49" t="s">
        <v>6</v>
      </c>
      <c r="CB112" s="49" t="s">
        <v>6</v>
      </c>
      <c r="CC112" s="49" t="s">
        <v>6</v>
      </c>
      <c r="CD112" s="49" t="s">
        <v>6</v>
      </c>
      <c r="CE112" s="49" t="s">
        <v>6</v>
      </c>
    </row>
    <row r="113" spans="1:83" ht="30">
      <c r="A113" s="33" t="s">
        <v>884</v>
      </c>
      <c r="B113" s="34"/>
      <c r="C113" s="34"/>
      <c r="D113" s="34"/>
      <c r="E113" s="36" t="s">
        <v>936</v>
      </c>
      <c r="F113" s="34"/>
      <c r="G113" s="34" t="s">
        <v>885</v>
      </c>
      <c r="H113" s="34"/>
      <c r="I113" s="34">
        <v>626452629</v>
      </c>
      <c r="J113" s="34"/>
      <c r="K113" s="34"/>
      <c r="L113" s="34"/>
      <c r="M113" s="34"/>
      <c r="N113" s="34"/>
      <c r="O113" s="34"/>
      <c r="P113" s="34" t="s">
        <v>8</v>
      </c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7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47" t="e">
        <f>Tabla1[[#This Row],[Visitas año 20]]/Tabla1[[#This Row],[Visitas año 19]]-1</f>
        <v>#DIV/0!</v>
      </c>
      <c r="BF113" s="34" t="e">
        <f>Tabla1[[#This Row],[Posición media 20]]/Tabla1[[#This Row],[Posición media 19]]-1</f>
        <v>#DIV/0!</v>
      </c>
      <c r="BG113" s="34" t="e">
        <f>Tabla1[[#This Row],[Índice Posicionamiento 20]]/Tabla1[[#This Row],[Índice Posicionamiento 19]]-1</f>
        <v>#DIV/0!</v>
      </c>
      <c r="BH113" s="34" t="e">
        <f>Tabla1[[#This Row],[Tasa Rebote 20]]/Tabla1[[#This Row],[Tasa Rebote 19]]-1</f>
        <v>#DIV/0!</v>
      </c>
      <c r="BI113" s="50" t="e">
        <f>Tabla1[[#This Row],[Rebote Desktop 20]]/Tabla1[[#This Row],[Rebote Desktop 19]]-1</f>
        <v>#DIV/0!</v>
      </c>
      <c r="BJ113" s="50" t="e">
        <f>Tabla1[[#This Row],[Rebote Móvil 20]]/Tabla1[[#This Row],[Rebote Móvil 19]]-1</f>
        <v>#DIV/0!</v>
      </c>
      <c r="BK113" s="50" t="e">
        <f>Tabla1[[#This Row],[Tiempo en web 20]]/Tabla1[[#This Row],[Tiempo en web 19]]-1</f>
        <v>#DIV/0!</v>
      </c>
      <c r="BL113" s="50" t="e">
        <f>Tabla1[[#This Row],[Páginas por sesión 20]]/Tabla1[[#This Row],[Páginas por sesión 19]]-1</f>
        <v>#DIV/0!</v>
      </c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</row>
    <row r="114" spans="1:83" ht="45">
      <c r="A114" s="15" t="s">
        <v>208</v>
      </c>
      <c r="B114" s="4" t="s">
        <v>7</v>
      </c>
      <c r="C114" s="4" t="s">
        <v>21</v>
      </c>
      <c r="D114" s="4"/>
      <c r="E114" s="29" t="s">
        <v>479</v>
      </c>
      <c r="F114" s="4" t="s">
        <v>699</v>
      </c>
      <c r="G114" s="24" t="s">
        <v>568</v>
      </c>
      <c r="H114" s="4">
        <v>630543952</v>
      </c>
      <c r="I114" s="4" t="s">
        <v>820</v>
      </c>
      <c r="J114" s="4"/>
      <c r="K114" s="4"/>
      <c r="L114" s="4"/>
      <c r="M114" s="4"/>
      <c r="N114" s="4"/>
      <c r="O114" s="4"/>
      <c r="P114" s="4" t="s">
        <v>6</v>
      </c>
      <c r="Q114" s="4" t="s">
        <v>8</v>
      </c>
      <c r="R114" s="4" t="s">
        <v>8</v>
      </c>
      <c r="S114" s="4" t="s">
        <v>8</v>
      </c>
      <c r="T114" s="5"/>
      <c r="U114" s="5"/>
      <c r="V114" s="5"/>
      <c r="W114" s="5"/>
      <c r="X114" s="4" t="s">
        <v>251</v>
      </c>
      <c r="Y114" s="4"/>
      <c r="Z114" s="4" t="s">
        <v>19</v>
      </c>
      <c r="AA114" s="4" t="s">
        <v>173</v>
      </c>
      <c r="AB114" s="4">
        <v>3000</v>
      </c>
      <c r="AC114" s="17"/>
      <c r="AD114" s="4">
        <v>445</v>
      </c>
      <c r="AE114" s="4">
        <v>29.4</v>
      </c>
      <c r="AF114" s="4">
        <v>80</v>
      </c>
      <c r="AG114" s="4">
        <v>704670</v>
      </c>
      <c r="AH114" s="4">
        <v>51.05</v>
      </c>
      <c r="AI114" s="4">
        <v>46.83</v>
      </c>
      <c r="AJ114" s="4">
        <v>54.38</v>
      </c>
      <c r="AK114" s="4">
        <v>86</v>
      </c>
      <c r="AL114" s="4">
        <v>2.67</v>
      </c>
      <c r="AM114" s="4">
        <v>2929</v>
      </c>
      <c r="AN114" s="4">
        <v>640</v>
      </c>
      <c r="AO114" s="4">
        <v>29.1</v>
      </c>
      <c r="AP114" s="4">
        <v>691</v>
      </c>
      <c r="AQ114" s="4">
        <v>987350</v>
      </c>
      <c r="AR114" s="4">
        <v>55.79</v>
      </c>
      <c r="AS114" s="4">
        <v>56.06</v>
      </c>
      <c r="AT114" s="4">
        <v>55.56</v>
      </c>
      <c r="AU114" s="4">
        <v>83</v>
      </c>
      <c r="AV114" s="4">
        <v>2.46</v>
      </c>
      <c r="AW114" s="4">
        <v>82</v>
      </c>
      <c r="AX114" s="4">
        <v>70</v>
      </c>
      <c r="AY114" s="4">
        <v>20</v>
      </c>
      <c r="AZ114" s="4">
        <v>1.722</v>
      </c>
      <c r="BA114" s="4">
        <v>0.85499999999999998</v>
      </c>
      <c r="BB114" s="4">
        <v>1.3520000000000001</v>
      </c>
      <c r="BC114" s="4">
        <v>89</v>
      </c>
      <c r="BD114" s="4">
        <v>77</v>
      </c>
      <c r="BE114" s="46">
        <f>Tabla1[[#This Row],[Visitas año 20]]/Tabla1[[#This Row],[Visitas año 19]]-1</f>
        <v>-2.3666666666666614E-2</v>
      </c>
      <c r="BF114" s="46">
        <f>Tabla1[[#This Row],[Posición media 20]]/Tabla1[[#This Row],[Posición media 19]]-1</f>
        <v>-1.0204081632652962E-2</v>
      </c>
      <c r="BG114" s="46">
        <f>Tabla1[[#This Row],[Índice Posicionamiento 20]]/Tabla1[[#This Row],[Índice Posicionamiento 19]]-1</f>
        <v>7.6374999999999993</v>
      </c>
      <c r="BH114" s="46">
        <f>Tabla1[[#This Row],[Tasa Rebote 20]]/Tabla1[[#This Row],[Tasa Rebote 19]]-1</f>
        <v>9.2850146914789544E-2</v>
      </c>
      <c r="BI114" s="46">
        <f>Tabla1[[#This Row],[Rebote Desktop 20]]/Tabla1[[#This Row],[Rebote Desktop 19]]-1</f>
        <v>0.1970958787102286</v>
      </c>
      <c r="BJ114" s="46">
        <f>Tabla1[[#This Row],[Rebote Móvil 20]]/Tabla1[[#This Row],[Rebote Móvil 19]]-1</f>
        <v>2.1699154100772278E-2</v>
      </c>
      <c r="BK114" s="46">
        <f>Tabla1[[#This Row],[Tiempo en web 20]]/Tabla1[[#This Row],[Tiempo en web 19]]-1</f>
        <v>-3.4883720930232509E-2</v>
      </c>
      <c r="BL114" s="46">
        <f>Tabla1[[#This Row],[Páginas por sesión 20]]/Tabla1[[#This Row],[Páginas por sesión 19]]-1</f>
        <v>-7.8651685393258397E-2</v>
      </c>
      <c r="BM114" s="49" t="s">
        <v>6</v>
      </c>
      <c r="BN114" s="49" t="s">
        <v>8</v>
      </c>
      <c r="BO114" s="49" t="s">
        <v>6</v>
      </c>
      <c r="BP114" s="49" t="s">
        <v>6</v>
      </c>
      <c r="BQ114" s="49" t="s">
        <v>8</v>
      </c>
      <c r="BR114" s="49" t="s">
        <v>8</v>
      </c>
      <c r="BS114" s="49" t="s">
        <v>8</v>
      </c>
      <c r="BT114" s="49" t="s">
        <v>6</v>
      </c>
      <c r="BU114" s="49" t="s">
        <v>6</v>
      </c>
      <c r="BV114" s="49" t="s">
        <v>6</v>
      </c>
      <c r="BW114" s="49" t="s">
        <v>6</v>
      </c>
      <c r="BX114" s="49" t="s">
        <v>6</v>
      </c>
      <c r="BY114" s="49" t="s">
        <v>6</v>
      </c>
      <c r="BZ114" s="49" t="s">
        <v>6</v>
      </c>
      <c r="CA114" s="49" t="s">
        <v>6</v>
      </c>
      <c r="CB114" s="49" t="s">
        <v>6</v>
      </c>
      <c r="CC114" s="49" t="s">
        <v>6</v>
      </c>
      <c r="CD114" s="49"/>
      <c r="CE114" s="49" t="s">
        <v>6</v>
      </c>
    </row>
    <row r="115" spans="1:83" ht="45">
      <c r="A115" s="18" t="s">
        <v>127</v>
      </c>
      <c r="B115" s="6" t="s">
        <v>5</v>
      </c>
      <c r="C115" s="6" t="s">
        <v>20</v>
      </c>
      <c r="D115" s="6"/>
      <c r="E115" s="6" t="s">
        <v>480</v>
      </c>
      <c r="F115" s="6"/>
      <c r="G115" s="25"/>
      <c r="H115" s="6"/>
      <c r="I115" s="6"/>
      <c r="J115" s="45"/>
      <c r="K115" s="45"/>
      <c r="L115" s="6"/>
      <c r="M115" s="6"/>
      <c r="N115" s="6"/>
      <c r="O115" s="6"/>
      <c r="P115" s="6" t="s">
        <v>6</v>
      </c>
      <c r="Q115" s="6" t="s">
        <v>6</v>
      </c>
      <c r="R115" s="6" t="s">
        <v>8</v>
      </c>
      <c r="S115" s="6"/>
      <c r="T115" s="6"/>
      <c r="U115" s="6"/>
      <c r="V115" s="6"/>
      <c r="W115" s="6"/>
      <c r="X115" s="6"/>
      <c r="Y115" s="6"/>
      <c r="Z115" s="6" t="s">
        <v>19</v>
      </c>
      <c r="AA115" s="6"/>
      <c r="AB115" s="6"/>
      <c r="AC115" s="19" t="s">
        <v>83</v>
      </c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54" t="e">
        <f>Tabla1[[#This Row],[Visitas año 20]]/Tabla1[[#This Row],[Visitas año 19]]-1</f>
        <v>#DIV/0!</v>
      </c>
      <c r="BF115" s="54" t="e">
        <f>Tabla1[[#This Row],[Posición media 20]]/Tabla1[[#This Row],[Posición media 19]]-1</f>
        <v>#DIV/0!</v>
      </c>
      <c r="BG115" s="54" t="e">
        <f>Tabla1[[#This Row],[Índice Posicionamiento 20]]/Tabla1[[#This Row],[Índice Posicionamiento 19]]-1</f>
        <v>#DIV/0!</v>
      </c>
      <c r="BH115" s="54" t="e">
        <f>Tabla1[[#This Row],[Tasa Rebote 20]]/Tabla1[[#This Row],[Tasa Rebote 19]]-1</f>
        <v>#DIV/0!</v>
      </c>
      <c r="BI115" s="54" t="e">
        <f>Tabla1[[#This Row],[Rebote Desktop 20]]/Tabla1[[#This Row],[Rebote Desktop 19]]-1</f>
        <v>#DIV/0!</v>
      </c>
      <c r="BJ115" s="54" t="e">
        <f>Tabla1[[#This Row],[Rebote Móvil 20]]/Tabla1[[#This Row],[Rebote Móvil 19]]-1</f>
        <v>#DIV/0!</v>
      </c>
      <c r="BK115" s="54" t="e">
        <f>Tabla1[[#This Row],[Tiempo en web 20]]/Tabla1[[#This Row],[Tiempo en web 19]]-1</f>
        <v>#DIV/0!</v>
      </c>
      <c r="BL115" s="54" t="e">
        <f>Tabla1[[#This Row],[Páginas por sesión 20]]/Tabla1[[#This Row],[Páginas por sesión 19]]-1</f>
        <v>#DIV/0!</v>
      </c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</row>
    <row r="116" spans="1:83" ht="45">
      <c r="A116" s="15" t="s">
        <v>199</v>
      </c>
      <c r="B116" s="4" t="s">
        <v>5</v>
      </c>
      <c r="C116" s="4" t="s">
        <v>200</v>
      </c>
      <c r="D116" s="4"/>
      <c r="E116" s="29" t="s">
        <v>481</v>
      </c>
      <c r="F116" s="4" t="s">
        <v>700</v>
      </c>
      <c r="G116" s="24" t="s">
        <v>569</v>
      </c>
      <c r="H116" s="4">
        <v>916818211</v>
      </c>
      <c r="I116" s="4">
        <v>658781841</v>
      </c>
      <c r="J116" s="4"/>
      <c r="K116" s="4"/>
      <c r="L116" s="4"/>
      <c r="M116" s="4"/>
      <c r="N116" s="4"/>
      <c r="O116" s="4"/>
      <c r="P116" s="4" t="s">
        <v>6</v>
      </c>
      <c r="Q116" s="4" t="s">
        <v>6</v>
      </c>
      <c r="R116" s="4" t="s">
        <v>8</v>
      </c>
      <c r="S116" s="5"/>
      <c r="T116" s="5"/>
      <c r="U116" s="5"/>
      <c r="V116" s="5"/>
      <c r="W116" s="5"/>
      <c r="X116" s="5"/>
      <c r="Y116" s="5"/>
      <c r="Z116" s="4" t="s">
        <v>19</v>
      </c>
      <c r="AA116" s="4" t="s">
        <v>91</v>
      </c>
      <c r="AB116" s="4">
        <v>1800</v>
      </c>
      <c r="AC116" s="17"/>
      <c r="AD116" s="4">
        <v>148</v>
      </c>
      <c r="AE116" s="4">
        <v>23.5</v>
      </c>
      <c r="AF116" s="4">
        <v>3054</v>
      </c>
      <c r="AG116" s="4">
        <v>120410</v>
      </c>
      <c r="AH116" s="4">
        <v>44.22</v>
      </c>
      <c r="AI116" s="4">
        <v>40.590000000000003</v>
      </c>
      <c r="AJ116" s="4">
        <v>56.78</v>
      </c>
      <c r="AK116" s="4">
        <v>95</v>
      </c>
      <c r="AL116" s="4">
        <v>3.07</v>
      </c>
      <c r="AM116" s="4">
        <v>1497</v>
      </c>
      <c r="AN116" s="4">
        <v>276</v>
      </c>
      <c r="AO116" s="4">
        <v>27.9</v>
      </c>
      <c r="AP116" s="4">
        <v>3030</v>
      </c>
      <c r="AQ116" s="4">
        <v>154340</v>
      </c>
      <c r="AR116" s="4">
        <v>41.82</v>
      </c>
      <c r="AS116" s="4">
        <v>37.020000000000003</v>
      </c>
      <c r="AT116" s="4">
        <v>54.55</v>
      </c>
      <c r="AU116" s="4">
        <v>105</v>
      </c>
      <c r="AV116" s="4">
        <v>3.12</v>
      </c>
      <c r="AW116" s="4">
        <v>9</v>
      </c>
      <c r="AX116" s="4">
        <v>0</v>
      </c>
      <c r="AY116" s="4">
        <v>6</v>
      </c>
      <c r="AZ116" s="4">
        <v>0.71799999999999997</v>
      </c>
      <c r="BA116" s="4">
        <v>0.20100000000000001</v>
      </c>
      <c r="BB116" s="4">
        <v>0.67600000000000005</v>
      </c>
      <c r="BC116" s="4">
        <v>98</v>
      </c>
      <c r="BD116" s="4">
        <v>88</v>
      </c>
      <c r="BE116" s="46">
        <f>Tabla1[[#This Row],[Visitas año 20]]/Tabla1[[#This Row],[Visitas año 19]]-1</f>
        <v>-0.16833333333333333</v>
      </c>
      <c r="BF116" s="46">
        <f>Tabla1[[#This Row],[Posición media 20]]/Tabla1[[#This Row],[Posición media 19]]-1</f>
        <v>0.18723404255319154</v>
      </c>
      <c r="BG116" s="46">
        <f>Tabla1[[#This Row],[Índice Posicionamiento 20]]/Tabla1[[#This Row],[Índice Posicionamiento 19]]-1</f>
        <v>-7.8585461689587577E-3</v>
      </c>
      <c r="BH116" s="46">
        <f>Tabla1[[#This Row],[Tasa Rebote 20]]/Tabla1[[#This Row],[Tasa Rebote 19]]-1</f>
        <v>-5.4274084124830368E-2</v>
      </c>
      <c r="BI116" s="46">
        <f>Tabla1[[#This Row],[Rebote Desktop 20]]/Tabla1[[#This Row],[Rebote Desktop 19]]-1</f>
        <v>-8.7952697708795324E-2</v>
      </c>
      <c r="BJ116" s="46">
        <f>Tabla1[[#This Row],[Rebote Móvil 20]]/Tabla1[[#This Row],[Rebote Móvil 19]]-1</f>
        <v>-3.9274392391687285E-2</v>
      </c>
      <c r="BK116" s="46">
        <f>Tabla1[[#This Row],[Tiempo en web 20]]/Tabla1[[#This Row],[Tiempo en web 19]]-1</f>
        <v>0.10526315789473695</v>
      </c>
      <c r="BL116" s="46">
        <f>Tabla1[[#This Row],[Páginas por sesión 20]]/Tabla1[[#This Row],[Páginas por sesión 19]]-1</f>
        <v>1.6286644951140072E-2</v>
      </c>
      <c r="BM116" s="49" t="s">
        <v>6</v>
      </c>
      <c r="BN116" s="49" t="s">
        <v>6</v>
      </c>
      <c r="BO116" s="49" t="s">
        <v>6</v>
      </c>
      <c r="BP116" s="49" t="s">
        <v>6</v>
      </c>
      <c r="BQ116" s="49" t="s">
        <v>6</v>
      </c>
      <c r="BR116" s="49" t="s">
        <v>6</v>
      </c>
      <c r="BS116" s="49" t="s">
        <v>6</v>
      </c>
      <c r="BT116" s="49" t="s">
        <v>6</v>
      </c>
      <c r="BU116" s="49" t="s">
        <v>6</v>
      </c>
      <c r="BV116" s="49" t="s">
        <v>6</v>
      </c>
      <c r="BW116" s="49" t="s">
        <v>6</v>
      </c>
      <c r="BX116" s="49"/>
      <c r="BY116" s="49" t="s">
        <v>6</v>
      </c>
      <c r="BZ116" s="49" t="s">
        <v>6</v>
      </c>
      <c r="CA116" s="49" t="s">
        <v>6</v>
      </c>
      <c r="CB116" s="49" t="s">
        <v>6</v>
      </c>
      <c r="CC116" s="49" t="s">
        <v>6</v>
      </c>
      <c r="CD116" s="49"/>
      <c r="CE116" s="49"/>
    </row>
    <row r="117" spans="1:83" ht="60">
      <c r="A117" s="15" t="s">
        <v>128</v>
      </c>
      <c r="B117" s="4" t="s">
        <v>7</v>
      </c>
      <c r="C117" s="4" t="s">
        <v>50</v>
      </c>
      <c r="D117" s="4"/>
      <c r="E117" s="29" t="s">
        <v>482</v>
      </c>
      <c r="F117" s="4" t="s">
        <v>701</v>
      </c>
      <c r="G117" s="24" t="s">
        <v>570</v>
      </c>
      <c r="H117" s="4">
        <v>933151398</v>
      </c>
      <c r="I117" s="4">
        <v>651041378</v>
      </c>
      <c r="J117" s="4"/>
      <c r="K117" s="4"/>
      <c r="L117" s="4"/>
      <c r="M117" s="4"/>
      <c r="N117" s="4"/>
      <c r="O117" s="4"/>
      <c r="P117" s="4" t="s">
        <v>8</v>
      </c>
      <c r="Q117" s="4" t="s">
        <v>8</v>
      </c>
      <c r="R117" s="4" t="s">
        <v>8</v>
      </c>
      <c r="S117" s="4" t="s">
        <v>8</v>
      </c>
      <c r="T117" s="5"/>
      <c r="U117" s="5"/>
      <c r="V117" s="5"/>
      <c r="W117" s="5"/>
      <c r="X117" s="4" t="s">
        <v>251</v>
      </c>
      <c r="Y117" s="4"/>
      <c r="Z117" s="4" t="s">
        <v>16</v>
      </c>
      <c r="AA117" s="4" t="s">
        <v>89</v>
      </c>
      <c r="AB117" s="4">
        <v>2000</v>
      </c>
      <c r="AC117" s="17"/>
      <c r="AD117" s="4">
        <v>187</v>
      </c>
      <c r="AE117" s="4">
        <v>29.2</v>
      </c>
      <c r="AF117" s="4">
        <v>140</v>
      </c>
      <c r="AG117" s="4">
        <v>157280</v>
      </c>
      <c r="AH117" s="4">
        <v>51.01</v>
      </c>
      <c r="AI117" s="4">
        <v>45.77</v>
      </c>
      <c r="AJ117" s="4">
        <v>58.3</v>
      </c>
      <c r="AK117" s="4">
        <v>139</v>
      </c>
      <c r="AL117" s="4">
        <v>3.24</v>
      </c>
      <c r="AM117" s="4">
        <v>2040</v>
      </c>
      <c r="AN117" s="4">
        <v>315</v>
      </c>
      <c r="AO117" s="4">
        <v>29.6</v>
      </c>
      <c r="AP117" s="4">
        <v>32</v>
      </c>
      <c r="AQ117" s="4">
        <v>260700</v>
      </c>
      <c r="AR117" s="4">
        <v>48.09</v>
      </c>
      <c r="AS117" s="4">
        <v>39.57</v>
      </c>
      <c r="AT117" s="4">
        <v>57.14</v>
      </c>
      <c r="AU117" s="4">
        <v>133</v>
      </c>
      <c r="AV117" s="4">
        <v>3.44</v>
      </c>
      <c r="AW117" s="4">
        <v>19</v>
      </c>
      <c r="AX117" s="4">
        <v>2</v>
      </c>
      <c r="AY117" s="4">
        <v>11</v>
      </c>
      <c r="AZ117" s="4">
        <v>3.6640000000000001</v>
      </c>
      <c r="BA117" s="4">
        <v>0.95899999999999996</v>
      </c>
      <c r="BB117" s="4">
        <v>1.6910000000000001</v>
      </c>
      <c r="BC117" s="4">
        <v>75</v>
      </c>
      <c r="BD117" s="4">
        <v>28</v>
      </c>
      <c r="BE117" s="46">
        <f>Tabla1[[#This Row],[Visitas año 20]]/Tabla1[[#This Row],[Visitas año 19]]-1</f>
        <v>2.0000000000000018E-2</v>
      </c>
      <c r="BF117" s="46">
        <f>Tabla1[[#This Row],[Posición media 20]]/Tabla1[[#This Row],[Posición media 19]]-1</f>
        <v>1.3698630136986356E-2</v>
      </c>
      <c r="BG117" s="46">
        <f>Tabla1[[#This Row],[Índice Posicionamiento 20]]/Tabla1[[#This Row],[Índice Posicionamiento 19]]-1</f>
        <v>-0.77142857142857146</v>
      </c>
      <c r="BH117" s="46">
        <f>Tabla1[[#This Row],[Tasa Rebote 20]]/Tabla1[[#This Row],[Tasa Rebote 19]]-1</f>
        <v>-5.7243677710252738E-2</v>
      </c>
      <c r="BI117" s="46">
        <f>Tabla1[[#This Row],[Rebote Desktop 20]]/Tabla1[[#This Row],[Rebote Desktop 19]]-1</f>
        <v>-0.1354599082368364</v>
      </c>
      <c r="BJ117" s="46">
        <f>Tabla1[[#This Row],[Rebote Móvil 20]]/Tabla1[[#This Row],[Rebote Móvil 19]]-1</f>
        <v>-1.9897084048027369E-2</v>
      </c>
      <c r="BK117" s="46">
        <f>Tabla1[[#This Row],[Tiempo en web 20]]/Tabla1[[#This Row],[Tiempo en web 19]]-1</f>
        <v>-4.3165467625899234E-2</v>
      </c>
      <c r="BL117" s="46">
        <f>Tabla1[[#This Row],[Páginas por sesión 20]]/Tabla1[[#This Row],[Páginas por sesión 19]]-1</f>
        <v>6.1728395061728225E-2</v>
      </c>
      <c r="BM117" s="49" t="s">
        <v>6</v>
      </c>
      <c r="BN117" s="49" t="s">
        <v>8</v>
      </c>
      <c r="BO117" s="49" t="s">
        <v>6</v>
      </c>
      <c r="BP117" s="49" t="s">
        <v>6</v>
      </c>
      <c r="BQ117" s="49" t="s">
        <v>8</v>
      </c>
      <c r="BR117" s="49" t="s">
        <v>8</v>
      </c>
      <c r="BS117" s="49" t="s">
        <v>8</v>
      </c>
      <c r="BT117" s="49" t="s">
        <v>6</v>
      </c>
      <c r="BU117" s="49" t="s">
        <v>6</v>
      </c>
      <c r="BV117" s="49" t="s">
        <v>6</v>
      </c>
      <c r="BW117" s="49" t="s">
        <v>6</v>
      </c>
      <c r="BX117" s="49"/>
      <c r="BY117" s="49" t="s">
        <v>6</v>
      </c>
      <c r="BZ117" s="49" t="s">
        <v>6</v>
      </c>
      <c r="CA117" s="49" t="s">
        <v>6</v>
      </c>
      <c r="CB117" s="49" t="s">
        <v>6</v>
      </c>
      <c r="CC117" s="49"/>
      <c r="CD117" s="49"/>
      <c r="CE117" s="49"/>
    </row>
    <row r="118" spans="1:83" ht="45">
      <c r="A118" s="33" t="s">
        <v>966</v>
      </c>
      <c r="B118" s="34"/>
      <c r="C118" s="34"/>
      <c r="D118" s="34"/>
      <c r="E118" s="41" t="s">
        <v>938</v>
      </c>
      <c r="F118" s="34" t="s">
        <v>889</v>
      </c>
      <c r="G118" s="34" t="s">
        <v>888</v>
      </c>
      <c r="H118" s="34"/>
      <c r="I118" s="34"/>
      <c r="J118" s="34"/>
      <c r="K118" s="34"/>
      <c r="L118" s="34"/>
      <c r="M118" s="34"/>
      <c r="N118" s="34"/>
      <c r="O118" s="34"/>
      <c r="P118" s="34" t="s">
        <v>8</v>
      </c>
      <c r="Q118" s="34"/>
      <c r="R118" s="34" t="s">
        <v>6</v>
      </c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7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47" t="e">
        <f>Tabla1[[#This Row],[Visitas año 20]]/Tabla1[[#This Row],[Visitas año 19]]-1</f>
        <v>#DIV/0!</v>
      </c>
      <c r="BF118" s="34" t="e">
        <f>Tabla1[[#This Row],[Posición media 20]]/Tabla1[[#This Row],[Posición media 19]]-1</f>
        <v>#DIV/0!</v>
      </c>
      <c r="BG118" s="34" t="e">
        <f>Tabla1[[#This Row],[Índice Posicionamiento 20]]/Tabla1[[#This Row],[Índice Posicionamiento 19]]-1</f>
        <v>#DIV/0!</v>
      </c>
      <c r="BH118" s="34" t="e">
        <f>Tabla1[[#This Row],[Tasa Rebote 20]]/Tabla1[[#This Row],[Tasa Rebote 19]]-1</f>
        <v>#DIV/0!</v>
      </c>
      <c r="BI118" s="50" t="e">
        <f>Tabla1[[#This Row],[Rebote Desktop 20]]/Tabla1[[#This Row],[Rebote Desktop 19]]-1</f>
        <v>#DIV/0!</v>
      </c>
      <c r="BJ118" s="50" t="e">
        <f>Tabla1[[#This Row],[Rebote Móvil 20]]/Tabla1[[#This Row],[Rebote Móvil 19]]-1</f>
        <v>#DIV/0!</v>
      </c>
      <c r="BK118" s="50" t="e">
        <f>Tabla1[[#This Row],[Tiempo en web 20]]/Tabla1[[#This Row],[Tiempo en web 19]]-1</f>
        <v>#DIV/0!</v>
      </c>
      <c r="BL118" s="50" t="e">
        <f>Tabla1[[#This Row],[Páginas por sesión 20]]/Tabla1[[#This Row],[Páginas por sesión 19]]-1</f>
        <v>#DIV/0!</v>
      </c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</row>
    <row r="119" spans="1:83" ht="75">
      <c r="A119" s="15" t="s">
        <v>154</v>
      </c>
      <c r="B119" s="4" t="s">
        <v>7</v>
      </c>
      <c r="C119" s="4" t="s">
        <v>64</v>
      </c>
      <c r="D119" s="4"/>
      <c r="E119" s="29" t="s">
        <v>483</v>
      </c>
      <c r="F119" s="4" t="s">
        <v>702</v>
      </c>
      <c r="G119" s="24" t="s">
        <v>571</v>
      </c>
      <c r="H119" s="4">
        <v>914905576</v>
      </c>
      <c r="I119" s="4">
        <v>609089201</v>
      </c>
      <c r="J119" s="4"/>
      <c r="K119" s="4"/>
      <c r="L119" s="4"/>
      <c r="M119" s="4"/>
      <c r="N119" s="4"/>
      <c r="O119" s="4"/>
      <c r="P119" s="4" t="s">
        <v>8</v>
      </c>
      <c r="Q119" s="4" t="s">
        <v>8</v>
      </c>
      <c r="R119" s="4" t="s">
        <v>8</v>
      </c>
      <c r="S119" s="4" t="s">
        <v>8</v>
      </c>
      <c r="T119" s="5"/>
      <c r="U119" s="5"/>
      <c r="V119" s="5"/>
      <c r="W119" s="5"/>
      <c r="X119" s="4" t="s">
        <v>251</v>
      </c>
      <c r="Y119" s="4"/>
      <c r="Z119" s="4" t="s">
        <v>19</v>
      </c>
      <c r="AA119" s="4" t="s">
        <v>89</v>
      </c>
      <c r="AB119" s="4">
        <v>53400</v>
      </c>
      <c r="AC119" s="17"/>
      <c r="AD119" s="4">
        <v>770</v>
      </c>
      <c r="AE119" s="4">
        <v>28.9</v>
      </c>
      <c r="AF119" s="4">
        <v>3630</v>
      </c>
      <c r="AG119" s="4">
        <v>993450</v>
      </c>
      <c r="AH119" s="4">
        <v>82.94</v>
      </c>
      <c r="AI119" s="4">
        <v>64.88</v>
      </c>
      <c r="AJ119" s="4">
        <v>84.19</v>
      </c>
      <c r="AK119" s="4">
        <v>47</v>
      </c>
      <c r="AL119" s="4">
        <v>1.36</v>
      </c>
      <c r="AM119" s="4">
        <v>36306</v>
      </c>
      <c r="AN119" s="4">
        <v>1031</v>
      </c>
      <c r="AO119" s="4">
        <v>28.8</v>
      </c>
      <c r="AP119" s="4">
        <v>6171</v>
      </c>
      <c r="AQ119" s="4">
        <v>1644500</v>
      </c>
      <c r="AR119" s="4">
        <v>84.07</v>
      </c>
      <c r="AS119" s="4">
        <v>67.3</v>
      </c>
      <c r="AT119" s="4">
        <v>86.47</v>
      </c>
      <c r="AU119" s="4">
        <v>39</v>
      </c>
      <c r="AV119" s="4">
        <v>1.36</v>
      </c>
      <c r="AW119" s="4">
        <v>671</v>
      </c>
      <c r="AX119" s="4">
        <v>665</v>
      </c>
      <c r="AY119" s="4">
        <v>31</v>
      </c>
      <c r="AZ119" s="4">
        <v>4.1559999999999997</v>
      </c>
      <c r="BA119" s="4">
        <v>1.3029999999999999</v>
      </c>
      <c r="BB119" s="4">
        <v>2.4390000000000001</v>
      </c>
      <c r="BC119" s="4">
        <v>21</v>
      </c>
      <c r="BD119" s="4">
        <v>9</v>
      </c>
      <c r="BE119" s="46">
        <f>Tabla1[[#This Row],[Visitas año 20]]/Tabla1[[#This Row],[Visitas año 19]]-1</f>
        <v>-0.32011235955056183</v>
      </c>
      <c r="BF119" s="46">
        <f>Tabla1[[#This Row],[Posición media 20]]/Tabla1[[#This Row],[Posición media 19]]-1</f>
        <v>-3.4602076124566894E-3</v>
      </c>
      <c r="BG119" s="46">
        <f>Tabla1[[#This Row],[Índice Posicionamiento 20]]/Tabla1[[#This Row],[Índice Posicionamiento 19]]-1</f>
        <v>0.7</v>
      </c>
      <c r="BH119" s="46">
        <f>Tabla1[[#This Row],[Tasa Rebote 20]]/Tabla1[[#This Row],[Tasa Rebote 19]]-1</f>
        <v>1.3624306727755053E-2</v>
      </c>
      <c r="BI119" s="46">
        <f>Tabla1[[#This Row],[Rebote Desktop 20]]/Tabla1[[#This Row],[Rebote Desktop 19]]-1</f>
        <v>3.7299630086313318E-2</v>
      </c>
      <c r="BJ119" s="46">
        <f>Tabla1[[#This Row],[Rebote Móvil 20]]/Tabla1[[#This Row],[Rebote Móvil 19]]-1</f>
        <v>2.7081601140277911E-2</v>
      </c>
      <c r="BK119" s="46">
        <f>Tabla1[[#This Row],[Tiempo en web 20]]/Tabla1[[#This Row],[Tiempo en web 19]]-1</f>
        <v>-0.17021276595744683</v>
      </c>
      <c r="BL119" s="46">
        <f>Tabla1[[#This Row],[Páginas por sesión 20]]/Tabla1[[#This Row],[Páginas por sesión 19]]-1</f>
        <v>0</v>
      </c>
      <c r="BM119" s="49" t="s">
        <v>6</v>
      </c>
      <c r="BN119" s="49" t="s">
        <v>8</v>
      </c>
      <c r="BO119" s="49" t="s">
        <v>6</v>
      </c>
      <c r="BP119" s="49" t="s">
        <v>6</v>
      </c>
      <c r="BQ119" s="49" t="s">
        <v>8</v>
      </c>
      <c r="BR119" s="49" t="s">
        <v>8</v>
      </c>
      <c r="BS119" s="49" t="s">
        <v>8</v>
      </c>
      <c r="BT119" s="49" t="s">
        <v>6</v>
      </c>
      <c r="BU119" s="49" t="s">
        <v>6</v>
      </c>
      <c r="BV119" s="49" t="s">
        <v>6</v>
      </c>
      <c r="BW119" s="49" t="s">
        <v>6</v>
      </c>
      <c r="BX119" s="49"/>
      <c r="BY119" s="49" t="s">
        <v>6</v>
      </c>
      <c r="BZ119" s="49" t="s">
        <v>6</v>
      </c>
      <c r="CA119" s="49" t="s">
        <v>6</v>
      </c>
      <c r="CB119" s="49" t="s">
        <v>6</v>
      </c>
      <c r="CC119" s="49" t="s">
        <v>6</v>
      </c>
      <c r="CD119" s="49"/>
      <c r="CE119" s="49"/>
    </row>
    <row r="120" spans="1:83" ht="45">
      <c r="A120" s="33" t="s">
        <v>911</v>
      </c>
      <c r="B120" s="34"/>
      <c r="C120" s="34"/>
      <c r="D120" s="34"/>
      <c r="E120" s="41" t="s">
        <v>948</v>
      </c>
      <c r="F120" s="34" t="s">
        <v>914</v>
      </c>
      <c r="G120" s="35" t="s">
        <v>913</v>
      </c>
      <c r="H120" s="34">
        <v>915304847</v>
      </c>
      <c r="I120" s="34" t="s">
        <v>912</v>
      </c>
      <c r="J120" s="34"/>
      <c r="K120" s="34"/>
      <c r="L120" s="34"/>
      <c r="M120" s="34"/>
      <c r="N120" s="34" t="s">
        <v>8</v>
      </c>
      <c r="O120" s="34"/>
      <c r="P120" s="34" t="s">
        <v>6</v>
      </c>
      <c r="Q120" s="34"/>
      <c r="R120" s="34" t="s">
        <v>6</v>
      </c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7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47" t="e">
        <f>Tabla1[[#This Row],[Visitas año 20]]/Tabla1[[#This Row],[Visitas año 19]]-1</f>
        <v>#DIV/0!</v>
      </c>
      <c r="BF120" s="34" t="e">
        <f>Tabla1[[#This Row],[Posición media 20]]/Tabla1[[#This Row],[Posición media 19]]-1</f>
        <v>#DIV/0!</v>
      </c>
      <c r="BG120" s="34" t="e">
        <f>Tabla1[[#This Row],[Índice Posicionamiento 20]]/Tabla1[[#This Row],[Índice Posicionamiento 19]]-1</f>
        <v>#DIV/0!</v>
      </c>
      <c r="BH120" s="34" t="e">
        <f>Tabla1[[#This Row],[Tasa Rebote 20]]/Tabla1[[#This Row],[Tasa Rebote 19]]-1</f>
        <v>#DIV/0!</v>
      </c>
      <c r="BI120" s="50" t="e">
        <f>Tabla1[[#This Row],[Rebote Desktop 20]]/Tabla1[[#This Row],[Rebote Desktop 19]]-1</f>
        <v>#DIV/0!</v>
      </c>
      <c r="BJ120" s="50" t="e">
        <f>Tabla1[[#This Row],[Rebote Móvil 20]]/Tabla1[[#This Row],[Rebote Móvil 19]]-1</f>
        <v>#DIV/0!</v>
      </c>
      <c r="BK120" s="50" t="e">
        <f>Tabla1[[#This Row],[Tiempo en web 20]]/Tabla1[[#This Row],[Tiempo en web 19]]-1</f>
        <v>#DIV/0!</v>
      </c>
      <c r="BL120" s="50" t="e">
        <f>Tabla1[[#This Row],[Páginas por sesión 20]]/Tabla1[[#This Row],[Páginas por sesión 19]]-1</f>
        <v>#DIV/0!</v>
      </c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</row>
    <row r="121" spans="1:83" ht="45">
      <c r="A121" s="15" t="s">
        <v>129</v>
      </c>
      <c r="B121" s="4" t="s">
        <v>5</v>
      </c>
      <c r="C121" s="4" t="s">
        <v>69</v>
      </c>
      <c r="D121" s="4"/>
      <c r="E121" s="29" t="s">
        <v>484</v>
      </c>
      <c r="F121" s="4" t="s">
        <v>703</v>
      </c>
      <c r="G121" s="24" t="s">
        <v>572</v>
      </c>
      <c r="H121" s="4" t="s">
        <v>806</v>
      </c>
      <c r="I121" s="4" t="s">
        <v>821</v>
      </c>
      <c r="J121" s="4"/>
      <c r="K121" s="4"/>
      <c r="L121" s="4"/>
      <c r="M121" s="4"/>
      <c r="N121" s="4"/>
      <c r="O121" s="4"/>
      <c r="P121" s="4" t="s">
        <v>6</v>
      </c>
      <c r="Q121" s="4" t="s">
        <v>6</v>
      </c>
      <c r="R121" s="4" t="s">
        <v>8</v>
      </c>
      <c r="S121" s="5"/>
      <c r="T121" s="5"/>
      <c r="U121" s="5"/>
      <c r="V121" s="5"/>
      <c r="W121" s="5"/>
      <c r="X121" s="5"/>
      <c r="Y121" s="5"/>
      <c r="Z121" s="4" t="s">
        <v>19</v>
      </c>
      <c r="AA121" s="4" t="s">
        <v>89</v>
      </c>
      <c r="AB121" s="4">
        <v>1400</v>
      </c>
      <c r="AC121" s="17"/>
      <c r="AD121" s="4">
        <v>258</v>
      </c>
      <c r="AE121" s="4">
        <v>28.7</v>
      </c>
      <c r="AF121" s="4">
        <v>504</v>
      </c>
      <c r="AG121" s="4">
        <v>239790</v>
      </c>
      <c r="AH121" s="4">
        <v>52.35</v>
      </c>
      <c r="AI121" s="4">
        <v>45.69</v>
      </c>
      <c r="AJ121" s="4">
        <v>59.73</v>
      </c>
      <c r="AK121" s="4">
        <v>89</v>
      </c>
      <c r="AL121" s="4">
        <v>2.23</v>
      </c>
      <c r="AM121" s="4">
        <v>946</v>
      </c>
      <c r="AN121" s="4">
        <v>408</v>
      </c>
      <c r="AO121" s="4">
        <v>29</v>
      </c>
      <c r="AP121" s="4">
        <v>847</v>
      </c>
      <c r="AQ121" s="4">
        <v>249520</v>
      </c>
      <c r="AR121" s="4">
        <v>57.82</v>
      </c>
      <c r="AS121" s="4">
        <v>54.94</v>
      </c>
      <c r="AT121" s="4">
        <v>60.98</v>
      </c>
      <c r="AU121" s="4">
        <v>91</v>
      </c>
      <c r="AV121" s="4">
        <v>1.99</v>
      </c>
      <c r="AW121" s="4">
        <v>138</v>
      </c>
      <c r="AX121" s="4">
        <v>121</v>
      </c>
      <c r="AY121" s="4">
        <v>49</v>
      </c>
      <c r="AZ121" s="4">
        <v>0.92300000000000004</v>
      </c>
      <c r="BA121" s="4">
        <v>0.17399999999999999</v>
      </c>
      <c r="BB121" s="4">
        <v>0.79800000000000004</v>
      </c>
      <c r="BC121" s="4">
        <v>99</v>
      </c>
      <c r="BD121" s="4">
        <v>97</v>
      </c>
      <c r="BE121" s="46">
        <f>Tabla1[[#This Row],[Visitas año 20]]/Tabla1[[#This Row],[Visitas año 19]]-1</f>
        <v>-0.32428571428571429</v>
      </c>
      <c r="BF121" s="46">
        <f>Tabla1[[#This Row],[Posición media 20]]/Tabla1[[#This Row],[Posición media 19]]-1</f>
        <v>1.0452961672473782E-2</v>
      </c>
      <c r="BG121" s="46">
        <f>Tabla1[[#This Row],[Índice Posicionamiento 20]]/Tabla1[[#This Row],[Índice Posicionamiento 19]]-1</f>
        <v>0.68055555555555558</v>
      </c>
      <c r="BH121" s="46">
        <f>Tabla1[[#This Row],[Tasa Rebote 20]]/Tabla1[[#This Row],[Tasa Rebote 19]]-1</f>
        <v>0.10448901623686724</v>
      </c>
      <c r="BI121" s="46">
        <f>Tabla1[[#This Row],[Rebote Desktop 20]]/Tabla1[[#This Row],[Rebote Desktop 19]]-1</f>
        <v>0.20245130225432262</v>
      </c>
      <c r="BJ121" s="46">
        <f>Tabla1[[#This Row],[Rebote Móvil 20]]/Tabla1[[#This Row],[Rebote Móvil 19]]-1</f>
        <v>2.0927507115352517E-2</v>
      </c>
      <c r="BK121" s="46">
        <f>Tabla1[[#This Row],[Tiempo en web 20]]/Tabla1[[#This Row],[Tiempo en web 19]]-1</f>
        <v>2.2471910112359605E-2</v>
      </c>
      <c r="BL121" s="46">
        <f>Tabla1[[#This Row],[Páginas por sesión 20]]/Tabla1[[#This Row],[Páginas por sesión 19]]-1</f>
        <v>-0.1076233183856502</v>
      </c>
      <c r="BM121" s="49" t="s">
        <v>6</v>
      </c>
      <c r="BN121" s="49" t="s">
        <v>6</v>
      </c>
      <c r="BO121" s="49" t="s">
        <v>6</v>
      </c>
      <c r="BP121" s="49" t="s">
        <v>6</v>
      </c>
      <c r="BQ121" s="49" t="s">
        <v>6</v>
      </c>
      <c r="BR121" s="49" t="s">
        <v>6</v>
      </c>
      <c r="BS121" s="49" t="s">
        <v>6</v>
      </c>
      <c r="BT121" s="49" t="s">
        <v>6</v>
      </c>
      <c r="BU121" s="49" t="s">
        <v>6</v>
      </c>
      <c r="BV121" s="49" t="s">
        <v>6</v>
      </c>
      <c r="BW121" s="49" t="s">
        <v>6</v>
      </c>
      <c r="BX121" s="49"/>
      <c r="BY121" s="49" t="s">
        <v>6</v>
      </c>
      <c r="BZ121" s="49" t="s">
        <v>6</v>
      </c>
      <c r="CA121" s="49" t="s">
        <v>6</v>
      </c>
      <c r="CB121" s="49" t="s">
        <v>6</v>
      </c>
      <c r="CC121" s="49" t="s">
        <v>6</v>
      </c>
      <c r="CD121" s="49"/>
      <c r="CE121" s="49"/>
    </row>
    <row r="122" spans="1:83" ht="60">
      <c r="A122" s="15" t="s">
        <v>130</v>
      </c>
      <c r="B122" s="4" t="s">
        <v>7</v>
      </c>
      <c r="C122" s="4" t="s">
        <v>38</v>
      </c>
      <c r="D122" s="4"/>
      <c r="E122" s="29" t="s">
        <v>485</v>
      </c>
      <c r="F122" s="4" t="s">
        <v>704</v>
      </c>
      <c r="G122" s="24" t="s">
        <v>573</v>
      </c>
      <c r="H122" s="4">
        <v>918012816</v>
      </c>
      <c r="I122" s="4">
        <v>606990846</v>
      </c>
      <c r="J122" s="4"/>
      <c r="K122" s="4"/>
      <c r="L122" s="4"/>
      <c r="M122" s="4"/>
      <c r="N122" s="4"/>
      <c r="O122" s="4"/>
      <c r="P122" s="4" t="s">
        <v>8</v>
      </c>
      <c r="Q122" s="4" t="s">
        <v>8</v>
      </c>
      <c r="R122" s="4" t="s">
        <v>8</v>
      </c>
      <c r="S122" s="4"/>
      <c r="T122" s="4" t="s">
        <v>8</v>
      </c>
      <c r="U122" s="5"/>
      <c r="V122" s="5"/>
      <c r="W122" s="5"/>
      <c r="X122" s="4" t="s">
        <v>251</v>
      </c>
      <c r="Y122" s="4"/>
      <c r="Z122" s="4" t="s">
        <v>19</v>
      </c>
      <c r="AA122" s="4" t="s">
        <v>173</v>
      </c>
      <c r="AB122" s="4">
        <v>3200</v>
      </c>
      <c r="AC122" s="17"/>
      <c r="AD122" s="4">
        <v>682</v>
      </c>
      <c r="AE122" s="4">
        <v>29.7</v>
      </c>
      <c r="AF122" s="4">
        <v>200</v>
      </c>
      <c r="AG122" s="4">
        <v>1809100</v>
      </c>
      <c r="AH122" s="4">
        <v>48.69</v>
      </c>
      <c r="AI122" s="4">
        <v>42.83</v>
      </c>
      <c r="AJ122" s="4">
        <v>53.47</v>
      </c>
      <c r="AK122" s="4">
        <v>116</v>
      </c>
      <c r="AL122" s="4">
        <v>3.84</v>
      </c>
      <c r="AM122" s="4">
        <v>2793</v>
      </c>
      <c r="AN122" s="4">
        <v>777</v>
      </c>
      <c r="AO122" s="4">
        <v>29.4</v>
      </c>
      <c r="AP122" s="4">
        <v>439</v>
      </c>
      <c r="AQ122" s="4">
        <v>1674130</v>
      </c>
      <c r="AR122" s="4">
        <v>46.72</v>
      </c>
      <c r="AS122" s="4">
        <v>40.619999999999997</v>
      </c>
      <c r="AT122" s="4">
        <v>51.55</v>
      </c>
      <c r="AU122" s="4">
        <v>114</v>
      </c>
      <c r="AV122" s="4">
        <v>3.78</v>
      </c>
      <c r="AW122" s="4">
        <v>4064</v>
      </c>
      <c r="AX122" s="4">
        <v>3963</v>
      </c>
      <c r="AY122" s="4">
        <v>92</v>
      </c>
      <c r="AZ122" s="4">
        <v>4.1609999999999996</v>
      </c>
      <c r="BA122" s="4">
        <v>1.1559999999999999</v>
      </c>
      <c r="BB122" s="4">
        <v>2.4169999999999998</v>
      </c>
      <c r="BC122" s="4">
        <v>83</v>
      </c>
      <c r="BD122" s="4">
        <v>38</v>
      </c>
      <c r="BE122" s="46">
        <f>Tabla1[[#This Row],[Visitas año 20]]/Tabla1[[#This Row],[Visitas año 19]]-1</f>
        <v>-0.12718750000000001</v>
      </c>
      <c r="BF122" s="46">
        <f>Tabla1[[#This Row],[Posición media 20]]/Tabla1[[#This Row],[Posición media 19]]-1</f>
        <v>-1.0101010101010166E-2</v>
      </c>
      <c r="BG122" s="46">
        <f>Tabla1[[#This Row],[Índice Posicionamiento 20]]/Tabla1[[#This Row],[Índice Posicionamiento 19]]-1</f>
        <v>1.1949999999999998</v>
      </c>
      <c r="BH122" s="46">
        <f>Tabla1[[#This Row],[Tasa Rebote 20]]/Tabla1[[#This Row],[Tasa Rebote 19]]-1</f>
        <v>-4.0460053399055229E-2</v>
      </c>
      <c r="BI122" s="46">
        <f>Tabla1[[#This Row],[Rebote Desktop 20]]/Tabla1[[#This Row],[Rebote Desktop 19]]-1</f>
        <v>-5.1599346252626632E-2</v>
      </c>
      <c r="BJ122" s="46">
        <f>Tabla1[[#This Row],[Rebote Móvil 20]]/Tabla1[[#This Row],[Rebote Móvil 19]]-1</f>
        <v>-3.5907985786422292E-2</v>
      </c>
      <c r="BK122" s="46">
        <f>Tabla1[[#This Row],[Tiempo en web 20]]/Tabla1[[#This Row],[Tiempo en web 19]]-1</f>
        <v>-1.7241379310344862E-2</v>
      </c>
      <c r="BL122" s="46">
        <f>Tabla1[[#This Row],[Páginas por sesión 20]]/Tabla1[[#This Row],[Páginas por sesión 19]]-1</f>
        <v>-1.5625E-2</v>
      </c>
      <c r="BM122" s="49" t="s">
        <v>6</v>
      </c>
      <c r="BN122" s="49" t="s">
        <v>8</v>
      </c>
      <c r="BO122" s="49" t="s">
        <v>8</v>
      </c>
      <c r="BP122" s="49" t="s">
        <v>6</v>
      </c>
      <c r="BQ122" s="49" t="s">
        <v>8</v>
      </c>
      <c r="BR122" s="49" t="s">
        <v>8</v>
      </c>
      <c r="BS122" s="49" t="s">
        <v>8</v>
      </c>
      <c r="BT122" s="49" t="s">
        <v>6</v>
      </c>
      <c r="BU122" s="49" t="s">
        <v>6</v>
      </c>
      <c r="BV122" s="49" t="s">
        <v>6</v>
      </c>
      <c r="BW122" s="49" t="s">
        <v>6</v>
      </c>
      <c r="BX122" s="49"/>
      <c r="BY122" s="49" t="s">
        <v>6</v>
      </c>
      <c r="BZ122" s="49" t="s">
        <v>6</v>
      </c>
      <c r="CA122" s="49" t="s">
        <v>6</v>
      </c>
      <c r="CB122" s="49" t="s">
        <v>6</v>
      </c>
      <c r="CC122" s="49"/>
      <c r="CD122" s="49"/>
      <c r="CE122" s="49"/>
    </row>
    <row r="123" spans="1:83" ht="60">
      <c r="A123" s="15" t="s">
        <v>286</v>
      </c>
      <c r="B123" s="4" t="s">
        <v>7</v>
      </c>
      <c r="C123" s="4" t="s">
        <v>287</v>
      </c>
      <c r="D123" s="4"/>
      <c r="E123" s="29" t="s">
        <v>461</v>
      </c>
      <c r="F123" s="4" t="s">
        <v>680</v>
      </c>
      <c r="G123" s="24" t="s">
        <v>852</v>
      </c>
      <c r="H123" s="4">
        <v>913839119</v>
      </c>
      <c r="I123" s="4">
        <v>669777887</v>
      </c>
      <c r="J123" s="4" t="s">
        <v>853</v>
      </c>
      <c r="K123" s="4"/>
      <c r="L123" s="4"/>
      <c r="M123" s="4"/>
      <c r="N123" s="4"/>
      <c r="O123" s="4"/>
      <c r="P123" s="4" t="s">
        <v>8</v>
      </c>
      <c r="Q123" s="4" t="s">
        <v>8</v>
      </c>
      <c r="R123" s="4" t="s">
        <v>8</v>
      </c>
      <c r="S123" s="4" t="s">
        <v>8</v>
      </c>
      <c r="T123" s="5"/>
      <c r="U123" s="5"/>
      <c r="V123" s="4" t="s">
        <v>8</v>
      </c>
      <c r="W123" s="4" t="s">
        <v>326</v>
      </c>
      <c r="X123" s="5"/>
      <c r="Y123" s="4"/>
      <c r="Z123" s="4" t="s">
        <v>19</v>
      </c>
      <c r="AA123" s="44" t="s">
        <v>198</v>
      </c>
      <c r="AB123" s="4">
        <v>29400</v>
      </c>
      <c r="AC123" s="17"/>
      <c r="AD123" s="4">
        <v>755</v>
      </c>
      <c r="AE123" s="4">
        <v>21.8</v>
      </c>
      <c r="AF123" s="4">
        <v>33726</v>
      </c>
      <c r="AG123" s="4">
        <v>558210</v>
      </c>
      <c r="AH123" s="4">
        <v>53.28</v>
      </c>
      <c r="AI123" s="4">
        <v>42.19</v>
      </c>
      <c r="AJ123" s="4">
        <v>58.23</v>
      </c>
      <c r="AK123" s="4">
        <v>154</v>
      </c>
      <c r="AL123" s="4">
        <v>2.85</v>
      </c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6">
        <f>Tabla1[[#This Row],[Visitas año 20]]/Tabla1[[#This Row],[Visitas año 19]]-1</f>
        <v>-1</v>
      </c>
      <c r="BF123" s="46">
        <f>Tabla1[[#This Row],[Posición media 20]]/Tabla1[[#This Row],[Posición media 19]]-1</f>
        <v>-1</v>
      </c>
      <c r="BG123" s="46">
        <f>Tabla1[[#This Row],[Índice Posicionamiento 20]]/Tabla1[[#This Row],[Índice Posicionamiento 19]]-1</f>
        <v>-1</v>
      </c>
      <c r="BH123" s="46">
        <f>Tabla1[[#This Row],[Tasa Rebote 20]]/Tabla1[[#This Row],[Tasa Rebote 19]]-1</f>
        <v>-1</v>
      </c>
      <c r="BI123" s="46">
        <f>Tabla1[[#This Row],[Rebote Desktop 20]]/Tabla1[[#This Row],[Rebote Desktop 19]]-1</f>
        <v>-1</v>
      </c>
      <c r="BJ123" s="46">
        <f>Tabla1[[#This Row],[Rebote Móvil 20]]/Tabla1[[#This Row],[Rebote Móvil 19]]-1</f>
        <v>-1</v>
      </c>
      <c r="BK123" s="46">
        <f>Tabla1[[#This Row],[Tiempo en web 20]]/Tabla1[[#This Row],[Tiempo en web 19]]-1</f>
        <v>-1</v>
      </c>
      <c r="BL123" s="46">
        <f>Tabla1[[#This Row],[Páginas por sesión 20]]/Tabla1[[#This Row],[Páginas por sesión 19]]-1</f>
        <v>-1</v>
      </c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</row>
    <row r="124" spans="1:83" ht="30">
      <c r="A124" s="18" t="s">
        <v>288</v>
      </c>
      <c r="B124" s="6" t="s">
        <v>7</v>
      </c>
      <c r="C124" s="6" t="s">
        <v>289</v>
      </c>
      <c r="D124" s="6"/>
      <c r="E124" s="6" t="s">
        <v>486</v>
      </c>
      <c r="F124" s="6" t="s">
        <v>705</v>
      </c>
      <c r="G124" s="25" t="s">
        <v>574</v>
      </c>
      <c r="H124" s="6">
        <v>916266395</v>
      </c>
      <c r="I124" s="6">
        <v>686982026</v>
      </c>
      <c r="J124" s="45"/>
      <c r="K124" s="45"/>
      <c r="L124" s="6"/>
      <c r="M124" s="6"/>
      <c r="N124" s="6"/>
      <c r="O124" s="6"/>
      <c r="P124" s="6" t="s">
        <v>8</v>
      </c>
      <c r="Q124" s="6" t="s">
        <v>8</v>
      </c>
      <c r="R124" s="6" t="s">
        <v>8</v>
      </c>
      <c r="S124" s="6"/>
      <c r="T124" s="6" t="s">
        <v>8</v>
      </c>
      <c r="U124" s="6"/>
      <c r="V124" s="6"/>
      <c r="W124" s="6"/>
      <c r="X124" s="6" t="s">
        <v>337</v>
      </c>
      <c r="Y124" s="6"/>
      <c r="Z124" s="6" t="s">
        <v>19</v>
      </c>
      <c r="AA124" s="6"/>
      <c r="AB124" s="6"/>
      <c r="AC124" s="19" t="s">
        <v>83</v>
      </c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54" t="e">
        <f>Tabla1[[#This Row],[Visitas año 20]]/Tabla1[[#This Row],[Visitas año 19]]-1</f>
        <v>#DIV/0!</v>
      </c>
      <c r="BF124" s="54" t="e">
        <f>Tabla1[[#This Row],[Posición media 20]]/Tabla1[[#This Row],[Posición media 19]]-1</f>
        <v>#DIV/0!</v>
      </c>
      <c r="BG124" s="54" t="e">
        <f>Tabla1[[#This Row],[Índice Posicionamiento 20]]/Tabla1[[#This Row],[Índice Posicionamiento 19]]-1</f>
        <v>#DIV/0!</v>
      </c>
      <c r="BH124" s="54" t="e">
        <f>Tabla1[[#This Row],[Tasa Rebote 20]]/Tabla1[[#This Row],[Tasa Rebote 19]]-1</f>
        <v>#DIV/0!</v>
      </c>
      <c r="BI124" s="54" t="e">
        <f>Tabla1[[#This Row],[Rebote Desktop 20]]/Tabla1[[#This Row],[Rebote Desktop 19]]-1</f>
        <v>#DIV/0!</v>
      </c>
      <c r="BJ124" s="54" t="e">
        <f>Tabla1[[#This Row],[Rebote Móvil 20]]/Tabla1[[#This Row],[Rebote Móvil 19]]-1</f>
        <v>#DIV/0!</v>
      </c>
      <c r="BK124" s="54" t="e">
        <f>Tabla1[[#This Row],[Tiempo en web 20]]/Tabla1[[#This Row],[Tiempo en web 19]]-1</f>
        <v>#DIV/0!</v>
      </c>
      <c r="BL124" s="54" t="e">
        <f>Tabla1[[#This Row],[Páginas por sesión 20]]/Tabla1[[#This Row],[Páginas por sesión 19]]-1</f>
        <v>#DIV/0!</v>
      </c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</row>
    <row r="125" spans="1:83" ht="45">
      <c r="A125" s="18" t="s">
        <v>155</v>
      </c>
      <c r="B125" s="6" t="s">
        <v>7</v>
      </c>
      <c r="C125" s="6" t="s">
        <v>62</v>
      </c>
      <c r="D125" s="6"/>
      <c r="E125" s="6" t="s">
        <v>487</v>
      </c>
      <c r="F125" s="6"/>
      <c r="G125" s="25"/>
      <c r="H125" s="6"/>
      <c r="I125" s="6"/>
      <c r="J125" s="45"/>
      <c r="K125" s="45"/>
      <c r="L125" s="6"/>
      <c r="M125" s="6"/>
      <c r="N125" s="6"/>
      <c r="O125" s="6"/>
      <c r="P125" s="6" t="s">
        <v>8</v>
      </c>
      <c r="Q125" s="6" t="s">
        <v>8</v>
      </c>
      <c r="R125" s="6" t="s">
        <v>8</v>
      </c>
      <c r="S125" s="6"/>
      <c r="T125" s="6"/>
      <c r="U125" s="6"/>
      <c r="V125" s="6"/>
      <c r="W125" s="6"/>
      <c r="X125" s="6"/>
      <c r="Y125" s="6"/>
      <c r="Z125" s="6" t="s">
        <v>19</v>
      </c>
      <c r="AA125" s="6"/>
      <c r="AB125" s="6">
        <v>4300</v>
      </c>
      <c r="AC125" s="19" t="s">
        <v>83</v>
      </c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54">
        <f>Tabla1[[#This Row],[Visitas año 20]]/Tabla1[[#This Row],[Visitas año 19]]-1</f>
        <v>-1</v>
      </c>
      <c r="BF125" s="54" t="e">
        <f>Tabla1[[#This Row],[Posición media 20]]/Tabla1[[#This Row],[Posición media 19]]-1</f>
        <v>#DIV/0!</v>
      </c>
      <c r="BG125" s="54" t="e">
        <f>Tabla1[[#This Row],[Índice Posicionamiento 20]]/Tabla1[[#This Row],[Índice Posicionamiento 19]]-1</f>
        <v>#DIV/0!</v>
      </c>
      <c r="BH125" s="54" t="e">
        <f>Tabla1[[#This Row],[Tasa Rebote 20]]/Tabla1[[#This Row],[Tasa Rebote 19]]-1</f>
        <v>#DIV/0!</v>
      </c>
      <c r="BI125" s="54" t="e">
        <f>Tabla1[[#This Row],[Rebote Desktop 20]]/Tabla1[[#This Row],[Rebote Desktop 19]]-1</f>
        <v>#DIV/0!</v>
      </c>
      <c r="BJ125" s="54" t="e">
        <f>Tabla1[[#This Row],[Rebote Móvil 20]]/Tabla1[[#This Row],[Rebote Móvil 19]]-1</f>
        <v>#DIV/0!</v>
      </c>
      <c r="BK125" s="54" t="e">
        <f>Tabla1[[#This Row],[Tiempo en web 20]]/Tabla1[[#This Row],[Tiempo en web 19]]-1</f>
        <v>#DIV/0!</v>
      </c>
      <c r="BL125" s="54" t="e">
        <f>Tabla1[[#This Row],[Páginas por sesión 20]]/Tabla1[[#This Row],[Páginas por sesión 19]]-1</f>
        <v>#DIV/0!</v>
      </c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  <c r="CD125" s="49"/>
      <c r="CE125" s="49"/>
    </row>
    <row r="126" spans="1:83" ht="45">
      <c r="A126" s="15" t="s">
        <v>94</v>
      </c>
      <c r="B126" s="4" t="s">
        <v>7</v>
      </c>
      <c r="C126" s="4" t="s">
        <v>13</v>
      </c>
      <c r="D126" s="4"/>
      <c r="E126" s="29" t="s">
        <v>488</v>
      </c>
      <c r="F126" s="4" t="s">
        <v>706</v>
      </c>
      <c r="G126" s="24" t="s">
        <v>575</v>
      </c>
      <c r="H126" s="4">
        <v>910245394</v>
      </c>
      <c r="I126" s="4"/>
      <c r="J126" s="4"/>
      <c r="K126" s="4"/>
      <c r="L126" s="4"/>
      <c r="M126" s="4"/>
      <c r="N126" s="4"/>
      <c r="O126" s="4"/>
      <c r="P126" s="4" t="s">
        <v>8</v>
      </c>
      <c r="Q126" s="4" t="s">
        <v>8</v>
      </c>
      <c r="R126" s="4" t="s">
        <v>6</v>
      </c>
      <c r="S126" s="5"/>
      <c r="T126" s="5"/>
      <c r="U126" s="4" t="s">
        <v>8</v>
      </c>
      <c r="V126" s="5"/>
      <c r="W126" s="5"/>
      <c r="X126" s="4" t="s">
        <v>251</v>
      </c>
      <c r="Y126" s="4"/>
      <c r="Z126" s="4" t="s">
        <v>19</v>
      </c>
      <c r="AA126" s="5"/>
      <c r="AB126" s="5"/>
      <c r="AC126" s="16"/>
      <c r="AD126" s="5"/>
      <c r="AE126" s="5"/>
      <c r="AF126" s="5"/>
      <c r="AG126" s="5"/>
      <c r="AH126" s="5"/>
      <c r="AI126" s="5"/>
      <c r="AJ126" s="5"/>
      <c r="AK126" s="5"/>
      <c r="AL126" s="5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6" t="e">
        <f>Tabla1[[#This Row],[Visitas año 20]]/Tabla1[[#This Row],[Visitas año 19]]-1</f>
        <v>#DIV/0!</v>
      </c>
      <c r="BF126" s="4" t="e">
        <f>Tabla1[[#This Row],[Posición media 20]]/Tabla1[[#This Row],[Posición media 19]]-1</f>
        <v>#DIV/0!</v>
      </c>
      <c r="BG126" s="4" t="e">
        <f>Tabla1[[#This Row],[Índice Posicionamiento 20]]/Tabla1[[#This Row],[Índice Posicionamiento 19]]-1</f>
        <v>#DIV/0!</v>
      </c>
      <c r="BH126" s="4" t="e">
        <f>Tabla1[[#This Row],[Tasa Rebote 20]]/Tabla1[[#This Row],[Tasa Rebote 19]]-1</f>
        <v>#DIV/0!</v>
      </c>
      <c r="BI126" s="49" t="e">
        <f>Tabla1[[#This Row],[Rebote Desktop 20]]/Tabla1[[#This Row],[Rebote Desktop 19]]-1</f>
        <v>#DIV/0!</v>
      </c>
      <c r="BJ126" s="49" t="e">
        <f>Tabla1[[#This Row],[Rebote Móvil 20]]/Tabla1[[#This Row],[Rebote Móvil 19]]-1</f>
        <v>#DIV/0!</v>
      </c>
      <c r="BK126" s="49" t="e">
        <f>Tabla1[[#This Row],[Tiempo en web 20]]/Tabla1[[#This Row],[Tiempo en web 19]]-1</f>
        <v>#DIV/0!</v>
      </c>
      <c r="BL126" s="49" t="e">
        <f>Tabla1[[#This Row],[Páginas por sesión 20]]/Tabla1[[#This Row],[Páginas por sesión 19]]-1</f>
        <v>#DIV/0!</v>
      </c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</row>
    <row r="127" spans="1:83" ht="75">
      <c r="A127" s="15" t="s">
        <v>203</v>
      </c>
      <c r="B127" s="4" t="s">
        <v>7</v>
      </c>
      <c r="C127" s="4" t="s">
        <v>204</v>
      </c>
      <c r="D127" s="20">
        <v>42948</v>
      </c>
      <c r="E127" s="29" t="s">
        <v>407</v>
      </c>
      <c r="F127" s="4" t="s">
        <v>707</v>
      </c>
      <c r="G127" s="24" t="s">
        <v>576</v>
      </c>
      <c r="H127" s="4">
        <v>916209286</v>
      </c>
      <c r="I127" s="4">
        <v>620031529</v>
      </c>
      <c r="J127" s="4"/>
      <c r="K127" s="4"/>
      <c r="L127" s="4"/>
      <c r="M127" s="4"/>
      <c r="N127" s="4"/>
      <c r="O127" s="4"/>
      <c r="P127" s="4" t="s">
        <v>8</v>
      </c>
      <c r="Q127" s="4" t="s">
        <v>8</v>
      </c>
      <c r="R127" s="4" t="s">
        <v>8</v>
      </c>
      <c r="S127" s="5"/>
      <c r="T127" s="4" t="s">
        <v>8</v>
      </c>
      <c r="U127" s="5"/>
      <c r="V127" s="5"/>
      <c r="W127" s="5"/>
      <c r="X127" s="4" t="s">
        <v>251</v>
      </c>
      <c r="Y127" s="4"/>
      <c r="Z127" s="4" t="s">
        <v>19</v>
      </c>
      <c r="AA127" s="4" t="s">
        <v>91</v>
      </c>
      <c r="AB127" s="4">
        <v>12000</v>
      </c>
      <c r="AC127" s="17"/>
      <c r="AD127" s="4">
        <v>667</v>
      </c>
      <c r="AE127" s="4">
        <v>28.3</v>
      </c>
      <c r="AF127" s="4">
        <v>9495</v>
      </c>
      <c r="AG127" s="4">
        <v>955260</v>
      </c>
      <c r="AH127" s="4">
        <v>61.57</v>
      </c>
      <c r="AI127" s="4">
        <v>51.4</v>
      </c>
      <c r="AJ127" s="4">
        <v>68.55</v>
      </c>
      <c r="AK127" s="4">
        <v>91</v>
      </c>
      <c r="AL127" s="4">
        <v>2.3199999999999998</v>
      </c>
      <c r="AM127" s="4">
        <v>17437</v>
      </c>
      <c r="AN127" s="4">
        <v>752</v>
      </c>
      <c r="AO127" s="4">
        <v>28.1</v>
      </c>
      <c r="AP127" s="4">
        <v>14907</v>
      </c>
      <c r="AQ127" s="4">
        <v>1134580</v>
      </c>
      <c r="AR127" s="4">
        <v>63.37</v>
      </c>
      <c r="AS127" s="4">
        <v>50.35</v>
      </c>
      <c r="AT127" s="4">
        <v>68.739999999999995</v>
      </c>
      <c r="AU127" s="4">
        <v>75</v>
      </c>
      <c r="AV127" s="4">
        <v>2.2799999999999998</v>
      </c>
      <c r="AW127" s="4">
        <v>608</v>
      </c>
      <c r="AX127" s="4">
        <v>596</v>
      </c>
      <c r="AY127" s="4">
        <v>36</v>
      </c>
      <c r="AZ127" s="4">
        <v>7.0709999999999997</v>
      </c>
      <c r="BA127" s="4">
        <v>2.1840000000000002</v>
      </c>
      <c r="BB127" s="4">
        <v>6.2530000000000001</v>
      </c>
      <c r="BC127" s="4">
        <v>45</v>
      </c>
      <c r="BD127" s="4">
        <v>34</v>
      </c>
      <c r="BE127" s="46">
        <f>Tabla1[[#This Row],[Visitas año 20]]/Tabla1[[#This Row],[Visitas año 19]]-1</f>
        <v>0.45308333333333328</v>
      </c>
      <c r="BF127" s="46">
        <f>Tabla1[[#This Row],[Posición media 20]]/Tabla1[[#This Row],[Posición media 19]]-1</f>
        <v>-7.0671378091872183E-3</v>
      </c>
      <c r="BG127" s="46">
        <f>Tabla1[[#This Row],[Índice Posicionamiento 20]]/Tabla1[[#This Row],[Índice Posicionamiento 19]]-1</f>
        <v>0.56998420221169033</v>
      </c>
      <c r="BH127" s="46">
        <f>Tabla1[[#This Row],[Tasa Rebote 20]]/Tabla1[[#This Row],[Tasa Rebote 19]]-1</f>
        <v>2.923501705375986E-2</v>
      </c>
      <c r="BI127" s="46">
        <f>Tabla1[[#This Row],[Rebote Desktop 20]]/Tabla1[[#This Row],[Rebote Desktop 19]]-1</f>
        <v>-2.0428015564202262E-2</v>
      </c>
      <c r="BJ127" s="46">
        <f>Tabla1[[#This Row],[Rebote Móvil 20]]/Tabla1[[#This Row],[Rebote Móvil 19]]-1</f>
        <v>2.7716994894237956E-3</v>
      </c>
      <c r="BK127" s="46">
        <f>Tabla1[[#This Row],[Tiempo en web 20]]/Tabla1[[#This Row],[Tiempo en web 19]]-1</f>
        <v>-0.17582417582417587</v>
      </c>
      <c r="BL127" s="46">
        <f>Tabla1[[#This Row],[Páginas por sesión 20]]/Tabla1[[#This Row],[Páginas por sesión 19]]-1</f>
        <v>-1.7241379310344862E-2</v>
      </c>
      <c r="BM127" s="49" t="s">
        <v>8</v>
      </c>
      <c r="BN127" s="49" t="s">
        <v>8</v>
      </c>
      <c r="BO127" s="49" t="s">
        <v>6</v>
      </c>
      <c r="BP127" s="49" t="s">
        <v>6</v>
      </c>
      <c r="BQ127" s="49" t="s">
        <v>6</v>
      </c>
      <c r="BR127" s="49" t="s">
        <v>8</v>
      </c>
      <c r="BS127" s="49" t="s">
        <v>8</v>
      </c>
      <c r="BT127" s="49" t="s">
        <v>6</v>
      </c>
      <c r="BU127" s="49" t="s">
        <v>6</v>
      </c>
      <c r="BV127" s="49" t="s">
        <v>6</v>
      </c>
      <c r="BW127" s="49" t="s">
        <v>8</v>
      </c>
      <c r="BX127" s="49"/>
      <c r="BY127" s="49" t="s">
        <v>6</v>
      </c>
      <c r="BZ127" s="49" t="s">
        <v>6</v>
      </c>
      <c r="CA127" s="49" t="s">
        <v>6</v>
      </c>
      <c r="CB127" s="49" t="s">
        <v>6</v>
      </c>
      <c r="CC127" s="49" t="s">
        <v>8</v>
      </c>
      <c r="CD127" s="49"/>
      <c r="CE127" s="49"/>
    </row>
    <row r="128" spans="1:83" ht="45">
      <c r="A128" s="15" t="s">
        <v>156</v>
      </c>
      <c r="B128" s="4" t="s">
        <v>7</v>
      </c>
      <c r="C128" s="4" t="s">
        <v>47</v>
      </c>
      <c r="D128" s="20">
        <v>43259</v>
      </c>
      <c r="E128" s="29" t="s">
        <v>404</v>
      </c>
      <c r="F128" s="4"/>
      <c r="G128" s="24" t="s">
        <v>577</v>
      </c>
      <c r="H128" s="4">
        <v>917970415</v>
      </c>
      <c r="I128" s="4">
        <v>677757455</v>
      </c>
      <c r="J128" s="4"/>
      <c r="K128" s="4"/>
      <c r="L128" s="4"/>
      <c r="M128" s="4"/>
      <c r="N128" s="4"/>
      <c r="O128" s="4"/>
      <c r="P128" s="4" t="s">
        <v>8</v>
      </c>
      <c r="Q128" s="4" t="s">
        <v>8</v>
      </c>
      <c r="R128" s="4" t="s">
        <v>8</v>
      </c>
      <c r="S128" s="5"/>
      <c r="T128" s="7" t="s">
        <v>8</v>
      </c>
      <c r="U128" s="5"/>
      <c r="V128" s="5"/>
      <c r="W128" s="4" t="s">
        <v>326</v>
      </c>
      <c r="X128" s="5"/>
      <c r="Y128" s="4"/>
      <c r="Z128" s="4" t="s">
        <v>19</v>
      </c>
      <c r="AA128" s="4"/>
      <c r="AB128" s="4"/>
      <c r="AC128" s="17"/>
      <c r="AD128" s="4"/>
      <c r="AE128" s="4"/>
      <c r="AF128" s="4"/>
      <c r="AG128" s="4"/>
      <c r="AH128" s="4"/>
      <c r="AI128" s="4"/>
      <c r="AJ128" s="4"/>
      <c r="AK128" s="4"/>
      <c r="AL128" s="4"/>
      <c r="AM128" s="4">
        <v>6643</v>
      </c>
      <c r="AN128" s="4">
        <v>239</v>
      </c>
      <c r="AO128" s="4">
        <v>25.3</v>
      </c>
      <c r="AP128" s="4">
        <v>39579</v>
      </c>
      <c r="AQ128" s="4">
        <v>733370</v>
      </c>
      <c r="AR128" s="4">
        <v>47.12</v>
      </c>
      <c r="AS128" s="4">
        <v>40.08</v>
      </c>
      <c r="AT128" s="4">
        <v>51.73</v>
      </c>
      <c r="AU128" s="4">
        <v>92</v>
      </c>
      <c r="AV128" s="4">
        <v>3.27</v>
      </c>
      <c r="AW128" s="4">
        <v>163</v>
      </c>
      <c r="AX128" s="4">
        <v>25</v>
      </c>
      <c r="AY128" s="4">
        <v>26</v>
      </c>
      <c r="AZ128" s="4">
        <v>1.921</v>
      </c>
      <c r="BA128" s="4">
        <v>0.98199999999999998</v>
      </c>
      <c r="BB128" s="4">
        <v>1.778</v>
      </c>
      <c r="BC128" s="4">
        <v>70</v>
      </c>
      <c r="BD128" s="4">
        <v>31</v>
      </c>
      <c r="BE128" s="46" t="e">
        <f>Tabla1[[#This Row],[Visitas año 20]]/Tabla1[[#This Row],[Visitas año 19]]-1</f>
        <v>#DIV/0!</v>
      </c>
      <c r="BF128" s="46" t="e">
        <f>Tabla1[[#This Row],[Posición media 20]]/Tabla1[[#This Row],[Posición media 19]]-1</f>
        <v>#DIV/0!</v>
      </c>
      <c r="BG128" s="46" t="e">
        <f>Tabla1[[#This Row],[Índice Posicionamiento 20]]/Tabla1[[#This Row],[Índice Posicionamiento 19]]-1</f>
        <v>#DIV/0!</v>
      </c>
      <c r="BH128" s="46" t="e">
        <f>Tabla1[[#This Row],[Tasa Rebote 20]]/Tabla1[[#This Row],[Tasa Rebote 19]]-1</f>
        <v>#DIV/0!</v>
      </c>
      <c r="BI128" s="46" t="e">
        <f>Tabla1[[#This Row],[Rebote Desktop 20]]/Tabla1[[#This Row],[Rebote Desktop 19]]-1</f>
        <v>#DIV/0!</v>
      </c>
      <c r="BJ128" s="46" t="e">
        <f>Tabla1[[#This Row],[Rebote Móvil 20]]/Tabla1[[#This Row],[Rebote Móvil 19]]-1</f>
        <v>#DIV/0!</v>
      </c>
      <c r="BK128" s="46" t="e">
        <f>Tabla1[[#This Row],[Tiempo en web 20]]/Tabla1[[#This Row],[Tiempo en web 19]]-1</f>
        <v>#DIV/0!</v>
      </c>
      <c r="BL128" s="46" t="e">
        <f>Tabla1[[#This Row],[Páginas por sesión 20]]/Tabla1[[#This Row],[Páginas por sesión 19]]-1</f>
        <v>#DIV/0!</v>
      </c>
      <c r="BM128" s="49" t="s">
        <v>8</v>
      </c>
      <c r="BN128" s="49" t="s">
        <v>8</v>
      </c>
      <c r="BO128" s="49" t="s">
        <v>8</v>
      </c>
      <c r="BP128" s="49" t="s">
        <v>6</v>
      </c>
      <c r="BQ128" s="49" t="s">
        <v>8</v>
      </c>
      <c r="BR128" s="49" t="s">
        <v>6</v>
      </c>
      <c r="BS128" s="49" t="s">
        <v>8</v>
      </c>
      <c r="BT128" s="49" t="s">
        <v>8</v>
      </c>
      <c r="BU128" s="49" t="s">
        <v>6</v>
      </c>
      <c r="BV128" s="49" t="s">
        <v>6</v>
      </c>
      <c r="BW128" s="49" t="s">
        <v>6</v>
      </c>
      <c r="BX128" s="49"/>
      <c r="BY128" s="49" t="s">
        <v>8</v>
      </c>
      <c r="BZ128" s="49" t="s">
        <v>8</v>
      </c>
      <c r="CA128" s="49" t="s">
        <v>6</v>
      </c>
      <c r="CB128" s="49" t="s">
        <v>8</v>
      </c>
      <c r="CC128" s="49" t="s">
        <v>6</v>
      </c>
      <c r="CD128" s="49"/>
      <c r="CE128" s="49"/>
    </row>
    <row r="129" spans="1:83" ht="45">
      <c r="A129" s="15" t="s">
        <v>1051</v>
      </c>
      <c r="B129" s="4" t="s">
        <v>7</v>
      </c>
      <c r="C129" s="4" t="s">
        <v>28</v>
      </c>
      <c r="D129" s="20">
        <v>44047</v>
      </c>
      <c r="E129" s="29" t="s">
        <v>494</v>
      </c>
      <c r="F129" s="4" t="s">
        <v>716</v>
      </c>
      <c r="G129" s="24" t="s">
        <v>586</v>
      </c>
      <c r="H129" s="4">
        <v>913324949</v>
      </c>
      <c r="I129" s="4" t="s">
        <v>822</v>
      </c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7"/>
      <c r="U129" s="5"/>
      <c r="V129" s="5"/>
      <c r="W129" s="4"/>
      <c r="X129" s="5"/>
      <c r="Y129" s="4"/>
      <c r="Z129" s="4"/>
      <c r="AA129" s="4"/>
      <c r="AB129" s="4"/>
      <c r="AC129" s="17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61" t="e">
        <f>Tabla1[[#This Row],[Visitas año 20]]/Tabla1[[#This Row],[Visitas año 19]]-1</f>
        <v>#DIV/0!</v>
      </c>
      <c r="BF129" s="67" t="e">
        <f>Tabla1[[#This Row],[Posición media 20]]/Tabla1[[#This Row],[Posición media 19]]-1</f>
        <v>#DIV/0!</v>
      </c>
      <c r="BG129" s="67" t="e">
        <f>Tabla1[[#This Row],[Índice Posicionamiento 20]]/Tabla1[[#This Row],[Índice Posicionamiento 19]]-1</f>
        <v>#DIV/0!</v>
      </c>
      <c r="BH129" s="67" t="e">
        <f>Tabla1[[#This Row],[Tasa Rebote 20]]/Tabla1[[#This Row],[Tasa Rebote 19]]-1</f>
        <v>#DIV/0!</v>
      </c>
      <c r="BI129" s="67" t="e">
        <f>Tabla1[[#This Row],[Rebote Desktop 20]]/Tabla1[[#This Row],[Rebote Desktop 19]]-1</f>
        <v>#DIV/0!</v>
      </c>
      <c r="BJ129" s="67" t="e">
        <f>Tabla1[[#This Row],[Rebote Móvil 20]]/Tabla1[[#This Row],[Rebote Móvil 19]]-1</f>
        <v>#DIV/0!</v>
      </c>
      <c r="BK129" s="67" t="e">
        <f>Tabla1[[#This Row],[Tiempo en web 20]]/Tabla1[[#This Row],[Tiempo en web 19]]-1</f>
        <v>#DIV/0!</v>
      </c>
      <c r="BL129" s="67" t="e">
        <f>Tabla1[[#This Row],[Páginas por sesión 20]]/Tabla1[[#This Row],[Páginas por sesión 19]]-1</f>
        <v>#DIV/0!</v>
      </c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</row>
    <row r="130" spans="1:83" ht="75">
      <c r="A130" s="15" t="s">
        <v>290</v>
      </c>
      <c r="B130" s="4" t="s">
        <v>5</v>
      </c>
      <c r="C130" s="4" t="s">
        <v>291</v>
      </c>
      <c r="D130" s="4"/>
      <c r="E130" s="29" t="s">
        <v>489</v>
      </c>
      <c r="F130" s="4" t="s">
        <v>708</v>
      </c>
      <c r="G130" s="27" t="s">
        <v>578</v>
      </c>
      <c r="H130" s="4">
        <v>913573714</v>
      </c>
      <c r="I130" s="4">
        <v>639110204</v>
      </c>
      <c r="J130" s="4"/>
      <c r="K130" s="4"/>
      <c r="L130" s="4"/>
      <c r="M130" s="4"/>
      <c r="N130" s="4" t="s">
        <v>8</v>
      </c>
      <c r="O130" s="4"/>
      <c r="P130" s="4" t="s">
        <v>6</v>
      </c>
      <c r="Q130" s="4" t="s">
        <v>6</v>
      </c>
      <c r="R130" s="4" t="s">
        <v>6</v>
      </c>
      <c r="S130" s="5"/>
      <c r="T130" s="5"/>
      <c r="U130" s="5"/>
      <c r="V130" s="5"/>
      <c r="W130" s="5"/>
      <c r="X130" s="5"/>
      <c r="Y130" s="5"/>
      <c r="Z130" s="4" t="s">
        <v>19</v>
      </c>
      <c r="AA130" s="5"/>
      <c r="AB130" s="5"/>
      <c r="AC130" s="16"/>
      <c r="AD130" s="5"/>
      <c r="AE130" s="5"/>
      <c r="AF130" s="5"/>
      <c r="AG130" s="5"/>
      <c r="AH130" s="5"/>
      <c r="AI130" s="5"/>
      <c r="AJ130" s="5"/>
      <c r="AK130" s="5"/>
      <c r="AL130" s="5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6" t="e">
        <f>Tabla1[[#This Row],[Visitas año 20]]/Tabla1[[#This Row],[Visitas año 19]]-1</f>
        <v>#DIV/0!</v>
      </c>
      <c r="BF130" s="4" t="e">
        <f>Tabla1[[#This Row],[Posición media 20]]/Tabla1[[#This Row],[Posición media 19]]-1</f>
        <v>#DIV/0!</v>
      </c>
      <c r="BG130" s="4" t="e">
        <f>Tabla1[[#This Row],[Índice Posicionamiento 20]]/Tabla1[[#This Row],[Índice Posicionamiento 19]]-1</f>
        <v>#DIV/0!</v>
      </c>
      <c r="BH130" s="4" t="e">
        <f>Tabla1[[#This Row],[Tasa Rebote 20]]/Tabla1[[#This Row],[Tasa Rebote 19]]-1</f>
        <v>#DIV/0!</v>
      </c>
      <c r="BI130" s="49" t="e">
        <f>Tabla1[[#This Row],[Rebote Desktop 20]]/Tabla1[[#This Row],[Rebote Desktop 19]]-1</f>
        <v>#DIV/0!</v>
      </c>
      <c r="BJ130" s="49" t="e">
        <f>Tabla1[[#This Row],[Rebote Móvil 20]]/Tabla1[[#This Row],[Rebote Móvil 19]]-1</f>
        <v>#DIV/0!</v>
      </c>
      <c r="BK130" s="49" t="e">
        <f>Tabla1[[#This Row],[Tiempo en web 20]]/Tabla1[[#This Row],[Tiempo en web 19]]-1</f>
        <v>#DIV/0!</v>
      </c>
      <c r="BL130" s="49" t="e">
        <f>Tabla1[[#This Row],[Páginas por sesión 20]]/Tabla1[[#This Row],[Páginas por sesión 19]]-1</f>
        <v>#DIV/0!</v>
      </c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</row>
    <row r="131" spans="1:83" ht="45">
      <c r="A131" s="15" t="s">
        <v>131</v>
      </c>
      <c r="B131" s="4" t="s">
        <v>7</v>
      </c>
      <c r="C131" s="4" t="s">
        <v>58</v>
      </c>
      <c r="D131" s="4"/>
      <c r="E131" s="29" t="s">
        <v>490</v>
      </c>
      <c r="F131" s="4" t="s">
        <v>709</v>
      </c>
      <c r="G131" s="24" t="s">
        <v>579</v>
      </c>
      <c r="H131" s="4">
        <v>914092456</v>
      </c>
      <c r="I131" s="4">
        <v>609678844</v>
      </c>
      <c r="J131" s="4"/>
      <c r="K131" s="4"/>
      <c r="L131" s="4"/>
      <c r="M131" s="4"/>
      <c r="N131" s="4"/>
      <c r="O131" s="4"/>
      <c r="P131" s="4" t="s">
        <v>6</v>
      </c>
      <c r="Q131" s="4" t="s">
        <v>6</v>
      </c>
      <c r="R131" s="4" t="s">
        <v>8</v>
      </c>
      <c r="S131" s="7" t="s">
        <v>8</v>
      </c>
      <c r="T131" s="5"/>
      <c r="U131" s="5"/>
      <c r="V131" s="5"/>
      <c r="W131" s="5"/>
      <c r="X131" s="4" t="s">
        <v>338</v>
      </c>
      <c r="Y131" s="4"/>
      <c r="Z131" s="4" t="s">
        <v>19</v>
      </c>
      <c r="AA131" s="4" t="s">
        <v>91</v>
      </c>
      <c r="AB131" s="4">
        <v>16800</v>
      </c>
      <c r="AC131" s="17"/>
      <c r="AD131" s="4">
        <v>257</v>
      </c>
      <c r="AE131" s="4">
        <v>27.2</v>
      </c>
      <c r="AF131" s="4">
        <v>2866</v>
      </c>
      <c r="AG131" s="4">
        <v>423010</v>
      </c>
      <c r="AH131" s="4">
        <v>39.26</v>
      </c>
      <c r="AI131" s="4">
        <v>29.43</v>
      </c>
      <c r="AJ131" s="4">
        <v>45.85</v>
      </c>
      <c r="AK131" s="4">
        <v>93</v>
      </c>
      <c r="AL131" s="4">
        <v>3.67</v>
      </c>
      <c r="AM131" s="4">
        <v>15877</v>
      </c>
      <c r="AN131" s="4">
        <v>643</v>
      </c>
      <c r="AO131" s="4">
        <v>27.1</v>
      </c>
      <c r="AP131" s="4">
        <v>16570</v>
      </c>
      <c r="AQ131" s="4">
        <v>856450</v>
      </c>
      <c r="AR131" s="4">
        <v>36.83</v>
      </c>
      <c r="AS131" s="4">
        <v>27.36</v>
      </c>
      <c r="AT131" s="4">
        <v>42.19</v>
      </c>
      <c r="AU131" s="4">
        <v>102</v>
      </c>
      <c r="AV131" s="4">
        <v>3.68</v>
      </c>
      <c r="AW131" s="4">
        <v>752</v>
      </c>
      <c r="AX131" s="4">
        <v>675</v>
      </c>
      <c r="AY131" s="4">
        <v>174</v>
      </c>
      <c r="AZ131" s="4">
        <v>3.145</v>
      </c>
      <c r="BA131" s="4">
        <v>1.095</v>
      </c>
      <c r="BB131" s="4">
        <v>1.123</v>
      </c>
      <c r="BC131" s="4">
        <v>87</v>
      </c>
      <c r="BD131" s="4">
        <v>70</v>
      </c>
      <c r="BE131" s="46">
        <f>Tabla1[[#This Row],[Visitas año 20]]/Tabla1[[#This Row],[Visitas año 19]]-1</f>
        <v>-5.4940476190476151E-2</v>
      </c>
      <c r="BF131" s="46">
        <f>Tabla1[[#This Row],[Posición media 20]]/Tabla1[[#This Row],[Posición media 19]]-1</f>
        <v>-3.67647058823517E-3</v>
      </c>
      <c r="BG131" s="46">
        <f>Tabla1[[#This Row],[Índice Posicionamiento 20]]/Tabla1[[#This Row],[Índice Posicionamiento 19]]-1</f>
        <v>4.7815771109560359</v>
      </c>
      <c r="BH131" s="46">
        <f>Tabla1[[#This Row],[Tasa Rebote 20]]/Tabla1[[#This Row],[Tasa Rebote 19]]-1</f>
        <v>-6.1895058583800289E-2</v>
      </c>
      <c r="BI131" s="46">
        <f>Tabla1[[#This Row],[Rebote Desktop 20]]/Tabla1[[#This Row],[Rebote Desktop 19]]-1</f>
        <v>-7.0336391437308854E-2</v>
      </c>
      <c r="BJ131" s="46">
        <f>Tabla1[[#This Row],[Rebote Móvil 20]]/Tabla1[[#This Row],[Rebote Móvil 19]]-1</f>
        <v>-7.9825517993457051E-2</v>
      </c>
      <c r="BK131" s="46">
        <f>Tabla1[[#This Row],[Tiempo en web 20]]/Tabla1[[#This Row],[Tiempo en web 19]]-1</f>
        <v>9.6774193548387011E-2</v>
      </c>
      <c r="BL131" s="46">
        <f>Tabla1[[#This Row],[Páginas por sesión 20]]/Tabla1[[#This Row],[Páginas por sesión 19]]-1</f>
        <v>2.7247956403271267E-3</v>
      </c>
      <c r="BM131" s="49" t="s">
        <v>6</v>
      </c>
      <c r="BN131" s="49" t="s">
        <v>6</v>
      </c>
      <c r="BO131" s="49" t="s">
        <v>6</v>
      </c>
      <c r="BP131" s="49" t="s">
        <v>6</v>
      </c>
      <c r="BQ131" s="49" t="s">
        <v>6</v>
      </c>
      <c r="BR131" s="49" t="s">
        <v>6</v>
      </c>
      <c r="BS131" s="49" t="s">
        <v>6</v>
      </c>
      <c r="BT131" s="49" t="s">
        <v>6</v>
      </c>
      <c r="BU131" s="49" t="s">
        <v>6</v>
      </c>
      <c r="BV131" s="49" t="s">
        <v>6</v>
      </c>
      <c r="BW131" s="49" t="s">
        <v>6</v>
      </c>
      <c r="BX131" s="49"/>
      <c r="BY131" s="49" t="s">
        <v>6</v>
      </c>
      <c r="BZ131" s="49" t="s">
        <v>6</v>
      </c>
      <c r="CA131" s="49" t="s">
        <v>6</v>
      </c>
      <c r="CB131" s="49" t="s">
        <v>6</v>
      </c>
      <c r="CC131" s="49"/>
      <c r="CD131" s="49"/>
      <c r="CE131" s="49"/>
    </row>
    <row r="132" spans="1:83" ht="45">
      <c r="A132" s="15" t="s">
        <v>292</v>
      </c>
      <c r="B132" s="4" t="s">
        <v>7</v>
      </c>
      <c r="C132" s="4" t="s">
        <v>239</v>
      </c>
      <c r="D132" s="20">
        <v>43643</v>
      </c>
      <c r="E132" s="29" t="s">
        <v>378</v>
      </c>
      <c r="F132" s="4" t="s">
        <v>710</v>
      </c>
      <c r="G132" s="24" t="s">
        <v>580</v>
      </c>
      <c r="H132" s="4">
        <v>916790233</v>
      </c>
      <c r="I132" s="4">
        <v>629813305</v>
      </c>
      <c r="J132" s="4"/>
      <c r="K132" s="4"/>
      <c r="L132" s="4"/>
      <c r="M132" s="4"/>
      <c r="N132" s="4"/>
      <c r="O132" s="4"/>
      <c r="P132" s="4" t="s">
        <v>8</v>
      </c>
      <c r="Q132" s="4" t="s">
        <v>8</v>
      </c>
      <c r="R132" s="4" t="s">
        <v>6</v>
      </c>
      <c r="S132" s="5"/>
      <c r="T132" s="4" t="s">
        <v>8</v>
      </c>
      <c r="U132" s="5"/>
      <c r="V132" s="5"/>
      <c r="W132" s="4" t="s">
        <v>326</v>
      </c>
      <c r="X132" s="5"/>
      <c r="Y132" s="4"/>
      <c r="Z132" s="4" t="s">
        <v>19</v>
      </c>
      <c r="AA132" s="5"/>
      <c r="AB132" s="5"/>
      <c r="AC132" s="16"/>
      <c r="AD132" s="5"/>
      <c r="AE132" s="5"/>
      <c r="AF132" s="5"/>
      <c r="AG132" s="5"/>
      <c r="AH132" s="5"/>
      <c r="AI132" s="5"/>
      <c r="AJ132" s="5"/>
      <c r="AK132" s="5"/>
      <c r="AL132" s="5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6" t="e">
        <f>Tabla1[[#This Row],[Visitas año 20]]/Tabla1[[#This Row],[Visitas año 19]]-1</f>
        <v>#DIV/0!</v>
      </c>
      <c r="BF132" s="4" t="e">
        <f>Tabla1[[#This Row],[Posición media 20]]/Tabla1[[#This Row],[Posición media 19]]-1</f>
        <v>#DIV/0!</v>
      </c>
      <c r="BG132" s="4" t="e">
        <f>Tabla1[[#This Row],[Índice Posicionamiento 20]]/Tabla1[[#This Row],[Índice Posicionamiento 19]]-1</f>
        <v>#DIV/0!</v>
      </c>
      <c r="BH132" s="4" t="e">
        <f>Tabla1[[#This Row],[Tasa Rebote 20]]/Tabla1[[#This Row],[Tasa Rebote 19]]-1</f>
        <v>#DIV/0!</v>
      </c>
      <c r="BI132" s="49" t="e">
        <f>Tabla1[[#This Row],[Rebote Desktop 20]]/Tabla1[[#This Row],[Rebote Desktop 19]]-1</f>
        <v>#DIV/0!</v>
      </c>
      <c r="BJ132" s="49" t="e">
        <f>Tabla1[[#This Row],[Rebote Móvil 20]]/Tabla1[[#This Row],[Rebote Móvil 19]]-1</f>
        <v>#DIV/0!</v>
      </c>
      <c r="BK132" s="49" t="e">
        <f>Tabla1[[#This Row],[Tiempo en web 20]]/Tabla1[[#This Row],[Tiempo en web 19]]-1</f>
        <v>#DIV/0!</v>
      </c>
      <c r="BL132" s="49" t="e">
        <f>Tabla1[[#This Row],[Páginas por sesión 20]]/Tabla1[[#This Row],[Páginas por sesión 19]]-1</f>
        <v>#DIV/0!</v>
      </c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</row>
    <row r="133" spans="1:83" ht="60">
      <c r="A133" s="15" t="s">
        <v>132</v>
      </c>
      <c r="B133" s="4" t="s">
        <v>176</v>
      </c>
      <c r="C133" s="4" t="s">
        <v>26</v>
      </c>
      <c r="D133" s="20">
        <v>43599</v>
      </c>
      <c r="E133" s="29" t="s">
        <v>402</v>
      </c>
      <c r="F133" s="4" t="s">
        <v>711</v>
      </c>
      <c r="G133" s="24" t="s">
        <v>581</v>
      </c>
      <c r="H133" s="4">
        <v>918733244</v>
      </c>
      <c r="I133" s="4">
        <v>629119210</v>
      </c>
      <c r="J133" s="4"/>
      <c r="K133" s="4"/>
      <c r="L133" s="4"/>
      <c r="M133" s="4"/>
      <c r="N133" s="4"/>
      <c r="O133" s="4"/>
      <c r="P133" s="4" t="s">
        <v>6</v>
      </c>
      <c r="Q133" s="4" t="s">
        <v>8</v>
      </c>
      <c r="R133" s="4" t="s">
        <v>8</v>
      </c>
      <c r="S133" s="4" t="s">
        <v>8</v>
      </c>
      <c r="T133" s="5"/>
      <c r="U133" s="5"/>
      <c r="V133" s="5"/>
      <c r="W133" s="5"/>
      <c r="X133" s="4" t="s">
        <v>251</v>
      </c>
      <c r="Y133" s="4"/>
      <c r="Z133" s="4" t="s">
        <v>19</v>
      </c>
      <c r="AA133" s="4" t="s">
        <v>91</v>
      </c>
      <c r="AB133" s="4">
        <v>700</v>
      </c>
      <c r="AC133" s="17"/>
      <c r="AD133" s="4">
        <v>73</v>
      </c>
      <c r="AE133" s="4">
        <v>23.6</v>
      </c>
      <c r="AF133" s="4">
        <v>1175</v>
      </c>
      <c r="AG133" s="4">
        <v>34560</v>
      </c>
      <c r="AH133" s="4">
        <v>60.4</v>
      </c>
      <c r="AI133" s="4">
        <v>57.72</v>
      </c>
      <c r="AJ133" s="4">
        <v>66.34</v>
      </c>
      <c r="AK133" s="4">
        <v>74</v>
      </c>
      <c r="AL133" s="4">
        <v>2.1800000000000002</v>
      </c>
      <c r="AM133" s="4">
        <v>530</v>
      </c>
      <c r="AN133" s="4">
        <v>122</v>
      </c>
      <c r="AO133" s="4">
        <v>24.9</v>
      </c>
      <c r="AP133" s="4">
        <v>1437</v>
      </c>
      <c r="AQ133" s="4">
        <v>100790</v>
      </c>
      <c r="AR133" s="4">
        <v>59.81</v>
      </c>
      <c r="AS133" s="4">
        <v>57.99</v>
      </c>
      <c r="AT133" s="4">
        <v>68.55</v>
      </c>
      <c r="AU133" s="4">
        <v>86</v>
      </c>
      <c r="AV133" s="4">
        <v>2.3199999999999998</v>
      </c>
      <c r="AW133" s="4">
        <v>21</v>
      </c>
      <c r="AX133" s="4">
        <v>20</v>
      </c>
      <c r="AY133" s="4">
        <v>5</v>
      </c>
      <c r="AZ133" s="4">
        <v>2.8130000000000002</v>
      </c>
      <c r="BA133" s="4">
        <v>0.42</v>
      </c>
      <c r="BB133" s="4">
        <v>2.0019999999999998</v>
      </c>
      <c r="BC133" s="4">
        <v>91</v>
      </c>
      <c r="BD133" s="4">
        <v>38</v>
      </c>
      <c r="BE133" s="46">
        <f>Tabla1[[#This Row],[Visitas año 20]]/Tabla1[[#This Row],[Visitas año 19]]-1</f>
        <v>-0.24285714285714288</v>
      </c>
      <c r="BF133" s="46">
        <f>Tabla1[[#This Row],[Posición media 20]]/Tabla1[[#This Row],[Posición media 19]]-1</f>
        <v>5.5084745762711718E-2</v>
      </c>
      <c r="BG133" s="46">
        <f>Tabla1[[#This Row],[Índice Posicionamiento 20]]/Tabla1[[#This Row],[Índice Posicionamiento 19]]-1</f>
        <v>0.22297872340425529</v>
      </c>
      <c r="BH133" s="46">
        <f>Tabla1[[#This Row],[Tasa Rebote 20]]/Tabla1[[#This Row],[Tasa Rebote 19]]-1</f>
        <v>-9.7682119205297901E-3</v>
      </c>
      <c r="BI133" s="46">
        <f>Tabla1[[#This Row],[Rebote Desktop 20]]/Tabla1[[#This Row],[Rebote Desktop 19]]-1</f>
        <v>4.6777546777547752E-3</v>
      </c>
      <c r="BJ133" s="46">
        <f>Tabla1[[#This Row],[Rebote Móvil 20]]/Tabla1[[#This Row],[Rebote Móvil 19]]-1</f>
        <v>3.3313234850768758E-2</v>
      </c>
      <c r="BK133" s="46">
        <f>Tabla1[[#This Row],[Tiempo en web 20]]/Tabla1[[#This Row],[Tiempo en web 19]]-1</f>
        <v>0.16216216216216206</v>
      </c>
      <c r="BL133" s="46">
        <f>Tabla1[[#This Row],[Páginas por sesión 20]]/Tabla1[[#This Row],[Páginas por sesión 19]]-1</f>
        <v>6.4220183486238369E-2</v>
      </c>
      <c r="BM133" s="49" t="s">
        <v>8</v>
      </c>
      <c r="BN133" s="49" t="s">
        <v>8</v>
      </c>
      <c r="BO133" s="49" t="s">
        <v>6</v>
      </c>
      <c r="BP133" s="49" t="s">
        <v>6</v>
      </c>
      <c r="BQ133" s="49" t="s">
        <v>6</v>
      </c>
      <c r="BR133" s="49" t="s">
        <v>8</v>
      </c>
      <c r="BS133" s="49" t="s">
        <v>8</v>
      </c>
      <c r="BT133" s="49" t="s">
        <v>6</v>
      </c>
      <c r="BU133" s="49" t="s">
        <v>6</v>
      </c>
      <c r="BV133" s="49" t="s">
        <v>6</v>
      </c>
      <c r="BW133" s="49" t="s">
        <v>6</v>
      </c>
      <c r="BX133" s="49"/>
      <c r="BY133" s="49" t="s">
        <v>6</v>
      </c>
      <c r="BZ133" s="49" t="s">
        <v>6</v>
      </c>
      <c r="CA133" s="49" t="s">
        <v>6</v>
      </c>
      <c r="CB133" s="49" t="s">
        <v>6</v>
      </c>
      <c r="CC133" s="49"/>
      <c r="CD133" s="49"/>
      <c r="CE133" s="49"/>
    </row>
    <row r="134" spans="1:83" ht="60">
      <c r="A134" s="15" t="s">
        <v>133</v>
      </c>
      <c r="B134" s="4" t="s">
        <v>1027</v>
      </c>
      <c r="C134" s="4" t="s">
        <v>26</v>
      </c>
      <c r="D134" s="4"/>
      <c r="E134" s="29" t="s">
        <v>491</v>
      </c>
      <c r="F134" s="4" t="s">
        <v>712</v>
      </c>
      <c r="G134" s="24" t="s">
        <v>582</v>
      </c>
      <c r="H134" s="4"/>
      <c r="I134" s="4">
        <v>620853785</v>
      </c>
      <c r="J134" s="4"/>
      <c r="K134" s="4"/>
      <c r="L134" s="4"/>
      <c r="M134" s="4"/>
      <c r="N134" s="4"/>
      <c r="O134" s="4"/>
      <c r="P134" s="4" t="s">
        <v>8</v>
      </c>
      <c r="Q134" s="4" t="s">
        <v>8</v>
      </c>
      <c r="R134" s="4" t="s">
        <v>8</v>
      </c>
      <c r="S134" s="5"/>
      <c r="T134" s="5"/>
      <c r="U134" s="5"/>
      <c r="V134" s="5"/>
      <c r="W134" s="4" t="s">
        <v>326</v>
      </c>
      <c r="X134" s="4" t="s">
        <v>1028</v>
      </c>
      <c r="Y134" s="5"/>
      <c r="Z134" s="4" t="s">
        <v>19</v>
      </c>
      <c r="AA134" s="4" t="s">
        <v>368</v>
      </c>
      <c r="AB134" s="4">
        <v>1800</v>
      </c>
      <c r="AC134" s="17"/>
      <c r="AD134" s="4">
        <v>62</v>
      </c>
      <c r="AE134" s="4">
        <v>24.4</v>
      </c>
      <c r="AF134" s="4">
        <v>160</v>
      </c>
      <c r="AG134" s="4">
        <v>48460</v>
      </c>
      <c r="AH134" s="4">
        <v>65.430000000000007</v>
      </c>
      <c r="AI134" s="4">
        <v>64.64</v>
      </c>
      <c r="AJ134" s="4">
        <v>67.400000000000006</v>
      </c>
      <c r="AK134" s="4">
        <v>82</v>
      </c>
      <c r="AL134" s="4">
        <v>1.84</v>
      </c>
      <c r="AM134" s="4">
        <v>1868</v>
      </c>
      <c r="AN134" s="4">
        <v>406</v>
      </c>
      <c r="AO134" s="4">
        <v>29.5</v>
      </c>
      <c r="AP134" s="4">
        <v>162</v>
      </c>
      <c r="AQ134" s="4">
        <v>608730</v>
      </c>
      <c r="AR134" s="4">
        <v>67.13</v>
      </c>
      <c r="AS134" s="4">
        <v>66.58</v>
      </c>
      <c r="AT134" s="4">
        <v>68.37</v>
      </c>
      <c r="AU134" s="4">
        <v>87</v>
      </c>
      <c r="AV134" s="4">
        <v>1.8</v>
      </c>
      <c r="AW134" s="4">
        <v>14</v>
      </c>
      <c r="AX134" s="4">
        <v>1</v>
      </c>
      <c r="AY134" s="4">
        <v>5</v>
      </c>
      <c r="AZ134" s="4">
        <v>1.2190000000000001</v>
      </c>
      <c r="BA134" s="4">
        <v>0.19</v>
      </c>
      <c r="BB134" s="4">
        <v>0.82699999999999996</v>
      </c>
      <c r="BC134" s="4">
        <v>93</v>
      </c>
      <c r="BD134" s="4">
        <v>89</v>
      </c>
      <c r="BE134" s="46">
        <f>Tabla1[[#This Row],[Visitas año 20]]/Tabla1[[#This Row],[Visitas año 19]]-1</f>
        <v>3.7777777777777688E-2</v>
      </c>
      <c r="BF134" s="46">
        <f>Tabla1[[#This Row],[Posición media 20]]/Tabla1[[#This Row],[Posición media 19]]-1</f>
        <v>0.20901639344262302</v>
      </c>
      <c r="BG134" s="46">
        <f>Tabla1[[#This Row],[Índice Posicionamiento 20]]/Tabla1[[#This Row],[Índice Posicionamiento 19]]-1</f>
        <v>1.2499999999999956E-2</v>
      </c>
      <c r="BH134" s="46">
        <f>Tabla1[[#This Row],[Tasa Rebote 20]]/Tabla1[[#This Row],[Tasa Rebote 19]]-1</f>
        <v>2.598196545926923E-2</v>
      </c>
      <c r="BI134" s="46">
        <f>Tabla1[[#This Row],[Rebote Desktop 20]]/Tabla1[[#This Row],[Rebote Desktop 19]]-1</f>
        <v>3.001237623762365E-2</v>
      </c>
      <c r="BJ134" s="46">
        <f>Tabla1[[#This Row],[Rebote Móvil 20]]/Tabla1[[#This Row],[Rebote Móvil 19]]-1</f>
        <v>1.4391691394658679E-2</v>
      </c>
      <c r="BK134" s="46">
        <f>Tabla1[[#This Row],[Tiempo en web 20]]/Tabla1[[#This Row],[Tiempo en web 19]]-1</f>
        <v>6.0975609756097615E-2</v>
      </c>
      <c r="BL134" s="46">
        <f>Tabla1[[#This Row],[Páginas por sesión 20]]/Tabla1[[#This Row],[Páginas por sesión 19]]-1</f>
        <v>-2.1739130434782594E-2</v>
      </c>
      <c r="BM134" s="49" t="s">
        <v>8</v>
      </c>
      <c r="BN134" s="49" t="s">
        <v>8</v>
      </c>
      <c r="BO134" s="49" t="s">
        <v>6</v>
      </c>
      <c r="BP134" s="49" t="s">
        <v>6</v>
      </c>
      <c r="BQ134" s="49" t="s">
        <v>6</v>
      </c>
      <c r="BR134" s="49" t="s">
        <v>6</v>
      </c>
      <c r="BS134" s="49" t="s">
        <v>8</v>
      </c>
      <c r="BT134" s="49" t="s">
        <v>6</v>
      </c>
      <c r="BU134" s="49" t="s">
        <v>6</v>
      </c>
      <c r="BV134" s="49" t="s">
        <v>6</v>
      </c>
      <c r="BW134" s="49" t="s">
        <v>6</v>
      </c>
      <c r="BX134" s="49"/>
      <c r="BY134" s="49" t="s">
        <v>6</v>
      </c>
      <c r="BZ134" s="49" t="s">
        <v>6</v>
      </c>
      <c r="CA134" s="49" t="s">
        <v>6</v>
      </c>
      <c r="CB134" s="49" t="s">
        <v>6</v>
      </c>
      <c r="CC134" s="49"/>
      <c r="CD134" s="49"/>
      <c r="CE134" s="49"/>
    </row>
    <row r="135" spans="1:83" ht="60">
      <c r="A135" s="15" t="s">
        <v>293</v>
      </c>
      <c r="B135" s="4" t="s">
        <v>7</v>
      </c>
      <c r="C135" s="4" t="s">
        <v>294</v>
      </c>
      <c r="D135" s="4"/>
      <c r="E135" s="29" t="s">
        <v>492</v>
      </c>
      <c r="F135" s="4" t="s">
        <v>713</v>
      </c>
      <c r="G135" s="24" t="s">
        <v>583</v>
      </c>
      <c r="H135" s="4" t="s">
        <v>812</v>
      </c>
      <c r="I135" s="4" t="s">
        <v>832</v>
      </c>
      <c r="J135" s="4"/>
      <c r="K135" s="4"/>
      <c r="L135" s="4"/>
      <c r="M135" s="4"/>
      <c r="N135" s="4" t="s">
        <v>8</v>
      </c>
      <c r="O135" s="4"/>
      <c r="P135" s="4" t="s">
        <v>8</v>
      </c>
      <c r="Q135" s="4"/>
      <c r="R135" s="4" t="s">
        <v>6</v>
      </c>
      <c r="S135" s="5"/>
      <c r="T135" s="4" t="s">
        <v>8</v>
      </c>
      <c r="U135" s="5"/>
      <c r="V135" s="5"/>
      <c r="W135" s="5"/>
      <c r="X135" s="4" t="s">
        <v>325</v>
      </c>
      <c r="Y135" s="4"/>
      <c r="Z135" s="4" t="s">
        <v>24</v>
      </c>
      <c r="AA135" s="5"/>
      <c r="AB135" s="5"/>
      <c r="AC135" s="16"/>
      <c r="AD135" s="5"/>
      <c r="AE135" s="5"/>
      <c r="AF135" s="5"/>
      <c r="AG135" s="5"/>
      <c r="AH135" s="5"/>
      <c r="AI135" s="5"/>
      <c r="AJ135" s="5"/>
      <c r="AK135" s="5"/>
      <c r="AL135" s="5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6" t="e">
        <f>Tabla1[[#This Row],[Visitas año 20]]/Tabla1[[#This Row],[Visitas año 19]]-1</f>
        <v>#DIV/0!</v>
      </c>
      <c r="BF135" s="4" t="e">
        <f>Tabla1[[#This Row],[Posición media 20]]/Tabla1[[#This Row],[Posición media 19]]-1</f>
        <v>#DIV/0!</v>
      </c>
      <c r="BG135" s="4" t="e">
        <f>Tabla1[[#This Row],[Índice Posicionamiento 20]]/Tabla1[[#This Row],[Índice Posicionamiento 19]]-1</f>
        <v>#DIV/0!</v>
      </c>
      <c r="BH135" s="4" t="e">
        <f>Tabla1[[#This Row],[Tasa Rebote 20]]/Tabla1[[#This Row],[Tasa Rebote 19]]-1</f>
        <v>#DIV/0!</v>
      </c>
      <c r="BI135" s="49" t="e">
        <f>Tabla1[[#This Row],[Rebote Desktop 20]]/Tabla1[[#This Row],[Rebote Desktop 19]]-1</f>
        <v>#DIV/0!</v>
      </c>
      <c r="BJ135" s="49" t="e">
        <f>Tabla1[[#This Row],[Rebote Móvil 20]]/Tabla1[[#This Row],[Rebote Móvil 19]]-1</f>
        <v>#DIV/0!</v>
      </c>
      <c r="BK135" s="49" t="e">
        <f>Tabla1[[#This Row],[Tiempo en web 20]]/Tabla1[[#This Row],[Tiempo en web 19]]-1</f>
        <v>#DIV/0!</v>
      </c>
      <c r="BL135" s="49" t="e">
        <f>Tabla1[[#This Row],[Páginas por sesión 20]]/Tabla1[[#This Row],[Páginas por sesión 19]]-1</f>
        <v>#DIV/0!</v>
      </c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</row>
    <row r="136" spans="1:83" ht="45">
      <c r="A136" s="15" t="s">
        <v>95</v>
      </c>
      <c r="B136" s="4" t="s">
        <v>7</v>
      </c>
      <c r="C136" s="4" t="s">
        <v>41</v>
      </c>
      <c r="D136" s="20">
        <v>43431</v>
      </c>
      <c r="E136" s="29" t="s">
        <v>390</v>
      </c>
      <c r="F136" s="4" t="s">
        <v>714</v>
      </c>
      <c r="G136" s="24" t="s">
        <v>584</v>
      </c>
      <c r="H136" s="4">
        <v>918462299</v>
      </c>
      <c r="I136" s="4">
        <v>607743155</v>
      </c>
      <c r="J136" s="4"/>
      <c r="K136" s="4"/>
      <c r="L136" s="4"/>
      <c r="M136" s="4"/>
      <c r="N136" s="4"/>
      <c r="O136" s="4"/>
      <c r="P136" s="4" t="s">
        <v>8</v>
      </c>
      <c r="Q136" s="4" t="s">
        <v>8</v>
      </c>
      <c r="R136" s="4" t="s">
        <v>8</v>
      </c>
      <c r="S136" s="4" t="s">
        <v>8</v>
      </c>
      <c r="T136" s="5"/>
      <c r="U136" s="5"/>
      <c r="V136" s="5"/>
      <c r="W136" s="4" t="s">
        <v>326</v>
      </c>
      <c r="X136" s="5"/>
      <c r="Y136" s="4"/>
      <c r="Z136" s="4" t="s">
        <v>19</v>
      </c>
      <c r="AA136" s="4" t="s">
        <v>91</v>
      </c>
      <c r="AB136" s="4">
        <v>4500</v>
      </c>
      <c r="AC136" s="17"/>
      <c r="AD136" s="4">
        <v>354</v>
      </c>
      <c r="AE136" s="4">
        <v>26.9</v>
      </c>
      <c r="AF136" s="4">
        <v>2633</v>
      </c>
      <c r="AG136" s="4">
        <v>593290</v>
      </c>
      <c r="AH136" s="4">
        <v>59.4</v>
      </c>
      <c r="AI136" s="4">
        <v>55.08</v>
      </c>
      <c r="AJ136" s="4">
        <v>66.650000000000006</v>
      </c>
      <c r="AK136" s="4">
        <v>96</v>
      </c>
      <c r="AL136" s="4">
        <v>2.23</v>
      </c>
      <c r="AM136" s="4">
        <v>6086</v>
      </c>
      <c r="AN136" s="4">
        <v>513</v>
      </c>
      <c r="AO136" s="4">
        <v>26.1</v>
      </c>
      <c r="AP136" s="4">
        <v>5046</v>
      </c>
      <c r="AQ136" s="4">
        <v>454480</v>
      </c>
      <c r="AR136" s="4">
        <v>56.46</v>
      </c>
      <c r="AS136" s="4">
        <v>49.06</v>
      </c>
      <c r="AT136" s="4">
        <v>64.540000000000006</v>
      </c>
      <c r="AU136" s="4">
        <v>97</v>
      </c>
      <c r="AV136" s="4">
        <v>2.3199999999999998</v>
      </c>
      <c r="AW136" s="4">
        <v>306</v>
      </c>
      <c r="AX136" s="4">
        <v>300</v>
      </c>
      <c r="AY136" s="4">
        <v>26</v>
      </c>
      <c r="AZ136" s="4">
        <v>3.4729999999999999</v>
      </c>
      <c r="BA136" s="4">
        <v>0.64800000000000002</v>
      </c>
      <c r="BB136" s="4">
        <v>2.319</v>
      </c>
      <c r="BC136" s="4">
        <v>85</v>
      </c>
      <c r="BD136" s="4">
        <v>32</v>
      </c>
      <c r="BE136" s="46">
        <f>Tabla1[[#This Row],[Visitas año 20]]/Tabla1[[#This Row],[Visitas año 19]]-1</f>
        <v>0.35244444444444434</v>
      </c>
      <c r="BF136" s="46">
        <f>Tabla1[[#This Row],[Posición media 20]]/Tabla1[[#This Row],[Posición media 19]]-1</f>
        <v>-2.9739776951672736E-2</v>
      </c>
      <c r="BG136" s="46">
        <f>Tabla1[[#This Row],[Índice Posicionamiento 20]]/Tabla1[[#This Row],[Índice Posicionamiento 19]]-1</f>
        <v>0.91644511963539688</v>
      </c>
      <c r="BH136" s="46">
        <f>Tabla1[[#This Row],[Tasa Rebote 20]]/Tabla1[[#This Row],[Tasa Rebote 19]]-1</f>
        <v>-4.9494949494949481E-2</v>
      </c>
      <c r="BI136" s="46">
        <f>Tabla1[[#This Row],[Rebote Desktop 20]]/Tabla1[[#This Row],[Rebote Desktop 19]]-1</f>
        <v>-0.10929557007988377</v>
      </c>
      <c r="BJ136" s="46">
        <f>Tabla1[[#This Row],[Rebote Móvil 20]]/Tabla1[[#This Row],[Rebote Móvil 19]]-1</f>
        <v>-3.1657914478619653E-2</v>
      </c>
      <c r="BK136" s="46">
        <f>Tabla1[[#This Row],[Tiempo en web 20]]/Tabla1[[#This Row],[Tiempo en web 19]]-1</f>
        <v>1.0416666666666741E-2</v>
      </c>
      <c r="BL136" s="46">
        <f>Tabla1[[#This Row],[Páginas por sesión 20]]/Tabla1[[#This Row],[Páginas por sesión 19]]-1</f>
        <v>4.0358744394618729E-2</v>
      </c>
      <c r="BM136" s="49" t="s">
        <v>8</v>
      </c>
      <c r="BN136" s="49" t="s">
        <v>8</v>
      </c>
      <c r="BO136" s="49" t="s">
        <v>6</v>
      </c>
      <c r="BP136" s="49" t="s">
        <v>6</v>
      </c>
      <c r="BQ136" s="49" t="s">
        <v>8</v>
      </c>
      <c r="BR136" s="49" t="s">
        <v>6</v>
      </c>
      <c r="BS136" s="49" t="s">
        <v>8</v>
      </c>
      <c r="BT136" s="49" t="s">
        <v>8</v>
      </c>
      <c r="BU136" s="49" t="s">
        <v>6</v>
      </c>
      <c r="BV136" s="49" t="s">
        <v>8</v>
      </c>
      <c r="BW136" s="49" t="s">
        <v>6</v>
      </c>
      <c r="BX136" s="49"/>
      <c r="BY136" s="49" t="s">
        <v>8</v>
      </c>
      <c r="BZ136" s="49" t="s">
        <v>6</v>
      </c>
      <c r="CA136" s="49" t="s">
        <v>6</v>
      </c>
      <c r="CB136" s="49" t="s">
        <v>6</v>
      </c>
      <c r="CC136" s="49"/>
      <c r="CD136" s="49"/>
      <c r="CE136" s="49"/>
    </row>
    <row r="137" spans="1:83" ht="45">
      <c r="A137" s="15" t="s">
        <v>134</v>
      </c>
      <c r="B137" s="4" t="s">
        <v>5</v>
      </c>
      <c r="C137" s="4" t="s">
        <v>48</v>
      </c>
      <c r="D137" s="4"/>
      <c r="E137" s="29" t="s">
        <v>493</v>
      </c>
      <c r="F137" s="4" t="s">
        <v>715</v>
      </c>
      <c r="G137" s="24" t="s">
        <v>585</v>
      </c>
      <c r="H137" s="4">
        <v>915441029</v>
      </c>
      <c r="I137" s="4">
        <v>696376023</v>
      </c>
      <c r="J137" s="4"/>
      <c r="K137" s="4"/>
      <c r="L137" s="4"/>
      <c r="M137" s="4"/>
      <c r="N137" s="4"/>
      <c r="O137" s="4"/>
      <c r="P137" s="4" t="s">
        <v>6</v>
      </c>
      <c r="Q137" s="4" t="s">
        <v>6</v>
      </c>
      <c r="R137" s="4" t="s">
        <v>8</v>
      </c>
      <c r="S137" s="5"/>
      <c r="T137" s="5"/>
      <c r="U137" s="5"/>
      <c r="V137" s="5"/>
      <c r="W137" s="5"/>
      <c r="X137" s="5"/>
      <c r="Y137" s="5"/>
      <c r="Z137" s="4" t="s">
        <v>19</v>
      </c>
      <c r="AA137" s="4" t="s">
        <v>91</v>
      </c>
      <c r="AB137" s="4">
        <v>3600</v>
      </c>
      <c r="AC137" s="17"/>
      <c r="AD137" s="4">
        <v>256</v>
      </c>
      <c r="AE137" s="4">
        <v>26.2</v>
      </c>
      <c r="AF137" s="4">
        <v>3010</v>
      </c>
      <c r="AG137" s="4">
        <v>489440</v>
      </c>
      <c r="AH137" s="4">
        <v>46.49</v>
      </c>
      <c r="AI137" s="4">
        <v>47.68</v>
      </c>
      <c r="AJ137" s="4">
        <v>46.34</v>
      </c>
      <c r="AK137" s="4">
        <v>133</v>
      </c>
      <c r="AL137" s="4">
        <v>3.33</v>
      </c>
      <c r="AM137" s="4">
        <v>3284</v>
      </c>
      <c r="AN137" s="4">
        <v>317</v>
      </c>
      <c r="AO137" s="4">
        <v>28.2</v>
      </c>
      <c r="AP137" s="4">
        <v>2735</v>
      </c>
      <c r="AQ137" s="4">
        <v>502690</v>
      </c>
      <c r="AR137" s="4">
        <v>43.85</v>
      </c>
      <c r="AS137" s="4">
        <v>44.26</v>
      </c>
      <c r="AT137" s="4">
        <v>43.53</v>
      </c>
      <c r="AU137" s="4">
        <v>110</v>
      </c>
      <c r="AV137" s="4">
        <v>3.37</v>
      </c>
      <c r="AW137" s="4">
        <v>20</v>
      </c>
      <c r="AX137" s="4">
        <v>17</v>
      </c>
      <c r="AY137" s="4">
        <v>7</v>
      </c>
      <c r="AZ137" s="4">
        <v>1.9019999999999999</v>
      </c>
      <c r="BA137" s="4">
        <v>0.23599999999999999</v>
      </c>
      <c r="BB137" s="4">
        <v>1.202</v>
      </c>
      <c r="BC137" s="4">
        <v>98</v>
      </c>
      <c r="BD137" s="4">
        <v>87</v>
      </c>
      <c r="BE137" s="46">
        <f>Tabla1[[#This Row],[Visitas año 20]]/Tabla1[[#This Row],[Visitas año 19]]-1</f>
        <v>-8.7777777777777732E-2</v>
      </c>
      <c r="BF137" s="46">
        <f>Tabla1[[#This Row],[Posición media 20]]/Tabla1[[#This Row],[Posición media 19]]-1</f>
        <v>7.6335877862595325E-2</v>
      </c>
      <c r="BG137" s="46">
        <f>Tabla1[[#This Row],[Índice Posicionamiento 20]]/Tabla1[[#This Row],[Índice Posicionamiento 19]]-1</f>
        <v>-9.1362126245847164E-2</v>
      </c>
      <c r="BH137" s="46">
        <f>Tabla1[[#This Row],[Tasa Rebote 20]]/Tabla1[[#This Row],[Tasa Rebote 19]]-1</f>
        <v>-5.6786405678640572E-2</v>
      </c>
      <c r="BI137" s="46">
        <f>Tabla1[[#This Row],[Rebote Desktop 20]]/Tabla1[[#This Row],[Rebote Desktop 19]]-1</f>
        <v>-7.1728187919463116E-2</v>
      </c>
      <c r="BJ137" s="46">
        <f>Tabla1[[#This Row],[Rebote Móvil 20]]/Tabla1[[#This Row],[Rebote Móvil 19]]-1</f>
        <v>-6.0638757013379396E-2</v>
      </c>
      <c r="BK137" s="46">
        <f>Tabla1[[#This Row],[Tiempo en web 20]]/Tabla1[[#This Row],[Tiempo en web 19]]-1</f>
        <v>-0.17293233082706772</v>
      </c>
      <c r="BL137" s="46">
        <f>Tabla1[[#This Row],[Páginas por sesión 20]]/Tabla1[[#This Row],[Páginas por sesión 19]]-1</f>
        <v>1.2012012012011963E-2</v>
      </c>
      <c r="BM137" s="49" t="s">
        <v>6</v>
      </c>
      <c r="BN137" s="49" t="s">
        <v>6</v>
      </c>
      <c r="BO137" s="49" t="s">
        <v>6</v>
      </c>
      <c r="BP137" s="49" t="s">
        <v>8</v>
      </c>
      <c r="BQ137" s="49" t="s">
        <v>6</v>
      </c>
      <c r="BR137" s="49" t="s">
        <v>6</v>
      </c>
      <c r="BS137" s="49" t="s">
        <v>6</v>
      </c>
      <c r="BT137" s="49" t="s">
        <v>6</v>
      </c>
      <c r="BU137" s="49" t="s">
        <v>6</v>
      </c>
      <c r="BV137" s="49" t="s">
        <v>6</v>
      </c>
      <c r="BW137" s="49" t="s">
        <v>6</v>
      </c>
      <c r="BX137" s="49"/>
      <c r="BY137" s="49" t="s">
        <v>6</v>
      </c>
      <c r="BZ137" s="49" t="s">
        <v>6</v>
      </c>
      <c r="CA137" s="49" t="s">
        <v>6</v>
      </c>
      <c r="CB137" s="49" t="s">
        <v>6</v>
      </c>
      <c r="CC137" s="49"/>
      <c r="CD137" s="49"/>
      <c r="CE137" s="49"/>
    </row>
    <row r="138" spans="1:83" ht="45">
      <c r="A138" s="33" t="s">
        <v>890</v>
      </c>
      <c r="B138" s="34"/>
      <c r="C138" s="34"/>
      <c r="D138" s="34"/>
      <c r="E138" s="41" t="s">
        <v>939</v>
      </c>
      <c r="F138" s="34"/>
      <c r="G138" s="34" t="s">
        <v>891</v>
      </c>
      <c r="H138" s="34">
        <v>638742015</v>
      </c>
      <c r="I138" s="34"/>
      <c r="J138" s="34"/>
      <c r="K138" s="34"/>
      <c r="L138" s="34"/>
      <c r="M138" s="34"/>
      <c r="N138" s="34"/>
      <c r="O138" s="34"/>
      <c r="P138" s="34" t="s">
        <v>6</v>
      </c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7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47" t="e">
        <f>Tabla1[[#This Row],[Visitas año 20]]/Tabla1[[#This Row],[Visitas año 19]]-1</f>
        <v>#DIV/0!</v>
      </c>
      <c r="BF138" s="34" t="e">
        <f>Tabla1[[#This Row],[Posición media 20]]/Tabla1[[#This Row],[Posición media 19]]-1</f>
        <v>#DIV/0!</v>
      </c>
      <c r="BG138" s="34" t="e">
        <f>Tabla1[[#This Row],[Índice Posicionamiento 20]]/Tabla1[[#This Row],[Índice Posicionamiento 19]]-1</f>
        <v>#DIV/0!</v>
      </c>
      <c r="BH138" s="34" t="e">
        <f>Tabla1[[#This Row],[Tasa Rebote 20]]/Tabla1[[#This Row],[Tasa Rebote 19]]-1</f>
        <v>#DIV/0!</v>
      </c>
      <c r="BI138" s="50" t="e">
        <f>Tabla1[[#This Row],[Rebote Desktop 20]]/Tabla1[[#This Row],[Rebote Desktop 19]]-1</f>
        <v>#DIV/0!</v>
      </c>
      <c r="BJ138" s="50" t="e">
        <f>Tabla1[[#This Row],[Rebote Móvil 20]]/Tabla1[[#This Row],[Rebote Móvil 19]]-1</f>
        <v>#DIV/0!</v>
      </c>
      <c r="BK138" s="50" t="e">
        <f>Tabla1[[#This Row],[Tiempo en web 20]]/Tabla1[[#This Row],[Tiempo en web 19]]-1</f>
        <v>#DIV/0!</v>
      </c>
      <c r="BL138" s="50" t="e">
        <f>Tabla1[[#This Row],[Páginas por sesión 20]]/Tabla1[[#This Row],[Páginas por sesión 19]]-1</f>
        <v>#DIV/0!</v>
      </c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</row>
    <row r="139" spans="1:83" ht="45">
      <c r="A139" s="15" t="s">
        <v>157</v>
      </c>
      <c r="B139" s="4" t="s">
        <v>7</v>
      </c>
      <c r="C139" s="4" t="s">
        <v>28</v>
      </c>
      <c r="D139" s="4"/>
      <c r="E139" s="29" t="s">
        <v>494</v>
      </c>
      <c r="F139" s="4" t="s">
        <v>716</v>
      </c>
      <c r="G139" s="24" t="s">
        <v>586</v>
      </c>
      <c r="H139" s="4">
        <v>913324949</v>
      </c>
      <c r="I139" s="4" t="s">
        <v>822</v>
      </c>
      <c r="J139" s="4"/>
      <c r="K139" s="4"/>
      <c r="L139" s="4"/>
      <c r="M139" s="4"/>
      <c r="N139" s="4"/>
      <c r="O139" s="4"/>
      <c r="P139" s="4" t="s">
        <v>8</v>
      </c>
      <c r="Q139" s="4" t="s">
        <v>8</v>
      </c>
      <c r="R139" s="4" t="s">
        <v>8</v>
      </c>
      <c r="S139" s="4" t="s">
        <v>8</v>
      </c>
      <c r="T139" s="5"/>
      <c r="U139" s="5"/>
      <c r="V139" s="5"/>
      <c r="W139" s="5"/>
      <c r="X139" s="4" t="s">
        <v>251</v>
      </c>
      <c r="Y139" s="4"/>
      <c r="Z139" s="4" t="s">
        <v>19</v>
      </c>
      <c r="AA139" s="4" t="s">
        <v>89</v>
      </c>
      <c r="AB139" s="4">
        <v>900</v>
      </c>
      <c r="AC139" s="17"/>
      <c r="AD139" s="4">
        <v>419</v>
      </c>
      <c r="AE139" s="4">
        <v>27.8</v>
      </c>
      <c r="AF139" s="4">
        <v>1916</v>
      </c>
      <c r="AG139" s="4">
        <v>696480</v>
      </c>
      <c r="AH139" s="4">
        <v>55.17</v>
      </c>
      <c r="AI139" s="4">
        <v>51.38</v>
      </c>
      <c r="AJ139" s="4">
        <v>63.3</v>
      </c>
      <c r="AK139" s="4">
        <v>113</v>
      </c>
      <c r="AL139" s="4">
        <v>2.57</v>
      </c>
      <c r="AM139" s="4">
        <v>963</v>
      </c>
      <c r="AN139" s="4">
        <v>622</v>
      </c>
      <c r="AO139" s="4">
        <v>29.5</v>
      </c>
      <c r="AP139" s="4">
        <v>844</v>
      </c>
      <c r="AQ139" s="4">
        <v>882720</v>
      </c>
      <c r="AR139" s="4">
        <v>56.59</v>
      </c>
      <c r="AS139" s="4">
        <v>52.07</v>
      </c>
      <c r="AT139" s="4">
        <v>65.81</v>
      </c>
      <c r="AU139" s="4">
        <v>124</v>
      </c>
      <c r="AV139" s="4">
        <v>2.65</v>
      </c>
      <c r="AW139" s="4">
        <v>310</v>
      </c>
      <c r="AX139" s="4">
        <v>308</v>
      </c>
      <c r="AY139" s="4">
        <v>19</v>
      </c>
      <c r="AZ139" s="4">
        <v>4.9770000000000003</v>
      </c>
      <c r="BA139" s="4">
        <v>1.387</v>
      </c>
      <c r="BB139" s="4">
        <v>3.2080000000000002</v>
      </c>
      <c r="BC139" s="4">
        <v>71</v>
      </c>
      <c r="BD139" s="4">
        <v>20</v>
      </c>
      <c r="BE139" s="46">
        <f>Tabla1[[#This Row],[Visitas año 20]]/Tabla1[[#This Row],[Visitas año 19]]-1</f>
        <v>7.0000000000000062E-2</v>
      </c>
      <c r="BF139" s="46">
        <f>Tabla1[[#This Row],[Posición media 20]]/Tabla1[[#This Row],[Posición media 19]]-1</f>
        <v>6.1151079136690711E-2</v>
      </c>
      <c r="BG139" s="46">
        <f>Tabla1[[#This Row],[Índice Posicionamiento 20]]/Tabla1[[#This Row],[Índice Posicionamiento 19]]-1</f>
        <v>-0.55949895615866385</v>
      </c>
      <c r="BH139" s="46">
        <f>Tabla1[[#This Row],[Tasa Rebote 20]]/Tabla1[[#This Row],[Tasa Rebote 19]]-1</f>
        <v>2.5738626064890413E-2</v>
      </c>
      <c r="BI139" s="46">
        <f>Tabla1[[#This Row],[Rebote Desktop 20]]/Tabla1[[#This Row],[Rebote Desktop 19]]-1</f>
        <v>1.3429349941611379E-2</v>
      </c>
      <c r="BJ139" s="46">
        <f>Tabla1[[#This Row],[Rebote Móvil 20]]/Tabla1[[#This Row],[Rebote Móvil 19]]-1</f>
        <v>3.9652448657188089E-2</v>
      </c>
      <c r="BK139" s="46">
        <f>Tabla1[[#This Row],[Tiempo en web 20]]/Tabla1[[#This Row],[Tiempo en web 19]]-1</f>
        <v>9.7345132743362761E-2</v>
      </c>
      <c r="BL139" s="46">
        <f>Tabla1[[#This Row],[Páginas por sesión 20]]/Tabla1[[#This Row],[Páginas por sesión 19]]-1</f>
        <v>3.1128404669260812E-2</v>
      </c>
      <c r="BM139" s="49" t="s">
        <v>8</v>
      </c>
      <c r="BN139" s="49" t="s">
        <v>6</v>
      </c>
      <c r="BO139" s="49" t="s">
        <v>6</v>
      </c>
      <c r="BP139" s="49" t="s">
        <v>6</v>
      </c>
      <c r="BQ139" s="49" t="s">
        <v>6</v>
      </c>
      <c r="BR139" s="49" t="s">
        <v>6</v>
      </c>
      <c r="BS139" s="49" t="s">
        <v>6</v>
      </c>
      <c r="BT139" s="49" t="s">
        <v>6</v>
      </c>
      <c r="BU139" s="49" t="s">
        <v>6</v>
      </c>
      <c r="BV139" s="49" t="s">
        <v>6</v>
      </c>
      <c r="BW139" s="49" t="s">
        <v>6</v>
      </c>
      <c r="BX139" s="49" t="s">
        <v>6</v>
      </c>
      <c r="BY139" s="49" t="s">
        <v>6</v>
      </c>
      <c r="BZ139" s="49" t="s">
        <v>6</v>
      </c>
      <c r="CA139" s="49" t="s">
        <v>6</v>
      </c>
      <c r="CB139" s="49" t="s">
        <v>6</v>
      </c>
      <c r="CC139" s="49" t="s">
        <v>8</v>
      </c>
      <c r="CD139" s="49"/>
      <c r="CE139" s="49" t="s">
        <v>6</v>
      </c>
    </row>
    <row r="140" spans="1:83" ht="60">
      <c r="A140" s="15" t="s">
        <v>164</v>
      </c>
      <c r="B140" s="4" t="s">
        <v>5</v>
      </c>
      <c r="C140" s="4" t="s">
        <v>37</v>
      </c>
      <c r="D140" s="4"/>
      <c r="E140" s="29" t="s">
        <v>495</v>
      </c>
      <c r="F140" s="4" t="s">
        <v>717</v>
      </c>
      <c r="G140" s="24" t="s">
        <v>587</v>
      </c>
      <c r="H140" s="4">
        <v>912492623</v>
      </c>
      <c r="I140" s="4" t="s">
        <v>823</v>
      </c>
      <c r="J140" s="4"/>
      <c r="K140" s="4"/>
      <c r="L140" s="4"/>
      <c r="M140" s="4"/>
      <c r="N140" s="4" t="s">
        <v>8</v>
      </c>
      <c r="O140" s="4"/>
      <c r="P140" s="4" t="s">
        <v>6</v>
      </c>
      <c r="Q140" s="4" t="s">
        <v>6</v>
      </c>
      <c r="R140" s="4" t="s">
        <v>8</v>
      </c>
      <c r="S140" s="5"/>
      <c r="T140" s="5"/>
      <c r="U140" s="5"/>
      <c r="V140" s="5"/>
      <c r="W140" s="5"/>
      <c r="X140" s="5"/>
      <c r="Y140" s="5"/>
      <c r="Z140" s="4" t="s">
        <v>19</v>
      </c>
      <c r="AA140" s="4" t="s">
        <v>173</v>
      </c>
      <c r="AB140" s="4">
        <v>200</v>
      </c>
      <c r="AC140" s="17"/>
      <c r="AD140" s="4">
        <v>152</v>
      </c>
      <c r="AE140" s="4">
        <v>30</v>
      </c>
      <c r="AF140" s="4">
        <v>0</v>
      </c>
      <c r="AG140" s="4">
        <v>397600</v>
      </c>
      <c r="AH140" s="4">
        <v>51.43</v>
      </c>
      <c r="AI140" s="4">
        <v>49.55</v>
      </c>
      <c r="AJ140" s="4">
        <v>54.84</v>
      </c>
      <c r="AK140" s="4">
        <v>102</v>
      </c>
      <c r="AL140" s="4">
        <v>2.67</v>
      </c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6">
        <f>Tabla1[[#This Row],[Visitas año 20]]/Tabla1[[#This Row],[Visitas año 19]]-1</f>
        <v>-1</v>
      </c>
      <c r="BF140" s="46">
        <f>Tabla1[[#This Row],[Posición media 20]]/Tabla1[[#This Row],[Posición media 19]]-1</f>
        <v>-1</v>
      </c>
      <c r="BG140" s="46" t="e">
        <f>Tabla1[[#This Row],[Índice Posicionamiento 20]]/Tabla1[[#This Row],[Índice Posicionamiento 19]]-1</f>
        <v>#DIV/0!</v>
      </c>
      <c r="BH140" s="46">
        <f>Tabla1[[#This Row],[Tasa Rebote 20]]/Tabla1[[#This Row],[Tasa Rebote 19]]-1</f>
        <v>-1</v>
      </c>
      <c r="BI140" s="46">
        <f>Tabla1[[#This Row],[Rebote Desktop 20]]/Tabla1[[#This Row],[Rebote Desktop 19]]-1</f>
        <v>-1</v>
      </c>
      <c r="BJ140" s="46">
        <f>Tabla1[[#This Row],[Rebote Móvil 20]]/Tabla1[[#This Row],[Rebote Móvil 19]]-1</f>
        <v>-1</v>
      </c>
      <c r="BK140" s="46">
        <f>Tabla1[[#This Row],[Tiempo en web 20]]/Tabla1[[#This Row],[Tiempo en web 19]]-1</f>
        <v>-1</v>
      </c>
      <c r="BL140" s="46">
        <f>Tabla1[[#This Row],[Páginas por sesión 20]]/Tabla1[[#This Row],[Páginas por sesión 19]]-1</f>
        <v>-1</v>
      </c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</row>
    <row r="141" spans="1:83" ht="75">
      <c r="A141" s="15" t="s">
        <v>96</v>
      </c>
      <c r="B141" s="4" t="s">
        <v>7</v>
      </c>
      <c r="C141" s="4" t="s">
        <v>42</v>
      </c>
      <c r="D141" s="20">
        <v>43425</v>
      </c>
      <c r="E141" s="29" t="s">
        <v>392</v>
      </c>
      <c r="F141" s="4" t="s">
        <v>718</v>
      </c>
      <c r="G141" s="24" t="s">
        <v>588</v>
      </c>
      <c r="H141" s="4">
        <v>938499738</v>
      </c>
      <c r="I141" s="4"/>
      <c r="J141" s="4"/>
      <c r="K141" s="4"/>
      <c r="L141" s="4"/>
      <c r="M141" s="4"/>
      <c r="N141" s="4"/>
      <c r="O141" s="4"/>
      <c r="P141" s="4" t="s">
        <v>8</v>
      </c>
      <c r="Q141" s="4" t="s">
        <v>8</v>
      </c>
      <c r="R141" s="4" t="s">
        <v>8</v>
      </c>
      <c r="S141" s="4" t="s">
        <v>8</v>
      </c>
      <c r="T141" s="5"/>
      <c r="U141" s="5"/>
      <c r="V141" s="5"/>
      <c r="W141" s="4" t="s">
        <v>326</v>
      </c>
      <c r="X141" s="5"/>
      <c r="Y141" s="4" t="s">
        <v>197</v>
      </c>
      <c r="Z141" s="4" t="s">
        <v>19</v>
      </c>
      <c r="AA141" s="4" t="s">
        <v>173</v>
      </c>
      <c r="AB141" s="4">
        <v>1700</v>
      </c>
      <c r="AC141" s="17"/>
      <c r="AD141" s="4">
        <v>202</v>
      </c>
      <c r="AE141" s="4">
        <v>29.9</v>
      </c>
      <c r="AF141" s="4">
        <v>14</v>
      </c>
      <c r="AG141" s="4">
        <v>184110</v>
      </c>
      <c r="AH141" s="4">
        <v>44.93</v>
      </c>
      <c r="AI141" s="4">
        <v>36.44</v>
      </c>
      <c r="AJ141" s="4">
        <v>64.06</v>
      </c>
      <c r="AK141" s="4">
        <v>111</v>
      </c>
      <c r="AL141" s="4">
        <v>3.63</v>
      </c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6">
        <f>Tabla1[[#This Row],[Visitas año 20]]/Tabla1[[#This Row],[Visitas año 19]]-1</f>
        <v>-1</v>
      </c>
      <c r="BF141" s="46">
        <f>Tabla1[[#This Row],[Posición media 20]]/Tabla1[[#This Row],[Posición media 19]]-1</f>
        <v>-1</v>
      </c>
      <c r="BG141" s="46">
        <f>Tabla1[[#This Row],[Índice Posicionamiento 20]]/Tabla1[[#This Row],[Índice Posicionamiento 19]]-1</f>
        <v>-1</v>
      </c>
      <c r="BH141" s="46">
        <f>Tabla1[[#This Row],[Tasa Rebote 20]]/Tabla1[[#This Row],[Tasa Rebote 19]]-1</f>
        <v>-1</v>
      </c>
      <c r="BI141" s="46">
        <f>Tabla1[[#This Row],[Rebote Desktop 20]]/Tabla1[[#This Row],[Rebote Desktop 19]]-1</f>
        <v>-1</v>
      </c>
      <c r="BJ141" s="46">
        <f>Tabla1[[#This Row],[Rebote Móvil 20]]/Tabla1[[#This Row],[Rebote Móvil 19]]-1</f>
        <v>-1</v>
      </c>
      <c r="BK141" s="46">
        <f>Tabla1[[#This Row],[Tiempo en web 20]]/Tabla1[[#This Row],[Tiempo en web 19]]-1</f>
        <v>-1</v>
      </c>
      <c r="BL141" s="46">
        <f>Tabla1[[#This Row],[Páginas por sesión 20]]/Tabla1[[#This Row],[Páginas por sesión 19]]-1</f>
        <v>-1</v>
      </c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</row>
    <row r="142" spans="1:83" ht="60">
      <c r="A142" s="15" t="s">
        <v>135</v>
      </c>
      <c r="B142" s="4" t="s">
        <v>7</v>
      </c>
      <c r="C142" s="4" t="s">
        <v>59</v>
      </c>
      <c r="D142" s="20">
        <v>43614</v>
      </c>
      <c r="E142" s="29" t="s">
        <v>376</v>
      </c>
      <c r="F142" s="4" t="s">
        <v>719</v>
      </c>
      <c r="G142" s="24" t="s">
        <v>589</v>
      </c>
      <c r="H142" s="4">
        <v>916793257</v>
      </c>
      <c r="I142" s="4"/>
      <c r="J142" s="4"/>
      <c r="K142" s="4"/>
      <c r="L142" s="4"/>
      <c r="M142" s="4"/>
      <c r="N142" s="4"/>
      <c r="O142" s="4"/>
      <c r="P142" s="4" t="s">
        <v>8</v>
      </c>
      <c r="Q142" s="4" t="s">
        <v>8</v>
      </c>
      <c r="R142" s="4" t="s">
        <v>8</v>
      </c>
      <c r="S142" s="5"/>
      <c r="T142" s="4" t="s">
        <v>8</v>
      </c>
      <c r="U142" s="5"/>
      <c r="V142" s="5"/>
      <c r="W142" s="4" t="s">
        <v>326</v>
      </c>
      <c r="X142" s="5"/>
      <c r="Y142" s="12"/>
      <c r="Z142" s="4" t="s">
        <v>19</v>
      </c>
      <c r="AA142" s="4" t="s">
        <v>89</v>
      </c>
      <c r="AB142" s="4">
        <v>2300</v>
      </c>
      <c r="AC142" s="17"/>
      <c r="AD142" s="4">
        <v>262</v>
      </c>
      <c r="AE142" s="4">
        <v>27.8</v>
      </c>
      <c r="AF142" s="4">
        <v>1919</v>
      </c>
      <c r="AG142" s="4">
        <v>103390</v>
      </c>
      <c r="AH142" s="4">
        <v>48.75</v>
      </c>
      <c r="AI142" s="4">
        <v>45.26</v>
      </c>
      <c r="AJ142" s="4">
        <v>58.11</v>
      </c>
      <c r="AK142" s="4">
        <v>103</v>
      </c>
      <c r="AL142" s="4">
        <v>3.24</v>
      </c>
      <c r="AM142" s="4">
        <v>4169</v>
      </c>
      <c r="AN142" s="4">
        <v>511</v>
      </c>
      <c r="AO142" s="4">
        <v>24.3</v>
      </c>
      <c r="AP142" s="4">
        <v>16067</v>
      </c>
      <c r="AQ142" s="4">
        <v>218560</v>
      </c>
      <c r="AR142" s="4">
        <v>40.950000000000003</v>
      </c>
      <c r="AS142" s="4">
        <v>34.74</v>
      </c>
      <c r="AT142" s="4">
        <v>50.72</v>
      </c>
      <c r="AU142" s="4">
        <v>133</v>
      </c>
      <c r="AV142" s="4">
        <v>3.62</v>
      </c>
      <c r="AW142" s="4">
        <v>28</v>
      </c>
      <c r="AX142" s="4">
        <v>21</v>
      </c>
      <c r="AY142" s="4">
        <v>10</v>
      </c>
      <c r="AZ142" s="4">
        <v>1.7270000000000001</v>
      </c>
      <c r="BA142" s="4">
        <v>0.54100000000000004</v>
      </c>
      <c r="BB142" s="4">
        <v>1.496</v>
      </c>
      <c r="BC142" s="4">
        <v>86</v>
      </c>
      <c r="BD142" s="4">
        <v>71</v>
      </c>
      <c r="BE142" s="46">
        <f>Tabla1[[#This Row],[Visitas año 20]]/Tabla1[[#This Row],[Visitas año 19]]-1</f>
        <v>0.81260869565217386</v>
      </c>
      <c r="BF142" s="46">
        <f>Tabla1[[#This Row],[Posición media 20]]/Tabla1[[#This Row],[Posición media 19]]-1</f>
        <v>-0.12589928057553956</v>
      </c>
      <c r="BG142" s="46">
        <f>Tabla1[[#This Row],[Índice Posicionamiento 20]]/Tabla1[[#This Row],[Índice Posicionamiento 19]]-1</f>
        <v>7.3725898905680047</v>
      </c>
      <c r="BH142" s="46">
        <f>Tabla1[[#This Row],[Tasa Rebote 20]]/Tabla1[[#This Row],[Tasa Rebote 19]]-1</f>
        <v>-0.15999999999999992</v>
      </c>
      <c r="BI142" s="46">
        <f>Tabla1[[#This Row],[Rebote Desktop 20]]/Tabla1[[#This Row],[Rebote Desktop 19]]-1</f>
        <v>-0.23243482103402557</v>
      </c>
      <c r="BJ142" s="46">
        <f>Tabla1[[#This Row],[Rebote Móvil 20]]/Tabla1[[#This Row],[Rebote Móvil 19]]-1</f>
        <v>-0.1271726036826708</v>
      </c>
      <c r="BK142" s="46">
        <f>Tabla1[[#This Row],[Tiempo en web 20]]/Tabla1[[#This Row],[Tiempo en web 19]]-1</f>
        <v>0.29126213592233019</v>
      </c>
      <c r="BL142" s="46">
        <f>Tabla1[[#This Row],[Páginas por sesión 20]]/Tabla1[[#This Row],[Páginas por sesión 19]]-1</f>
        <v>0.11728395061728381</v>
      </c>
      <c r="BM142" s="49" t="s">
        <v>8</v>
      </c>
      <c r="BN142" s="49" t="s">
        <v>8</v>
      </c>
      <c r="BO142" s="49" t="s">
        <v>6</v>
      </c>
      <c r="BP142" s="49" t="s">
        <v>6</v>
      </c>
      <c r="BQ142" s="49" t="s">
        <v>8</v>
      </c>
      <c r="BR142" s="49" t="s">
        <v>6</v>
      </c>
      <c r="BS142" s="49" t="s">
        <v>8</v>
      </c>
      <c r="BT142" s="49" t="s">
        <v>8</v>
      </c>
      <c r="BU142" s="49" t="s">
        <v>8</v>
      </c>
      <c r="BV142" s="49" t="s">
        <v>8</v>
      </c>
      <c r="BW142" s="49" t="s">
        <v>6</v>
      </c>
      <c r="BX142" s="49"/>
      <c r="BY142" s="49" t="s">
        <v>8</v>
      </c>
      <c r="BZ142" s="49" t="s">
        <v>6</v>
      </c>
      <c r="CA142" s="49" t="s">
        <v>6</v>
      </c>
      <c r="CB142" s="49" t="s">
        <v>6</v>
      </c>
      <c r="CC142" s="49" t="s">
        <v>8</v>
      </c>
      <c r="CD142" s="49"/>
      <c r="CE142" s="49"/>
    </row>
    <row r="143" spans="1:83" ht="60">
      <c r="A143" s="15" t="s">
        <v>216</v>
      </c>
      <c r="B143" s="4" t="s">
        <v>7</v>
      </c>
      <c r="C143" s="4" t="s">
        <v>202</v>
      </c>
      <c r="D143" s="4"/>
      <c r="E143" s="29" t="s">
        <v>496</v>
      </c>
      <c r="F143" s="4" t="s">
        <v>720</v>
      </c>
      <c r="G143" s="24" t="s">
        <v>872</v>
      </c>
      <c r="H143" s="4">
        <v>913552124</v>
      </c>
      <c r="I143" s="4"/>
      <c r="J143" s="4" t="s">
        <v>873</v>
      </c>
      <c r="K143" s="4"/>
      <c r="L143" s="4"/>
      <c r="M143" s="4"/>
      <c r="N143" s="4"/>
      <c r="O143" s="4"/>
      <c r="P143" s="4" t="s">
        <v>6</v>
      </c>
      <c r="Q143" s="4" t="s">
        <v>8</v>
      </c>
      <c r="R143" s="4" t="s">
        <v>8</v>
      </c>
      <c r="S143" s="4" t="s">
        <v>8</v>
      </c>
      <c r="T143" s="5"/>
      <c r="U143" s="5"/>
      <c r="V143" s="5"/>
      <c r="W143" s="5"/>
      <c r="X143" s="4" t="s">
        <v>251</v>
      </c>
      <c r="Y143" s="4"/>
      <c r="Z143" s="4" t="s">
        <v>19</v>
      </c>
      <c r="AA143" s="4" t="s">
        <v>173</v>
      </c>
      <c r="AB143" s="4">
        <v>800</v>
      </c>
      <c r="AC143" s="17"/>
      <c r="AD143" s="4">
        <v>273</v>
      </c>
      <c r="AE143" s="4">
        <v>29</v>
      </c>
      <c r="AF143" s="4">
        <v>1363</v>
      </c>
      <c r="AG143" s="4">
        <v>342500</v>
      </c>
      <c r="AH143" s="4">
        <v>62.29</v>
      </c>
      <c r="AI143" s="4">
        <v>60.34</v>
      </c>
      <c r="AJ143" s="4">
        <v>71.23</v>
      </c>
      <c r="AK143" s="4">
        <v>77</v>
      </c>
      <c r="AL143" s="4">
        <v>2.0499999999999998</v>
      </c>
      <c r="AM143" s="4">
        <v>617</v>
      </c>
      <c r="AN143" s="4">
        <v>282</v>
      </c>
      <c r="AO143" s="4">
        <v>29.3</v>
      </c>
      <c r="AP143" s="4">
        <v>310</v>
      </c>
      <c r="AQ143" s="4">
        <v>193040</v>
      </c>
      <c r="AR143" s="4">
        <v>59.81</v>
      </c>
      <c r="AS143" s="4">
        <v>60.1</v>
      </c>
      <c r="AT143" s="4">
        <v>60</v>
      </c>
      <c r="AU143" s="4">
        <v>92</v>
      </c>
      <c r="AV143" s="4">
        <v>2.02</v>
      </c>
      <c r="AW143" s="4">
        <v>76</v>
      </c>
      <c r="AX143" s="4">
        <v>69</v>
      </c>
      <c r="AY143" s="4">
        <v>30</v>
      </c>
      <c r="AZ143" s="4">
        <v>3.403</v>
      </c>
      <c r="BA143" s="4">
        <v>1.006</v>
      </c>
      <c r="BB143" s="4">
        <v>2.3170000000000002</v>
      </c>
      <c r="BC143" s="4">
        <v>81</v>
      </c>
      <c r="BD143" s="4">
        <v>64</v>
      </c>
      <c r="BE143" s="46">
        <f>Tabla1[[#This Row],[Visitas año 20]]/Tabla1[[#This Row],[Visitas año 19]]-1</f>
        <v>-0.22875000000000001</v>
      </c>
      <c r="BF143" s="46">
        <f>Tabla1[[#This Row],[Posición media 20]]/Tabla1[[#This Row],[Posición media 19]]-1</f>
        <v>1.0344827586207028E-2</v>
      </c>
      <c r="BG143" s="46">
        <f>Tabla1[[#This Row],[Índice Posicionamiento 20]]/Tabla1[[#This Row],[Índice Posicionamiento 19]]-1</f>
        <v>-0.772560528246515</v>
      </c>
      <c r="BH143" s="46">
        <f>Tabla1[[#This Row],[Tasa Rebote 20]]/Tabla1[[#This Row],[Tasa Rebote 19]]-1</f>
        <v>-3.9813774281586056E-2</v>
      </c>
      <c r="BI143" s="46">
        <f>Tabla1[[#This Row],[Rebote Desktop 20]]/Tabla1[[#This Row],[Rebote Desktop 19]]-1</f>
        <v>-3.9774610540271871E-3</v>
      </c>
      <c r="BJ143" s="46">
        <f>Tabla1[[#This Row],[Rebote Móvil 20]]/Tabla1[[#This Row],[Rebote Móvil 19]]-1</f>
        <v>-0.15765829004632881</v>
      </c>
      <c r="BK143" s="46">
        <f>Tabla1[[#This Row],[Tiempo en web 20]]/Tabla1[[#This Row],[Tiempo en web 19]]-1</f>
        <v>0.19480519480519476</v>
      </c>
      <c r="BL143" s="46">
        <f>Tabla1[[#This Row],[Páginas por sesión 20]]/Tabla1[[#This Row],[Páginas por sesión 19]]-1</f>
        <v>-1.4634146341463317E-2</v>
      </c>
      <c r="BM143" s="49" t="s">
        <v>6</v>
      </c>
      <c r="BN143" s="49" t="s">
        <v>8</v>
      </c>
      <c r="BO143" s="49" t="s">
        <v>6</v>
      </c>
      <c r="BP143" s="49" t="s">
        <v>6</v>
      </c>
      <c r="BQ143" s="49" t="s">
        <v>6</v>
      </c>
      <c r="BR143" s="49" t="s">
        <v>8</v>
      </c>
      <c r="BS143" s="49" t="s">
        <v>8</v>
      </c>
      <c r="BT143" s="49" t="s">
        <v>6</v>
      </c>
      <c r="BU143" s="49" t="s">
        <v>6</v>
      </c>
      <c r="BV143" s="49" t="s">
        <v>6</v>
      </c>
      <c r="BW143" s="49" t="s">
        <v>6</v>
      </c>
      <c r="BX143" s="49" t="s">
        <v>6</v>
      </c>
      <c r="BY143" s="49" t="s">
        <v>6</v>
      </c>
      <c r="BZ143" s="49" t="s">
        <v>6</v>
      </c>
      <c r="CA143" s="49" t="s">
        <v>6</v>
      </c>
      <c r="CB143" s="49" t="s">
        <v>6</v>
      </c>
      <c r="CC143" s="49" t="s">
        <v>6</v>
      </c>
      <c r="CD143" s="49"/>
      <c r="CE143" s="49" t="s">
        <v>6</v>
      </c>
    </row>
    <row r="144" spans="1:83" ht="75">
      <c r="A144" s="15" t="s">
        <v>255</v>
      </c>
      <c r="B144" s="4" t="s">
        <v>7</v>
      </c>
      <c r="C144" s="4" t="s">
        <v>256</v>
      </c>
      <c r="D144" s="4"/>
      <c r="E144" s="29" t="s">
        <v>498</v>
      </c>
      <c r="F144" s="4" t="s">
        <v>722</v>
      </c>
      <c r="G144" s="24" t="s">
        <v>591</v>
      </c>
      <c r="H144" s="4">
        <v>915793282</v>
      </c>
      <c r="I144" s="4" t="s">
        <v>833</v>
      </c>
      <c r="J144" s="4"/>
      <c r="K144" s="4"/>
      <c r="L144" s="4"/>
      <c r="M144" s="4"/>
      <c r="N144" s="4"/>
      <c r="O144" s="4"/>
      <c r="P144" s="4" t="s">
        <v>8</v>
      </c>
      <c r="Q144" s="4" t="s">
        <v>8</v>
      </c>
      <c r="R144" s="4" t="s">
        <v>6</v>
      </c>
      <c r="S144" s="5"/>
      <c r="T144" s="5"/>
      <c r="U144" s="4" t="s">
        <v>8</v>
      </c>
      <c r="V144" s="5"/>
      <c r="W144" s="5"/>
      <c r="X144" s="4" t="s">
        <v>339</v>
      </c>
      <c r="Y144" s="4"/>
      <c r="Z144" s="4" t="s">
        <v>19</v>
      </c>
      <c r="AA144" s="5"/>
      <c r="AB144" s="5"/>
      <c r="AC144" s="16"/>
      <c r="AD144" s="5"/>
      <c r="AE144" s="5"/>
      <c r="AF144" s="5"/>
      <c r="AG144" s="5"/>
      <c r="AH144" s="5"/>
      <c r="AI144" s="5"/>
      <c r="AJ144" s="5"/>
      <c r="AK144" s="5"/>
      <c r="AL144" s="5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6" t="e">
        <f>Tabla1[[#This Row],[Visitas año 20]]/Tabla1[[#This Row],[Visitas año 19]]-1</f>
        <v>#DIV/0!</v>
      </c>
      <c r="BF144" s="4" t="e">
        <f>Tabla1[[#This Row],[Posición media 20]]/Tabla1[[#This Row],[Posición media 19]]-1</f>
        <v>#DIV/0!</v>
      </c>
      <c r="BG144" s="4" t="e">
        <f>Tabla1[[#This Row],[Índice Posicionamiento 20]]/Tabla1[[#This Row],[Índice Posicionamiento 19]]-1</f>
        <v>#DIV/0!</v>
      </c>
      <c r="BH144" s="4" t="e">
        <f>Tabla1[[#This Row],[Tasa Rebote 20]]/Tabla1[[#This Row],[Tasa Rebote 19]]-1</f>
        <v>#DIV/0!</v>
      </c>
      <c r="BI144" s="49" t="e">
        <f>Tabla1[[#This Row],[Rebote Desktop 20]]/Tabla1[[#This Row],[Rebote Desktop 19]]-1</f>
        <v>#DIV/0!</v>
      </c>
      <c r="BJ144" s="49" t="e">
        <f>Tabla1[[#This Row],[Rebote Móvil 20]]/Tabla1[[#This Row],[Rebote Móvil 19]]-1</f>
        <v>#DIV/0!</v>
      </c>
      <c r="BK144" s="49" t="e">
        <f>Tabla1[[#This Row],[Tiempo en web 20]]/Tabla1[[#This Row],[Tiempo en web 19]]-1</f>
        <v>#DIV/0!</v>
      </c>
      <c r="BL144" s="49" t="e">
        <f>Tabla1[[#This Row],[Páginas por sesión 20]]/Tabla1[[#This Row],[Páginas por sesión 19]]-1</f>
        <v>#DIV/0!</v>
      </c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</row>
    <row r="145" spans="1:83" ht="90">
      <c r="A145" s="15" t="s">
        <v>235</v>
      </c>
      <c r="B145" s="4" t="s">
        <v>5</v>
      </c>
      <c r="C145" s="4" t="s">
        <v>236</v>
      </c>
      <c r="D145" s="4"/>
      <c r="E145" s="29" t="s">
        <v>497</v>
      </c>
      <c r="F145" s="4" t="s">
        <v>721</v>
      </c>
      <c r="G145" s="24" t="s">
        <v>590</v>
      </c>
      <c r="H145" s="4">
        <v>916845564</v>
      </c>
      <c r="I145" s="4">
        <v>667546448</v>
      </c>
      <c r="J145" s="4"/>
      <c r="K145" s="4"/>
      <c r="L145" s="4"/>
      <c r="M145" s="4"/>
      <c r="N145" s="4"/>
      <c r="O145" s="4"/>
      <c r="P145" s="4" t="s">
        <v>6</v>
      </c>
      <c r="Q145" s="4" t="s">
        <v>6</v>
      </c>
      <c r="R145" s="4" t="s">
        <v>8</v>
      </c>
      <c r="S145" s="5"/>
      <c r="T145" s="5"/>
      <c r="U145" s="5"/>
      <c r="V145" s="5"/>
      <c r="W145" s="5"/>
      <c r="X145" s="5"/>
      <c r="Y145" s="5"/>
      <c r="Z145" s="4" t="s">
        <v>19</v>
      </c>
      <c r="AA145" s="4" t="s">
        <v>173</v>
      </c>
      <c r="AB145" s="4">
        <v>100</v>
      </c>
      <c r="AC145" s="17"/>
      <c r="AD145" s="4">
        <v>108</v>
      </c>
      <c r="AE145" s="4">
        <v>29.3</v>
      </c>
      <c r="AF145" s="4">
        <v>3896</v>
      </c>
      <c r="AG145" s="4">
        <v>235650</v>
      </c>
      <c r="AH145" s="4">
        <v>64.75</v>
      </c>
      <c r="AI145" s="4">
        <v>59.77</v>
      </c>
      <c r="AJ145" s="4">
        <v>79.31</v>
      </c>
      <c r="AK145" s="4">
        <v>67</v>
      </c>
      <c r="AL145" s="4">
        <v>2.3199999999999998</v>
      </c>
      <c r="AM145" s="4">
        <v>185</v>
      </c>
      <c r="AN145" s="4">
        <v>128</v>
      </c>
      <c r="AO145" s="4">
        <v>29.7</v>
      </c>
      <c r="AP145" s="4">
        <v>515</v>
      </c>
      <c r="AQ145" s="4">
        <v>216680</v>
      </c>
      <c r="AR145" s="4">
        <v>54.59</v>
      </c>
      <c r="AS145" s="4">
        <v>48.46</v>
      </c>
      <c r="AT145" s="4">
        <v>72</v>
      </c>
      <c r="AU145" s="4">
        <v>102</v>
      </c>
      <c r="AV145" s="4">
        <v>2.65</v>
      </c>
      <c r="AW145" s="4">
        <v>2</v>
      </c>
      <c r="AX145" s="4">
        <v>0</v>
      </c>
      <c r="AY145" s="4">
        <v>1</v>
      </c>
      <c r="AZ145" s="4">
        <v>0.80900000000000005</v>
      </c>
      <c r="BA145" s="4">
        <v>0.193</v>
      </c>
      <c r="BB145" s="4">
        <v>0.58899999999999997</v>
      </c>
      <c r="BC145" s="4">
        <v>94</v>
      </c>
      <c r="BD145" s="4">
        <v>89</v>
      </c>
      <c r="BE145" s="46">
        <f>Tabla1[[#This Row],[Visitas año 20]]/Tabla1[[#This Row],[Visitas año 19]]-1</f>
        <v>0.85000000000000009</v>
      </c>
      <c r="BF145" s="46">
        <f>Tabla1[[#This Row],[Posición media 20]]/Tabla1[[#This Row],[Posición media 19]]-1</f>
        <v>1.3651877133105783E-2</v>
      </c>
      <c r="BG145" s="46">
        <f>Tabla1[[#This Row],[Índice Posicionamiento 20]]/Tabla1[[#This Row],[Índice Posicionamiento 19]]-1</f>
        <v>-0.86781314168377821</v>
      </c>
      <c r="BH145" s="46">
        <f>Tabla1[[#This Row],[Tasa Rebote 20]]/Tabla1[[#This Row],[Tasa Rebote 19]]-1</f>
        <v>-0.15691119691119682</v>
      </c>
      <c r="BI145" s="46">
        <f>Tabla1[[#This Row],[Rebote Desktop 20]]/Tabla1[[#This Row],[Rebote Desktop 19]]-1</f>
        <v>-0.18922536389493061</v>
      </c>
      <c r="BJ145" s="46">
        <f>Tabla1[[#This Row],[Rebote Móvil 20]]/Tabla1[[#This Row],[Rebote Móvil 19]]-1</f>
        <v>-9.2169965956373723E-2</v>
      </c>
      <c r="BK145" s="46">
        <f>Tabla1[[#This Row],[Tiempo en web 20]]/Tabla1[[#This Row],[Tiempo en web 19]]-1</f>
        <v>0.52238805970149249</v>
      </c>
      <c r="BL145" s="46">
        <f>Tabla1[[#This Row],[Páginas por sesión 20]]/Tabla1[[#This Row],[Páginas por sesión 19]]-1</f>
        <v>0.14224137931034497</v>
      </c>
      <c r="BM145" s="49" t="s">
        <v>6</v>
      </c>
      <c r="BN145" s="49" t="s">
        <v>6</v>
      </c>
      <c r="BO145" s="49" t="s">
        <v>6</v>
      </c>
      <c r="BP145" s="49" t="s">
        <v>6</v>
      </c>
      <c r="BQ145" s="49" t="s">
        <v>6</v>
      </c>
      <c r="BR145" s="49" t="s">
        <v>6</v>
      </c>
      <c r="BS145" s="49" t="s">
        <v>6</v>
      </c>
      <c r="BT145" s="49" t="s">
        <v>6</v>
      </c>
      <c r="BU145" s="49" t="s">
        <v>6</v>
      </c>
      <c r="BV145" s="49" t="s">
        <v>6</v>
      </c>
      <c r="BW145" s="49" t="s">
        <v>6</v>
      </c>
      <c r="BX145" s="49" t="s">
        <v>6</v>
      </c>
      <c r="BY145" s="49" t="s">
        <v>6</v>
      </c>
      <c r="BZ145" s="49" t="s">
        <v>6</v>
      </c>
      <c r="CA145" s="49" t="s">
        <v>6</v>
      </c>
      <c r="CB145" s="49" t="s">
        <v>6</v>
      </c>
      <c r="CC145" s="49" t="s">
        <v>6</v>
      </c>
      <c r="CD145" s="49" t="s">
        <v>6</v>
      </c>
      <c r="CE145" s="49" t="s">
        <v>6</v>
      </c>
    </row>
    <row r="146" spans="1:83" ht="45">
      <c r="A146" s="15" t="s">
        <v>232</v>
      </c>
      <c r="B146" s="4" t="s">
        <v>32</v>
      </c>
      <c r="C146" s="4" t="s">
        <v>233</v>
      </c>
      <c r="D146" s="4"/>
      <c r="E146" s="29" t="s">
        <v>499</v>
      </c>
      <c r="F146" s="4" t="s">
        <v>723</v>
      </c>
      <c r="G146" s="24" t="s">
        <v>592</v>
      </c>
      <c r="H146" s="4">
        <v>918862597</v>
      </c>
      <c r="I146" s="4">
        <v>619535249</v>
      </c>
      <c r="J146" s="4"/>
      <c r="K146" s="4"/>
      <c r="L146" s="4"/>
      <c r="M146" s="4"/>
      <c r="N146" s="4"/>
      <c r="O146" s="4"/>
      <c r="P146" s="4" t="s">
        <v>8</v>
      </c>
      <c r="Q146" s="4" t="s">
        <v>6</v>
      </c>
      <c r="R146" s="4" t="s">
        <v>8</v>
      </c>
      <c r="S146" s="5"/>
      <c r="T146" s="5"/>
      <c r="U146" s="5"/>
      <c r="V146" s="5"/>
      <c r="W146" s="5"/>
      <c r="X146" s="5"/>
      <c r="Y146" s="5"/>
      <c r="Z146" s="4" t="s">
        <v>19</v>
      </c>
      <c r="AA146" s="4" t="s">
        <v>173</v>
      </c>
      <c r="AB146" s="4">
        <v>200</v>
      </c>
      <c r="AC146" s="17"/>
      <c r="AD146" s="4">
        <v>306</v>
      </c>
      <c r="AE146" s="4">
        <v>29.9</v>
      </c>
      <c r="AF146" s="4">
        <v>6</v>
      </c>
      <c r="AG146" s="4">
        <v>442240</v>
      </c>
      <c r="AH146" s="4">
        <v>60.32</v>
      </c>
      <c r="AI146" s="4">
        <v>57.94</v>
      </c>
      <c r="AJ146" s="4">
        <v>64.099999999999994</v>
      </c>
      <c r="AK146" s="4">
        <v>72</v>
      </c>
      <c r="AL146" s="4">
        <v>3.06</v>
      </c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6">
        <f>Tabla1[[#This Row],[Visitas año 20]]/Tabla1[[#This Row],[Visitas año 19]]-1</f>
        <v>-1</v>
      </c>
      <c r="BF146" s="46">
        <f>Tabla1[[#This Row],[Posición media 20]]/Tabla1[[#This Row],[Posición media 19]]-1</f>
        <v>-1</v>
      </c>
      <c r="BG146" s="46">
        <f>Tabla1[[#This Row],[Índice Posicionamiento 20]]/Tabla1[[#This Row],[Índice Posicionamiento 19]]-1</f>
        <v>-1</v>
      </c>
      <c r="BH146" s="46">
        <f>Tabla1[[#This Row],[Tasa Rebote 20]]/Tabla1[[#This Row],[Tasa Rebote 19]]-1</f>
        <v>-1</v>
      </c>
      <c r="BI146" s="46">
        <f>Tabla1[[#This Row],[Rebote Desktop 20]]/Tabla1[[#This Row],[Rebote Desktop 19]]-1</f>
        <v>-1</v>
      </c>
      <c r="BJ146" s="46">
        <f>Tabla1[[#This Row],[Rebote Móvil 20]]/Tabla1[[#This Row],[Rebote Móvil 19]]-1</f>
        <v>-1</v>
      </c>
      <c r="BK146" s="46">
        <f>Tabla1[[#This Row],[Tiempo en web 20]]/Tabla1[[#This Row],[Tiempo en web 19]]-1</f>
        <v>-1</v>
      </c>
      <c r="BL146" s="46">
        <f>Tabla1[[#This Row],[Páginas por sesión 20]]/Tabla1[[#This Row],[Páginas por sesión 19]]-1</f>
        <v>-1</v>
      </c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</row>
    <row r="147" spans="1:83" ht="60">
      <c r="A147" s="15" t="s">
        <v>136</v>
      </c>
      <c r="B147" s="4" t="s">
        <v>32</v>
      </c>
      <c r="C147" s="4" t="s">
        <v>53</v>
      </c>
      <c r="D147" s="4"/>
      <c r="E147" s="29" t="s">
        <v>500</v>
      </c>
      <c r="F147" s="4" t="s">
        <v>724</v>
      </c>
      <c r="G147" s="24" t="s">
        <v>593</v>
      </c>
      <c r="H147" s="4">
        <v>938932441</v>
      </c>
      <c r="I147" s="4">
        <v>626554707</v>
      </c>
      <c r="J147" s="4"/>
      <c r="K147" s="4"/>
      <c r="L147" s="4"/>
      <c r="M147" s="4"/>
      <c r="N147" s="4"/>
      <c r="O147" s="4"/>
      <c r="P147" s="4" t="s">
        <v>6</v>
      </c>
      <c r="Q147" s="4" t="s">
        <v>6</v>
      </c>
      <c r="R147" s="4" t="s">
        <v>8</v>
      </c>
      <c r="S147" s="5"/>
      <c r="T147" s="5"/>
      <c r="U147" s="5"/>
      <c r="V147" s="5"/>
      <c r="W147" s="5"/>
      <c r="X147" s="5"/>
      <c r="Y147" s="5"/>
      <c r="Z147" s="4" t="s">
        <v>16</v>
      </c>
      <c r="AA147" s="4" t="s">
        <v>173</v>
      </c>
      <c r="AB147" s="4">
        <v>1100</v>
      </c>
      <c r="AC147" s="17"/>
      <c r="AD147" s="4">
        <v>221</v>
      </c>
      <c r="AE147" s="4">
        <v>29.6</v>
      </c>
      <c r="AF147" s="4">
        <v>120</v>
      </c>
      <c r="AG147" s="4">
        <v>368330</v>
      </c>
      <c r="AH147" s="4">
        <v>52.55</v>
      </c>
      <c r="AI147" s="4">
        <v>50.14</v>
      </c>
      <c r="AJ147" s="4">
        <v>57.11</v>
      </c>
      <c r="AK147" s="4">
        <v>107</v>
      </c>
      <c r="AL147" s="4">
        <v>3.13</v>
      </c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6">
        <f>Tabla1[[#This Row],[Visitas año 20]]/Tabla1[[#This Row],[Visitas año 19]]-1</f>
        <v>-1</v>
      </c>
      <c r="BF147" s="46">
        <f>Tabla1[[#This Row],[Posición media 20]]/Tabla1[[#This Row],[Posición media 19]]-1</f>
        <v>-1</v>
      </c>
      <c r="BG147" s="46">
        <f>Tabla1[[#This Row],[Índice Posicionamiento 20]]/Tabla1[[#This Row],[Índice Posicionamiento 19]]-1</f>
        <v>-1</v>
      </c>
      <c r="BH147" s="46">
        <f>Tabla1[[#This Row],[Tasa Rebote 20]]/Tabla1[[#This Row],[Tasa Rebote 19]]-1</f>
        <v>-1</v>
      </c>
      <c r="BI147" s="46">
        <f>Tabla1[[#This Row],[Rebote Desktop 20]]/Tabla1[[#This Row],[Rebote Desktop 19]]-1</f>
        <v>-1</v>
      </c>
      <c r="BJ147" s="46">
        <f>Tabla1[[#This Row],[Rebote Móvil 20]]/Tabla1[[#This Row],[Rebote Móvil 19]]-1</f>
        <v>-1</v>
      </c>
      <c r="BK147" s="46">
        <f>Tabla1[[#This Row],[Tiempo en web 20]]/Tabla1[[#This Row],[Tiempo en web 19]]-1</f>
        <v>-1</v>
      </c>
      <c r="BL147" s="46">
        <f>Tabla1[[#This Row],[Páginas por sesión 20]]/Tabla1[[#This Row],[Páginas por sesión 19]]-1</f>
        <v>-1</v>
      </c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</row>
    <row r="148" spans="1:83" ht="60">
      <c r="A148" s="33" t="s">
        <v>295</v>
      </c>
      <c r="B148" s="34" t="s">
        <v>7</v>
      </c>
      <c r="C148" s="34" t="s">
        <v>296</v>
      </c>
      <c r="D148" s="34"/>
      <c r="E148" s="36" t="s">
        <v>501</v>
      </c>
      <c r="F148" s="34" t="s">
        <v>796</v>
      </c>
      <c r="G148" s="39" t="s">
        <v>659</v>
      </c>
      <c r="H148" s="34"/>
      <c r="I148" s="34"/>
      <c r="J148" s="34"/>
      <c r="K148" s="34"/>
      <c r="L148" s="34"/>
      <c r="M148" s="34"/>
      <c r="N148" s="34" t="s">
        <v>8</v>
      </c>
      <c r="O148" s="34"/>
      <c r="P148" s="34" t="s">
        <v>8</v>
      </c>
      <c r="Q148" s="34" t="s">
        <v>8</v>
      </c>
      <c r="R148" s="34" t="s">
        <v>6</v>
      </c>
      <c r="S148" s="34" t="s">
        <v>8</v>
      </c>
      <c r="T148" s="34"/>
      <c r="U148" s="34"/>
      <c r="V148" s="34"/>
      <c r="W148" s="34" t="s">
        <v>326</v>
      </c>
      <c r="X148" s="34"/>
      <c r="Y148" s="34"/>
      <c r="Z148" s="34" t="s">
        <v>19</v>
      </c>
      <c r="AA148" s="34"/>
      <c r="AB148" s="34"/>
      <c r="AC148" s="37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47" t="e">
        <f>Tabla1[[#This Row],[Visitas año 20]]/Tabla1[[#This Row],[Visitas año 19]]-1</f>
        <v>#DIV/0!</v>
      </c>
      <c r="BF148" s="34" t="e">
        <f>Tabla1[[#This Row],[Posición media 20]]/Tabla1[[#This Row],[Posición media 19]]-1</f>
        <v>#DIV/0!</v>
      </c>
      <c r="BG148" s="34" t="e">
        <f>Tabla1[[#This Row],[Índice Posicionamiento 20]]/Tabla1[[#This Row],[Índice Posicionamiento 19]]-1</f>
        <v>#DIV/0!</v>
      </c>
      <c r="BH148" s="34" t="e">
        <f>Tabla1[[#This Row],[Tasa Rebote 20]]/Tabla1[[#This Row],[Tasa Rebote 19]]-1</f>
        <v>#DIV/0!</v>
      </c>
      <c r="BI148" s="50" t="e">
        <f>Tabla1[[#This Row],[Rebote Desktop 20]]/Tabla1[[#This Row],[Rebote Desktop 19]]-1</f>
        <v>#DIV/0!</v>
      </c>
      <c r="BJ148" s="50" t="e">
        <f>Tabla1[[#This Row],[Rebote Móvil 20]]/Tabla1[[#This Row],[Rebote Móvil 19]]-1</f>
        <v>#DIV/0!</v>
      </c>
      <c r="BK148" s="50" t="e">
        <f>Tabla1[[#This Row],[Tiempo en web 20]]/Tabla1[[#This Row],[Tiempo en web 19]]-1</f>
        <v>#DIV/0!</v>
      </c>
      <c r="BL148" s="50" t="e">
        <f>Tabla1[[#This Row],[Páginas por sesión 20]]/Tabla1[[#This Row],[Páginas por sesión 19]]-1</f>
        <v>#DIV/0!</v>
      </c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</row>
    <row r="149" spans="1:83" ht="45">
      <c r="A149" s="15" t="s">
        <v>137</v>
      </c>
      <c r="B149" s="4" t="s">
        <v>44</v>
      </c>
      <c r="C149" s="4" t="s">
        <v>14</v>
      </c>
      <c r="D149" s="4"/>
      <c r="E149" s="29" t="s">
        <v>502</v>
      </c>
      <c r="F149" s="4" t="s">
        <v>725</v>
      </c>
      <c r="G149" s="24" t="s">
        <v>594</v>
      </c>
      <c r="H149" s="4">
        <v>914651859</v>
      </c>
      <c r="I149" s="4">
        <v>654384955</v>
      </c>
      <c r="J149" s="4"/>
      <c r="K149" s="4"/>
      <c r="L149" s="4"/>
      <c r="M149" s="4"/>
      <c r="N149" s="4"/>
      <c r="O149" s="4"/>
      <c r="P149" s="4" t="s">
        <v>8</v>
      </c>
      <c r="Q149" s="4" t="s">
        <v>6</v>
      </c>
      <c r="R149" s="4" t="s">
        <v>8</v>
      </c>
      <c r="S149" s="5"/>
      <c r="T149" s="5"/>
      <c r="U149" s="5"/>
      <c r="V149" s="5"/>
      <c r="W149" s="5"/>
      <c r="X149" s="5"/>
      <c r="Y149" s="5"/>
      <c r="Z149" s="4" t="s">
        <v>19</v>
      </c>
      <c r="AA149" s="4" t="s">
        <v>173</v>
      </c>
      <c r="AB149" s="4">
        <v>1400</v>
      </c>
      <c r="AC149" s="17"/>
      <c r="AD149" s="4">
        <v>466</v>
      </c>
      <c r="AE149" s="4">
        <v>29.7</v>
      </c>
      <c r="AF149" s="4">
        <v>743</v>
      </c>
      <c r="AG149" s="4">
        <v>2061730</v>
      </c>
      <c r="AH149" s="4">
        <v>47.33</v>
      </c>
      <c r="AI149" s="4">
        <v>41.88</v>
      </c>
      <c r="AJ149" s="4">
        <v>54.78</v>
      </c>
      <c r="AK149" s="4">
        <v>105</v>
      </c>
      <c r="AL149" s="4">
        <v>3.08</v>
      </c>
      <c r="AM149" s="4">
        <v>1110</v>
      </c>
      <c r="AN149" s="4">
        <v>575</v>
      </c>
      <c r="AO149" s="4">
        <v>29.7</v>
      </c>
      <c r="AP149" s="4">
        <v>3000</v>
      </c>
      <c r="AQ149" s="4">
        <v>1461150</v>
      </c>
      <c r="AR149" s="4">
        <v>47.57</v>
      </c>
      <c r="AS149" s="4">
        <v>40.15</v>
      </c>
      <c r="AT149" s="4">
        <v>55.75</v>
      </c>
      <c r="AU149" s="4">
        <v>101</v>
      </c>
      <c r="AV149" s="4">
        <v>2.97</v>
      </c>
      <c r="AW149" s="4">
        <v>20</v>
      </c>
      <c r="AX149" s="4">
        <v>15</v>
      </c>
      <c r="AY149" s="4">
        <v>13</v>
      </c>
      <c r="AZ149" s="4">
        <v>1.103</v>
      </c>
      <c r="BA149" s="4">
        <v>0.40100000000000002</v>
      </c>
      <c r="BB149" s="4">
        <v>0.89500000000000002</v>
      </c>
      <c r="BC149" s="4">
        <v>93</v>
      </c>
      <c r="BD149" s="4">
        <v>73</v>
      </c>
      <c r="BE149" s="46">
        <f>Tabla1[[#This Row],[Visitas año 20]]/Tabla1[[#This Row],[Visitas año 19]]-1</f>
        <v>-0.20714285714285718</v>
      </c>
      <c r="BF149" s="46">
        <f>Tabla1[[#This Row],[Posición media 20]]/Tabla1[[#This Row],[Posición media 19]]-1</f>
        <v>0</v>
      </c>
      <c r="BG149" s="46">
        <f>Tabla1[[#This Row],[Índice Posicionamiento 20]]/Tabla1[[#This Row],[Índice Posicionamiento 19]]-1</f>
        <v>3.0376850605652761</v>
      </c>
      <c r="BH149" s="46">
        <f>Tabla1[[#This Row],[Tasa Rebote 20]]/Tabla1[[#This Row],[Tasa Rebote 19]]-1</f>
        <v>5.0707796323685717E-3</v>
      </c>
      <c r="BI149" s="46">
        <f>Tabla1[[#This Row],[Rebote Desktop 20]]/Tabla1[[#This Row],[Rebote Desktop 19]]-1</f>
        <v>-4.1308500477554966E-2</v>
      </c>
      <c r="BJ149" s="46">
        <f>Tabla1[[#This Row],[Rebote Móvil 20]]/Tabla1[[#This Row],[Rebote Móvil 19]]-1</f>
        <v>1.7707192405987504E-2</v>
      </c>
      <c r="BK149" s="46">
        <f>Tabla1[[#This Row],[Tiempo en web 20]]/Tabla1[[#This Row],[Tiempo en web 19]]-1</f>
        <v>-3.8095238095238071E-2</v>
      </c>
      <c r="BL149" s="46">
        <f>Tabla1[[#This Row],[Páginas por sesión 20]]/Tabla1[[#This Row],[Páginas por sesión 19]]-1</f>
        <v>-3.5714285714285698E-2</v>
      </c>
      <c r="BM149" s="49" t="s">
        <v>6</v>
      </c>
      <c r="BN149" s="49" t="s">
        <v>6</v>
      </c>
      <c r="BO149" s="49" t="s">
        <v>6</v>
      </c>
      <c r="BP149" s="49" t="s">
        <v>6</v>
      </c>
      <c r="BQ149" s="49" t="s">
        <v>6</v>
      </c>
      <c r="BR149" s="49" t="s">
        <v>6</v>
      </c>
      <c r="BS149" s="49" t="s">
        <v>6</v>
      </c>
      <c r="BT149" s="49" t="s">
        <v>6</v>
      </c>
      <c r="BU149" s="49" t="s">
        <v>6</v>
      </c>
      <c r="BV149" s="49" t="s">
        <v>6</v>
      </c>
      <c r="BW149" s="49" t="s">
        <v>6</v>
      </c>
      <c r="BX149" s="49" t="s">
        <v>6</v>
      </c>
      <c r="BY149" s="49" t="s">
        <v>6</v>
      </c>
      <c r="BZ149" s="49" t="s">
        <v>6</v>
      </c>
      <c r="CA149" s="49" t="s">
        <v>6</v>
      </c>
      <c r="CB149" s="49" t="s">
        <v>6</v>
      </c>
      <c r="CC149" s="49" t="s">
        <v>6</v>
      </c>
      <c r="CD149" s="49" t="s">
        <v>6</v>
      </c>
      <c r="CE149" s="49" t="s">
        <v>6</v>
      </c>
    </row>
    <row r="150" spans="1:83" ht="75">
      <c r="A150" s="15" t="s">
        <v>962</v>
      </c>
      <c r="B150" s="4" t="s">
        <v>7</v>
      </c>
      <c r="C150" s="4" t="s">
        <v>221</v>
      </c>
      <c r="D150" s="4"/>
      <c r="E150" s="29" t="s">
        <v>503</v>
      </c>
      <c r="F150" s="4" t="s">
        <v>797</v>
      </c>
      <c r="G150" s="24" t="s">
        <v>660</v>
      </c>
      <c r="H150" s="4">
        <v>913567102</v>
      </c>
      <c r="I150" s="4">
        <v>655806323</v>
      </c>
      <c r="J150" s="4"/>
      <c r="K150" s="4"/>
      <c r="L150" s="4"/>
      <c r="M150" s="4"/>
      <c r="N150" s="4"/>
      <c r="O150" s="4"/>
      <c r="P150" s="4" t="s">
        <v>8</v>
      </c>
      <c r="Q150" s="4" t="s">
        <v>8</v>
      </c>
      <c r="R150" s="4" t="s">
        <v>8</v>
      </c>
      <c r="S150" s="4" t="s">
        <v>8</v>
      </c>
      <c r="T150" s="5"/>
      <c r="U150" s="5"/>
      <c r="V150" s="5"/>
      <c r="W150" s="5"/>
      <c r="X150" s="4" t="s">
        <v>251</v>
      </c>
      <c r="Y150" s="4" t="s">
        <v>322</v>
      </c>
      <c r="Z150" s="4" t="s">
        <v>19</v>
      </c>
      <c r="AA150" s="4" t="s">
        <v>89</v>
      </c>
      <c r="AB150" s="4">
        <v>2900</v>
      </c>
      <c r="AC150" s="17"/>
      <c r="AD150" s="4">
        <v>480</v>
      </c>
      <c r="AE150" s="4">
        <v>28.3</v>
      </c>
      <c r="AF150" s="4">
        <v>1751</v>
      </c>
      <c r="AG150" s="4">
        <v>748420</v>
      </c>
      <c r="AH150" s="4">
        <v>63.84</v>
      </c>
      <c r="AI150" s="4">
        <v>53.67</v>
      </c>
      <c r="AJ150" s="4">
        <v>78.319999999999993</v>
      </c>
      <c r="AK150" s="4">
        <v>81</v>
      </c>
      <c r="AL150" s="4">
        <v>2.35</v>
      </c>
      <c r="AM150" s="4">
        <v>2433</v>
      </c>
      <c r="AN150" s="4">
        <v>585</v>
      </c>
      <c r="AO150" s="4">
        <v>29.5</v>
      </c>
      <c r="AP150" s="4">
        <v>662900</v>
      </c>
      <c r="AQ150" s="4">
        <v>557</v>
      </c>
      <c r="AR150" s="4">
        <v>61.53</v>
      </c>
      <c r="AS150" s="4">
        <v>50.04</v>
      </c>
      <c r="AT150" s="4">
        <v>78.17</v>
      </c>
      <c r="AU150" s="4">
        <v>101</v>
      </c>
      <c r="AV150" s="4">
        <v>2.52</v>
      </c>
      <c r="AW150" s="4">
        <v>398</v>
      </c>
      <c r="AX150" s="4">
        <v>352</v>
      </c>
      <c r="AY150" s="4">
        <v>30</v>
      </c>
      <c r="AZ150" s="4">
        <v>4.7089999999999996</v>
      </c>
      <c r="BA150" s="4">
        <v>0.998</v>
      </c>
      <c r="BB150" s="4">
        <v>3.0550000000000002</v>
      </c>
      <c r="BC150" s="4">
        <v>62</v>
      </c>
      <c r="BD150" s="4">
        <v>19</v>
      </c>
      <c r="BE150" s="46">
        <f>Tabla1[[#This Row],[Visitas año 20]]/Tabla1[[#This Row],[Visitas año 19]]-1</f>
        <v>-0.16103448275862065</v>
      </c>
      <c r="BF150" s="46">
        <f>Tabla1[[#This Row],[Posición media 20]]/Tabla1[[#This Row],[Posición media 19]]-1</f>
        <v>4.2402826855123754E-2</v>
      </c>
      <c r="BG150" s="46">
        <f>Tabla1[[#This Row],[Índice Posicionamiento 20]]/Tabla1[[#This Row],[Índice Posicionamiento 19]]-1</f>
        <v>377.58366647629924</v>
      </c>
      <c r="BH150" s="46">
        <f>Tabla1[[#This Row],[Tasa Rebote 20]]/Tabla1[[#This Row],[Tasa Rebote 19]]-1</f>
        <v>-3.6184210526315819E-2</v>
      </c>
      <c r="BI150" s="46">
        <f>Tabla1[[#This Row],[Rebote Desktop 20]]/Tabla1[[#This Row],[Rebote Desktop 19]]-1</f>
        <v>-6.7635550586920168E-2</v>
      </c>
      <c r="BJ150" s="46">
        <f>Tabla1[[#This Row],[Rebote Móvil 20]]/Tabla1[[#This Row],[Rebote Móvil 19]]-1</f>
        <v>-1.9152196118487064E-3</v>
      </c>
      <c r="BK150" s="46">
        <f>Tabla1[[#This Row],[Tiempo en web 20]]/Tabla1[[#This Row],[Tiempo en web 19]]-1</f>
        <v>0.24691358024691357</v>
      </c>
      <c r="BL150" s="46">
        <f>Tabla1[[#This Row],[Páginas por sesión 20]]/Tabla1[[#This Row],[Páginas por sesión 19]]-1</f>
        <v>7.2340425531914887E-2</v>
      </c>
      <c r="BM150" s="49" t="s">
        <v>8</v>
      </c>
      <c r="BN150" s="49" t="s">
        <v>8</v>
      </c>
      <c r="BO150" s="49" t="s">
        <v>6</v>
      </c>
      <c r="BP150" s="49" t="s">
        <v>6</v>
      </c>
      <c r="BQ150" s="49" t="s">
        <v>6</v>
      </c>
      <c r="BR150" s="49" t="s">
        <v>8</v>
      </c>
      <c r="BS150" s="49" t="s">
        <v>8</v>
      </c>
      <c r="BT150" s="49" t="s">
        <v>6</v>
      </c>
      <c r="BU150" s="49" t="s">
        <v>6</v>
      </c>
      <c r="BV150" s="49" t="s">
        <v>6</v>
      </c>
      <c r="BW150" s="49" t="s">
        <v>8</v>
      </c>
      <c r="BX150" s="49" t="s">
        <v>6</v>
      </c>
      <c r="BY150" s="49" t="s">
        <v>6</v>
      </c>
      <c r="BZ150" s="49" t="s">
        <v>6</v>
      </c>
      <c r="CA150" s="49" t="s">
        <v>6</v>
      </c>
      <c r="CB150" s="49" t="s">
        <v>6</v>
      </c>
      <c r="CC150" s="49" t="s">
        <v>8</v>
      </c>
      <c r="CD150" s="49"/>
      <c r="CE150" s="49" t="s">
        <v>6</v>
      </c>
    </row>
    <row r="151" spans="1:83" ht="75">
      <c r="A151" s="15" t="s">
        <v>158</v>
      </c>
      <c r="B151" s="4" t="s">
        <v>7</v>
      </c>
      <c r="C151" s="4" t="s">
        <v>39</v>
      </c>
      <c r="D151" s="4"/>
      <c r="E151" s="29" t="s">
        <v>504</v>
      </c>
      <c r="F151" s="4" t="s">
        <v>798</v>
      </c>
      <c r="G151" s="24" t="s">
        <v>661</v>
      </c>
      <c r="H151" s="4">
        <v>921198735</v>
      </c>
      <c r="I151" s="4">
        <v>659193641</v>
      </c>
      <c r="J151" s="4"/>
      <c r="K151" s="4"/>
      <c r="L151" s="4"/>
      <c r="M151" s="4"/>
      <c r="N151" s="4"/>
      <c r="O151" s="4"/>
      <c r="P151" s="4" t="s">
        <v>8</v>
      </c>
      <c r="Q151" s="4" t="s">
        <v>8</v>
      </c>
      <c r="R151" s="4" t="s">
        <v>8</v>
      </c>
      <c r="S151" s="4" t="s">
        <v>8</v>
      </c>
      <c r="T151" s="5"/>
      <c r="U151" s="5"/>
      <c r="V151" s="5"/>
      <c r="W151" s="5"/>
      <c r="X151" s="4" t="s">
        <v>251</v>
      </c>
      <c r="Y151" s="4"/>
      <c r="Z151" s="4" t="s">
        <v>19</v>
      </c>
      <c r="AA151" s="4" t="s">
        <v>173</v>
      </c>
      <c r="AB151" s="4">
        <v>2300</v>
      </c>
      <c r="AC151" s="17"/>
      <c r="AD151" s="4">
        <v>583</v>
      </c>
      <c r="AE151" s="4">
        <v>29.7</v>
      </c>
      <c r="AF151" s="4">
        <v>703</v>
      </c>
      <c r="AG151" s="4">
        <v>1300140</v>
      </c>
      <c r="AH151" s="4">
        <v>58.2</v>
      </c>
      <c r="AI151" s="4">
        <v>52.76</v>
      </c>
      <c r="AJ151" s="4">
        <v>66.84</v>
      </c>
      <c r="AK151" s="4">
        <v>112</v>
      </c>
      <c r="AL151" s="4">
        <v>2.59</v>
      </c>
      <c r="AM151" s="4">
        <v>1062</v>
      </c>
      <c r="AN151" s="4">
        <v>664</v>
      </c>
      <c r="AO151" s="4">
        <v>29.6</v>
      </c>
      <c r="AP151" s="4">
        <v>216</v>
      </c>
      <c r="AQ151" s="4">
        <v>1259800</v>
      </c>
      <c r="AR151" s="4">
        <v>62.71</v>
      </c>
      <c r="AS151" s="4">
        <v>55.96</v>
      </c>
      <c r="AT151" s="4">
        <v>71.739999999999995</v>
      </c>
      <c r="AU151" s="4">
        <v>87</v>
      </c>
      <c r="AV151" s="4">
        <v>2.2200000000000002</v>
      </c>
      <c r="AW151" s="4">
        <v>973</v>
      </c>
      <c r="AX151" s="4">
        <v>960</v>
      </c>
      <c r="AY151" s="4">
        <v>60</v>
      </c>
      <c r="AZ151" s="4">
        <v>2.2170000000000001</v>
      </c>
      <c r="BA151" s="4">
        <v>1.1080000000000001</v>
      </c>
      <c r="BB151" s="4">
        <v>1.992</v>
      </c>
      <c r="BC151" s="4">
        <v>95</v>
      </c>
      <c r="BD151" s="4">
        <v>72</v>
      </c>
      <c r="BE151" s="46">
        <f>Tabla1[[#This Row],[Visitas año 20]]/Tabla1[[#This Row],[Visitas año 19]]-1</f>
        <v>-0.53826086956521735</v>
      </c>
      <c r="BF151" s="46">
        <f>Tabla1[[#This Row],[Posición media 20]]/Tabla1[[#This Row],[Posición media 19]]-1</f>
        <v>-3.3670033670032407E-3</v>
      </c>
      <c r="BG151" s="46">
        <f>Tabla1[[#This Row],[Índice Posicionamiento 20]]/Tabla1[[#This Row],[Índice Posicionamiento 19]]-1</f>
        <v>-0.69274537695590332</v>
      </c>
      <c r="BH151" s="46">
        <f>Tabla1[[#This Row],[Tasa Rebote 20]]/Tabla1[[#This Row],[Tasa Rebote 19]]-1</f>
        <v>7.7491408934707851E-2</v>
      </c>
      <c r="BI151" s="46">
        <f>Tabla1[[#This Row],[Rebote Desktop 20]]/Tabla1[[#This Row],[Rebote Desktop 19]]-1</f>
        <v>6.0652009097801329E-2</v>
      </c>
      <c r="BJ151" s="46">
        <f>Tabla1[[#This Row],[Rebote Móvil 20]]/Tabla1[[#This Row],[Rebote Móvil 19]]-1</f>
        <v>7.3309395571513836E-2</v>
      </c>
      <c r="BK151" s="46">
        <f>Tabla1[[#This Row],[Tiempo en web 20]]/Tabla1[[#This Row],[Tiempo en web 19]]-1</f>
        <v>-0.2232142857142857</v>
      </c>
      <c r="BL151" s="46">
        <f>Tabla1[[#This Row],[Páginas por sesión 20]]/Tabla1[[#This Row],[Páginas por sesión 19]]-1</f>
        <v>-0.14285714285714268</v>
      </c>
      <c r="BM151" s="49" t="s">
        <v>6</v>
      </c>
      <c r="BN151" s="49" t="s">
        <v>8</v>
      </c>
      <c r="BO151" s="49" t="s">
        <v>6</v>
      </c>
      <c r="BP151" s="49" t="s">
        <v>6</v>
      </c>
      <c r="BQ151" s="49" t="s">
        <v>8</v>
      </c>
      <c r="BR151" s="49" t="s">
        <v>8</v>
      </c>
      <c r="BS151" s="49" t="s">
        <v>8</v>
      </c>
      <c r="BT151" s="49" t="s">
        <v>6</v>
      </c>
      <c r="BU151" s="49" t="s">
        <v>6</v>
      </c>
      <c r="BV151" s="49" t="s">
        <v>6</v>
      </c>
      <c r="BW151" s="49" t="s">
        <v>6</v>
      </c>
      <c r="BX151" s="49"/>
      <c r="BY151" s="49" t="s">
        <v>6</v>
      </c>
      <c r="BZ151" s="49" t="s">
        <v>6</v>
      </c>
      <c r="CA151" s="49" t="s">
        <v>6</v>
      </c>
      <c r="CB151" s="49" t="s">
        <v>6</v>
      </c>
      <c r="CC151" s="49"/>
      <c r="CD151" s="49"/>
      <c r="CE151" s="49"/>
    </row>
    <row r="152" spans="1:83" ht="90">
      <c r="A152" s="15" t="s">
        <v>297</v>
      </c>
      <c r="B152" s="4" t="s">
        <v>32</v>
      </c>
      <c r="C152" s="4" t="s">
        <v>298</v>
      </c>
      <c r="D152" s="4"/>
      <c r="E152" s="29" t="s">
        <v>505</v>
      </c>
      <c r="F152" s="4" t="s">
        <v>726</v>
      </c>
      <c r="G152" s="24" t="s">
        <v>595</v>
      </c>
      <c r="H152" s="4">
        <v>916831021</v>
      </c>
      <c r="I152" s="4">
        <v>685923393</v>
      </c>
      <c r="J152" s="4"/>
      <c r="K152" s="4"/>
      <c r="L152" s="4"/>
      <c r="M152" s="4"/>
      <c r="N152" s="4"/>
      <c r="O152" s="4"/>
      <c r="P152" s="4" t="s">
        <v>6</v>
      </c>
      <c r="Q152" s="4" t="s">
        <v>6</v>
      </c>
      <c r="R152" s="4" t="s">
        <v>8</v>
      </c>
      <c r="S152" s="5"/>
      <c r="T152" s="5"/>
      <c r="U152" s="5"/>
      <c r="V152" s="5"/>
      <c r="W152" s="5"/>
      <c r="X152" s="5"/>
      <c r="Y152" s="5"/>
      <c r="Z152" s="4" t="s">
        <v>19</v>
      </c>
      <c r="AA152" s="4" t="s">
        <v>173</v>
      </c>
      <c r="AB152" s="4">
        <v>700</v>
      </c>
      <c r="AC152" s="17"/>
      <c r="AD152" s="4">
        <v>532</v>
      </c>
      <c r="AE152" s="4">
        <v>29</v>
      </c>
      <c r="AF152" s="4">
        <v>1000</v>
      </c>
      <c r="AG152" s="4">
        <v>416710</v>
      </c>
      <c r="AH152" s="4">
        <v>71.45</v>
      </c>
      <c r="AI152" s="4">
        <v>72.650000000000006</v>
      </c>
      <c r="AJ152" s="4">
        <v>68.42</v>
      </c>
      <c r="AK152" s="4">
        <v>104</v>
      </c>
      <c r="AL152" s="4">
        <v>2.4300000000000002</v>
      </c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6">
        <f>Tabla1[[#This Row],[Visitas año 20]]/Tabla1[[#This Row],[Visitas año 19]]-1</f>
        <v>-1</v>
      </c>
      <c r="BF152" s="46">
        <f>Tabla1[[#This Row],[Posición media 20]]/Tabla1[[#This Row],[Posición media 19]]-1</f>
        <v>-1</v>
      </c>
      <c r="BG152" s="46">
        <f>Tabla1[[#This Row],[Índice Posicionamiento 20]]/Tabla1[[#This Row],[Índice Posicionamiento 19]]-1</f>
        <v>-1</v>
      </c>
      <c r="BH152" s="46">
        <f>Tabla1[[#This Row],[Tasa Rebote 20]]/Tabla1[[#This Row],[Tasa Rebote 19]]-1</f>
        <v>-1</v>
      </c>
      <c r="BI152" s="46">
        <f>Tabla1[[#This Row],[Rebote Desktop 20]]/Tabla1[[#This Row],[Rebote Desktop 19]]-1</f>
        <v>-1</v>
      </c>
      <c r="BJ152" s="46">
        <f>Tabla1[[#This Row],[Rebote Móvil 20]]/Tabla1[[#This Row],[Rebote Móvil 19]]-1</f>
        <v>-1</v>
      </c>
      <c r="BK152" s="46">
        <f>Tabla1[[#This Row],[Tiempo en web 20]]/Tabla1[[#This Row],[Tiempo en web 19]]-1</f>
        <v>-1</v>
      </c>
      <c r="BL152" s="46">
        <f>Tabla1[[#This Row],[Páginas por sesión 20]]/Tabla1[[#This Row],[Páginas por sesión 19]]-1</f>
        <v>-1</v>
      </c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</row>
    <row r="153" spans="1:83" ht="90">
      <c r="A153" s="15" t="s">
        <v>299</v>
      </c>
      <c r="B153" s="4" t="s">
        <v>7</v>
      </c>
      <c r="C153" s="4" t="s">
        <v>298</v>
      </c>
      <c r="D153" s="4"/>
      <c r="E153" s="29" t="s">
        <v>506</v>
      </c>
      <c r="F153" s="4" t="s">
        <v>727</v>
      </c>
      <c r="G153" s="24" t="s">
        <v>596</v>
      </c>
      <c r="H153" s="4">
        <v>911136153</v>
      </c>
      <c r="I153" s="4">
        <v>630826313</v>
      </c>
      <c r="J153" s="4"/>
      <c r="K153" s="4"/>
      <c r="L153" s="4"/>
      <c r="M153" s="4"/>
      <c r="N153" s="4"/>
      <c r="O153" s="4"/>
      <c r="P153" s="4" t="s">
        <v>6</v>
      </c>
      <c r="Q153" s="4" t="s">
        <v>8</v>
      </c>
      <c r="R153" s="4" t="s">
        <v>8</v>
      </c>
      <c r="S153" s="4" t="s">
        <v>8</v>
      </c>
      <c r="T153" s="5"/>
      <c r="U153" s="5"/>
      <c r="V153" s="5"/>
      <c r="W153" s="5"/>
      <c r="X153" s="4" t="s">
        <v>251</v>
      </c>
      <c r="Y153" s="4"/>
      <c r="Z153" s="4" t="s">
        <v>19</v>
      </c>
      <c r="AA153" s="4" t="s">
        <v>368</v>
      </c>
      <c r="AB153" s="4">
        <v>1300</v>
      </c>
      <c r="AC153" s="17"/>
      <c r="AD153" s="4">
        <v>423</v>
      </c>
      <c r="AE153" s="4">
        <v>28.9</v>
      </c>
      <c r="AF153" s="4">
        <v>1604</v>
      </c>
      <c r="AG153" s="4">
        <v>1291560</v>
      </c>
      <c r="AH153" s="4">
        <v>70.900000000000006</v>
      </c>
      <c r="AI153" s="4">
        <v>68.53</v>
      </c>
      <c r="AJ153" s="4">
        <v>74.47</v>
      </c>
      <c r="AK153" s="4">
        <v>69</v>
      </c>
      <c r="AL153" s="4">
        <v>1.89</v>
      </c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6">
        <f>Tabla1[[#This Row],[Visitas año 20]]/Tabla1[[#This Row],[Visitas año 19]]-1</f>
        <v>-1</v>
      </c>
      <c r="BF153" s="46">
        <f>Tabla1[[#This Row],[Posición media 20]]/Tabla1[[#This Row],[Posición media 19]]-1</f>
        <v>-1</v>
      </c>
      <c r="BG153" s="46">
        <f>Tabla1[[#This Row],[Índice Posicionamiento 20]]/Tabla1[[#This Row],[Índice Posicionamiento 19]]-1</f>
        <v>-1</v>
      </c>
      <c r="BH153" s="46">
        <f>Tabla1[[#This Row],[Tasa Rebote 20]]/Tabla1[[#This Row],[Tasa Rebote 19]]-1</f>
        <v>-1</v>
      </c>
      <c r="BI153" s="46">
        <f>Tabla1[[#This Row],[Rebote Desktop 20]]/Tabla1[[#This Row],[Rebote Desktop 19]]-1</f>
        <v>-1</v>
      </c>
      <c r="BJ153" s="46">
        <f>Tabla1[[#This Row],[Rebote Móvil 20]]/Tabla1[[#This Row],[Rebote Móvil 19]]-1</f>
        <v>-1</v>
      </c>
      <c r="BK153" s="46">
        <f>Tabla1[[#This Row],[Tiempo en web 20]]/Tabla1[[#This Row],[Tiempo en web 19]]-1</f>
        <v>-1</v>
      </c>
      <c r="BL153" s="46">
        <f>Tabla1[[#This Row],[Páginas por sesión 20]]/Tabla1[[#This Row],[Páginas por sesión 19]]-1</f>
        <v>-1</v>
      </c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  <c r="CD153" s="49"/>
      <c r="CE153" s="49"/>
    </row>
    <row r="154" spans="1:83" ht="45">
      <c r="A154" s="33" t="s">
        <v>964</v>
      </c>
      <c r="B154" s="34"/>
      <c r="C154" s="34"/>
      <c r="D154" s="34"/>
      <c r="E154" s="41" t="s">
        <v>946</v>
      </c>
      <c r="F154" s="34"/>
      <c r="G154" s="35" t="s">
        <v>909</v>
      </c>
      <c r="H154" s="34"/>
      <c r="I154" s="34"/>
      <c r="J154" s="34"/>
      <c r="K154" s="34"/>
      <c r="L154" s="34"/>
      <c r="M154" s="34"/>
      <c r="N154" s="34"/>
      <c r="O154" s="34"/>
      <c r="P154" s="34" t="s">
        <v>8</v>
      </c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7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47" t="e">
        <f>Tabla1[[#This Row],[Visitas año 20]]/Tabla1[[#This Row],[Visitas año 19]]-1</f>
        <v>#DIV/0!</v>
      </c>
      <c r="BF154" s="34" t="e">
        <f>Tabla1[[#This Row],[Posición media 20]]/Tabla1[[#This Row],[Posición media 19]]-1</f>
        <v>#DIV/0!</v>
      </c>
      <c r="BG154" s="34" t="e">
        <f>Tabla1[[#This Row],[Índice Posicionamiento 20]]/Tabla1[[#This Row],[Índice Posicionamiento 19]]-1</f>
        <v>#DIV/0!</v>
      </c>
      <c r="BH154" s="34" t="e">
        <f>Tabla1[[#This Row],[Tasa Rebote 20]]/Tabla1[[#This Row],[Tasa Rebote 19]]-1</f>
        <v>#DIV/0!</v>
      </c>
      <c r="BI154" s="50" t="e">
        <f>Tabla1[[#This Row],[Rebote Desktop 20]]/Tabla1[[#This Row],[Rebote Desktop 19]]-1</f>
        <v>#DIV/0!</v>
      </c>
      <c r="BJ154" s="50" t="e">
        <f>Tabla1[[#This Row],[Rebote Móvil 20]]/Tabla1[[#This Row],[Rebote Móvil 19]]-1</f>
        <v>#DIV/0!</v>
      </c>
      <c r="BK154" s="50" t="e">
        <f>Tabla1[[#This Row],[Tiempo en web 20]]/Tabla1[[#This Row],[Tiempo en web 19]]-1</f>
        <v>#DIV/0!</v>
      </c>
      <c r="BL154" s="50" t="e">
        <f>Tabla1[[#This Row],[Páginas por sesión 20]]/Tabla1[[#This Row],[Páginas por sesión 19]]-1</f>
        <v>#DIV/0!</v>
      </c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</row>
    <row r="155" spans="1:83" ht="45">
      <c r="A155" s="15" t="s">
        <v>963</v>
      </c>
      <c r="B155" s="4" t="s">
        <v>7</v>
      </c>
      <c r="C155" s="4" t="s">
        <v>210</v>
      </c>
      <c r="D155" s="4"/>
      <c r="E155" s="29" t="s">
        <v>507</v>
      </c>
      <c r="F155" s="4" t="s">
        <v>728</v>
      </c>
      <c r="G155" s="24" t="s">
        <v>597</v>
      </c>
      <c r="H155" s="4">
        <v>918719483</v>
      </c>
      <c r="I155" s="4">
        <v>660076171</v>
      </c>
      <c r="J155" s="4"/>
      <c r="K155" s="4"/>
      <c r="L155" s="4"/>
      <c r="M155" s="4"/>
      <c r="N155" s="4"/>
      <c r="O155" s="4"/>
      <c r="P155" s="4" t="s">
        <v>8</v>
      </c>
      <c r="Q155" s="4" t="s">
        <v>8</v>
      </c>
      <c r="R155" s="4" t="s">
        <v>8</v>
      </c>
      <c r="S155" s="4" t="s">
        <v>8</v>
      </c>
      <c r="T155" s="5"/>
      <c r="U155" s="5"/>
      <c r="V155" s="5"/>
      <c r="W155" s="5"/>
      <c r="X155" s="4" t="s">
        <v>251</v>
      </c>
      <c r="Y155" s="4"/>
      <c r="Z155" s="4" t="s">
        <v>19</v>
      </c>
      <c r="AA155" s="4" t="s">
        <v>173</v>
      </c>
      <c r="AB155" s="4">
        <v>1200</v>
      </c>
      <c r="AC155" s="17"/>
      <c r="AD155" s="4">
        <v>130</v>
      </c>
      <c r="AE155" s="4">
        <v>30</v>
      </c>
      <c r="AF155" s="4">
        <v>0</v>
      </c>
      <c r="AG155" s="4">
        <v>156710</v>
      </c>
      <c r="AH155" s="4">
        <v>69.86</v>
      </c>
      <c r="AI155" s="4">
        <v>69.27</v>
      </c>
      <c r="AJ155" s="4">
        <v>74.09</v>
      </c>
      <c r="AK155" s="4">
        <v>73</v>
      </c>
      <c r="AL155" s="4">
        <v>1.91</v>
      </c>
      <c r="AM155" s="4">
        <v>1056</v>
      </c>
      <c r="AN155" s="4">
        <v>114</v>
      </c>
      <c r="AO155" s="4">
        <v>29.4</v>
      </c>
      <c r="AP155" s="4">
        <v>41</v>
      </c>
      <c r="AQ155" s="4">
        <v>82900</v>
      </c>
      <c r="AR155" s="4">
        <v>64.87</v>
      </c>
      <c r="AS155" s="4">
        <v>63.62</v>
      </c>
      <c r="AT155" s="4">
        <v>69.400000000000006</v>
      </c>
      <c r="AU155" s="4">
        <v>91</v>
      </c>
      <c r="AV155" s="4">
        <v>2.12</v>
      </c>
      <c r="AW155" s="4">
        <v>17</v>
      </c>
      <c r="AX155" s="4">
        <v>8</v>
      </c>
      <c r="AY155" s="4">
        <v>6</v>
      </c>
      <c r="AZ155" s="4">
        <v>4.51</v>
      </c>
      <c r="BA155" s="4">
        <v>0.84399999999999997</v>
      </c>
      <c r="BB155" s="4">
        <v>1.841</v>
      </c>
      <c r="BC155" s="4">
        <v>74</v>
      </c>
      <c r="BD155" s="4">
        <v>22</v>
      </c>
      <c r="BE155" s="46">
        <f>Tabla1[[#This Row],[Visitas año 20]]/Tabla1[[#This Row],[Visitas año 19]]-1</f>
        <v>-0.12</v>
      </c>
      <c r="BF155" s="46">
        <f>Tabla1[[#This Row],[Posición media 20]]/Tabla1[[#This Row],[Posición media 19]]-1</f>
        <v>-2.0000000000000018E-2</v>
      </c>
      <c r="BG155" s="46" t="e">
        <f>Tabla1[[#This Row],[Índice Posicionamiento 20]]/Tabla1[[#This Row],[Índice Posicionamiento 19]]-1</f>
        <v>#DIV/0!</v>
      </c>
      <c r="BH155" s="46">
        <f>Tabla1[[#This Row],[Tasa Rebote 20]]/Tabla1[[#This Row],[Tasa Rebote 19]]-1</f>
        <v>-7.1428571428571397E-2</v>
      </c>
      <c r="BI155" s="46">
        <f>Tabla1[[#This Row],[Rebote Desktop 20]]/Tabla1[[#This Row],[Rebote Desktop 19]]-1</f>
        <v>-8.1564891006207563E-2</v>
      </c>
      <c r="BJ155" s="46">
        <f>Tabla1[[#This Row],[Rebote Móvil 20]]/Tabla1[[#This Row],[Rebote Móvil 19]]-1</f>
        <v>-6.33013902011067E-2</v>
      </c>
      <c r="BK155" s="46">
        <f>Tabla1[[#This Row],[Tiempo en web 20]]/Tabla1[[#This Row],[Tiempo en web 19]]-1</f>
        <v>0.24657534246575352</v>
      </c>
      <c r="BL155" s="46">
        <f>Tabla1[[#This Row],[Páginas por sesión 20]]/Tabla1[[#This Row],[Páginas por sesión 19]]-1</f>
        <v>0.10994764397905765</v>
      </c>
      <c r="BM155" s="49" t="s">
        <v>8</v>
      </c>
      <c r="BN155" s="49" t="s">
        <v>8</v>
      </c>
      <c r="BO155" s="49" t="s">
        <v>6</v>
      </c>
      <c r="BP155" s="49" t="s">
        <v>6</v>
      </c>
      <c r="BQ155" s="49" t="s">
        <v>6</v>
      </c>
      <c r="BR155" s="49" t="s">
        <v>8</v>
      </c>
      <c r="BS155" s="49" t="s">
        <v>8</v>
      </c>
      <c r="BT155" s="49" t="s">
        <v>6</v>
      </c>
      <c r="BU155" s="49" t="s">
        <v>6</v>
      </c>
      <c r="BV155" s="49" t="s">
        <v>6</v>
      </c>
      <c r="BW155" s="49" t="s">
        <v>6</v>
      </c>
      <c r="BX155" s="49" t="s">
        <v>6</v>
      </c>
      <c r="BY155" s="49" t="s">
        <v>6</v>
      </c>
      <c r="BZ155" s="49" t="s">
        <v>6</v>
      </c>
      <c r="CA155" s="49" t="s">
        <v>6</v>
      </c>
      <c r="CB155" s="49" t="s">
        <v>6</v>
      </c>
      <c r="CC155" s="49" t="s">
        <v>8</v>
      </c>
      <c r="CD155" s="49" t="s">
        <v>6</v>
      </c>
      <c r="CE155" s="49" t="s">
        <v>6</v>
      </c>
    </row>
    <row r="156" spans="1:83" ht="60">
      <c r="A156" s="15" t="s">
        <v>138</v>
      </c>
      <c r="B156" s="4" t="s">
        <v>7</v>
      </c>
      <c r="C156" s="4" t="s">
        <v>40</v>
      </c>
      <c r="D156" s="20">
        <v>43434</v>
      </c>
      <c r="E156" s="29" t="s">
        <v>401</v>
      </c>
      <c r="F156" s="4" t="s">
        <v>729</v>
      </c>
      <c r="G156" s="24" t="s">
        <v>598</v>
      </c>
      <c r="H156" s="4">
        <v>914485615</v>
      </c>
      <c r="I156" s="4">
        <v>669484868</v>
      </c>
      <c r="J156" s="4"/>
      <c r="K156" s="4"/>
      <c r="L156" s="4"/>
      <c r="M156" s="4"/>
      <c r="N156" s="4"/>
      <c r="O156" s="4"/>
      <c r="P156" s="4" t="s">
        <v>8</v>
      </c>
      <c r="Q156" s="4" t="s">
        <v>8</v>
      </c>
      <c r="R156" s="4" t="s">
        <v>8</v>
      </c>
      <c r="S156" s="5"/>
      <c r="T156" s="5"/>
      <c r="U156" s="4" t="s">
        <v>8</v>
      </c>
      <c r="V156" s="5"/>
      <c r="W156" s="4" t="s">
        <v>326</v>
      </c>
      <c r="X156" s="5"/>
      <c r="Y156" s="4"/>
      <c r="Z156" s="4" t="s">
        <v>19</v>
      </c>
      <c r="AA156" s="4" t="s">
        <v>198</v>
      </c>
      <c r="AB156" s="4">
        <v>8500</v>
      </c>
      <c r="AC156" s="17"/>
      <c r="AD156" s="4">
        <v>692</v>
      </c>
      <c r="AE156" s="4">
        <v>25.2</v>
      </c>
      <c r="AF156" s="4">
        <v>10171</v>
      </c>
      <c r="AG156" s="4">
        <v>892290</v>
      </c>
      <c r="AH156" s="4">
        <v>47.95</v>
      </c>
      <c r="AI156" s="4">
        <v>41.53</v>
      </c>
      <c r="AJ156" s="4">
        <v>57.53</v>
      </c>
      <c r="AK156" s="4">
        <v>82</v>
      </c>
      <c r="AL156" s="4">
        <v>2.71</v>
      </c>
      <c r="AM156" s="4">
        <v>8569</v>
      </c>
      <c r="AN156" s="4">
        <v>1247</v>
      </c>
      <c r="AO156" s="4">
        <v>25.7</v>
      </c>
      <c r="AP156" s="4">
        <v>49693</v>
      </c>
      <c r="AQ156" s="4">
        <v>1629940</v>
      </c>
      <c r="AR156" s="4">
        <v>21.93</v>
      </c>
      <c r="AS156" s="4">
        <v>19.86</v>
      </c>
      <c r="AT156" s="4">
        <v>24.36</v>
      </c>
      <c r="AU156" s="4">
        <v>77</v>
      </c>
      <c r="AV156" s="4">
        <v>3.63</v>
      </c>
      <c r="AW156" s="4">
        <v>45</v>
      </c>
      <c r="AX156" s="4">
        <v>27</v>
      </c>
      <c r="AY156" s="4">
        <v>28</v>
      </c>
      <c r="AZ156" s="4">
        <v>3.0939999999999999</v>
      </c>
      <c r="BA156" s="4">
        <v>0.745</v>
      </c>
      <c r="BB156" s="4">
        <v>1.984</v>
      </c>
      <c r="BC156" s="4">
        <v>80</v>
      </c>
      <c r="BD156" s="4">
        <v>39</v>
      </c>
      <c r="BE156" s="46">
        <f>Tabla1[[#This Row],[Visitas año 20]]/Tabla1[[#This Row],[Visitas año 19]]-1</f>
        <v>8.1176470588235627E-3</v>
      </c>
      <c r="BF156" s="46">
        <f>Tabla1[[#This Row],[Posición media 20]]/Tabla1[[#This Row],[Posición media 19]]-1</f>
        <v>1.9841269841269771E-2</v>
      </c>
      <c r="BG156" s="46">
        <f>Tabla1[[#This Row],[Índice Posicionamiento 20]]/Tabla1[[#This Row],[Índice Posicionamiento 19]]-1</f>
        <v>3.8857536132140398</v>
      </c>
      <c r="BH156" s="46">
        <f>Tabla1[[#This Row],[Tasa Rebote 20]]/Tabla1[[#This Row],[Tasa Rebote 19]]-1</f>
        <v>-0.54264859228362883</v>
      </c>
      <c r="BI156" s="46">
        <f>Tabla1[[#This Row],[Rebote Desktop 20]]/Tabla1[[#This Row],[Rebote Desktop 19]]-1</f>
        <v>-0.52179147604141585</v>
      </c>
      <c r="BJ156" s="46">
        <f>Tabla1[[#This Row],[Rebote Móvil 20]]/Tabla1[[#This Row],[Rebote Móvil 19]]-1</f>
        <v>-0.57656874674083092</v>
      </c>
      <c r="BK156" s="46">
        <f>Tabla1[[#This Row],[Tiempo en web 20]]/Tabla1[[#This Row],[Tiempo en web 19]]-1</f>
        <v>-6.0975609756097615E-2</v>
      </c>
      <c r="BL156" s="46">
        <f>Tabla1[[#This Row],[Páginas por sesión 20]]/Tabla1[[#This Row],[Páginas por sesión 19]]-1</f>
        <v>0.3394833948339484</v>
      </c>
      <c r="BM156" s="49" t="s">
        <v>6</v>
      </c>
      <c r="BN156" s="49" t="s">
        <v>8</v>
      </c>
      <c r="BO156" s="49" t="s">
        <v>6</v>
      </c>
      <c r="BP156" s="49" t="s">
        <v>6</v>
      </c>
      <c r="BQ156" s="49" t="s">
        <v>8</v>
      </c>
      <c r="BR156" s="49" t="s">
        <v>6</v>
      </c>
      <c r="BS156" s="49" t="s">
        <v>8</v>
      </c>
      <c r="BT156" s="49" t="s">
        <v>8</v>
      </c>
      <c r="BU156" s="49" t="s">
        <v>8</v>
      </c>
      <c r="BV156" s="49" t="s">
        <v>8</v>
      </c>
      <c r="BW156" s="49" t="s">
        <v>6</v>
      </c>
      <c r="BX156" s="49"/>
      <c r="BY156" s="49" t="s">
        <v>8</v>
      </c>
      <c r="BZ156" s="49" t="s">
        <v>6</v>
      </c>
      <c r="CA156" s="49" t="s">
        <v>6</v>
      </c>
      <c r="CB156" s="49" t="s">
        <v>6</v>
      </c>
      <c r="CC156" s="49"/>
      <c r="CD156" s="49"/>
      <c r="CE156" s="49"/>
    </row>
    <row r="157" spans="1:83" ht="45">
      <c r="A157" s="15" t="s">
        <v>159</v>
      </c>
      <c r="B157" s="4" t="s">
        <v>7</v>
      </c>
      <c r="C157" s="4" t="s">
        <v>11</v>
      </c>
      <c r="D157" s="4"/>
      <c r="E157" s="29" t="s">
        <v>508</v>
      </c>
      <c r="F157" s="4" t="s">
        <v>730</v>
      </c>
      <c r="G157" s="24" t="s">
        <v>599</v>
      </c>
      <c r="H157" s="4">
        <v>916376706</v>
      </c>
      <c r="I157" s="4"/>
      <c r="J157" s="4"/>
      <c r="K157" s="4"/>
      <c r="L157" s="4"/>
      <c r="M157" s="4"/>
      <c r="N157" s="4"/>
      <c r="O157" s="4"/>
      <c r="P157" s="4" t="s">
        <v>8</v>
      </c>
      <c r="Q157" s="4" t="s">
        <v>8</v>
      </c>
      <c r="R157" s="4" t="s">
        <v>8</v>
      </c>
      <c r="S157" s="5"/>
      <c r="T157" s="4" t="s">
        <v>8</v>
      </c>
      <c r="U157" s="5"/>
      <c r="V157" s="5"/>
      <c r="W157" s="5"/>
      <c r="X157" s="4" t="s">
        <v>251</v>
      </c>
      <c r="Y157" s="4"/>
      <c r="Z157" s="4" t="s">
        <v>18</v>
      </c>
      <c r="AA157" s="4" t="s">
        <v>91</v>
      </c>
      <c r="AB157" s="4">
        <v>10800</v>
      </c>
      <c r="AC157" s="17"/>
      <c r="AD157" s="4">
        <v>230</v>
      </c>
      <c r="AE157" s="4">
        <v>25.6</v>
      </c>
      <c r="AF157" s="4">
        <v>3401</v>
      </c>
      <c r="AG157" s="4">
        <v>94890</v>
      </c>
      <c r="AH157" s="4">
        <v>55.95</v>
      </c>
      <c r="AI157" s="4">
        <v>53.78</v>
      </c>
      <c r="AJ157" s="4">
        <v>59.29</v>
      </c>
      <c r="AK157" s="4">
        <v>99</v>
      </c>
      <c r="AL157" s="4">
        <v>2.83</v>
      </c>
      <c r="AM157" s="4">
        <v>10035</v>
      </c>
      <c r="AN157" s="4">
        <v>301</v>
      </c>
      <c r="AO157" s="4">
        <v>26.1</v>
      </c>
      <c r="AP157" s="4">
        <v>5149</v>
      </c>
      <c r="AQ157" s="4">
        <v>134100</v>
      </c>
      <c r="AR157" s="4">
        <v>60.22</v>
      </c>
      <c r="AS157" s="4">
        <v>55.67</v>
      </c>
      <c r="AT157" s="4">
        <v>65.430000000000007</v>
      </c>
      <c r="AU157" s="4">
        <v>90</v>
      </c>
      <c r="AV157" s="4">
        <v>2.62</v>
      </c>
      <c r="AW157" s="4">
        <v>176</v>
      </c>
      <c r="AX157" s="4">
        <v>129</v>
      </c>
      <c r="AY157" s="4">
        <v>36</v>
      </c>
      <c r="AZ157" s="4">
        <v>21.036000000000001</v>
      </c>
      <c r="BA157" s="4">
        <v>1.087</v>
      </c>
      <c r="BB157" s="4">
        <v>2.1840000000000002</v>
      </c>
      <c r="BC157" s="4">
        <v>69</v>
      </c>
      <c r="BD157" s="4">
        <v>52</v>
      </c>
      <c r="BE157" s="46">
        <f>Tabla1[[#This Row],[Visitas año 20]]/Tabla1[[#This Row],[Visitas año 19]]-1</f>
        <v>-7.0833333333333304E-2</v>
      </c>
      <c r="BF157" s="46">
        <f>Tabla1[[#This Row],[Posición media 20]]/Tabla1[[#This Row],[Posición media 19]]-1</f>
        <v>1.953125E-2</v>
      </c>
      <c r="BG157" s="46">
        <f>Tabla1[[#This Row],[Índice Posicionamiento 20]]/Tabla1[[#This Row],[Índice Posicionamiento 19]]-1</f>
        <v>0.51396648044692728</v>
      </c>
      <c r="BH157" s="46">
        <f>Tabla1[[#This Row],[Tasa Rebote 20]]/Tabla1[[#This Row],[Tasa Rebote 19]]-1</f>
        <v>7.631814119749758E-2</v>
      </c>
      <c r="BI157" s="46">
        <f>Tabla1[[#This Row],[Rebote Desktop 20]]/Tabla1[[#This Row],[Rebote Desktop 19]]-1</f>
        <v>3.5143175901822143E-2</v>
      </c>
      <c r="BJ157" s="46">
        <f>Tabla1[[#This Row],[Rebote Móvil 20]]/Tabla1[[#This Row],[Rebote Móvil 19]]-1</f>
        <v>0.10355877888345444</v>
      </c>
      <c r="BK157" s="46">
        <f>Tabla1[[#This Row],[Tiempo en web 20]]/Tabla1[[#This Row],[Tiempo en web 19]]-1</f>
        <v>-9.0909090909090939E-2</v>
      </c>
      <c r="BL157" s="46">
        <f>Tabla1[[#This Row],[Páginas por sesión 20]]/Tabla1[[#This Row],[Páginas por sesión 19]]-1</f>
        <v>-7.4204946996466403E-2</v>
      </c>
      <c r="BM157" s="49" t="s">
        <v>8</v>
      </c>
      <c r="BN157" s="49" t="s">
        <v>6</v>
      </c>
      <c r="BO157" s="49" t="s">
        <v>8</v>
      </c>
      <c r="BP157" s="49" t="s">
        <v>6</v>
      </c>
      <c r="BQ157" s="49" t="s">
        <v>6</v>
      </c>
      <c r="BR157" s="49" t="s">
        <v>6</v>
      </c>
      <c r="BS157" s="49" t="s">
        <v>6</v>
      </c>
      <c r="BT157" s="49" t="s">
        <v>6</v>
      </c>
      <c r="BU157" s="49" t="s">
        <v>6</v>
      </c>
      <c r="BV157" s="49"/>
      <c r="BW157" s="49"/>
      <c r="BX157" s="49"/>
      <c r="BY157" s="49"/>
      <c r="BZ157" s="49"/>
      <c r="CA157" s="49"/>
      <c r="CB157" s="49"/>
      <c r="CC157" s="49"/>
      <c r="CD157" s="49"/>
      <c r="CE157" s="49"/>
    </row>
    <row r="158" spans="1:83" ht="45">
      <c r="A158" s="15" t="s">
        <v>237</v>
      </c>
      <c r="B158" s="4" t="s">
        <v>7</v>
      </c>
      <c r="C158" s="4" t="s">
        <v>238</v>
      </c>
      <c r="D158" s="4"/>
      <c r="E158" s="29" t="s">
        <v>509</v>
      </c>
      <c r="F158" s="4" t="s">
        <v>731</v>
      </c>
      <c r="G158" s="24" t="s">
        <v>600</v>
      </c>
      <c r="H158" s="4">
        <v>699915132</v>
      </c>
      <c r="I158" s="4" t="s">
        <v>824</v>
      </c>
      <c r="J158" s="4"/>
      <c r="K158" s="4"/>
      <c r="L158" s="4"/>
      <c r="M158" s="4"/>
      <c r="N158" s="4"/>
      <c r="O158" s="4"/>
      <c r="P158" s="4" t="s">
        <v>8</v>
      </c>
      <c r="Q158" s="4" t="s">
        <v>8</v>
      </c>
      <c r="R158" s="4" t="s">
        <v>8</v>
      </c>
      <c r="S158" s="5"/>
      <c r="T158" s="4" t="s">
        <v>8</v>
      </c>
      <c r="U158" s="5"/>
      <c r="V158" s="5"/>
      <c r="W158" s="5"/>
      <c r="X158" s="4" t="s">
        <v>251</v>
      </c>
      <c r="Y158" s="4"/>
      <c r="Z158" s="4" t="s">
        <v>19</v>
      </c>
      <c r="AA158" s="4" t="s">
        <v>91</v>
      </c>
      <c r="AB158" s="4">
        <v>7000</v>
      </c>
      <c r="AC158" s="17"/>
      <c r="AD158" s="4">
        <v>288</v>
      </c>
      <c r="AE158" s="4">
        <v>27.6</v>
      </c>
      <c r="AF158" s="4">
        <v>1983</v>
      </c>
      <c r="AG158" s="4">
        <v>1289490</v>
      </c>
      <c r="AH158" s="4">
        <v>49.34</v>
      </c>
      <c r="AI158" s="4">
        <v>41.73</v>
      </c>
      <c r="AJ158" s="4">
        <v>56.99</v>
      </c>
      <c r="AK158" s="4">
        <v>116</v>
      </c>
      <c r="AL158" s="4">
        <v>3.03</v>
      </c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6">
        <f>Tabla1[[#This Row],[Visitas año 20]]/Tabla1[[#This Row],[Visitas año 19]]-1</f>
        <v>-1</v>
      </c>
      <c r="BF158" s="46">
        <f>Tabla1[[#This Row],[Posición media 20]]/Tabla1[[#This Row],[Posición media 19]]-1</f>
        <v>-1</v>
      </c>
      <c r="BG158" s="46">
        <f>Tabla1[[#This Row],[Índice Posicionamiento 20]]/Tabla1[[#This Row],[Índice Posicionamiento 19]]-1</f>
        <v>-1</v>
      </c>
      <c r="BH158" s="46">
        <f>Tabla1[[#This Row],[Tasa Rebote 20]]/Tabla1[[#This Row],[Tasa Rebote 19]]-1</f>
        <v>-1</v>
      </c>
      <c r="BI158" s="46">
        <f>Tabla1[[#This Row],[Rebote Desktop 20]]/Tabla1[[#This Row],[Rebote Desktop 19]]-1</f>
        <v>-1</v>
      </c>
      <c r="BJ158" s="46">
        <f>Tabla1[[#This Row],[Rebote Móvil 20]]/Tabla1[[#This Row],[Rebote Móvil 19]]-1</f>
        <v>-1</v>
      </c>
      <c r="BK158" s="46">
        <f>Tabla1[[#This Row],[Tiempo en web 20]]/Tabla1[[#This Row],[Tiempo en web 19]]-1</f>
        <v>-1</v>
      </c>
      <c r="BL158" s="46">
        <f>Tabla1[[#This Row],[Páginas por sesión 20]]/Tabla1[[#This Row],[Páginas por sesión 19]]-1</f>
        <v>-1</v>
      </c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</row>
    <row r="159" spans="1:83" ht="60">
      <c r="A159" s="15" t="s">
        <v>300</v>
      </c>
      <c r="B159" s="4" t="s">
        <v>5</v>
      </c>
      <c r="C159" s="4" t="s">
        <v>301</v>
      </c>
      <c r="D159" s="4"/>
      <c r="E159" s="29" t="s">
        <v>510</v>
      </c>
      <c r="F159" s="4" t="s">
        <v>732</v>
      </c>
      <c r="G159" s="24" t="s">
        <v>601</v>
      </c>
      <c r="H159" s="4">
        <v>916522947</v>
      </c>
      <c r="I159" s="4">
        <v>696540831</v>
      </c>
      <c r="J159" s="4"/>
      <c r="K159" s="4"/>
      <c r="L159" s="4"/>
      <c r="M159" s="4"/>
      <c r="N159" s="4"/>
      <c r="O159" s="4"/>
      <c r="P159" s="4" t="s">
        <v>6</v>
      </c>
      <c r="Q159" s="4" t="s">
        <v>6</v>
      </c>
      <c r="R159" s="4" t="s">
        <v>8</v>
      </c>
      <c r="S159" s="5"/>
      <c r="T159" s="5"/>
      <c r="U159" s="5"/>
      <c r="V159" s="5"/>
      <c r="W159" s="5"/>
      <c r="X159" s="5"/>
      <c r="Y159" s="5"/>
      <c r="Z159" s="4" t="s">
        <v>19</v>
      </c>
      <c r="AA159" s="4" t="s">
        <v>89</v>
      </c>
      <c r="AB159" s="4">
        <v>4000</v>
      </c>
      <c r="AC159" s="17"/>
      <c r="AD159" s="4">
        <v>577</v>
      </c>
      <c r="AE159" s="4">
        <v>29.3</v>
      </c>
      <c r="AF159" s="4">
        <v>1091</v>
      </c>
      <c r="AG159" s="4">
        <v>960660</v>
      </c>
      <c r="AH159" s="4">
        <v>45.19</v>
      </c>
      <c r="AI159" s="4">
        <v>33.299999999999997</v>
      </c>
      <c r="AJ159" s="4">
        <v>51.16</v>
      </c>
      <c r="AK159" s="4">
        <v>74</v>
      </c>
      <c r="AL159" s="4">
        <v>3.34</v>
      </c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6">
        <f>Tabla1[[#This Row],[Visitas año 20]]/Tabla1[[#This Row],[Visitas año 19]]-1</f>
        <v>-1</v>
      </c>
      <c r="BF159" s="46">
        <f>Tabla1[[#This Row],[Posición media 20]]/Tabla1[[#This Row],[Posición media 19]]-1</f>
        <v>-1</v>
      </c>
      <c r="BG159" s="46">
        <f>Tabla1[[#This Row],[Índice Posicionamiento 20]]/Tabla1[[#This Row],[Índice Posicionamiento 19]]-1</f>
        <v>-1</v>
      </c>
      <c r="BH159" s="46">
        <f>Tabla1[[#This Row],[Tasa Rebote 20]]/Tabla1[[#This Row],[Tasa Rebote 19]]-1</f>
        <v>-1</v>
      </c>
      <c r="BI159" s="46">
        <f>Tabla1[[#This Row],[Rebote Desktop 20]]/Tabla1[[#This Row],[Rebote Desktop 19]]-1</f>
        <v>-1</v>
      </c>
      <c r="BJ159" s="46">
        <f>Tabla1[[#This Row],[Rebote Móvil 20]]/Tabla1[[#This Row],[Rebote Móvil 19]]-1</f>
        <v>-1</v>
      </c>
      <c r="BK159" s="46">
        <f>Tabla1[[#This Row],[Tiempo en web 20]]/Tabla1[[#This Row],[Tiempo en web 19]]-1</f>
        <v>-1</v>
      </c>
      <c r="BL159" s="46">
        <f>Tabla1[[#This Row],[Páginas por sesión 20]]/Tabla1[[#This Row],[Páginas por sesión 19]]-1</f>
        <v>-1</v>
      </c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</row>
    <row r="160" spans="1:83" ht="45">
      <c r="A160" s="15" t="s">
        <v>302</v>
      </c>
      <c r="B160" s="4" t="s">
        <v>7</v>
      </c>
      <c r="C160" s="4" t="s">
        <v>305</v>
      </c>
      <c r="D160" s="4"/>
      <c r="E160" s="29" t="s">
        <v>511</v>
      </c>
      <c r="F160" s="4" t="s">
        <v>733</v>
      </c>
      <c r="G160" s="24" t="s">
        <v>602</v>
      </c>
      <c r="H160" s="4" t="s">
        <v>807</v>
      </c>
      <c r="I160" s="4">
        <v>916532700</v>
      </c>
      <c r="J160" s="4"/>
      <c r="K160" s="4"/>
      <c r="L160" s="4"/>
      <c r="M160" s="4"/>
      <c r="N160" s="4"/>
      <c r="O160" s="4"/>
      <c r="P160" s="4" t="s">
        <v>6</v>
      </c>
      <c r="Q160" s="4" t="s">
        <v>8</v>
      </c>
      <c r="R160" s="4" t="s">
        <v>6</v>
      </c>
      <c r="S160" s="4" t="s">
        <v>8</v>
      </c>
      <c r="T160" s="5"/>
      <c r="U160" s="5"/>
      <c r="V160" s="5"/>
      <c r="W160" s="5"/>
      <c r="X160" s="4" t="s">
        <v>251</v>
      </c>
      <c r="Y160" s="4"/>
      <c r="Z160" s="4" t="s">
        <v>19</v>
      </c>
      <c r="AA160" s="5"/>
      <c r="AB160" s="5"/>
      <c r="AC160" s="16"/>
      <c r="AD160" s="5"/>
      <c r="AE160" s="5"/>
      <c r="AF160" s="5"/>
      <c r="AG160" s="5"/>
      <c r="AH160" s="5"/>
      <c r="AI160" s="5"/>
      <c r="AJ160" s="5"/>
      <c r="AK160" s="5"/>
      <c r="AL160" s="5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6" t="e">
        <f>Tabla1[[#This Row],[Visitas año 20]]/Tabla1[[#This Row],[Visitas año 19]]-1</f>
        <v>#DIV/0!</v>
      </c>
      <c r="BF160" s="4" t="e">
        <f>Tabla1[[#This Row],[Posición media 20]]/Tabla1[[#This Row],[Posición media 19]]-1</f>
        <v>#DIV/0!</v>
      </c>
      <c r="BG160" s="4" t="e">
        <f>Tabla1[[#This Row],[Índice Posicionamiento 20]]/Tabla1[[#This Row],[Índice Posicionamiento 19]]-1</f>
        <v>#DIV/0!</v>
      </c>
      <c r="BH160" s="4" t="e">
        <f>Tabla1[[#This Row],[Tasa Rebote 20]]/Tabla1[[#This Row],[Tasa Rebote 19]]-1</f>
        <v>#DIV/0!</v>
      </c>
      <c r="BI160" s="49" t="e">
        <f>Tabla1[[#This Row],[Rebote Desktop 20]]/Tabla1[[#This Row],[Rebote Desktop 19]]-1</f>
        <v>#DIV/0!</v>
      </c>
      <c r="BJ160" s="49" t="e">
        <f>Tabla1[[#This Row],[Rebote Móvil 20]]/Tabla1[[#This Row],[Rebote Móvil 19]]-1</f>
        <v>#DIV/0!</v>
      </c>
      <c r="BK160" s="49" t="e">
        <f>Tabla1[[#This Row],[Tiempo en web 20]]/Tabla1[[#This Row],[Tiempo en web 19]]-1</f>
        <v>#DIV/0!</v>
      </c>
      <c r="BL160" s="49" t="e">
        <f>Tabla1[[#This Row],[Páginas por sesión 20]]/Tabla1[[#This Row],[Páginas por sesión 19]]-1</f>
        <v>#DIV/0!</v>
      </c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</row>
    <row r="161" spans="1:83" ht="45">
      <c r="A161" s="15" t="s">
        <v>303</v>
      </c>
      <c r="B161" s="4" t="s">
        <v>44</v>
      </c>
      <c r="C161" s="4" t="s">
        <v>304</v>
      </c>
      <c r="D161" s="4"/>
      <c r="E161" s="29" t="s">
        <v>512</v>
      </c>
      <c r="F161" s="4" t="s">
        <v>734</v>
      </c>
      <c r="G161" s="24" t="s">
        <v>603</v>
      </c>
      <c r="H161" s="4">
        <v>949202602</v>
      </c>
      <c r="I161" s="4">
        <v>609665995</v>
      </c>
      <c r="J161" s="4"/>
      <c r="K161" s="4"/>
      <c r="L161" s="4"/>
      <c r="M161" s="4"/>
      <c r="N161" s="4" t="s">
        <v>8</v>
      </c>
      <c r="O161" s="4"/>
      <c r="P161" s="4" t="s">
        <v>6</v>
      </c>
      <c r="Q161" s="4" t="s">
        <v>6</v>
      </c>
      <c r="R161" s="4" t="s">
        <v>6</v>
      </c>
      <c r="S161" s="5"/>
      <c r="T161" s="5"/>
      <c r="U161" s="5"/>
      <c r="V161" s="5"/>
      <c r="W161" s="5"/>
      <c r="X161" s="5"/>
      <c r="Y161" s="5"/>
      <c r="Z161" s="4" t="s">
        <v>19</v>
      </c>
      <c r="AA161" s="5"/>
      <c r="AB161" s="5"/>
      <c r="AC161" s="16"/>
      <c r="AD161" s="5"/>
      <c r="AE161" s="5"/>
      <c r="AF161" s="5"/>
      <c r="AG161" s="5"/>
      <c r="AH161" s="5"/>
      <c r="AI161" s="5"/>
      <c r="AJ161" s="5"/>
      <c r="AK161" s="5"/>
      <c r="AL161" s="5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6" t="e">
        <f>Tabla1[[#This Row],[Visitas año 20]]/Tabla1[[#This Row],[Visitas año 19]]-1</f>
        <v>#DIV/0!</v>
      </c>
      <c r="BF161" s="4" t="e">
        <f>Tabla1[[#This Row],[Posición media 20]]/Tabla1[[#This Row],[Posición media 19]]-1</f>
        <v>#DIV/0!</v>
      </c>
      <c r="BG161" s="4" t="e">
        <f>Tabla1[[#This Row],[Índice Posicionamiento 20]]/Tabla1[[#This Row],[Índice Posicionamiento 19]]-1</f>
        <v>#DIV/0!</v>
      </c>
      <c r="BH161" s="4" t="e">
        <f>Tabla1[[#This Row],[Tasa Rebote 20]]/Tabla1[[#This Row],[Tasa Rebote 19]]-1</f>
        <v>#DIV/0!</v>
      </c>
      <c r="BI161" s="49" t="e">
        <f>Tabla1[[#This Row],[Rebote Desktop 20]]/Tabla1[[#This Row],[Rebote Desktop 19]]-1</f>
        <v>#DIV/0!</v>
      </c>
      <c r="BJ161" s="49" t="e">
        <f>Tabla1[[#This Row],[Rebote Móvil 20]]/Tabla1[[#This Row],[Rebote Móvil 19]]-1</f>
        <v>#DIV/0!</v>
      </c>
      <c r="BK161" s="49" t="e">
        <f>Tabla1[[#This Row],[Tiempo en web 20]]/Tabla1[[#This Row],[Tiempo en web 19]]-1</f>
        <v>#DIV/0!</v>
      </c>
      <c r="BL161" s="49" t="e">
        <f>Tabla1[[#This Row],[Páginas por sesión 20]]/Tabla1[[#This Row],[Páginas por sesión 19]]-1</f>
        <v>#DIV/0!</v>
      </c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</row>
    <row r="162" spans="1:83" ht="45">
      <c r="A162" s="15" t="s">
        <v>306</v>
      </c>
      <c r="B162" s="4" t="s">
        <v>7</v>
      </c>
      <c r="C162" s="4" t="s">
        <v>307</v>
      </c>
      <c r="D162" s="4"/>
      <c r="E162" s="29" t="s">
        <v>513</v>
      </c>
      <c r="F162" s="4" t="s">
        <v>735</v>
      </c>
      <c r="G162" s="24" t="s">
        <v>604</v>
      </c>
      <c r="H162" s="4">
        <v>934313806</v>
      </c>
      <c r="I162" s="4">
        <v>670275966</v>
      </c>
      <c r="J162" s="4"/>
      <c r="K162" s="4"/>
      <c r="L162" s="4"/>
      <c r="M162" s="4"/>
      <c r="N162" s="4" t="s">
        <v>8</v>
      </c>
      <c r="O162" s="4"/>
      <c r="P162" s="4" t="s">
        <v>6</v>
      </c>
      <c r="Q162" s="4" t="s">
        <v>8</v>
      </c>
      <c r="R162" s="4" t="s">
        <v>6</v>
      </c>
      <c r="S162" s="7" t="s">
        <v>8</v>
      </c>
      <c r="T162" s="5"/>
      <c r="U162" s="5"/>
      <c r="V162" s="5"/>
      <c r="W162" s="5"/>
      <c r="X162" s="4" t="s">
        <v>340</v>
      </c>
      <c r="Y162" s="4"/>
      <c r="Z162" s="4" t="s">
        <v>19</v>
      </c>
      <c r="AA162" s="5"/>
      <c r="AB162" s="5"/>
      <c r="AC162" s="16"/>
      <c r="AD162" s="5"/>
      <c r="AE162" s="5"/>
      <c r="AF162" s="5"/>
      <c r="AG162" s="5"/>
      <c r="AH162" s="5"/>
      <c r="AI162" s="5"/>
      <c r="AJ162" s="5"/>
      <c r="AK162" s="5"/>
      <c r="AL162" s="5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6" t="e">
        <f>Tabla1[[#This Row],[Visitas año 20]]/Tabla1[[#This Row],[Visitas año 19]]-1</f>
        <v>#DIV/0!</v>
      </c>
      <c r="BF162" s="4" t="e">
        <f>Tabla1[[#This Row],[Posición media 20]]/Tabla1[[#This Row],[Posición media 19]]-1</f>
        <v>#DIV/0!</v>
      </c>
      <c r="BG162" s="4" t="e">
        <f>Tabla1[[#This Row],[Índice Posicionamiento 20]]/Tabla1[[#This Row],[Índice Posicionamiento 19]]-1</f>
        <v>#DIV/0!</v>
      </c>
      <c r="BH162" s="4" t="e">
        <f>Tabla1[[#This Row],[Tasa Rebote 20]]/Tabla1[[#This Row],[Tasa Rebote 19]]-1</f>
        <v>#DIV/0!</v>
      </c>
      <c r="BI162" s="49" t="e">
        <f>Tabla1[[#This Row],[Rebote Desktop 20]]/Tabla1[[#This Row],[Rebote Desktop 19]]-1</f>
        <v>#DIV/0!</v>
      </c>
      <c r="BJ162" s="49" t="e">
        <f>Tabla1[[#This Row],[Rebote Móvil 20]]/Tabla1[[#This Row],[Rebote Móvil 19]]-1</f>
        <v>#DIV/0!</v>
      </c>
      <c r="BK162" s="49" t="e">
        <f>Tabla1[[#This Row],[Tiempo en web 20]]/Tabla1[[#This Row],[Tiempo en web 19]]-1</f>
        <v>#DIV/0!</v>
      </c>
      <c r="BL162" s="49" t="e">
        <f>Tabla1[[#This Row],[Páginas por sesión 20]]/Tabla1[[#This Row],[Páginas por sesión 19]]-1</f>
        <v>#DIV/0!</v>
      </c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</row>
    <row r="163" spans="1:83" ht="45">
      <c r="A163" s="18" t="s">
        <v>308</v>
      </c>
      <c r="B163" s="6" t="s">
        <v>5</v>
      </c>
      <c r="C163" s="6" t="s">
        <v>307</v>
      </c>
      <c r="D163" s="6"/>
      <c r="E163" s="45" t="s">
        <v>514</v>
      </c>
      <c r="F163" s="6" t="s">
        <v>736</v>
      </c>
      <c r="G163" s="25" t="s">
        <v>605</v>
      </c>
      <c r="H163" s="6">
        <v>961472200</v>
      </c>
      <c r="I163" s="6">
        <v>667473405</v>
      </c>
      <c r="J163" s="6"/>
      <c r="K163" s="6"/>
      <c r="L163" s="6"/>
      <c r="M163" s="6"/>
      <c r="N163" s="6"/>
      <c r="O163" s="6"/>
      <c r="P163" s="6" t="s">
        <v>6</v>
      </c>
      <c r="Q163" s="6" t="s">
        <v>6</v>
      </c>
      <c r="R163" s="6" t="s">
        <v>8</v>
      </c>
      <c r="S163" s="6"/>
      <c r="T163" s="6"/>
      <c r="U163" s="6"/>
      <c r="V163" s="6"/>
      <c r="W163" s="6"/>
      <c r="X163" s="6"/>
      <c r="Y163" s="6"/>
      <c r="Z163" s="6" t="s">
        <v>19</v>
      </c>
      <c r="AA163" s="6" t="s">
        <v>173</v>
      </c>
      <c r="AB163" s="6"/>
      <c r="AC163" s="19" t="s">
        <v>83</v>
      </c>
      <c r="AD163" s="6">
        <v>257</v>
      </c>
      <c r="AE163" s="6">
        <v>29.9</v>
      </c>
      <c r="AF163" s="6">
        <v>0</v>
      </c>
      <c r="AG163" s="6">
        <v>343000</v>
      </c>
      <c r="AH163" s="6">
        <v>61.54</v>
      </c>
      <c r="AI163" s="6">
        <v>55.88</v>
      </c>
      <c r="AJ163" s="6">
        <v>78.260000000000005</v>
      </c>
      <c r="AK163" s="6">
        <v>34</v>
      </c>
      <c r="AL163" s="6">
        <v>2.5099999999999998</v>
      </c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54" t="e">
        <f>Tabla1[[#This Row],[Visitas año 20]]/Tabla1[[#This Row],[Visitas año 19]]-1</f>
        <v>#DIV/0!</v>
      </c>
      <c r="BF163" s="54">
        <f>Tabla1[[#This Row],[Posición media 20]]/Tabla1[[#This Row],[Posición media 19]]-1</f>
        <v>-1</v>
      </c>
      <c r="BG163" s="54" t="e">
        <f>Tabla1[[#This Row],[Índice Posicionamiento 20]]/Tabla1[[#This Row],[Índice Posicionamiento 19]]-1</f>
        <v>#DIV/0!</v>
      </c>
      <c r="BH163" s="54">
        <f>Tabla1[[#This Row],[Tasa Rebote 20]]/Tabla1[[#This Row],[Tasa Rebote 19]]-1</f>
        <v>-1</v>
      </c>
      <c r="BI163" s="54">
        <f>Tabla1[[#This Row],[Rebote Desktop 20]]/Tabla1[[#This Row],[Rebote Desktop 19]]-1</f>
        <v>-1</v>
      </c>
      <c r="BJ163" s="54">
        <f>Tabla1[[#This Row],[Rebote Móvil 20]]/Tabla1[[#This Row],[Rebote Móvil 19]]-1</f>
        <v>-1</v>
      </c>
      <c r="BK163" s="54">
        <f>Tabla1[[#This Row],[Tiempo en web 20]]/Tabla1[[#This Row],[Tiempo en web 19]]-1</f>
        <v>-1</v>
      </c>
      <c r="BL163" s="54">
        <f>Tabla1[[#This Row],[Páginas por sesión 20]]/Tabla1[[#This Row],[Páginas por sesión 19]]-1</f>
        <v>-1</v>
      </c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  <c r="CD163" s="49"/>
      <c r="CE163" s="49"/>
    </row>
    <row r="164" spans="1:83" ht="45">
      <c r="A164" s="15" t="s">
        <v>309</v>
      </c>
      <c r="B164" s="4" t="s">
        <v>5</v>
      </c>
      <c r="C164" s="4" t="s">
        <v>310</v>
      </c>
      <c r="D164" s="4"/>
      <c r="E164" s="29" t="s">
        <v>515</v>
      </c>
      <c r="F164" s="4" t="s">
        <v>737</v>
      </c>
      <c r="G164" s="24" t="s">
        <v>606</v>
      </c>
      <c r="H164" s="4" t="s">
        <v>808</v>
      </c>
      <c r="I164" s="4" t="s">
        <v>825</v>
      </c>
      <c r="J164" s="4"/>
      <c r="K164" s="4"/>
      <c r="L164" s="4"/>
      <c r="M164" s="4"/>
      <c r="N164" s="4" t="s">
        <v>8</v>
      </c>
      <c r="O164" s="4"/>
      <c r="P164" s="4" t="s">
        <v>6</v>
      </c>
      <c r="Q164" s="4" t="s">
        <v>6</v>
      </c>
      <c r="R164" s="4" t="s">
        <v>6</v>
      </c>
      <c r="S164" s="5"/>
      <c r="T164" s="5"/>
      <c r="U164" s="5"/>
      <c r="V164" s="5"/>
      <c r="W164" s="5"/>
      <c r="X164" s="5"/>
      <c r="Y164" s="5"/>
      <c r="Z164" s="4" t="s">
        <v>19</v>
      </c>
      <c r="AA164" s="5"/>
      <c r="AB164" s="5"/>
      <c r="AC164" s="16"/>
      <c r="AD164" s="5"/>
      <c r="AE164" s="5"/>
      <c r="AF164" s="5"/>
      <c r="AG164" s="5"/>
      <c r="AH164" s="5"/>
      <c r="AI164" s="5"/>
      <c r="AJ164" s="5"/>
      <c r="AK164" s="5"/>
      <c r="AL164" s="5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6" t="e">
        <f>Tabla1[[#This Row],[Visitas año 20]]/Tabla1[[#This Row],[Visitas año 19]]-1</f>
        <v>#DIV/0!</v>
      </c>
      <c r="BF164" s="4" t="e">
        <f>Tabla1[[#This Row],[Posición media 20]]/Tabla1[[#This Row],[Posición media 19]]-1</f>
        <v>#DIV/0!</v>
      </c>
      <c r="BG164" s="4" t="e">
        <f>Tabla1[[#This Row],[Índice Posicionamiento 20]]/Tabla1[[#This Row],[Índice Posicionamiento 19]]-1</f>
        <v>#DIV/0!</v>
      </c>
      <c r="BH164" s="4" t="e">
        <f>Tabla1[[#This Row],[Tasa Rebote 20]]/Tabla1[[#This Row],[Tasa Rebote 19]]-1</f>
        <v>#DIV/0!</v>
      </c>
      <c r="BI164" s="49" t="e">
        <f>Tabla1[[#This Row],[Rebote Desktop 20]]/Tabla1[[#This Row],[Rebote Desktop 19]]-1</f>
        <v>#DIV/0!</v>
      </c>
      <c r="BJ164" s="49" t="e">
        <f>Tabla1[[#This Row],[Rebote Móvil 20]]/Tabla1[[#This Row],[Rebote Móvil 19]]-1</f>
        <v>#DIV/0!</v>
      </c>
      <c r="BK164" s="49" t="e">
        <f>Tabla1[[#This Row],[Tiempo en web 20]]/Tabla1[[#This Row],[Tiempo en web 19]]-1</f>
        <v>#DIV/0!</v>
      </c>
      <c r="BL164" s="49" t="e">
        <f>Tabla1[[#This Row],[Páginas por sesión 20]]/Tabla1[[#This Row],[Páginas por sesión 19]]-1</f>
        <v>#DIV/0!</v>
      </c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49"/>
      <c r="BX164" s="49"/>
      <c r="BY164" s="49"/>
      <c r="BZ164" s="49"/>
      <c r="CA164" s="49"/>
      <c r="CB164" s="49"/>
      <c r="CC164" s="49"/>
      <c r="CD164" s="49"/>
      <c r="CE164" s="49"/>
    </row>
    <row r="165" spans="1:83" ht="45">
      <c r="A165" s="15" t="s">
        <v>139</v>
      </c>
      <c r="B165" s="4" t="s">
        <v>32</v>
      </c>
      <c r="C165" s="4" t="s">
        <v>38</v>
      </c>
      <c r="D165" s="4"/>
      <c r="E165" s="29" t="s">
        <v>516</v>
      </c>
      <c r="F165" s="4" t="s">
        <v>738</v>
      </c>
      <c r="G165" s="24" t="s">
        <v>607</v>
      </c>
      <c r="H165" s="4">
        <v>925540320</v>
      </c>
      <c r="I165" s="4">
        <v>619277497</v>
      </c>
      <c r="J165" s="4"/>
      <c r="K165" s="4"/>
      <c r="L165" s="4"/>
      <c r="M165" s="4"/>
      <c r="N165" s="4" t="s">
        <v>8</v>
      </c>
      <c r="O165" s="4"/>
      <c r="P165" s="4" t="s">
        <v>6</v>
      </c>
      <c r="Q165" s="4" t="s">
        <v>6</v>
      </c>
      <c r="R165" s="4" t="s">
        <v>8</v>
      </c>
      <c r="S165" s="5"/>
      <c r="T165" s="5"/>
      <c r="U165" s="5"/>
      <c r="V165" s="5"/>
      <c r="W165" s="5"/>
      <c r="X165" s="5"/>
      <c r="Y165" s="5"/>
      <c r="Z165" s="4" t="s">
        <v>19</v>
      </c>
      <c r="AA165" s="4" t="s">
        <v>368</v>
      </c>
      <c r="AB165" s="4">
        <v>7700</v>
      </c>
      <c r="AC165" s="17"/>
      <c r="AD165" s="4">
        <v>959</v>
      </c>
      <c r="AE165" s="4">
        <v>29</v>
      </c>
      <c r="AF165" s="4">
        <v>493</v>
      </c>
      <c r="AG165" s="4">
        <v>1893570</v>
      </c>
      <c r="AH165" s="4">
        <v>27</v>
      </c>
      <c r="AI165" s="4">
        <v>27.37</v>
      </c>
      <c r="AJ165" s="4">
        <v>28.16</v>
      </c>
      <c r="AK165" s="4">
        <v>121</v>
      </c>
      <c r="AL165" s="4">
        <v>5.89</v>
      </c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6">
        <f>Tabla1[[#This Row],[Visitas año 20]]/Tabla1[[#This Row],[Visitas año 19]]-1</f>
        <v>-1</v>
      </c>
      <c r="BF165" s="46">
        <f>Tabla1[[#This Row],[Posición media 20]]/Tabla1[[#This Row],[Posición media 19]]-1</f>
        <v>-1</v>
      </c>
      <c r="BG165" s="46">
        <f>Tabla1[[#This Row],[Índice Posicionamiento 20]]/Tabla1[[#This Row],[Índice Posicionamiento 19]]-1</f>
        <v>-1</v>
      </c>
      <c r="BH165" s="46">
        <f>Tabla1[[#This Row],[Tasa Rebote 20]]/Tabla1[[#This Row],[Tasa Rebote 19]]-1</f>
        <v>-1</v>
      </c>
      <c r="BI165" s="46">
        <f>Tabla1[[#This Row],[Rebote Desktop 20]]/Tabla1[[#This Row],[Rebote Desktop 19]]-1</f>
        <v>-1</v>
      </c>
      <c r="BJ165" s="46">
        <f>Tabla1[[#This Row],[Rebote Móvil 20]]/Tabla1[[#This Row],[Rebote Móvil 19]]-1</f>
        <v>-1</v>
      </c>
      <c r="BK165" s="46">
        <f>Tabla1[[#This Row],[Tiempo en web 20]]/Tabla1[[#This Row],[Tiempo en web 19]]-1</f>
        <v>-1</v>
      </c>
      <c r="BL165" s="46">
        <f>Tabla1[[#This Row],[Páginas por sesión 20]]/Tabla1[[#This Row],[Páginas por sesión 19]]-1</f>
        <v>-1</v>
      </c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</row>
    <row r="166" spans="1:83" ht="45">
      <c r="A166" s="33" t="s">
        <v>967</v>
      </c>
      <c r="B166" s="34"/>
      <c r="C166" s="34"/>
      <c r="D166" s="34"/>
      <c r="E166" s="41" t="s">
        <v>949</v>
      </c>
      <c r="F166" s="34" t="s">
        <v>917</v>
      </c>
      <c r="G166" s="34" t="s">
        <v>916</v>
      </c>
      <c r="H166" s="34">
        <v>915348320</v>
      </c>
      <c r="I166" s="34" t="s">
        <v>915</v>
      </c>
      <c r="J166" s="34"/>
      <c r="K166" s="34"/>
      <c r="L166" s="34"/>
      <c r="M166" s="34"/>
      <c r="N166" s="34"/>
      <c r="O166" s="34"/>
      <c r="P166" s="34" t="s">
        <v>8</v>
      </c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7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47" t="e">
        <f>Tabla1[[#This Row],[Visitas año 20]]/Tabla1[[#This Row],[Visitas año 19]]-1</f>
        <v>#DIV/0!</v>
      </c>
      <c r="BF166" s="34" t="e">
        <f>Tabla1[[#This Row],[Posición media 20]]/Tabla1[[#This Row],[Posición media 19]]-1</f>
        <v>#DIV/0!</v>
      </c>
      <c r="BG166" s="34" t="e">
        <f>Tabla1[[#This Row],[Índice Posicionamiento 20]]/Tabla1[[#This Row],[Índice Posicionamiento 19]]-1</f>
        <v>#DIV/0!</v>
      </c>
      <c r="BH166" s="34" t="e">
        <f>Tabla1[[#This Row],[Tasa Rebote 20]]/Tabla1[[#This Row],[Tasa Rebote 19]]-1</f>
        <v>#DIV/0!</v>
      </c>
      <c r="BI166" s="50" t="e">
        <f>Tabla1[[#This Row],[Rebote Desktop 20]]/Tabla1[[#This Row],[Rebote Desktop 19]]-1</f>
        <v>#DIV/0!</v>
      </c>
      <c r="BJ166" s="50" t="e">
        <f>Tabla1[[#This Row],[Rebote Móvil 20]]/Tabla1[[#This Row],[Rebote Móvil 19]]-1</f>
        <v>#DIV/0!</v>
      </c>
      <c r="BK166" s="50" t="e">
        <f>Tabla1[[#This Row],[Tiempo en web 20]]/Tabla1[[#This Row],[Tiempo en web 19]]-1</f>
        <v>#DIV/0!</v>
      </c>
      <c r="BL166" s="50" t="e">
        <f>Tabla1[[#This Row],[Páginas por sesión 20]]/Tabla1[[#This Row],[Páginas por sesión 19]]-1</f>
        <v>#DIV/0!</v>
      </c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</row>
    <row r="167" spans="1:83" ht="90">
      <c r="A167" s="15" t="s">
        <v>365</v>
      </c>
      <c r="B167" s="4" t="s">
        <v>32</v>
      </c>
      <c r="C167" s="4" t="s">
        <v>366</v>
      </c>
      <c r="D167" s="4"/>
      <c r="E167" s="29" t="s">
        <v>517</v>
      </c>
      <c r="F167" s="4" t="s">
        <v>739</v>
      </c>
      <c r="G167" s="24" t="s">
        <v>874</v>
      </c>
      <c r="H167" s="4">
        <v>934268302</v>
      </c>
      <c r="I167" s="4">
        <v>678662950</v>
      </c>
      <c r="J167" s="4" t="s">
        <v>875</v>
      </c>
      <c r="K167" s="4"/>
      <c r="L167" s="4"/>
      <c r="M167" s="4"/>
      <c r="N167" s="4"/>
      <c r="O167" s="4"/>
      <c r="P167" s="4" t="s">
        <v>8</v>
      </c>
      <c r="Q167" s="4" t="s">
        <v>6</v>
      </c>
      <c r="R167" s="4" t="s">
        <v>8</v>
      </c>
      <c r="S167" s="5"/>
      <c r="T167" s="5"/>
      <c r="U167" s="5"/>
      <c r="V167" s="5"/>
      <c r="W167" s="5"/>
      <c r="X167" s="5"/>
      <c r="Y167" s="5"/>
      <c r="Z167" s="4" t="s">
        <v>16</v>
      </c>
      <c r="AA167" s="4" t="s">
        <v>173</v>
      </c>
      <c r="AB167" s="4">
        <v>300</v>
      </c>
      <c r="AC167" s="17"/>
      <c r="AD167" s="4">
        <v>352</v>
      </c>
      <c r="AE167" s="4">
        <v>30</v>
      </c>
      <c r="AF167" s="4">
        <v>0</v>
      </c>
      <c r="AG167" s="4">
        <v>714300</v>
      </c>
      <c r="AH167" s="4">
        <v>55.52</v>
      </c>
      <c r="AI167" s="4">
        <v>55.49</v>
      </c>
      <c r="AJ167" s="4">
        <v>59.14</v>
      </c>
      <c r="AK167" s="4">
        <v>71</v>
      </c>
      <c r="AL167" s="4">
        <v>2.63</v>
      </c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6">
        <f>Tabla1[[#This Row],[Visitas año 20]]/Tabla1[[#This Row],[Visitas año 19]]-1</f>
        <v>-1</v>
      </c>
      <c r="BF167" s="46">
        <f>Tabla1[[#This Row],[Posición media 20]]/Tabla1[[#This Row],[Posición media 19]]-1</f>
        <v>-1</v>
      </c>
      <c r="BG167" s="46" t="e">
        <f>Tabla1[[#This Row],[Índice Posicionamiento 20]]/Tabla1[[#This Row],[Índice Posicionamiento 19]]-1</f>
        <v>#DIV/0!</v>
      </c>
      <c r="BH167" s="46">
        <f>Tabla1[[#This Row],[Tasa Rebote 20]]/Tabla1[[#This Row],[Tasa Rebote 19]]-1</f>
        <v>-1</v>
      </c>
      <c r="BI167" s="46">
        <f>Tabla1[[#This Row],[Rebote Desktop 20]]/Tabla1[[#This Row],[Rebote Desktop 19]]-1</f>
        <v>-1</v>
      </c>
      <c r="BJ167" s="46">
        <f>Tabla1[[#This Row],[Rebote Móvil 20]]/Tabla1[[#This Row],[Rebote Móvil 19]]-1</f>
        <v>-1</v>
      </c>
      <c r="BK167" s="46">
        <f>Tabla1[[#This Row],[Tiempo en web 20]]/Tabla1[[#This Row],[Tiempo en web 19]]-1</f>
        <v>-1</v>
      </c>
      <c r="BL167" s="46">
        <f>Tabla1[[#This Row],[Páginas por sesión 20]]/Tabla1[[#This Row],[Páginas por sesión 19]]-1</f>
        <v>-1</v>
      </c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</row>
    <row r="168" spans="1:83" ht="30">
      <c r="A168" s="15" t="s">
        <v>311</v>
      </c>
      <c r="B168" s="4" t="s">
        <v>7</v>
      </c>
      <c r="C168" s="4" t="s">
        <v>844</v>
      </c>
      <c r="D168" s="20">
        <v>43727</v>
      </c>
      <c r="E168" s="29" t="s">
        <v>373</v>
      </c>
      <c r="F168" s="4" t="s">
        <v>845</v>
      </c>
      <c r="G168" s="24" t="s">
        <v>608</v>
      </c>
      <c r="H168" s="4" t="s">
        <v>809</v>
      </c>
      <c r="I168" s="4"/>
      <c r="J168" s="4"/>
      <c r="K168" s="4"/>
      <c r="L168" s="4"/>
      <c r="M168" s="4"/>
      <c r="N168" s="4" t="s">
        <v>8</v>
      </c>
      <c r="O168" s="4"/>
      <c r="P168" s="4" t="s">
        <v>8</v>
      </c>
      <c r="Q168" s="4" t="s">
        <v>8</v>
      </c>
      <c r="R168" s="4" t="s">
        <v>6</v>
      </c>
      <c r="S168" s="5"/>
      <c r="T168" s="5"/>
      <c r="U168" s="7" t="s">
        <v>8</v>
      </c>
      <c r="V168" s="5"/>
      <c r="W168" s="4" t="s">
        <v>326</v>
      </c>
      <c r="X168" s="5"/>
      <c r="Y168" s="4"/>
      <c r="Z168" s="4" t="s">
        <v>19</v>
      </c>
      <c r="AA168" s="5"/>
      <c r="AB168" s="5"/>
      <c r="AC168" s="16"/>
      <c r="AD168" s="5"/>
      <c r="AE168" s="5"/>
      <c r="AF168" s="5"/>
      <c r="AG168" s="5"/>
      <c r="AH168" s="5"/>
      <c r="AI168" s="5"/>
      <c r="AJ168" s="5"/>
      <c r="AK168" s="5"/>
      <c r="AL168" s="5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6" t="e">
        <f>Tabla1[[#This Row],[Visitas año 20]]/Tabla1[[#This Row],[Visitas año 19]]-1</f>
        <v>#DIV/0!</v>
      </c>
      <c r="BF168" s="4" t="e">
        <f>Tabla1[[#This Row],[Posición media 20]]/Tabla1[[#This Row],[Posición media 19]]-1</f>
        <v>#DIV/0!</v>
      </c>
      <c r="BG168" s="4" t="e">
        <f>Tabla1[[#This Row],[Índice Posicionamiento 20]]/Tabla1[[#This Row],[Índice Posicionamiento 19]]-1</f>
        <v>#DIV/0!</v>
      </c>
      <c r="BH168" s="4" t="e">
        <f>Tabla1[[#This Row],[Tasa Rebote 20]]/Tabla1[[#This Row],[Tasa Rebote 19]]-1</f>
        <v>#DIV/0!</v>
      </c>
      <c r="BI168" s="49" t="e">
        <f>Tabla1[[#This Row],[Rebote Desktop 20]]/Tabla1[[#This Row],[Rebote Desktop 19]]-1</f>
        <v>#DIV/0!</v>
      </c>
      <c r="BJ168" s="49" t="e">
        <f>Tabla1[[#This Row],[Rebote Móvil 20]]/Tabla1[[#This Row],[Rebote Móvil 19]]-1</f>
        <v>#DIV/0!</v>
      </c>
      <c r="BK168" s="49" t="e">
        <f>Tabla1[[#This Row],[Tiempo en web 20]]/Tabla1[[#This Row],[Tiempo en web 19]]-1</f>
        <v>#DIV/0!</v>
      </c>
      <c r="BL168" s="49" t="e">
        <f>Tabla1[[#This Row],[Páginas por sesión 20]]/Tabla1[[#This Row],[Páginas por sesión 19]]-1</f>
        <v>#DIV/0!</v>
      </c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</row>
    <row r="169" spans="1:83" ht="45">
      <c r="A169" s="15" t="s">
        <v>189</v>
      </c>
      <c r="B169" s="4" t="s">
        <v>7</v>
      </c>
      <c r="C169" s="4" t="s">
        <v>190</v>
      </c>
      <c r="D169" s="4"/>
      <c r="E169" s="29" t="s">
        <v>518</v>
      </c>
      <c r="F169" s="4" t="s">
        <v>740</v>
      </c>
      <c r="G169" s="24" t="s">
        <v>609</v>
      </c>
      <c r="H169" s="4">
        <v>917256945</v>
      </c>
      <c r="I169" s="4">
        <v>690739780</v>
      </c>
      <c r="J169" s="4"/>
      <c r="K169" s="4"/>
      <c r="L169" s="4"/>
      <c r="M169" s="4"/>
      <c r="N169" s="4"/>
      <c r="O169" s="4"/>
      <c r="P169" s="4" t="s">
        <v>6</v>
      </c>
      <c r="Q169" s="4" t="s">
        <v>8</v>
      </c>
      <c r="R169" s="4" t="s">
        <v>8</v>
      </c>
      <c r="S169" s="5"/>
      <c r="T169" s="5"/>
      <c r="U169" s="4" t="s">
        <v>8</v>
      </c>
      <c r="V169" s="5"/>
      <c r="W169" s="5"/>
      <c r="X169" s="4" t="s">
        <v>327</v>
      </c>
      <c r="Y169" s="4"/>
      <c r="Z169" s="4" t="s">
        <v>191</v>
      </c>
      <c r="AA169" s="4" t="s">
        <v>207</v>
      </c>
      <c r="AB169" s="4">
        <v>3400</v>
      </c>
      <c r="AC169" s="17"/>
      <c r="AD169" s="4">
        <v>94</v>
      </c>
      <c r="AE169" s="4">
        <v>25.4</v>
      </c>
      <c r="AF169" s="4">
        <v>1460</v>
      </c>
      <c r="AG169" s="4">
        <v>157260</v>
      </c>
      <c r="AH169" s="4">
        <v>34.799999999999997</v>
      </c>
      <c r="AI169" s="4">
        <v>34.799999999999997</v>
      </c>
      <c r="AJ169" s="4">
        <v>34.76</v>
      </c>
      <c r="AK169" s="4">
        <v>113</v>
      </c>
      <c r="AL169" s="4">
        <v>3.65</v>
      </c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6">
        <f>Tabla1[[#This Row],[Visitas año 20]]/Tabla1[[#This Row],[Visitas año 19]]-1</f>
        <v>-1</v>
      </c>
      <c r="BF169" s="46">
        <f>Tabla1[[#This Row],[Posición media 20]]/Tabla1[[#This Row],[Posición media 19]]-1</f>
        <v>-1</v>
      </c>
      <c r="BG169" s="46">
        <f>Tabla1[[#This Row],[Índice Posicionamiento 20]]/Tabla1[[#This Row],[Índice Posicionamiento 19]]-1</f>
        <v>-1</v>
      </c>
      <c r="BH169" s="46">
        <f>Tabla1[[#This Row],[Tasa Rebote 20]]/Tabla1[[#This Row],[Tasa Rebote 19]]-1</f>
        <v>-1</v>
      </c>
      <c r="BI169" s="46">
        <f>Tabla1[[#This Row],[Rebote Desktop 20]]/Tabla1[[#This Row],[Rebote Desktop 19]]-1</f>
        <v>-1</v>
      </c>
      <c r="BJ169" s="46">
        <f>Tabla1[[#This Row],[Rebote Móvil 20]]/Tabla1[[#This Row],[Rebote Móvil 19]]-1</f>
        <v>-1</v>
      </c>
      <c r="BK169" s="46">
        <f>Tabla1[[#This Row],[Tiempo en web 20]]/Tabla1[[#This Row],[Tiempo en web 19]]-1</f>
        <v>-1</v>
      </c>
      <c r="BL169" s="46">
        <f>Tabla1[[#This Row],[Páginas por sesión 20]]/Tabla1[[#This Row],[Páginas por sesión 19]]-1</f>
        <v>-1</v>
      </c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</row>
    <row r="170" spans="1:83" ht="45">
      <c r="A170" s="18" t="s">
        <v>140</v>
      </c>
      <c r="B170" s="6" t="s">
        <v>5</v>
      </c>
      <c r="C170" s="6" t="s">
        <v>10</v>
      </c>
      <c r="D170" s="6"/>
      <c r="E170" s="6" t="s">
        <v>519</v>
      </c>
      <c r="F170" s="6"/>
      <c r="G170" s="25"/>
      <c r="H170" s="6"/>
      <c r="I170" s="6"/>
      <c r="J170" s="45"/>
      <c r="K170" s="45"/>
      <c r="L170" s="6"/>
      <c r="M170" s="6"/>
      <c r="N170" s="6"/>
      <c r="O170" s="6"/>
      <c r="P170" s="6" t="s">
        <v>6</v>
      </c>
      <c r="Q170" s="6" t="s">
        <v>6</v>
      </c>
      <c r="R170" s="6" t="s">
        <v>8</v>
      </c>
      <c r="S170" s="6"/>
      <c r="T170" s="6"/>
      <c r="U170" s="6"/>
      <c r="V170" s="6"/>
      <c r="W170" s="6"/>
      <c r="X170" s="6"/>
      <c r="Y170" s="6"/>
      <c r="Z170" s="6" t="s">
        <v>19</v>
      </c>
      <c r="AA170" s="6"/>
      <c r="AB170" s="6"/>
      <c r="AC170" s="19" t="s">
        <v>83</v>
      </c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54" t="e">
        <f>Tabla1[[#This Row],[Visitas año 20]]/Tabla1[[#This Row],[Visitas año 19]]-1</f>
        <v>#DIV/0!</v>
      </c>
      <c r="BF170" s="54" t="e">
        <f>Tabla1[[#This Row],[Posición media 20]]/Tabla1[[#This Row],[Posición media 19]]-1</f>
        <v>#DIV/0!</v>
      </c>
      <c r="BG170" s="54" t="e">
        <f>Tabla1[[#This Row],[Índice Posicionamiento 20]]/Tabla1[[#This Row],[Índice Posicionamiento 19]]-1</f>
        <v>#DIV/0!</v>
      </c>
      <c r="BH170" s="54" t="e">
        <f>Tabla1[[#This Row],[Tasa Rebote 20]]/Tabla1[[#This Row],[Tasa Rebote 19]]-1</f>
        <v>#DIV/0!</v>
      </c>
      <c r="BI170" s="54" t="e">
        <f>Tabla1[[#This Row],[Rebote Desktop 20]]/Tabla1[[#This Row],[Rebote Desktop 19]]-1</f>
        <v>#DIV/0!</v>
      </c>
      <c r="BJ170" s="54" t="e">
        <f>Tabla1[[#This Row],[Rebote Móvil 20]]/Tabla1[[#This Row],[Rebote Móvil 19]]-1</f>
        <v>#DIV/0!</v>
      </c>
      <c r="BK170" s="54" t="e">
        <f>Tabla1[[#This Row],[Tiempo en web 20]]/Tabla1[[#This Row],[Tiempo en web 19]]-1</f>
        <v>#DIV/0!</v>
      </c>
      <c r="BL170" s="54" t="e">
        <f>Tabla1[[#This Row],[Páginas por sesión 20]]/Tabla1[[#This Row],[Páginas por sesión 19]]-1</f>
        <v>#DIV/0!</v>
      </c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</row>
    <row r="171" spans="1:83" ht="45">
      <c r="A171" s="15" t="s">
        <v>234</v>
      </c>
      <c r="B171" s="7" t="s">
        <v>5</v>
      </c>
      <c r="C171" s="7" t="s">
        <v>54</v>
      </c>
      <c r="D171" s="4"/>
      <c r="E171" s="29" t="s">
        <v>520</v>
      </c>
      <c r="F171" s="4" t="s">
        <v>741</v>
      </c>
      <c r="G171" s="24" t="s">
        <v>610</v>
      </c>
      <c r="H171" s="4">
        <v>918940255</v>
      </c>
      <c r="I171" s="4">
        <v>645762159</v>
      </c>
      <c r="J171" s="4"/>
      <c r="K171" s="4"/>
      <c r="L171" s="4"/>
      <c r="M171" s="4"/>
      <c r="N171" s="4"/>
      <c r="O171" s="4"/>
      <c r="P171" s="7" t="s">
        <v>8</v>
      </c>
      <c r="Q171" s="7" t="s">
        <v>6</v>
      </c>
      <c r="R171" s="7" t="s">
        <v>8</v>
      </c>
      <c r="S171" s="5"/>
      <c r="T171" s="5"/>
      <c r="U171" s="5"/>
      <c r="V171" s="5"/>
      <c r="W171" s="5"/>
      <c r="X171" s="5"/>
      <c r="Y171" s="5"/>
      <c r="Z171" s="7" t="s">
        <v>19</v>
      </c>
      <c r="AA171" s="7" t="s">
        <v>198</v>
      </c>
      <c r="AB171" s="4">
        <v>5000</v>
      </c>
      <c r="AC171" s="17"/>
      <c r="AD171" s="4">
        <v>742</v>
      </c>
      <c r="AE171" s="4">
        <v>26.3</v>
      </c>
      <c r="AF171" s="4">
        <v>14461</v>
      </c>
      <c r="AG171" s="4">
        <v>1034900</v>
      </c>
      <c r="AH171" s="4">
        <v>61.48</v>
      </c>
      <c r="AI171" s="4">
        <v>56.75</v>
      </c>
      <c r="AJ171" s="4">
        <v>68.55</v>
      </c>
      <c r="AK171" s="4">
        <v>69</v>
      </c>
      <c r="AL171" s="4">
        <v>2.38</v>
      </c>
      <c r="AM171" s="4">
        <v>3974</v>
      </c>
      <c r="AN171" s="4">
        <v>833</v>
      </c>
      <c r="AO171" s="4">
        <v>28.8</v>
      </c>
      <c r="AP171" s="4">
        <v>904</v>
      </c>
      <c r="AQ171" s="4">
        <v>730760</v>
      </c>
      <c r="AR171" s="4">
        <v>59.08</v>
      </c>
      <c r="AS171" s="4">
        <v>54.06</v>
      </c>
      <c r="AT171" s="4">
        <v>65.5</v>
      </c>
      <c r="AU171" s="4">
        <v>80</v>
      </c>
      <c r="AV171" s="4">
        <v>2.4500000000000002</v>
      </c>
      <c r="AW171" s="4">
        <v>574</v>
      </c>
      <c r="AX171" s="4">
        <v>561</v>
      </c>
      <c r="AY171" s="4">
        <v>57</v>
      </c>
      <c r="AZ171" s="4">
        <v>0.89</v>
      </c>
      <c r="BA171" s="4">
        <v>0.246</v>
      </c>
      <c r="BB171" s="4">
        <v>0.72399999999999998</v>
      </c>
      <c r="BC171" s="4">
        <v>93</v>
      </c>
      <c r="BD171" s="4">
        <v>80</v>
      </c>
      <c r="BE171" s="46">
        <f>Tabla1[[#This Row],[Visitas año 20]]/Tabla1[[#This Row],[Visitas año 19]]-1</f>
        <v>-0.20520000000000005</v>
      </c>
      <c r="BF171" s="46">
        <f>Tabla1[[#This Row],[Posición media 20]]/Tabla1[[#This Row],[Posición media 19]]-1</f>
        <v>9.5057034220532355E-2</v>
      </c>
      <c r="BG171" s="46">
        <f>Tabla1[[#This Row],[Índice Posicionamiento 20]]/Tabla1[[#This Row],[Índice Posicionamiento 19]]-1</f>
        <v>-0.93748703409169487</v>
      </c>
      <c r="BH171" s="46">
        <f>Tabla1[[#This Row],[Tasa Rebote 20]]/Tabla1[[#This Row],[Tasa Rebote 19]]-1</f>
        <v>-3.9037085230969382E-2</v>
      </c>
      <c r="BI171" s="46">
        <f>Tabla1[[#This Row],[Rebote Desktop 20]]/Tabla1[[#This Row],[Rebote Desktop 19]]-1</f>
        <v>-4.7400881057268696E-2</v>
      </c>
      <c r="BJ171" s="46">
        <f>Tabla1[[#This Row],[Rebote Móvil 20]]/Tabla1[[#This Row],[Rebote Móvil 19]]-1</f>
        <v>-4.4493070751276398E-2</v>
      </c>
      <c r="BK171" s="46">
        <f>Tabla1[[#This Row],[Tiempo en web 20]]/Tabla1[[#This Row],[Tiempo en web 19]]-1</f>
        <v>0.15942028985507251</v>
      </c>
      <c r="BL171" s="46">
        <f>Tabla1[[#This Row],[Páginas por sesión 20]]/Tabla1[[#This Row],[Páginas por sesión 19]]-1</f>
        <v>2.941176470588247E-2</v>
      </c>
      <c r="BM171" s="49" t="s">
        <v>6</v>
      </c>
      <c r="BN171" s="49" t="s">
        <v>6</v>
      </c>
      <c r="BO171" s="49" t="s">
        <v>6</v>
      </c>
      <c r="BP171" s="49" t="s">
        <v>6</v>
      </c>
      <c r="BQ171" s="49" t="s">
        <v>6</v>
      </c>
      <c r="BR171" s="49" t="s">
        <v>6</v>
      </c>
      <c r="BS171" s="49" t="s">
        <v>6</v>
      </c>
      <c r="BT171" s="49" t="s">
        <v>6</v>
      </c>
      <c r="BU171" s="49" t="s">
        <v>6</v>
      </c>
      <c r="BV171" s="49" t="s">
        <v>6</v>
      </c>
      <c r="BW171" s="49" t="s">
        <v>6</v>
      </c>
      <c r="BX171" s="49" t="s">
        <v>6</v>
      </c>
      <c r="BY171" s="49" t="s">
        <v>6</v>
      </c>
      <c r="BZ171" s="49" t="s">
        <v>6</v>
      </c>
      <c r="CA171" s="49" t="s">
        <v>6</v>
      </c>
      <c r="CB171" s="49" t="s">
        <v>6</v>
      </c>
      <c r="CC171" s="49" t="s">
        <v>6</v>
      </c>
      <c r="CD171" s="49" t="s">
        <v>6</v>
      </c>
      <c r="CE171" s="49" t="s">
        <v>6</v>
      </c>
    </row>
    <row r="172" spans="1:83" ht="75">
      <c r="A172" s="15" t="s">
        <v>252</v>
      </c>
      <c r="B172" s="7" t="s">
        <v>5</v>
      </c>
      <c r="C172" s="7" t="s">
        <v>75</v>
      </c>
      <c r="D172" s="4"/>
      <c r="E172" s="29" t="s">
        <v>489</v>
      </c>
      <c r="F172" s="4" t="s">
        <v>708</v>
      </c>
      <c r="G172" s="24" t="s">
        <v>578</v>
      </c>
      <c r="H172" s="4">
        <v>913078815</v>
      </c>
      <c r="I172" s="4">
        <v>639110204</v>
      </c>
      <c r="J172" s="4"/>
      <c r="K172" s="4"/>
      <c r="L172" s="4"/>
      <c r="M172" s="4"/>
      <c r="N172" s="4"/>
      <c r="O172" s="4"/>
      <c r="P172" s="7" t="s">
        <v>6</v>
      </c>
      <c r="Q172" s="7" t="s">
        <v>6</v>
      </c>
      <c r="R172" s="7" t="s">
        <v>8</v>
      </c>
      <c r="S172" s="5"/>
      <c r="T172" s="5"/>
      <c r="U172" s="5"/>
      <c r="V172" s="5"/>
      <c r="W172" s="5"/>
      <c r="X172" s="5"/>
      <c r="Y172" s="5"/>
      <c r="Z172" s="7" t="s">
        <v>19</v>
      </c>
      <c r="AA172" s="7" t="s">
        <v>173</v>
      </c>
      <c r="AB172" s="4">
        <v>900</v>
      </c>
      <c r="AC172" s="17"/>
      <c r="AD172" s="4">
        <v>548</v>
      </c>
      <c r="AE172" s="4">
        <v>29.1</v>
      </c>
      <c r="AF172" s="4">
        <v>860</v>
      </c>
      <c r="AG172" s="4">
        <v>2663690</v>
      </c>
      <c r="AH172" s="4">
        <v>64.56</v>
      </c>
      <c r="AI172" s="4">
        <v>59.11</v>
      </c>
      <c r="AJ172" s="4">
        <v>68.88</v>
      </c>
      <c r="AK172" s="4">
        <v>48</v>
      </c>
      <c r="AL172" s="4">
        <v>1.79</v>
      </c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6">
        <f>Tabla1[[#This Row],[Visitas año 20]]/Tabla1[[#This Row],[Visitas año 19]]-1</f>
        <v>-1</v>
      </c>
      <c r="BF172" s="46">
        <f>Tabla1[[#This Row],[Posición media 20]]/Tabla1[[#This Row],[Posición media 19]]-1</f>
        <v>-1</v>
      </c>
      <c r="BG172" s="46">
        <f>Tabla1[[#This Row],[Índice Posicionamiento 20]]/Tabla1[[#This Row],[Índice Posicionamiento 19]]-1</f>
        <v>-1</v>
      </c>
      <c r="BH172" s="46">
        <f>Tabla1[[#This Row],[Tasa Rebote 20]]/Tabla1[[#This Row],[Tasa Rebote 19]]-1</f>
        <v>-1</v>
      </c>
      <c r="BI172" s="46">
        <f>Tabla1[[#This Row],[Rebote Desktop 20]]/Tabla1[[#This Row],[Rebote Desktop 19]]-1</f>
        <v>-1</v>
      </c>
      <c r="BJ172" s="46">
        <f>Tabla1[[#This Row],[Rebote Móvil 20]]/Tabla1[[#This Row],[Rebote Móvil 19]]-1</f>
        <v>-1</v>
      </c>
      <c r="BK172" s="46">
        <f>Tabla1[[#This Row],[Tiempo en web 20]]/Tabla1[[#This Row],[Tiempo en web 19]]-1</f>
        <v>-1</v>
      </c>
      <c r="BL172" s="46">
        <f>Tabla1[[#This Row],[Páginas por sesión 20]]/Tabla1[[#This Row],[Páginas por sesión 19]]-1</f>
        <v>-1</v>
      </c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</row>
    <row r="173" spans="1:83" ht="60">
      <c r="A173" s="15" t="s">
        <v>178</v>
      </c>
      <c r="B173" s="7" t="s">
        <v>7</v>
      </c>
      <c r="C173" s="7" t="s">
        <v>179</v>
      </c>
      <c r="D173" s="20">
        <v>43677</v>
      </c>
      <c r="E173" s="29" t="s">
        <v>374</v>
      </c>
      <c r="F173" s="4" t="s">
        <v>742</v>
      </c>
      <c r="G173" s="24" t="s">
        <v>611</v>
      </c>
      <c r="H173" s="4" t="s">
        <v>810</v>
      </c>
      <c r="I173" s="4" t="s">
        <v>826</v>
      </c>
      <c r="J173" s="4"/>
      <c r="K173" s="4"/>
      <c r="L173" s="4"/>
      <c r="M173" s="4"/>
      <c r="N173" s="4"/>
      <c r="O173" s="4"/>
      <c r="P173" s="7" t="s">
        <v>8</v>
      </c>
      <c r="Q173" s="7" t="s">
        <v>312</v>
      </c>
      <c r="R173" s="7" t="s">
        <v>8</v>
      </c>
      <c r="S173" s="7" t="s">
        <v>8</v>
      </c>
      <c r="T173" s="5"/>
      <c r="U173" s="5"/>
      <c r="V173" s="5"/>
      <c r="W173" s="7" t="s">
        <v>326</v>
      </c>
      <c r="X173" s="5"/>
      <c r="Y173" s="7"/>
      <c r="Z173" s="7" t="s">
        <v>19</v>
      </c>
      <c r="AA173" s="7" t="s">
        <v>173</v>
      </c>
      <c r="AB173" s="4">
        <v>1200</v>
      </c>
      <c r="AC173" s="17"/>
      <c r="AD173" s="4">
        <v>380</v>
      </c>
      <c r="AE173" s="4">
        <v>29.7</v>
      </c>
      <c r="AF173" s="4">
        <v>506</v>
      </c>
      <c r="AG173" s="4">
        <v>747920</v>
      </c>
      <c r="AH173" s="4">
        <v>51.63</v>
      </c>
      <c r="AI173" s="4">
        <v>44.99</v>
      </c>
      <c r="AJ173" s="4">
        <v>59.67</v>
      </c>
      <c r="AK173" s="4">
        <v>109</v>
      </c>
      <c r="AL173" s="4">
        <v>2.48</v>
      </c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6">
        <f>Tabla1[[#This Row],[Visitas año 20]]/Tabla1[[#This Row],[Visitas año 19]]-1</f>
        <v>-1</v>
      </c>
      <c r="BF173" s="46">
        <f>Tabla1[[#This Row],[Posición media 20]]/Tabla1[[#This Row],[Posición media 19]]-1</f>
        <v>-1</v>
      </c>
      <c r="BG173" s="46">
        <f>Tabla1[[#This Row],[Índice Posicionamiento 20]]/Tabla1[[#This Row],[Índice Posicionamiento 19]]-1</f>
        <v>-1</v>
      </c>
      <c r="BH173" s="46">
        <f>Tabla1[[#This Row],[Tasa Rebote 20]]/Tabla1[[#This Row],[Tasa Rebote 19]]-1</f>
        <v>-1</v>
      </c>
      <c r="BI173" s="46">
        <f>Tabla1[[#This Row],[Rebote Desktop 20]]/Tabla1[[#This Row],[Rebote Desktop 19]]-1</f>
        <v>-1</v>
      </c>
      <c r="BJ173" s="46">
        <f>Tabla1[[#This Row],[Rebote Móvil 20]]/Tabla1[[#This Row],[Rebote Móvil 19]]-1</f>
        <v>-1</v>
      </c>
      <c r="BK173" s="46">
        <f>Tabla1[[#This Row],[Tiempo en web 20]]/Tabla1[[#This Row],[Tiempo en web 19]]-1</f>
        <v>-1</v>
      </c>
      <c r="BL173" s="46">
        <f>Tabla1[[#This Row],[Páginas por sesión 20]]/Tabla1[[#This Row],[Páginas por sesión 19]]-1</f>
        <v>-1</v>
      </c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</row>
    <row r="174" spans="1:83" ht="75">
      <c r="A174" s="15" t="s">
        <v>219</v>
      </c>
      <c r="B174" s="7" t="s">
        <v>7</v>
      </c>
      <c r="C174" s="7" t="s">
        <v>220</v>
      </c>
      <c r="D174" s="20">
        <v>43213</v>
      </c>
      <c r="E174" s="29" t="s">
        <v>375</v>
      </c>
      <c r="F174" s="4" t="s">
        <v>679</v>
      </c>
      <c r="G174" s="24" t="s">
        <v>866</v>
      </c>
      <c r="H174" s="4">
        <v>916680090</v>
      </c>
      <c r="I174" s="4" t="s">
        <v>827</v>
      </c>
      <c r="J174" s="4" t="s">
        <v>867</v>
      </c>
      <c r="K174" s="4"/>
      <c r="L174" s="4"/>
      <c r="M174" s="4"/>
      <c r="N174" s="4"/>
      <c r="O174" s="4"/>
      <c r="P174" s="7" t="s">
        <v>8</v>
      </c>
      <c r="Q174" s="7" t="s">
        <v>8</v>
      </c>
      <c r="R174" s="7" t="s">
        <v>8</v>
      </c>
      <c r="S174" s="5"/>
      <c r="T174" s="7" t="s">
        <v>8</v>
      </c>
      <c r="U174" s="5"/>
      <c r="V174" s="5"/>
      <c r="W174" s="7" t="s">
        <v>326</v>
      </c>
      <c r="X174" s="5"/>
      <c r="Y174" s="7"/>
      <c r="Z174" s="7" t="s">
        <v>19</v>
      </c>
      <c r="AA174" s="7" t="s">
        <v>89</v>
      </c>
      <c r="AB174" s="4">
        <v>8400</v>
      </c>
      <c r="AC174" s="17"/>
      <c r="AD174" s="4">
        <v>305</v>
      </c>
      <c r="AE174" s="4">
        <v>27.2</v>
      </c>
      <c r="AF174" s="4">
        <v>756</v>
      </c>
      <c r="AG174" s="4">
        <v>285290</v>
      </c>
      <c r="AH174" s="4">
        <v>45.79</v>
      </c>
      <c r="AI174" s="4">
        <v>43.46</v>
      </c>
      <c r="AJ174" s="4">
        <v>52.51</v>
      </c>
      <c r="AK174" s="4">
        <v>160</v>
      </c>
      <c r="AL174" s="4">
        <v>4.5199999999999996</v>
      </c>
      <c r="AM174" s="4">
        <v>8698</v>
      </c>
      <c r="AN174" s="4">
        <v>379</v>
      </c>
      <c r="AO174" s="4">
        <v>26.9</v>
      </c>
      <c r="AP174" s="4">
        <v>3253</v>
      </c>
      <c r="AQ174" s="4">
        <v>255180</v>
      </c>
      <c r="AR174" s="4">
        <v>48.46</v>
      </c>
      <c r="AS174" s="4">
        <v>43.63</v>
      </c>
      <c r="AT174" s="4">
        <v>59.65</v>
      </c>
      <c r="AU174" s="4">
        <v>149</v>
      </c>
      <c r="AV174" s="4">
        <v>4.51</v>
      </c>
      <c r="AW174" s="4">
        <v>123</v>
      </c>
      <c r="AX174" s="4">
        <v>103</v>
      </c>
      <c r="AY174" s="4">
        <v>23</v>
      </c>
      <c r="AZ174" s="4">
        <v>2.8849999999999998</v>
      </c>
      <c r="BA174" s="4">
        <v>1.645</v>
      </c>
      <c r="BB174" s="4">
        <v>2.4239999999999999</v>
      </c>
      <c r="BC174" s="4">
        <v>93</v>
      </c>
      <c r="BD174" s="4">
        <v>39</v>
      </c>
      <c r="BE174" s="46">
        <f>Tabla1[[#This Row],[Visitas año 20]]/Tabla1[[#This Row],[Visitas año 19]]-1</f>
        <v>3.5476190476190439E-2</v>
      </c>
      <c r="BF174" s="46">
        <f>Tabla1[[#This Row],[Posición media 20]]/Tabla1[[#This Row],[Posición media 19]]-1</f>
        <v>-1.1029411764705954E-2</v>
      </c>
      <c r="BG174" s="46">
        <f>Tabla1[[#This Row],[Índice Posicionamiento 20]]/Tabla1[[#This Row],[Índice Posicionamiento 19]]-1</f>
        <v>3.302910052910053</v>
      </c>
      <c r="BH174" s="46">
        <f>Tabla1[[#This Row],[Tasa Rebote 20]]/Tabla1[[#This Row],[Tasa Rebote 19]]-1</f>
        <v>5.8309674601441319E-2</v>
      </c>
      <c r="BI174" s="46">
        <f>Tabla1[[#This Row],[Rebote Desktop 20]]/Tabla1[[#This Row],[Rebote Desktop 19]]-1</f>
        <v>3.9116428900138889E-3</v>
      </c>
      <c r="BJ174" s="46">
        <f>Tabla1[[#This Row],[Rebote Móvil 20]]/Tabla1[[#This Row],[Rebote Móvil 19]]-1</f>
        <v>0.13597410017139588</v>
      </c>
      <c r="BK174" s="46">
        <f>Tabla1[[#This Row],[Tiempo en web 20]]/Tabla1[[#This Row],[Tiempo en web 19]]-1</f>
        <v>-6.8749999999999978E-2</v>
      </c>
      <c r="BL174" s="46">
        <f>Tabla1[[#This Row],[Páginas por sesión 20]]/Tabla1[[#This Row],[Páginas por sesión 19]]-1</f>
        <v>-2.2123893805309214E-3</v>
      </c>
      <c r="BM174" s="49" t="s">
        <v>8</v>
      </c>
      <c r="BN174" s="49" t="s">
        <v>6</v>
      </c>
      <c r="BO174" s="49" t="s">
        <v>8</v>
      </c>
      <c r="BP174" s="49" t="s">
        <v>6</v>
      </c>
      <c r="BQ174" s="49" t="s">
        <v>6</v>
      </c>
      <c r="BR174" s="49" t="s">
        <v>6</v>
      </c>
      <c r="BS174" s="49" t="s">
        <v>6</v>
      </c>
      <c r="BT174" s="49" t="s">
        <v>8</v>
      </c>
      <c r="BU174" s="49" t="s">
        <v>8</v>
      </c>
      <c r="BV174" s="49" t="s">
        <v>8</v>
      </c>
      <c r="BW174" s="49" t="s">
        <v>6</v>
      </c>
      <c r="BX174" s="49" t="s">
        <v>6</v>
      </c>
      <c r="BY174" s="49" t="s">
        <v>8</v>
      </c>
      <c r="BZ174" s="49" t="s">
        <v>8</v>
      </c>
      <c r="CA174" s="49" t="s">
        <v>6</v>
      </c>
      <c r="CB174" s="49" t="s">
        <v>8</v>
      </c>
      <c r="CC174" s="49" t="s">
        <v>8</v>
      </c>
      <c r="CD174" s="49"/>
      <c r="CE174" s="49"/>
    </row>
    <row r="175" spans="1:83" ht="75">
      <c r="A175" s="15" t="s">
        <v>160</v>
      </c>
      <c r="B175" s="4" t="s">
        <v>7</v>
      </c>
      <c r="C175" s="4" t="s">
        <v>63</v>
      </c>
      <c r="D175" s="4"/>
      <c r="E175" s="29" t="s">
        <v>521</v>
      </c>
      <c r="F175" s="4" t="s">
        <v>743</v>
      </c>
      <c r="G175" s="24" t="s">
        <v>612</v>
      </c>
      <c r="H175" s="4">
        <v>914272699</v>
      </c>
      <c r="I175" s="4">
        <v>647677652</v>
      </c>
      <c r="J175" s="4"/>
      <c r="K175" s="4"/>
      <c r="L175" s="4"/>
      <c r="M175" s="4"/>
      <c r="N175" s="4"/>
      <c r="O175" s="4"/>
      <c r="P175" s="4" t="s">
        <v>8</v>
      </c>
      <c r="Q175" s="4" t="s">
        <v>8</v>
      </c>
      <c r="R175" s="4" t="s">
        <v>8</v>
      </c>
      <c r="S175" s="4" t="s">
        <v>8</v>
      </c>
      <c r="T175" s="4" t="s">
        <v>6</v>
      </c>
      <c r="U175" s="4" t="s">
        <v>6</v>
      </c>
      <c r="V175" s="4" t="s">
        <v>6</v>
      </c>
      <c r="W175" s="5"/>
      <c r="X175" s="4" t="s">
        <v>251</v>
      </c>
      <c r="Y175" s="4"/>
      <c r="Z175" s="4" t="s">
        <v>19</v>
      </c>
      <c r="AA175" s="4" t="s">
        <v>207</v>
      </c>
      <c r="AB175" s="4">
        <v>6500</v>
      </c>
      <c r="AC175" s="17"/>
      <c r="AD175" s="4">
        <v>275</v>
      </c>
      <c r="AE175" s="4">
        <v>24.3</v>
      </c>
      <c r="AF175" s="4">
        <v>4775</v>
      </c>
      <c r="AG175" s="4">
        <v>213410</v>
      </c>
      <c r="AH175" s="4">
        <v>51.64</v>
      </c>
      <c r="AI175" s="4">
        <v>48.44</v>
      </c>
      <c r="AJ175" s="4">
        <v>54.63</v>
      </c>
      <c r="AK175" s="4">
        <v>123</v>
      </c>
      <c r="AL175" s="4">
        <v>2.84</v>
      </c>
      <c r="AM175" s="4">
        <v>6155</v>
      </c>
      <c r="AN175" s="4">
        <v>368</v>
      </c>
      <c r="AO175" s="4">
        <v>25.1</v>
      </c>
      <c r="AP175" s="4">
        <v>4544</v>
      </c>
      <c r="AQ175" s="4">
        <v>228950</v>
      </c>
      <c r="AR175" s="4">
        <v>55.13</v>
      </c>
      <c r="AS175" s="4">
        <v>49.83</v>
      </c>
      <c r="AT175" s="4">
        <v>59.37</v>
      </c>
      <c r="AU175" s="4">
        <v>124</v>
      </c>
      <c r="AV175" s="4">
        <v>2.99</v>
      </c>
      <c r="AW175" s="4">
        <v>38</v>
      </c>
      <c r="AX175" s="4">
        <v>25</v>
      </c>
      <c r="AY175" s="4">
        <v>12</v>
      </c>
      <c r="AZ175" s="4">
        <v>1.5569999999999999</v>
      </c>
      <c r="BA175" s="4">
        <v>0.55800000000000005</v>
      </c>
      <c r="BB175" s="4">
        <v>1.7849999999999999</v>
      </c>
      <c r="BC175" s="4">
        <v>67</v>
      </c>
      <c r="BD175" s="4">
        <v>27</v>
      </c>
      <c r="BE175" s="46">
        <f>Tabla1[[#This Row],[Visitas año 20]]/Tabla1[[#This Row],[Visitas año 19]]-1</f>
        <v>-5.3076923076923022E-2</v>
      </c>
      <c r="BF175" s="46">
        <f>Tabla1[[#This Row],[Posición media 20]]/Tabla1[[#This Row],[Posición media 19]]-1</f>
        <v>3.292181069958855E-2</v>
      </c>
      <c r="BG175" s="46">
        <f>Tabla1[[#This Row],[Índice Posicionamiento 20]]/Tabla1[[#This Row],[Índice Posicionamiento 19]]-1</f>
        <v>-4.837696335078534E-2</v>
      </c>
      <c r="BH175" s="46">
        <f>Tabla1[[#This Row],[Tasa Rebote 20]]/Tabla1[[#This Row],[Tasa Rebote 19]]-1</f>
        <v>6.7583268783888428E-2</v>
      </c>
      <c r="BI175" s="46">
        <f>Tabla1[[#This Row],[Rebote Desktop 20]]/Tabla1[[#This Row],[Rebote Desktop 19]]-1</f>
        <v>2.869529314616015E-2</v>
      </c>
      <c r="BJ175" s="46">
        <f>Tabla1[[#This Row],[Rebote Móvil 20]]/Tabla1[[#This Row],[Rebote Móvil 19]]-1</f>
        <v>8.676551345414607E-2</v>
      </c>
      <c r="BK175" s="46">
        <f>Tabla1[[#This Row],[Tiempo en web 20]]/Tabla1[[#This Row],[Tiempo en web 19]]-1</f>
        <v>8.1300813008129413E-3</v>
      </c>
      <c r="BL175" s="46">
        <f>Tabla1[[#This Row],[Páginas por sesión 20]]/Tabla1[[#This Row],[Páginas por sesión 19]]-1</f>
        <v>5.2816901408450745E-2</v>
      </c>
      <c r="BM175" s="49" t="s">
        <v>6</v>
      </c>
      <c r="BN175" s="49" t="s">
        <v>8</v>
      </c>
      <c r="BO175" s="49" t="s">
        <v>6</v>
      </c>
      <c r="BP175" s="49" t="s">
        <v>6</v>
      </c>
      <c r="BQ175" s="49" t="s">
        <v>8</v>
      </c>
      <c r="BR175" s="49" t="s">
        <v>8</v>
      </c>
      <c r="BS175" s="49" t="s">
        <v>8</v>
      </c>
      <c r="BT175" s="49" t="s">
        <v>6</v>
      </c>
      <c r="BU175" s="49" t="s">
        <v>6</v>
      </c>
      <c r="BV175" s="49" t="s">
        <v>6</v>
      </c>
      <c r="BW175" s="49" t="s">
        <v>6</v>
      </c>
      <c r="BX175" s="49"/>
      <c r="BY175" s="49" t="s">
        <v>6</v>
      </c>
      <c r="BZ175" s="49" t="s">
        <v>6</v>
      </c>
      <c r="CA175" s="49" t="s">
        <v>6</v>
      </c>
      <c r="CB175" s="49" t="s">
        <v>6</v>
      </c>
      <c r="CC175" s="49" t="s">
        <v>6</v>
      </c>
      <c r="CD175" s="49"/>
      <c r="CE175" s="49"/>
    </row>
    <row r="176" spans="1:83" ht="75">
      <c r="A176" s="15" t="s">
        <v>201</v>
      </c>
      <c r="B176" s="4" t="s">
        <v>5</v>
      </c>
      <c r="C176" s="4" t="s">
        <v>202</v>
      </c>
      <c r="D176" s="4"/>
      <c r="E176" s="29" t="s">
        <v>522</v>
      </c>
      <c r="F176" s="4" t="s">
        <v>744</v>
      </c>
      <c r="G176" s="24" t="s">
        <v>876</v>
      </c>
      <c r="H176" s="4">
        <v>962779424</v>
      </c>
      <c r="I176" s="4">
        <v>669937635</v>
      </c>
      <c r="J176" s="4" t="s">
        <v>877</v>
      </c>
      <c r="K176" s="4"/>
      <c r="L176" s="4"/>
      <c r="M176" s="4"/>
      <c r="N176" s="4"/>
      <c r="O176" s="4"/>
      <c r="P176" s="4" t="s">
        <v>6</v>
      </c>
      <c r="Q176" s="4" t="s">
        <v>6</v>
      </c>
      <c r="R176" s="4" t="s">
        <v>8</v>
      </c>
      <c r="S176" s="5"/>
      <c r="T176" s="5"/>
      <c r="U176" s="5"/>
      <c r="V176" s="5"/>
      <c r="W176" s="5"/>
      <c r="X176" s="5"/>
      <c r="Y176" s="5"/>
      <c r="Z176" s="4" t="s">
        <v>19</v>
      </c>
      <c r="AA176" s="4" t="s">
        <v>173</v>
      </c>
      <c r="AB176" s="4">
        <v>300</v>
      </c>
      <c r="AC176" s="17"/>
      <c r="AD176" s="4">
        <v>248</v>
      </c>
      <c r="AE176" s="4">
        <v>29.9</v>
      </c>
      <c r="AF176" s="4">
        <v>6</v>
      </c>
      <c r="AG176" s="4">
        <v>230400</v>
      </c>
      <c r="AH176" s="4">
        <v>59.37</v>
      </c>
      <c r="AI176" s="4">
        <v>54.71</v>
      </c>
      <c r="AJ176" s="4">
        <v>70.89</v>
      </c>
      <c r="AK176" s="4">
        <v>105</v>
      </c>
      <c r="AL176" s="4">
        <v>2.64</v>
      </c>
      <c r="AM176" s="4">
        <v>280</v>
      </c>
      <c r="AN176" s="4">
        <v>341</v>
      </c>
      <c r="AO176" s="4">
        <v>29.8</v>
      </c>
      <c r="AP176" s="4">
        <v>42</v>
      </c>
      <c r="AQ176" s="4">
        <v>180030</v>
      </c>
      <c r="AR176" s="4">
        <v>75.709999999999994</v>
      </c>
      <c r="AS176" s="4">
        <v>79.150000000000006</v>
      </c>
      <c r="AT176" s="4">
        <v>66.150000000000006</v>
      </c>
      <c r="AU176" s="4">
        <v>46</v>
      </c>
      <c r="AV176" s="4">
        <v>2.14</v>
      </c>
      <c r="AW176" s="4">
        <v>33</v>
      </c>
      <c r="AX176" s="4">
        <v>31</v>
      </c>
      <c r="AY176" s="4">
        <v>12</v>
      </c>
      <c r="AZ176" s="4">
        <v>0.78900000000000003</v>
      </c>
      <c r="BA176" s="4">
        <v>0.26800000000000002</v>
      </c>
      <c r="BB176" s="4">
        <v>0.54500000000000004</v>
      </c>
      <c r="BC176" s="4">
        <v>97</v>
      </c>
      <c r="BD176" s="4">
        <v>99</v>
      </c>
      <c r="BE176" s="46">
        <f>Tabla1[[#This Row],[Visitas año 20]]/Tabla1[[#This Row],[Visitas año 19]]-1</f>
        <v>-6.6666666666666652E-2</v>
      </c>
      <c r="BF176" s="46">
        <f>Tabla1[[#This Row],[Posición media 20]]/Tabla1[[#This Row],[Posición media 19]]-1</f>
        <v>-3.3444816053510573E-3</v>
      </c>
      <c r="BG176" s="46">
        <f>Tabla1[[#This Row],[Índice Posicionamiento 20]]/Tabla1[[#This Row],[Índice Posicionamiento 19]]-1</f>
        <v>6</v>
      </c>
      <c r="BH176" s="46">
        <f>Tabla1[[#This Row],[Tasa Rebote 20]]/Tabla1[[#This Row],[Tasa Rebote 19]]-1</f>
        <v>0.27522317668856311</v>
      </c>
      <c r="BI176" s="46">
        <f>Tabla1[[#This Row],[Rebote Desktop 20]]/Tabla1[[#This Row],[Rebote Desktop 19]]-1</f>
        <v>0.44671906415646134</v>
      </c>
      <c r="BJ176" s="46">
        <f>Tabla1[[#This Row],[Rebote Móvil 20]]/Tabla1[[#This Row],[Rebote Móvil 19]]-1</f>
        <v>-6.6864155734236097E-2</v>
      </c>
      <c r="BK176" s="46">
        <f>Tabla1[[#This Row],[Tiempo en web 20]]/Tabla1[[#This Row],[Tiempo en web 19]]-1</f>
        <v>-0.56190476190476191</v>
      </c>
      <c r="BL176" s="46">
        <f>Tabla1[[#This Row],[Páginas por sesión 20]]/Tabla1[[#This Row],[Páginas por sesión 19]]-1</f>
        <v>-0.18939393939393934</v>
      </c>
      <c r="BM176" s="49" t="s">
        <v>6</v>
      </c>
      <c r="BN176" s="49" t="s">
        <v>6</v>
      </c>
      <c r="BO176" s="49" t="s">
        <v>6</v>
      </c>
      <c r="BP176" s="49" t="s">
        <v>6</v>
      </c>
      <c r="BQ176" s="49" t="s">
        <v>8</v>
      </c>
      <c r="BR176" s="49" t="s">
        <v>6</v>
      </c>
      <c r="BS176" s="49" t="s">
        <v>6</v>
      </c>
      <c r="BT176" s="49" t="s">
        <v>6</v>
      </c>
      <c r="BU176" s="49" t="s">
        <v>6</v>
      </c>
      <c r="BV176" s="49" t="s">
        <v>6</v>
      </c>
      <c r="BW176" s="49" t="s">
        <v>6</v>
      </c>
      <c r="BX176" s="49"/>
      <c r="BY176" s="49" t="s">
        <v>6</v>
      </c>
      <c r="BZ176" s="49" t="s">
        <v>6</v>
      </c>
      <c r="CA176" s="49" t="s">
        <v>6</v>
      </c>
      <c r="CB176" s="49" t="s">
        <v>6</v>
      </c>
      <c r="CC176" s="49" t="s">
        <v>6</v>
      </c>
      <c r="CD176" s="49"/>
      <c r="CE176" s="49"/>
    </row>
    <row r="177" spans="1:83" ht="45">
      <c r="A177" s="15" t="s">
        <v>313</v>
      </c>
      <c r="B177" s="4" t="s">
        <v>5</v>
      </c>
      <c r="C177" s="4" t="s">
        <v>314</v>
      </c>
      <c r="D177" s="4"/>
      <c r="E177" s="29" t="s">
        <v>523</v>
      </c>
      <c r="F177" s="4" t="s">
        <v>745</v>
      </c>
      <c r="G177" s="24" t="s">
        <v>613</v>
      </c>
      <c r="H177" s="4">
        <v>914300922</v>
      </c>
      <c r="I177" s="4"/>
      <c r="J177" s="4"/>
      <c r="K177" s="4"/>
      <c r="L177" s="4"/>
      <c r="M177" s="4"/>
      <c r="N177" s="4"/>
      <c r="O177" s="4"/>
      <c r="P177" s="4" t="s">
        <v>6</v>
      </c>
      <c r="Q177" s="4" t="s">
        <v>6</v>
      </c>
      <c r="R177" s="4" t="s">
        <v>8</v>
      </c>
      <c r="S177" s="5"/>
      <c r="T177" s="5"/>
      <c r="U177" s="5"/>
      <c r="V177" s="5"/>
      <c r="W177" s="5"/>
      <c r="X177" s="5"/>
      <c r="Y177" s="5"/>
      <c r="Z177" s="4" t="s">
        <v>19</v>
      </c>
      <c r="AA177" s="4" t="s">
        <v>89</v>
      </c>
      <c r="AB177" s="4">
        <v>1200</v>
      </c>
      <c r="AC177" s="17"/>
      <c r="AD177" s="4">
        <v>499</v>
      </c>
      <c r="AE177" s="4">
        <v>28.6</v>
      </c>
      <c r="AF177" s="4">
        <v>1377</v>
      </c>
      <c r="AG177" s="4">
        <v>254140</v>
      </c>
      <c r="AH177" s="4">
        <v>50.9</v>
      </c>
      <c r="AI177" s="4">
        <v>44.54</v>
      </c>
      <c r="AJ177" s="4">
        <v>58.22</v>
      </c>
      <c r="AK177" s="4">
        <v>100</v>
      </c>
      <c r="AL177" s="4">
        <v>3.06</v>
      </c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6">
        <f>Tabla1[[#This Row],[Visitas año 20]]/Tabla1[[#This Row],[Visitas año 19]]-1</f>
        <v>-1</v>
      </c>
      <c r="BF177" s="46">
        <f>Tabla1[[#This Row],[Posición media 20]]/Tabla1[[#This Row],[Posición media 19]]-1</f>
        <v>-1</v>
      </c>
      <c r="BG177" s="46">
        <f>Tabla1[[#This Row],[Índice Posicionamiento 20]]/Tabla1[[#This Row],[Índice Posicionamiento 19]]-1</f>
        <v>-1</v>
      </c>
      <c r="BH177" s="46">
        <f>Tabla1[[#This Row],[Tasa Rebote 20]]/Tabla1[[#This Row],[Tasa Rebote 19]]-1</f>
        <v>-1</v>
      </c>
      <c r="BI177" s="46">
        <f>Tabla1[[#This Row],[Rebote Desktop 20]]/Tabla1[[#This Row],[Rebote Desktop 19]]-1</f>
        <v>-1</v>
      </c>
      <c r="BJ177" s="46">
        <f>Tabla1[[#This Row],[Rebote Móvil 20]]/Tabla1[[#This Row],[Rebote Móvil 19]]-1</f>
        <v>-1</v>
      </c>
      <c r="BK177" s="46">
        <f>Tabla1[[#This Row],[Tiempo en web 20]]/Tabla1[[#This Row],[Tiempo en web 19]]-1</f>
        <v>-1</v>
      </c>
      <c r="BL177" s="46">
        <f>Tabla1[[#This Row],[Páginas por sesión 20]]/Tabla1[[#This Row],[Páginas por sesión 19]]-1</f>
        <v>-1</v>
      </c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</row>
    <row r="178" spans="1:83" ht="45">
      <c r="A178" s="15" t="s">
        <v>165</v>
      </c>
      <c r="B178" s="4" t="s">
        <v>7</v>
      </c>
      <c r="C178" s="4" t="s">
        <v>88</v>
      </c>
      <c r="D178" s="4"/>
      <c r="E178" s="29" t="s">
        <v>524</v>
      </c>
      <c r="F178" s="4" t="s">
        <v>746</v>
      </c>
      <c r="G178" s="24" t="s">
        <v>614</v>
      </c>
      <c r="H178" s="4">
        <v>916464417</v>
      </c>
      <c r="I178" s="4">
        <v>627401568</v>
      </c>
      <c r="J178" s="4"/>
      <c r="K178" s="4"/>
      <c r="L178" s="4"/>
      <c r="M178" s="4"/>
      <c r="N178" s="4"/>
      <c r="O178" s="4"/>
      <c r="P178" s="4" t="s">
        <v>8</v>
      </c>
      <c r="Q178" s="4" t="s">
        <v>8</v>
      </c>
      <c r="R178" s="4" t="s">
        <v>8</v>
      </c>
      <c r="S178" s="4" t="s">
        <v>8</v>
      </c>
      <c r="T178" s="5"/>
      <c r="U178" s="5"/>
      <c r="V178" s="5"/>
      <c r="W178" s="5"/>
      <c r="X178" s="4" t="s">
        <v>328</v>
      </c>
      <c r="Y178" s="4"/>
      <c r="Z178" s="4" t="s">
        <v>19</v>
      </c>
      <c r="AA178" s="4" t="s">
        <v>198</v>
      </c>
      <c r="AB178" s="4">
        <v>18400</v>
      </c>
      <c r="AC178" s="17"/>
      <c r="AD178" s="4">
        <v>841</v>
      </c>
      <c r="AE178" s="4">
        <v>24.9</v>
      </c>
      <c r="AF178" s="4">
        <v>13257</v>
      </c>
      <c r="AG178" s="4">
        <v>685020</v>
      </c>
      <c r="AH178" s="4">
        <v>60.45</v>
      </c>
      <c r="AI178" s="4">
        <v>56.48</v>
      </c>
      <c r="AJ178" s="4">
        <v>64.290000000000006</v>
      </c>
      <c r="AK178" s="4">
        <v>92</v>
      </c>
      <c r="AL178" s="4">
        <v>2.68</v>
      </c>
      <c r="AM178" s="4">
        <v>16313</v>
      </c>
      <c r="AN178" s="4"/>
      <c r="AO178" s="4"/>
      <c r="AP178" s="4"/>
      <c r="AQ178" s="4"/>
      <c r="AR178" s="4">
        <v>61.93</v>
      </c>
      <c r="AS178" s="4">
        <v>57.61</v>
      </c>
      <c r="AT178" s="4">
        <v>65.28</v>
      </c>
      <c r="AU178" s="4">
        <v>93</v>
      </c>
      <c r="AV178" s="4">
        <v>2.65</v>
      </c>
      <c r="AW178" s="4">
        <v>17052</v>
      </c>
      <c r="AX178" s="4">
        <v>16885</v>
      </c>
      <c r="AY178" s="4">
        <v>139</v>
      </c>
      <c r="AZ178" s="4">
        <v>3.8940000000000001</v>
      </c>
      <c r="BA178" s="4">
        <v>1.2589999999999999</v>
      </c>
      <c r="BB178" s="4">
        <v>1.881</v>
      </c>
      <c r="BC178" s="4">
        <v>53</v>
      </c>
      <c r="BD178" s="4">
        <v>16</v>
      </c>
      <c r="BE178" s="46">
        <f>Tabla1[[#This Row],[Visitas año 20]]/Tabla1[[#This Row],[Visitas año 19]]-1</f>
        <v>-0.11342391304347821</v>
      </c>
      <c r="BF178" s="46">
        <f>Tabla1[[#This Row],[Posición media 20]]/Tabla1[[#This Row],[Posición media 19]]-1</f>
        <v>-1</v>
      </c>
      <c r="BG178" s="46">
        <f>Tabla1[[#This Row],[Índice Posicionamiento 20]]/Tabla1[[#This Row],[Índice Posicionamiento 19]]-1</f>
        <v>-1</v>
      </c>
      <c r="BH178" s="46">
        <f>Tabla1[[#This Row],[Tasa Rebote 20]]/Tabla1[[#This Row],[Tasa Rebote 19]]-1</f>
        <v>2.4483043837882468E-2</v>
      </c>
      <c r="BI178" s="46">
        <f>Tabla1[[#This Row],[Rebote Desktop 20]]/Tabla1[[#This Row],[Rebote Desktop 19]]-1</f>
        <v>2.0007082152974531E-2</v>
      </c>
      <c r="BJ178" s="46">
        <f>Tabla1[[#This Row],[Rebote Móvil 20]]/Tabla1[[#This Row],[Rebote Móvil 19]]-1</f>
        <v>1.5398973401773208E-2</v>
      </c>
      <c r="BK178" s="46">
        <f>Tabla1[[#This Row],[Tiempo en web 20]]/Tabla1[[#This Row],[Tiempo en web 19]]-1</f>
        <v>1.0869565217391353E-2</v>
      </c>
      <c r="BL178" s="46">
        <f>Tabla1[[#This Row],[Páginas por sesión 20]]/Tabla1[[#This Row],[Páginas por sesión 19]]-1</f>
        <v>-1.1194029850746356E-2</v>
      </c>
      <c r="BM178" s="49" t="s">
        <v>6</v>
      </c>
      <c r="BN178" s="49" t="s">
        <v>8</v>
      </c>
      <c r="BO178" s="49" t="s">
        <v>8</v>
      </c>
      <c r="BP178" s="49" t="s">
        <v>6</v>
      </c>
      <c r="BQ178" s="49" t="s">
        <v>6</v>
      </c>
      <c r="BR178" s="49" t="s">
        <v>8</v>
      </c>
      <c r="BS178" s="49" t="s">
        <v>8</v>
      </c>
      <c r="BT178" s="49" t="s">
        <v>6</v>
      </c>
      <c r="BU178" s="49" t="s">
        <v>6</v>
      </c>
      <c r="BV178" s="49" t="s">
        <v>6</v>
      </c>
      <c r="BW178" s="49" t="s">
        <v>6</v>
      </c>
      <c r="BX178" s="49"/>
      <c r="BY178" s="49" t="s">
        <v>6</v>
      </c>
      <c r="BZ178" s="49"/>
      <c r="CA178" s="49"/>
      <c r="CB178" s="49"/>
      <c r="CC178" s="49"/>
      <c r="CD178" s="49"/>
      <c r="CE178" s="49"/>
    </row>
    <row r="179" spans="1:83" ht="45">
      <c r="A179" s="15" t="s">
        <v>141</v>
      </c>
      <c r="B179" s="4" t="s">
        <v>7</v>
      </c>
      <c r="C179" s="4" t="s">
        <v>73</v>
      </c>
      <c r="D179" s="4"/>
      <c r="E179" s="29" t="s">
        <v>525</v>
      </c>
      <c r="F179" s="4" t="s">
        <v>747</v>
      </c>
      <c r="G179" s="24" t="s">
        <v>615</v>
      </c>
      <c r="H179" s="4" t="s">
        <v>811</v>
      </c>
      <c r="I179" s="4" t="s">
        <v>828</v>
      </c>
      <c r="J179" s="4"/>
      <c r="K179" s="4"/>
      <c r="L179" s="4"/>
      <c r="M179" s="4"/>
      <c r="N179" s="4"/>
      <c r="O179" s="4"/>
      <c r="P179" s="4" t="s">
        <v>6</v>
      </c>
      <c r="Q179" s="4" t="s">
        <v>8</v>
      </c>
      <c r="R179" s="4" t="s">
        <v>8</v>
      </c>
      <c r="S179" s="4" t="s">
        <v>8</v>
      </c>
      <c r="T179" s="5"/>
      <c r="U179" s="5"/>
      <c r="V179" s="5"/>
      <c r="W179" s="5"/>
      <c r="X179" s="4" t="s">
        <v>329</v>
      </c>
      <c r="Y179" s="4"/>
      <c r="Z179" s="4" t="s">
        <v>19</v>
      </c>
      <c r="AA179" s="4" t="s">
        <v>89</v>
      </c>
      <c r="AB179" s="4">
        <v>1200</v>
      </c>
      <c r="AC179" s="17"/>
      <c r="AD179" s="4">
        <v>413</v>
      </c>
      <c r="AE179" s="4">
        <v>27.7</v>
      </c>
      <c r="AF179" s="4">
        <v>9037</v>
      </c>
      <c r="AG179" s="4">
        <v>617260</v>
      </c>
      <c r="AH179" s="4">
        <v>59.6</v>
      </c>
      <c r="AI179" s="4">
        <v>49.16</v>
      </c>
      <c r="AJ179" s="4">
        <v>74.510000000000005</v>
      </c>
      <c r="AK179" s="4">
        <v>90</v>
      </c>
      <c r="AL179" s="4">
        <v>2.2999999999999998</v>
      </c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6">
        <f>Tabla1[[#This Row],[Visitas año 20]]/Tabla1[[#This Row],[Visitas año 19]]-1</f>
        <v>-1</v>
      </c>
      <c r="BF179" s="46">
        <f>Tabla1[[#This Row],[Posición media 20]]/Tabla1[[#This Row],[Posición media 19]]-1</f>
        <v>-1</v>
      </c>
      <c r="BG179" s="46">
        <f>Tabla1[[#This Row],[Índice Posicionamiento 20]]/Tabla1[[#This Row],[Índice Posicionamiento 19]]-1</f>
        <v>-1</v>
      </c>
      <c r="BH179" s="46">
        <f>Tabla1[[#This Row],[Tasa Rebote 20]]/Tabla1[[#This Row],[Tasa Rebote 19]]-1</f>
        <v>-1</v>
      </c>
      <c r="BI179" s="46">
        <f>Tabla1[[#This Row],[Rebote Desktop 20]]/Tabla1[[#This Row],[Rebote Desktop 19]]-1</f>
        <v>-1</v>
      </c>
      <c r="BJ179" s="46">
        <f>Tabla1[[#This Row],[Rebote Móvil 20]]/Tabla1[[#This Row],[Rebote Móvil 19]]-1</f>
        <v>-1</v>
      </c>
      <c r="BK179" s="46">
        <f>Tabla1[[#This Row],[Tiempo en web 20]]/Tabla1[[#This Row],[Tiempo en web 19]]-1</f>
        <v>-1</v>
      </c>
      <c r="BL179" s="46">
        <f>Tabla1[[#This Row],[Páginas por sesión 20]]/Tabla1[[#This Row],[Páginas por sesión 19]]-1</f>
        <v>-1</v>
      </c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</row>
    <row r="180" spans="1:83" ht="45">
      <c r="A180" s="15" t="s">
        <v>209</v>
      </c>
      <c r="B180" s="4" t="s">
        <v>7</v>
      </c>
      <c r="C180" s="4" t="s">
        <v>210</v>
      </c>
      <c r="D180" s="4"/>
      <c r="E180" s="29" t="s">
        <v>526</v>
      </c>
      <c r="F180" s="4" t="s">
        <v>748</v>
      </c>
      <c r="G180" s="24" t="s">
        <v>616</v>
      </c>
      <c r="H180" s="4">
        <v>925775194</v>
      </c>
      <c r="I180" s="4">
        <v>686988169</v>
      </c>
      <c r="J180" s="4"/>
      <c r="K180" s="4"/>
      <c r="L180" s="4"/>
      <c r="M180" s="4"/>
      <c r="N180" s="4"/>
      <c r="O180" s="4"/>
      <c r="P180" s="4" t="s">
        <v>8</v>
      </c>
      <c r="Q180" s="4" t="s">
        <v>8</v>
      </c>
      <c r="R180" s="4" t="s">
        <v>8</v>
      </c>
      <c r="S180" s="5"/>
      <c r="T180" s="4" t="s">
        <v>8</v>
      </c>
      <c r="U180" s="5"/>
      <c r="V180" s="5"/>
      <c r="W180" s="5"/>
      <c r="X180" s="4" t="s">
        <v>330</v>
      </c>
      <c r="Y180" s="4"/>
      <c r="Z180" s="4" t="s">
        <v>24</v>
      </c>
      <c r="AA180" s="4" t="s">
        <v>173</v>
      </c>
      <c r="AB180" s="4">
        <v>1100</v>
      </c>
      <c r="AC180" s="17"/>
      <c r="AD180" s="4">
        <v>153</v>
      </c>
      <c r="AE180" s="4">
        <v>29.7</v>
      </c>
      <c r="AF180" s="4">
        <v>14</v>
      </c>
      <c r="AG180" s="4">
        <v>87620</v>
      </c>
      <c r="AH180" s="4">
        <v>44.96</v>
      </c>
      <c r="AI180" s="4">
        <v>38.1</v>
      </c>
      <c r="AJ180" s="4">
        <v>60.47</v>
      </c>
      <c r="AK180" s="4">
        <v>129</v>
      </c>
      <c r="AL180" s="4">
        <v>3.84</v>
      </c>
      <c r="AM180" s="4">
        <v>1259</v>
      </c>
      <c r="AN180" s="4">
        <v>148</v>
      </c>
      <c r="AO180" s="4">
        <v>29.6</v>
      </c>
      <c r="AP180" s="4">
        <v>25</v>
      </c>
      <c r="AQ180" s="4">
        <v>61050</v>
      </c>
      <c r="AR180" s="4">
        <v>51.39</v>
      </c>
      <c r="AS180" s="4">
        <v>47.61</v>
      </c>
      <c r="AT180" s="4">
        <v>61.16</v>
      </c>
      <c r="AU180" s="4">
        <v>140</v>
      </c>
      <c r="AV180" s="4">
        <v>3.5</v>
      </c>
      <c r="AW180" s="4">
        <v>29</v>
      </c>
      <c r="AX180" s="4">
        <v>26</v>
      </c>
      <c r="AY180" s="4">
        <v>26</v>
      </c>
      <c r="AZ180" s="4">
        <v>5.508</v>
      </c>
      <c r="BA180" s="4">
        <v>1.57</v>
      </c>
      <c r="BB180" s="4">
        <v>3.371</v>
      </c>
      <c r="BC180" s="4">
        <v>49</v>
      </c>
      <c r="BD180" s="4">
        <v>11</v>
      </c>
      <c r="BE180" s="46">
        <f>Tabla1[[#This Row],[Visitas año 20]]/Tabla1[[#This Row],[Visitas año 19]]-1</f>
        <v>0.14454545454545453</v>
      </c>
      <c r="BF180" s="46">
        <f>Tabla1[[#This Row],[Posición media 20]]/Tabla1[[#This Row],[Posición media 19]]-1</f>
        <v>-3.3670033670032407E-3</v>
      </c>
      <c r="BG180" s="46">
        <f>Tabla1[[#This Row],[Índice Posicionamiento 20]]/Tabla1[[#This Row],[Índice Posicionamiento 19]]-1</f>
        <v>0.78571428571428581</v>
      </c>
      <c r="BH180" s="46">
        <f>Tabla1[[#This Row],[Tasa Rebote 20]]/Tabla1[[#This Row],[Tasa Rebote 19]]-1</f>
        <v>0.14301601423487553</v>
      </c>
      <c r="BI180" s="46">
        <f>Tabla1[[#This Row],[Rebote Desktop 20]]/Tabla1[[#This Row],[Rebote Desktop 19]]-1</f>
        <v>0.24960629921259847</v>
      </c>
      <c r="BJ180" s="46">
        <f>Tabla1[[#This Row],[Rebote Móvil 20]]/Tabla1[[#This Row],[Rebote Móvil 19]]-1</f>
        <v>1.1410616834794052E-2</v>
      </c>
      <c r="BK180" s="46">
        <f>Tabla1[[#This Row],[Tiempo en web 20]]/Tabla1[[#This Row],[Tiempo en web 19]]-1</f>
        <v>8.5271317829457294E-2</v>
      </c>
      <c r="BL180" s="46">
        <f>Tabla1[[#This Row],[Páginas por sesión 20]]/Tabla1[[#This Row],[Páginas por sesión 19]]-1</f>
        <v>-8.854166666666663E-2</v>
      </c>
      <c r="BM180" s="49" t="s">
        <v>8</v>
      </c>
      <c r="BN180" s="49" t="s">
        <v>8</v>
      </c>
      <c r="BO180" s="49" t="s">
        <v>8</v>
      </c>
      <c r="BP180" s="49" t="s">
        <v>6</v>
      </c>
      <c r="BQ180" s="49" t="s">
        <v>6</v>
      </c>
      <c r="BR180" s="49" t="s">
        <v>6</v>
      </c>
      <c r="BS180" s="49" t="s">
        <v>8</v>
      </c>
      <c r="BT180" s="49" t="s">
        <v>6</v>
      </c>
      <c r="BU180" s="49" t="s">
        <v>6</v>
      </c>
      <c r="BV180" s="49" t="s">
        <v>6</v>
      </c>
      <c r="BW180" s="49" t="s">
        <v>6</v>
      </c>
      <c r="BX180" s="49" t="s">
        <v>6</v>
      </c>
      <c r="BY180" s="49" t="s">
        <v>6</v>
      </c>
      <c r="BZ180" s="49" t="s">
        <v>6</v>
      </c>
      <c r="CA180" s="49" t="s">
        <v>6</v>
      </c>
      <c r="CB180" s="49" t="s">
        <v>6</v>
      </c>
      <c r="CC180" s="49" t="s">
        <v>8</v>
      </c>
      <c r="CD180" s="49"/>
      <c r="CE180" s="49" t="s">
        <v>6</v>
      </c>
    </row>
    <row r="181" spans="1:83" ht="45">
      <c r="A181" s="15" t="s">
        <v>166</v>
      </c>
      <c r="B181" s="4" t="s">
        <v>5</v>
      </c>
      <c r="C181" s="4" t="s">
        <v>90</v>
      </c>
      <c r="D181" s="4"/>
      <c r="E181" s="29" t="s">
        <v>527</v>
      </c>
      <c r="F181" s="4" t="s">
        <v>749</v>
      </c>
      <c r="G181" s="27" t="s">
        <v>617</v>
      </c>
      <c r="H181" s="4">
        <v>925232810</v>
      </c>
      <c r="I181" s="4" t="s">
        <v>829</v>
      </c>
      <c r="J181" s="4"/>
      <c r="K181" s="4"/>
      <c r="L181" s="4"/>
      <c r="M181" s="4"/>
      <c r="N181" s="4"/>
      <c r="O181" s="4"/>
      <c r="P181" s="4" t="s">
        <v>8</v>
      </c>
      <c r="Q181" s="4" t="s">
        <v>6</v>
      </c>
      <c r="R181" s="4" t="s">
        <v>8</v>
      </c>
      <c r="S181" s="5"/>
      <c r="T181" s="5"/>
      <c r="U181" s="5"/>
      <c r="V181" s="5"/>
      <c r="W181" s="5"/>
      <c r="X181" s="5"/>
      <c r="Y181" s="5"/>
      <c r="Z181" s="4" t="s">
        <v>19</v>
      </c>
      <c r="AA181" s="4" t="s">
        <v>91</v>
      </c>
      <c r="AB181" s="4">
        <v>3000</v>
      </c>
      <c r="AC181" s="17"/>
      <c r="AD181" s="4">
        <v>300</v>
      </c>
      <c r="AE181" s="4">
        <v>29.5</v>
      </c>
      <c r="AF181" s="4">
        <v>212</v>
      </c>
      <c r="AG181" s="4">
        <v>891880</v>
      </c>
      <c r="AH181" s="4">
        <v>40.619999999999997</v>
      </c>
      <c r="AI181" s="4">
        <v>35.36</v>
      </c>
      <c r="AJ181" s="4">
        <v>45.62</v>
      </c>
      <c r="AK181" s="4">
        <v>112</v>
      </c>
      <c r="AL181" s="4">
        <v>3.67</v>
      </c>
      <c r="AM181" s="4">
        <v>2631</v>
      </c>
      <c r="AN181" s="4">
        <v>572</v>
      </c>
      <c r="AO181" s="4">
        <v>29.6</v>
      </c>
      <c r="AP181" s="4">
        <v>417</v>
      </c>
      <c r="AQ181" s="4">
        <v>633720</v>
      </c>
      <c r="AR181" s="4">
        <v>38.43</v>
      </c>
      <c r="AS181" s="4">
        <v>32.99</v>
      </c>
      <c r="AT181" s="4">
        <v>42.54</v>
      </c>
      <c r="AU181" s="4">
        <v>106</v>
      </c>
      <c r="AV181" s="4">
        <v>3.91</v>
      </c>
      <c r="AW181" s="4">
        <v>288</v>
      </c>
      <c r="AX181" s="4">
        <v>50</v>
      </c>
      <c r="AY181" s="4">
        <v>52</v>
      </c>
      <c r="AZ181" s="4">
        <v>1.9179999999999999</v>
      </c>
      <c r="BA181" s="4">
        <v>0.27</v>
      </c>
      <c r="BB181" s="4">
        <v>1.5269999999999999</v>
      </c>
      <c r="BC181" s="4">
        <v>90</v>
      </c>
      <c r="BD181" s="4">
        <v>79</v>
      </c>
      <c r="BE181" s="46">
        <f>Tabla1[[#This Row],[Visitas año 20]]/Tabla1[[#This Row],[Visitas año 19]]-1</f>
        <v>-0.123</v>
      </c>
      <c r="BF181" s="46">
        <f>Tabla1[[#This Row],[Posición media 20]]/Tabla1[[#This Row],[Posición media 19]]-1</f>
        <v>3.3898305084745228E-3</v>
      </c>
      <c r="BG181" s="46">
        <f>Tabla1[[#This Row],[Índice Posicionamiento 20]]/Tabla1[[#This Row],[Índice Posicionamiento 19]]-1</f>
        <v>0.96698113207547176</v>
      </c>
      <c r="BH181" s="46">
        <f>Tabla1[[#This Row],[Tasa Rebote 20]]/Tabla1[[#This Row],[Tasa Rebote 19]]-1</f>
        <v>-5.3914327917282123E-2</v>
      </c>
      <c r="BI181" s="46">
        <f>Tabla1[[#This Row],[Rebote Desktop 20]]/Tabla1[[#This Row],[Rebote Desktop 19]]-1</f>
        <v>-6.7024886877828038E-2</v>
      </c>
      <c r="BJ181" s="46">
        <f>Tabla1[[#This Row],[Rebote Móvil 20]]/Tabla1[[#This Row],[Rebote Móvil 19]]-1</f>
        <v>-6.7514248136782085E-2</v>
      </c>
      <c r="BK181" s="46">
        <f>Tabla1[[#This Row],[Tiempo en web 20]]/Tabla1[[#This Row],[Tiempo en web 19]]-1</f>
        <v>-5.3571428571428603E-2</v>
      </c>
      <c r="BL181" s="46">
        <f>Tabla1[[#This Row],[Páginas por sesión 20]]/Tabla1[[#This Row],[Páginas por sesión 19]]-1</f>
        <v>6.5395095367847489E-2</v>
      </c>
      <c r="BM181" s="49" t="s">
        <v>6</v>
      </c>
      <c r="BN181" s="49" t="s">
        <v>6</v>
      </c>
      <c r="BO181" s="49" t="s">
        <v>6</v>
      </c>
      <c r="BP181" s="49" t="s">
        <v>6</v>
      </c>
      <c r="BQ181" s="49" t="s">
        <v>6</v>
      </c>
      <c r="BR181" s="49" t="s">
        <v>6</v>
      </c>
      <c r="BS181" s="49" t="s">
        <v>6</v>
      </c>
      <c r="BT181" s="49" t="s">
        <v>6</v>
      </c>
      <c r="BU181" s="49" t="s">
        <v>6</v>
      </c>
      <c r="BV181" s="49" t="s">
        <v>6</v>
      </c>
      <c r="BW181" s="49" t="s">
        <v>6</v>
      </c>
      <c r="BX181" s="49"/>
      <c r="BY181" s="49" t="s">
        <v>6</v>
      </c>
      <c r="BZ181" s="49"/>
      <c r="CA181" s="49"/>
      <c r="CB181" s="49"/>
      <c r="CC181" s="49"/>
      <c r="CD181" s="49"/>
      <c r="CE181" s="49"/>
    </row>
    <row r="182" spans="1:83" ht="75">
      <c r="A182" s="15" t="s">
        <v>1039</v>
      </c>
      <c r="B182" s="4" t="s">
        <v>7</v>
      </c>
      <c r="C182" s="4" t="s">
        <v>75</v>
      </c>
      <c r="D182" s="4"/>
      <c r="E182" s="29" t="s">
        <v>528</v>
      </c>
      <c r="F182" s="4" t="s">
        <v>750</v>
      </c>
      <c r="G182" s="24" t="s">
        <v>618</v>
      </c>
      <c r="H182" s="4">
        <v>918124593</v>
      </c>
      <c r="I182" s="4" t="s">
        <v>830</v>
      </c>
      <c r="J182" s="4"/>
      <c r="K182" s="4"/>
      <c r="L182" s="4"/>
      <c r="M182" s="4"/>
      <c r="N182" s="4"/>
      <c r="O182" s="4"/>
      <c r="P182" s="4" t="s">
        <v>8</v>
      </c>
      <c r="Q182" s="4" t="s">
        <v>8</v>
      </c>
      <c r="R182" s="4" t="s">
        <v>8</v>
      </c>
      <c r="S182" s="4" t="s">
        <v>8</v>
      </c>
      <c r="T182" s="5"/>
      <c r="U182" s="5"/>
      <c r="V182" s="5"/>
      <c r="W182" s="4" t="s">
        <v>326</v>
      </c>
      <c r="X182" s="4"/>
      <c r="Y182" s="4"/>
      <c r="Z182" s="4" t="s">
        <v>19</v>
      </c>
      <c r="AA182" s="4" t="s">
        <v>91</v>
      </c>
      <c r="AB182" s="4">
        <v>8100</v>
      </c>
      <c r="AC182" s="17"/>
      <c r="AD182" s="4">
        <v>498</v>
      </c>
      <c r="AE182" s="4">
        <v>26.3</v>
      </c>
      <c r="AF182" s="4">
        <v>150722</v>
      </c>
      <c r="AG182" s="4">
        <v>3155820</v>
      </c>
      <c r="AH182" s="4">
        <v>74.84</v>
      </c>
      <c r="AI182" s="4">
        <v>64.42</v>
      </c>
      <c r="AJ182" s="4">
        <v>79.25</v>
      </c>
      <c r="AK182" s="4">
        <v>64</v>
      </c>
      <c r="AL182" s="4">
        <v>1.66</v>
      </c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6">
        <f>Tabla1[[#This Row],[Visitas año 20]]/Tabla1[[#This Row],[Visitas año 19]]-1</f>
        <v>-1</v>
      </c>
      <c r="BF182" s="46">
        <f>Tabla1[[#This Row],[Posición media 20]]/Tabla1[[#This Row],[Posición media 19]]-1</f>
        <v>-1</v>
      </c>
      <c r="BG182" s="46">
        <f>Tabla1[[#This Row],[Índice Posicionamiento 20]]/Tabla1[[#This Row],[Índice Posicionamiento 19]]-1</f>
        <v>-1</v>
      </c>
      <c r="BH182" s="46">
        <f>Tabla1[[#This Row],[Tasa Rebote 20]]/Tabla1[[#This Row],[Tasa Rebote 19]]-1</f>
        <v>-1</v>
      </c>
      <c r="BI182" s="46">
        <f>Tabla1[[#This Row],[Rebote Desktop 20]]/Tabla1[[#This Row],[Rebote Desktop 19]]-1</f>
        <v>-1</v>
      </c>
      <c r="BJ182" s="46">
        <f>Tabla1[[#This Row],[Rebote Móvil 20]]/Tabla1[[#This Row],[Rebote Móvil 19]]-1</f>
        <v>-1</v>
      </c>
      <c r="BK182" s="46">
        <f>Tabla1[[#This Row],[Tiempo en web 20]]/Tabla1[[#This Row],[Tiempo en web 19]]-1</f>
        <v>-1</v>
      </c>
      <c r="BL182" s="46">
        <f>Tabla1[[#This Row],[Páginas por sesión 20]]/Tabla1[[#This Row],[Páginas por sesión 19]]-1</f>
        <v>-1</v>
      </c>
      <c r="BM182" s="49" t="s">
        <v>8</v>
      </c>
      <c r="BN182" s="49" t="s">
        <v>8</v>
      </c>
      <c r="BO182" s="49" t="s">
        <v>6</v>
      </c>
      <c r="BP182" s="49" t="s">
        <v>6</v>
      </c>
      <c r="BQ182" s="49" t="s">
        <v>8</v>
      </c>
      <c r="BR182" s="49" t="s">
        <v>6</v>
      </c>
      <c r="BS182" s="49" t="s">
        <v>8</v>
      </c>
      <c r="BT182" s="49" t="s">
        <v>6</v>
      </c>
      <c r="BU182" s="49" t="s">
        <v>6</v>
      </c>
      <c r="BV182" s="49" t="s">
        <v>6</v>
      </c>
      <c r="BW182" s="49" t="s">
        <v>8</v>
      </c>
      <c r="BX182" s="49"/>
      <c r="BY182" s="49" t="s">
        <v>8</v>
      </c>
      <c r="BZ182" s="49" t="s">
        <v>6</v>
      </c>
      <c r="CA182" s="49" t="s">
        <v>6</v>
      </c>
      <c r="CB182" s="49" t="s">
        <v>6</v>
      </c>
      <c r="CC182" s="49" t="s">
        <v>6</v>
      </c>
      <c r="CD182" s="49"/>
      <c r="CE182" s="49"/>
    </row>
    <row r="183" spans="1:83" ht="75">
      <c r="A183" s="15" t="s">
        <v>315</v>
      </c>
      <c r="B183" s="4" t="s">
        <v>5</v>
      </c>
      <c r="C183" s="4" t="s">
        <v>248</v>
      </c>
      <c r="D183" s="4"/>
      <c r="E183" s="29" t="s">
        <v>529</v>
      </c>
      <c r="F183" s="4" t="s">
        <v>751</v>
      </c>
      <c r="G183" s="24" t="s">
        <v>619</v>
      </c>
      <c r="H183" s="4">
        <v>933811131</v>
      </c>
      <c r="I183" s="4">
        <v>629741183</v>
      </c>
      <c r="J183" s="4"/>
      <c r="K183" s="4"/>
      <c r="L183" s="4"/>
      <c r="M183" s="4"/>
      <c r="N183" s="4"/>
      <c r="O183" s="4"/>
      <c r="P183" s="4" t="s">
        <v>6</v>
      </c>
      <c r="Q183" s="4" t="s">
        <v>6</v>
      </c>
      <c r="R183" s="4" t="s">
        <v>8</v>
      </c>
      <c r="S183" s="5"/>
      <c r="T183" s="5"/>
      <c r="U183" s="5"/>
      <c r="V183" s="5"/>
      <c r="W183" s="5"/>
      <c r="X183" s="5"/>
      <c r="Y183" s="5"/>
      <c r="Z183" s="4" t="s">
        <v>19</v>
      </c>
      <c r="AA183" s="4" t="s">
        <v>173</v>
      </c>
      <c r="AB183" s="4">
        <v>800</v>
      </c>
      <c r="AC183" s="17"/>
      <c r="AD183" s="4">
        <v>377</v>
      </c>
      <c r="AE183" s="4">
        <v>29.4</v>
      </c>
      <c r="AF183" s="4">
        <v>131</v>
      </c>
      <c r="AG183" s="4">
        <v>265080</v>
      </c>
      <c r="AH183" s="4">
        <v>48.68</v>
      </c>
      <c r="AI183" s="4">
        <v>44.58</v>
      </c>
      <c r="AJ183" s="4">
        <v>52.63</v>
      </c>
      <c r="AK183" s="4">
        <v>99</v>
      </c>
      <c r="AL183" s="4">
        <v>2.6</v>
      </c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6">
        <f>Tabla1[[#This Row],[Visitas año 20]]/Tabla1[[#This Row],[Visitas año 19]]-1</f>
        <v>-1</v>
      </c>
      <c r="BF183" s="46">
        <f>Tabla1[[#This Row],[Posición media 20]]/Tabla1[[#This Row],[Posición media 19]]-1</f>
        <v>-1</v>
      </c>
      <c r="BG183" s="46">
        <f>Tabla1[[#This Row],[Índice Posicionamiento 20]]/Tabla1[[#This Row],[Índice Posicionamiento 19]]-1</f>
        <v>-1</v>
      </c>
      <c r="BH183" s="46">
        <f>Tabla1[[#This Row],[Tasa Rebote 20]]/Tabla1[[#This Row],[Tasa Rebote 19]]-1</f>
        <v>-1</v>
      </c>
      <c r="BI183" s="46">
        <f>Tabla1[[#This Row],[Rebote Desktop 20]]/Tabla1[[#This Row],[Rebote Desktop 19]]-1</f>
        <v>-1</v>
      </c>
      <c r="BJ183" s="46">
        <f>Tabla1[[#This Row],[Rebote Móvil 20]]/Tabla1[[#This Row],[Rebote Móvil 19]]-1</f>
        <v>-1</v>
      </c>
      <c r="BK183" s="46">
        <f>Tabla1[[#This Row],[Tiempo en web 20]]/Tabla1[[#This Row],[Tiempo en web 19]]-1</f>
        <v>-1</v>
      </c>
      <c r="BL183" s="46">
        <f>Tabla1[[#This Row],[Páginas por sesión 20]]/Tabla1[[#This Row],[Páginas por sesión 19]]-1</f>
        <v>-1</v>
      </c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</row>
    <row r="184" spans="1:83" ht="45">
      <c r="A184" s="15" t="s">
        <v>195</v>
      </c>
      <c r="B184" s="4" t="s">
        <v>7</v>
      </c>
      <c r="C184" s="4" t="s">
        <v>196</v>
      </c>
      <c r="D184" s="4"/>
      <c r="E184" s="29" t="s">
        <v>530</v>
      </c>
      <c r="F184" s="4" t="s">
        <v>752</v>
      </c>
      <c r="G184" s="24" t="s">
        <v>620</v>
      </c>
      <c r="H184" s="4">
        <v>915053848</v>
      </c>
      <c r="I184" s="4">
        <v>672174272</v>
      </c>
      <c r="J184" s="4"/>
      <c r="K184" s="4"/>
      <c r="L184" s="4"/>
      <c r="M184" s="4"/>
      <c r="N184" s="4"/>
      <c r="O184" s="4"/>
      <c r="P184" s="4" t="s">
        <v>8</v>
      </c>
      <c r="Q184" s="4" t="s">
        <v>8</v>
      </c>
      <c r="R184" s="4" t="s">
        <v>8</v>
      </c>
      <c r="S184" s="4" t="s">
        <v>8</v>
      </c>
      <c r="T184" s="5"/>
      <c r="U184" s="5"/>
      <c r="V184" s="5"/>
      <c r="W184" s="5"/>
      <c r="X184" s="4" t="s">
        <v>251</v>
      </c>
      <c r="Y184" s="4" t="s">
        <v>197</v>
      </c>
      <c r="Z184" s="4" t="s">
        <v>19</v>
      </c>
      <c r="AA184" s="4" t="s">
        <v>198</v>
      </c>
      <c r="AB184" s="4">
        <v>2700</v>
      </c>
      <c r="AC184" s="17"/>
      <c r="AD184" s="4">
        <v>62</v>
      </c>
      <c r="AE184" s="4">
        <v>16.5</v>
      </c>
      <c r="AF184" s="4">
        <v>7565</v>
      </c>
      <c r="AG184" s="4">
        <v>27770</v>
      </c>
      <c r="AH184" s="4">
        <v>58.18</v>
      </c>
      <c r="AI184" s="4">
        <v>52.81</v>
      </c>
      <c r="AJ184" s="4">
        <v>64.45</v>
      </c>
      <c r="AK184" s="4">
        <v>86</v>
      </c>
      <c r="AL184" s="4">
        <v>1.94</v>
      </c>
      <c r="AM184" s="4">
        <v>2148</v>
      </c>
      <c r="AN184" s="4">
        <v>101</v>
      </c>
      <c r="AO184" s="4">
        <v>18.600000000000001</v>
      </c>
      <c r="AP184" s="4">
        <v>7990</v>
      </c>
      <c r="AQ184" s="4">
        <v>28320</v>
      </c>
      <c r="AR184" s="4">
        <v>58.89</v>
      </c>
      <c r="AS184" s="4">
        <v>55.07</v>
      </c>
      <c r="AT184" s="4">
        <v>63.88</v>
      </c>
      <c r="AU184" s="4">
        <v>83</v>
      </c>
      <c r="AV184" s="4">
        <v>1.89</v>
      </c>
      <c r="AW184" s="4">
        <v>24</v>
      </c>
      <c r="AX184" s="4">
        <v>16</v>
      </c>
      <c r="AY184" s="4">
        <v>10</v>
      </c>
      <c r="AZ184" s="4">
        <v>3.262</v>
      </c>
      <c r="BA184" s="4">
        <v>0.86899999999999999</v>
      </c>
      <c r="BB184" s="4">
        <v>1.748</v>
      </c>
      <c r="BC184" s="4">
        <v>57</v>
      </c>
      <c r="BD184" s="4">
        <v>17</v>
      </c>
      <c r="BE184" s="46">
        <f>Tabla1[[#This Row],[Visitas año 20]]/Tabla1[[#This Row],[Visitas año 19]]-1</f>
        <v>-0.20444444444444443</v>
      </c>
      <c r="BF184" s="46">
        <f>Tabla1[[#This Row],[Posición media 20]]/Tabla1[[#This Row],[Posición media 19]]-1</f>
        <v>0.12727272727272743</v>
      </c>
      <c r="BG184" s="46">
        <f>Tabla1[[#This Row],[Índice Posicionamiento 20]]/Tabla1[[#This Row],[Índice Posicionamiento 19]]-1</f>
        <v>5.6179775280898792E-2</v>
      </c>
      <c r="BH184" s="46">
        <f>Tabla1[[#This Row],[Tasa Rebote 20]]/Tabla1[[#This Row],[Tasa Rebote 19]]-1</f>
        <v>1.220350635957379E-2</v>
      </c>
      <c r="BI184" s="46">
        <f>Tabla1[[#This Row],[Rebote Desktop 20]]/Tabla1[[#This Row],[Rebote Desktop 19]]-1</f>
        <v>4.2794925203559986E-2</v>
      </c>
      <c r="BJ184" s="46">
        <f>Tabla1[[#This Row],[Rebote Móvil 20]]/Tabla1[[#This Row],[Rebote Móvil 19]]-1</f>
        <v>-8.8440651667959225E-3</v>
      </c>
      <c r="BK184" s="46">
        <f>Tabla1[[#This Row],[Tiempo en web 20]]/Tabla1[[#This Row],[Tiempo en web 19]]-1</f>
        <v>-3.4883720930232509E-2</v>
      </c>
      <c r="BL184" s="46">
        <f>Tabla1[[#This Row],[Páginas por sesión 20]]/Tabla1[[#This Row],[Páginas por sesión 19]]-1</f>
        <v>-2.5773195876288679E-2</v>
      </c>
      <c r="BM184" s="49" t="s">
        <v>8</v>
      </c>
      <c r="BN184" s="49" t="s">
        <v>8</v>
      </c>
      <c r="BO184" s="49" t="s">
        <v>6</v>
      </c>
      <c r="BP184" s="49" t="s">
        <v>6</v>
      </c>
      <c r="BQ184" s="49" t="s">
        <v>6</v>
      </c>
      <c r="BR184" s="49" t="s">
        <v>8</v>
      </c>
      <c r="BS184" s="49" t="s">
        <v>8</v>
      </c>
      <c r="BT184" s="49" t="s">
        <v>6</v>
      </c>
      <c r="BU184" s="49" t="s">
        <v>6</v>
      </c>
      <c r="BV184" s="49" t="s">
        <v>6</v>
      </c>
      <c r="BW184" s="49" t="s">
        <v>6</v>
      </c>
      <c r="BX184" s="49" t="s">
        <v>6</v>
      </c>
      <c r="BY184" s="49" t="s">
        <v>6</v>
      </c>
      <c r="BZ184" s="49" t="s">
        <v>6</v>
      </c>
      <c r="CA184" s="49" t="s">
        <v>6</v>
      </c>
      <c r="CB184" s="49" t="s">
        <v>6</v>
      </c>
      <c r="CC184" s="49" t="s">
        <v>6</v>
      </c>
      <c r="CD184" s="49" t="s">
        <v>6</v>
      </c>
      <c r="CE184" s="49" t="s">
        <v>6</v>
      </c>
    </row>
    <row r="185" spans="1:83" ht="45">
      <c r="A185" s="18" t="s">
        <v>316</v>
      </c>
      <c r="B185" s="6" t="s">
        <v>5</v>
      </c>
      <c r="C185" s="6" t="s">
        <v>317</v>
      </c>
      <c r="D185" s="6"/>
      <c r="E185" s="6"/>
      <c r="F185" s="6"/>
      <c r="G185" s="25"/>
      <c r="H185" s="6"/>
      <c r="I185" s="6"/>
      <c r="J185" s="45"/>
      <c r="K185" s="45"/>
      <c r="L185" s="6"/>
      <c r="M185" s="6"/>
      <c r="N185" s="6"/>
      <c r="O185" s="6"/>
      <c r="P185" s="6" t="s">
        <v>6</v>
      </c>
      <c r="Q185" s="6" t="s">
        <v>6</v>
      </c>
      <c r="R185" s="6" t="s">
        <v>6</v>
      </c>
      <c r="S185" s="6"/>
      <c r="T185" s="6"/>
      <c r="U185" s="6"/>
      <c r="V185" s="6"/>
      <c r="W185" s="6"/>
      <c r="X185" s="6"/>
      <c r="Y185" s="6"/>
      <c r="Z185" s="6" t="s">
        <v>19</v>
      </c>
      <c r="AA185" s="6"/>
      <c r="AB185" s="6"/>
      <c r="AC185" s="19" t="s">
        <v>83</v>
      </c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54" t="e">
        <f>Tabla1[[#This Row],[Visitas año 20]]/Tabla1[[#This Row],[Visitas año 19]]-1</f>
        <v>#DIV/0!</v>
      </c>
      <c r="BF185" s="6" t="e">
        <f>Tabla1[[#This Row],[Posición media 20]]/Tabla1[[#This Row],[Posición media 19]]-1</f>
        <v>#DIV/0!</v>
      </c>
      <c r="BG185" s="6" t="e">
        <f>Tabla1[[#This Row],[Índice Posicionamiento 20]]/Tabla1[[#This Row],[Índice Posicionamiento 19]]-1</f>
        <v>#DIV/0!</v>
      </c>
      <c r="BH185" s="6" t="e">
        <f>Tabla1[[#This Row],[Tasa Rebote 20]]/Tabla1[[#This Row],[Tasa Rebote 19]]-1</f>
        <v>#DIV/0!</v>
      </c>
      <c r="BI185" s="52" t="e">
        <f>Tabla1[[#This Row],[Rebote Desktop 20]]/Tabla1[[#This Row],[Rebote Desktop 19]]-1</f>
        <v>#DIV/0!</v>
      </c>
      <c r="BJ185" s="52" t="e">
        <f>Tabla1[[#This Row],[Rebote Móvil 20]]/Tabla1[[#This Row],[Rebote Móvil 19]]-1</f>
        <v>#DIV/0!</v>
      </c>
      <c r="BK185" s="52" t="e">
        <f>Tabla1[[#This Row],[Tiempo en web 20]]/Tabla1[[#This Row],[Tiempo en web 19]]-1</f>
        <v>#DIV/0!</v>
      </c>
      <c r="BL185" s="52" t="e">
        <f>Tabla1[[#This Row],[Páginas por sesión 20]]/Tabla1[[#This Row],[Páginas por sesión 19]]-1</f>
        <v>#DIV/0!</v>
      </c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</row>
    <row r="186" spans="1:83" ht="45">
      <c r="A186" s="15" t="s">
        <v>142</v>
      </c>
      <c r="B186" s="4" t="s">
        <v>5</v>
      </c>
      <c r="C186" s="4" t="s">
        <v>25</v>
      </c>
      <c r="D186" s="4"/>
      <c r="E186" s="29" t="s">
        <v>531</v>
      </c>
      <c r="F186" s="4" t="s">
        <v>753</v>
      </c>
      <c r="G186" s="24" t="s">
        <v>621</v>
      </c>
      <c r="H186" s="4">
        <v>933252216</v>
      </c>
      <c r="I186" s="4">
        <v>616379480</v>
      </c>
      <c r="J186" s="4"/>
      <c r="K186" s="4"/>
      <c r="L186" s="4"/>
      <c r="M186" s="4"/>
      <c r="N186" s="4"/>
      <c r="O186" s="4"/>
      <c r="P186" s="4" t="s">
        <v>6</v>
      </c>
      <c r="Q186" s="4" t="s">
        <v>6</v>
      </c>
      <c r="R186" s="4" t="s">
        <v>8</v>
      </c>
      <c r="S186" s="5"/>
      <c r="T186" s="5"/>
      <c r="U186" s="5"/>
      <c r="V186" s="5"/>
      <c r="W186" s="5"/>
      <c r="X186" s="5"/>
      <c r="Y186" s="5"/>
      <c r="Z186" s="4" t="s">
        <v>19</v>
      </c>
      <c r="AA186" s="4"/>
      <c r="AB186" s="4">
        <v>2800</v>
      </c>
      <c r="AC186" s="17"/>
      <c r="AD186" s="4">
        <v>238</v>
      </c>
      <c r="AE186" s="4">
        <v>28.5</v>
      </c>
      <c r="AF186" s="4">
        <v>538</v>
      </c>
      <c r="AG186" s="4">
        <v>119640</v>
      </c>
      <c r="AH186" s="4">
        <v>35.96</v>
      </c>
      <c r="AI186" s="4">
        <v>32.65</v>
      </c>
      <c r="AJ186" s="4">
        <v>42.52</v>
      </c>
      <c r="AK186" s="4">
        <v>119</v>
      </c>
      <c r="AL186" s="4">
        <v>2.79</v>
      </c>
      <c r="AM186" s="4">
        <v>2219</v>
      </c>
      <c r="AN186" s="4">
        <v>446</v>
      </c>
      <c r="AO186" s="4">
        <v>29.4</v>
      </c>
      <c r="AP186" s="4">
        <v>464</v>
      </c>
      <c r="AQ186" s="4">
        <v>236580</v>
      </c>
      <c r="AR186" s="4">
        <v>37.49</v>
      </c>
      <c r="AS186" s="4">
        <v>36.880000000000003</v>
      </c>
      <c r="AT186" s="4">
        <v>38.29</v>
      </c>
      <c r="AU186" s="4">
        <v>109</v>
      </c>
      <c r="AV186" s="4">
        <v>2.7</v>
      </c>
      <c r="AW186" s="4">
        <v>263</v>
      </c>
      <c r="AX186" s="4">
        <v>144</v>
      </c>
      <c r="AY186" s="4">
        <v>65</v>
      </c>
      <c r="AZ186" s="4">
        <v>0.97599999999999998</v>
      </c>
      <c r="BA186" s="4">
        <v>0.123</v>
      </c>
      <c r="BB186" s="4">
        <v>0.80200000000000005</v>
      </c>
      <c r="BC186" s="4">
        <v>99</v>
      </c>
      <c r="BD186" s="4">
        <v>99</v>
      </c>
      <c r="BE186" s="46">
        <f>Tabla1[[#This Row],[Visitas año 20]]/Tabla1[[#This Row],[Visitas año 19]]-1</f>
        <v>-0.20750000000000002</v>
      </c>
      <c r="BF186" s="46">
        <f>Tabla1[[#This Row],[Posición media 20]]/Tabla1[[#This Row],[Posición media 19]]-1</f>
        <v>3.1578947368420929E-2</v>
      </c>
      <c r="BG186" s="46">
        <f>Tabla1[[#This Row],[Índice Posicionamiento 20]]/Tabla1[[#This Row],[Índice Posicionamiento 19]]-1</f>
        <v>-0.13754646840148699</v>
      </c>
      <c r="BH186" s="46">
        <f>Tabla1[[#This Row],[Tasa Rebote 20]]/Tabla1[[#This Row],[Tasa Rebote 19]]-1</f>
        <v>4.2547274749721975E-2</v>
      </c>
      <c r="BI186" s="46">
        <f>Tabla1[[#This Row],[Rebote Desktop 20]]/Tabla1[[#This Row],[Rebote Desktop 19]]-1</f>
        <v>0.12955589586523741</v>
      </c>
      <c r="BJ186" s="46">
        <f>Tabla1[[#This Row],[Rebote Móvil 20]]/Tabla1[[#This Row],[Rebote Móvil 19]]-1</f>
        <v>-9.9482596425211733E-2</v>
      </c>
      <c r="BK186" s="46">
        <f>Tabla1[[#This Row],[Tiempo en web 20]]/Tabla1[[#This Row],[Tiempo en web 19]]-1</f>
        <v>-8.4033613445378186E-2</v>
      </c>
      <c r="BL186" s="46">
        <f>Tabla1[[#This Row],[Páginas por sesión 20]]/Tabla1[[#This Row],[Páginas por sesión 19]]-1</f>
        <v>-3.2258064516129004E-2</v>
      </c>
      <c r="BM186" s="49" t="s">
        <v>6</v>
      </c>
      <c r="BN186" s="49" t="s">
        <v>6</v>
      </c>
      <c r="BO186" s="49" t="s">
        <v>6</v>
      </c>
      <c r="BP186" s="49" t="s">
        <v>6</v>
      </c>
      <c r="BQ186" s="49" t="s">
        <v>6</v>
      </c>
      <c r="BR186" s="49" t="s">
        <v>6</v>
      </c>
      <c r="BS186" s="49" t="s">
        <v>6</v>
      </c>
      <c r="BT186" s="49" t="s">
        <v>6</v>
      </c>
      <c r="BU186" s="49" t="s">
        <v>6</v>
      </c>
      <c r="BV186" s="49" t="s">
        <v>6</v>
      </c>
      <c r="BW186" s="49" t="s">
        <v>6</v>
      </c>
      <c r="BX186" s="49"/>
      <c r="BY186" s="49" t="s">
        <v>6</v>
      </c>
      <c r="BZ186" s="49" t="s">
        <v>6</v>
      </c>
      <c r="CA186" s="49" t="s">
        <v>6</v>
      </c>
      <c r="CB186" s="49" t="s">
        <v>6</v>
      </c>
      <c r="CC186" s="49"/>
      <c r="CD186" s="49"/>
      <c r="CE186" s="49"/>
    </row>
    <row r="187" spans="1:83" ht="60">
      <c r="A187" s="15" t="s">
        <v>161</v>
      </c>
      <c r="B187" s="4" t="s">
        <v>7</v>
      </c>
      <c r="C187" s="4" t="s">
        <v>61</v>
      </c>
      <c r="D187" s="4"/>
      <c r="E187" s="29" t="s">
        <v>532</v>
      </c>
      <c r="F187" s="4" t="s">
        <v>754</v>
      </c>
      <c r="G187" s="24" t="s">
        <v>622</v>
      </c>
      <c r="H187" s="4">
        <v>914994452</v>
      </c>
      <c r="I187" s="4">
        <v>678514843</v>
      </c>
      <c r="J187" s="4"/>
      <c r="K187" s="4"/>
      <c r="L187" s="4"/>
      <c r="M187" s="4"/>
      <c r="N187" s="4"/>
      <c r="O187" s="4"/>
      <c r="P187" s="4" t="s">
        <v>8</v>
      </c>
      <c r="Q187" s="4" t="s">
        <v>8</v>
      </c>
      <c r="R187" s="4" t="s">
        <v>8</v>
      </c>
      <c r="S187" s="5"/>
      <c r="T187" s="5"/>
      <c r="U187" s="4" t="s">
        <v>8</v>
      </c>
      <c r="V187" s="5"/>
      <c r="W187" s="5"/>
      <c r="X187" s="4" t="s">
        <v>251</v>
      </c>
      <c r="Y187" s="4"/>
      <c r="Z187" s="4" t="s">
        <v>19</v>
      </c>
      <c r="AA187" s="4" t="s">
        <v>198</v>
      </c>
      <c r="AB187" s="4">
        <v>65000</v>
      </c>
      <c r="AC187" s="17"/>
      <c r="AD187" s="4">
        <v>199</v>
      </c>
      <c r="AE187" s="4">
        <v>12.49</v>
      </c>
      <c r="AF187" s="4">
        <v>11155</v>
      </c>
      <c r="AG187" s="4">
        <v>96220</v>
      </c>
      <c r="AH187" s="4">
        <v>55.84</v>
      </c>
      <c r="AI187" s="4">
        <v>53.05</v>
      </c>
      <c r="AJ187" s="4">
        <v>61.5</v>
      </c>
      <c r="AK187" s="4">
        <v>150</v>
      </c>
      <c r="AL187" s="4">
        <v>3.68</v>
      </c>
      <c r="AM187" s="4">
        <v>58096</v>
      </c>
      <c r="AN187" s="4">
        <v>1095</v>
      </c>
      <c r="AO187" s="4">
        <v>20.8</v>
      </c>
      <c r="AP187" s="4">
        <v>13522</v>
      </c>
      <c r="AQ187" s="4">
        <v>422670</v>
      </c>
      <c r="AR187" s="4">
        <v>28.41</v>
      </c>
      <c r="AS187" s="4">
        <v>26.81</v>
      </c>
      <c r="AT187" s="4">
        <v>30.87</v>
      </c>
      <c r="AU187" s="4">
        <v>152</v>
      </c>
      <c r="AV187" s="4">
        <v>6.23</v>
      </c>
      <c r="AW187" s="4">
        <v>21200</v>
      </c>
      <c r="AX187" s="4">
        <v>15200</v>
      </c>
      <c r="AY187" s="4">
        <v>40</v>
      </c>
      <c r="AZ187" s="4">
        <v>3.331</v>
      </c>
      <c r="BA187" s="4">
        <v>1.1000000000000001</v>
      </c>
      <c r="BB187" s="4">
        <v>2.2330000000000001</v>
      </c>
      <c r="BC187" s="4">
        <v>93</v>
      </c>
      <c r="BD187" s="4">
        <v>78</v>
      </c>
      <c r="BE187" s="46">
        <f>Tabla1[[#This Row],[Visitas año 20]]/Tabla1[[#This Row],[Visitas año 19]]-1</f>
        <v>-0.1062153846153846</v>
      </c>
      <c r="BF187" s="46">
        <f>Tabla1[[#This Row],[Posición media 20]]/Tabla1[[#This Row],[Posición media 19]]-1</f>
        <v>0.66533226581265015</v>
      </c>
      <c r="BG187" s="46">
        <f>Tabla1[[#This Row],[Índice Posicionamiento 20]]/Tabla1[[#This Row],[Índice Posicionamiento 19]]-1</f>
        <v>0.2121918422232183</v>
      </c>
      <c r="BH187" s="46">
        <f>Tabla1[[#This Row],[Tasa Rebote 20]]/Tabla1[[#This Row],[Tasa Rebote 19]]-1</f>
        <v>-0.49122492836676224</v>
      </c>
      <c r="BI187" s="46">
        <f>Tabla1[[#This Row],[Rebote Desktop 20]]/Tabla1[[#This Row],[Rebote Desktop 19]]-1</f>
        <v>-0.49462770970782277</v>
      </c>
      <c r="BJ187" s="46">
        <f>Tabla1[[#This Row],[Rebote Móvil 20]]/Tabla1[[#This Row],[Rebote Móvil 19]]-1</f>
        <v>-0.49804878048780488</v>
      </c>
      <c r="BK187" s="46">
        <f>Tabla1[[#This Row],[Tiempo en web 20]]/Tabla1[[#This Row],[Tiempo en web 19]]-1</f>
        <v>1.3333333333333419E-2</v>
      </c>
      <c r="BL187" s="46">
        <f>Tabla1[[#This Row],[Páginas por sesión 20]]/Tabla1[[#This Row],[Páginas por sesión 19]]-1</f>
        <v>0.69293478260869579</v>
      </c>
      <c r="BM187" s="49" t="s">
        <v>8</v>
      </c>
      <c r="BN187" s="49" t="s">
        <v>8</v>
      </c>
      <c r="BO187" s="49" t="s">
        <v>8</v>
      </c>
      <c r="BP187" s="49" t="s">
        <v>6</v>
      </c>
      <c r="BQ187" s="49" t="s">
        <v>6</v>
      </c>
      <c r="BR187" s="49" t="s">
        <v>8</v>
      </c>
      <c r="BS187" s="49" t="s">
        <v>8</v>
      </c>
      <c r="BT187" s="49" t="s">
        <v>6</v>
      </c>
      <c r="BU187" s="49" t="s">
        <v>6</v>
      </c>
      <c r="BV187" s="49" t="s">
        <v>6</v>
      </c>
      <c r="BW187" s="49" t="s">
        <v>8</v>
      </c>
      <c r="BX187" s="49"/>
      <c r="BY187" s="49" t="s">
        <v>6</v>
      </c>
      <c r="BZ187" s="49" t="s">
        <v>6</v>
      </c>
      <c r="CA187" s="49" t="s">
        <v>6</v>
      </c>
      <c r="CB187" s="49" t="s">
        <v>6</v>
      </c>
      <c r="CC187" s="49"/>
      <c r="CD187" s="49"/>
      <c r="CE187" s="49"/>
    </row>
    <row r="188" spans="1:83" s="38" customFormat="1" ht="30">
      <c r="A188" s="15" t="s">
        <v>879</v>
      </c>
      <c r="B188" s="4" t="s">
        <v>32</v>
      </c>
      <c r="C188" s="4" t="s">
        <v>177</v>
      </c>
      <c r="D188" s="4"/>
      <c r="E188" s="29" t="s">
        <v>533</v>
      </c>
      <c r="F188" s="4" t="s">
        <v>848</v>
      </c>
      <c r="G188" s="24" t="s">
        <v>847</v>
      </c>
      <c r="H188" s="32">
        <v>918530054</v>
      </c>
      <c r="I188" s="32" t="s">
        <v>846</v>
      </c>
      <c r="J188" s="4"/>
      <c r="K188" s="4"/>
      <c r="L188" s="4"/>
      <c r="M188" s="4"/>
      <c r="N188" s="4"/>
      <c r="O188" s="4"/>
      <c r="P188" s="4" t="s">
        <v>8</v>
      </c>
      <c r="Q188" s="4" t="s">
        <v>6</v>
      </c>
      <c r="R188" s="4" t="s">
        <v>8</v>
      </c>
      <c r="S188" s="5"/>
      <c r="T188" s="5"/>
      <c r="U188" s="5"/>
      <c r="V188" s="5"/>
      <c r="W188" s="5"/>
      <c r="X188" s="5"/>
      <c r="Y188" s="5"/>
      <c r="Z188" s="4" t="s">
        <v>19</v>
      </c>
      <c r="AA188" s="4" t="s">
        <v>91</v>
      </c>
      <c r="AB188" s="4">
        <v>1400</v>
      </c>
      <c r="AC188" s="17"/>
      <c r="AD188" s="4">
        <v>168</v>
      </c>
      <c r="AE188" s="4">
        <v>26.8</v>
      </c>
      <c r="AF188" s="4">
        <v>2191</v>
      </c>
      <c r="AG188" s="4">
        <v>1247620</v>
      </c>
      <c r="AH188" s="4">
        <v>56.18</v>
      </c>
      <c r="AI188" s="4">
        <v>53.99</v>
      </c>
      <c r="AJ188" s="4">
        <v>57.14</v>
      </c>
      <c r="AK188" s="4">
        <v>113</v>
      </c>
      <c r="AL188" s="4">
        <v>2.44</v>
      </c>
      <c r="AM188" s="7">
        <v>1383</v>
      </c>
      <c r="AN188" s="7">
        <v>221</v>
      </c>
      <c r="AO188" s="7">
        <v>28.1</v>
      </c>
      <c r="AP188" s="7">
        <v>872</v>
      </c>
      <c r="AQ188" s="7">
        <v>368170</v>
      </c>
      <c r="AR188" s="7">
        <v>58.79</v>
      </c>
      <c r="AS188" s="7">
        <v>59.02</v>
      </c>
      <c r="AT188" s="7">
        <v>58.63</v>
      </c>
      <c r="AU188" s="7">
        <v>123</v>
      </c>
      <c r="AV188" s="7">
        <v>2.4700000000000002</v>
      </c>
      <c r="AW188" s="7">
        <v>10</v>
      </c>
      <c r="AX188" s="7">
        <v>7</v>
      </c>
      <c r="AY188" s="7">
        <v>4</v>
      </c>
      <c r="AZ188" s="4">
        <v>2.7690000000000001</v>
      </c>
      <c r="BA188" s="4">
        <v>0.20599999999999999</v>
      </c>
      <c r="BB188" s="4">
        <v>2.6240000000000001</v>
      </c>
      <c r="BC188" s="4"/>
      <c r="BD188" s="4"/>
      <c r="BE188" s="46">
        <f>Tabla1[[#This Row],[Visitas año 20]]/Tabla1[[#This Row],[Visitas año 19]]-1</f>
        <v>-1.2142857142857122E-2</v>
      </c>
      <c r="BF188" s="53">
        <f>Tabla1[[#This Row],[Posición media 20]]/Tabla1[[#This Row],[Posición media 19]]-1</f>
        <v>4.8507462686567138E-2</v>
      </c>
      <c r="BG188" s="53">
        <f>Tabla1[[#This Row],[Índice Posicionamiento 20]]/Tabla1[[#This Row],[Índice Posicionamiento 19]]-1</f>
        <v>-0.60200821542674576</v>
      </c>
      <c r="BH188" s="53">
        <f>Tabla1[[#This Row],[Tasa Rebote 20]]/Tabla1[[#This Row],[Tasa Rebote 19]]-1</f>
        <v>4.6457814168743283E-2</v>
      </c>
      <c r="BI188" s="53">
        <f>Tabla1[[#This Row],[Rebote Desktop 20]]/Tabla1[[#This Row],[Rebote Desktop 19]]-1</f>
        <v>9.3165401000185222E-2</v>
      </c>
      <c r="BJ188" s="53">
        <f>Tabla1[[#This Row],[Rebote Móvil 20]]/Tabla1[[#This Row],[Rebote Móvil 19]]-1</f>
        <v>2.6076303815190771E-2</v>
      </c>
      <c r="BK188" s="53">
        <f>Tabla1[[#This Row],[Tiempo en web 20]]/Tabla1[[#This Row],[Tiempo en web 19]]-1</f>
        <v>8.8495575221238854E-2</v>
      </c>
      <c r="BL188" s="53">
        <f>Tabla1[[#This Row],[Páginas por sesión 20]]/Tabla1[[#This Row],[Páginas por sesión 19]]-1</f>
        <v>1.2295081967213184E-2</v>
      </c>
      <c r="BM188" s="49" t="s">
        <v>6</v>
      </c>
      <c r="BN188" s="49" t="s">
        <v>6</v>
      </c>
      <c r="BO188" s="49" t="s">
        <v>6</v>
      </c>
      <c r="BP188" s="49" t="s">
        <v>6</v>
      </c>
      <c r="BQ188" s="49" t="s">
        <v>6</v>
      </c>
      <c r="BR188" s="49" t="s">
        <v>6</v>
      </c>
      <c r="BS188" s="49" t="s">
        <v>6</v>
      </c>
      <c r="BT188" s="49" t="s">
        <v>6</v>
      </c>
      <c r="BU188" s="49" t="s">
        <v>6</v>
      </c>
      <c r="BV188" s="49" t="s">
        <v>6</v>
      </c>
      <c r="BW188" s="49" t="s">
        <v>6</v>
      </c>
      <c r="BX188" s="49"/>
      <c r="BY188" s="49" t="s">
        <v>6</v>
      </c>
      <c r="BZ188" s="49" t="s">
        <v>6</v>
      </c>
      <c r="CA188" s="49" t="s">
        <v>6</v>
      </c>
      <c r="CB188" s="49" t="s">
        <v>6</v>
      </c>
      <c r="CC188" s="50"/>
      <c r="CD188" s="50"/>
      <c r="CE188" s="50"/>
    </row>
    <row r="189" spans="1:83" ht="45">
      <c r="A189" s="15" t="s">
        <v>222</v>
      </c>
      <c r="B189" s="4" t="s">
        <v>7</v>
      </c>
      <c r="C189" s="4" t="s">
        <v>223</v>
      </c>
      <c r="D189" s="20">
        <v>43011</v>
      </c>
      <c r="E189" s="29" t="s">
        <v>408</v>
      </c>
      <c r="F189" s="4" t="s">
        <v>799</v>
      </c>
      <c r="G189" s="26" t="s">
        <v>662</v>
      </c>
      <c r="H189" s="4">
        <v>916326578</v>
      </c>
      <c r="I189" s="4">
        <v>658990614</v>
      </c>
      <c r="J189" s="4"/>
      <c r="K189" s="4"/>
      <c r="L189" s="4"/>
      <c r="M189" s="4"/>
      <c r="N189" s="4"/>
      <c r="O189" s="4"/>
      <c r="P189" s="4" t="s">
        <v>8</v>
      </c>
      <c r="Q189" s="4" t="s">
        <v>8</v>
      </c>
      <c r="R189" s="4" t="s">
        <v>8</v>
      </c>
      <c r="S189" s="5"/>
      <c r="T189" s="4" t="s">
        <v>8</v>
      </c>
      <c r="U189" s="5"/>
      <c r="V189" s="5"/>
      <c r="W189" s="5"/>
      <c r="X189" s="4" t="s">
        <v>251</v>
      </c>
      <c r="Y189" s="4"/>
      <c r="Z189" s="4" t="s">
        <v>19</v>
      </c>
      <c r="AA189" s="4" t="s">
        <v>207</v>
      </c>
      <c r="AB189" s="4">
        <v>8200</v>
      </c>
      <c r="AC189" s="17"/>
      <c r="AD189" s="4">
        <v>342</v>
      </c>
      <c r="AE189" s="4">
        <v>23.4</v>
      </c>
      <c r="AF189" s="4">
        <v>10184</v>
      </c>
      <c r="AG189" s="4">
        <v>223040</v>
      </c>
      <c r="AH189" s="4">
        <v>51.2</v>
      </c>
      <c r="AI189" s="4">
        <v>46.18</v>
      </c>
      <c r="AJ189" s="4">
        <v>55.46</v>
      </c>
      <c r="AK189" s="4">
        <v>139</v>
      </c>
      <c r="AL189" s="4">
        <v>3.61</v>
      </c>
      <c r="AM189" s="4">
        <v>8681</v>
      </c>
      <c r="AN189" s="4">
        <v>564</v>
      </c>
      <c r="AO189" s="4">
        <v>21.8</v>
      </c>
      <c r="AP189" s="4">
        <v>31273</v>
      </c>
      <c r="AQ189" s="4">
        <v>308430</v>
      </c>
      <c r="AR189" s="4">
        <v>53.47</v>
      </c>
      <c r="AS189" s="4">
        <v>48.89</v>
      </c>
      <c r="AT189" s="4">
        <v>56.49</v>
      </c>
      <c r="AU189" s="4">
        <v>131</v>
      </c>
      <c r="AV189" s="4">
        <v>3.32</v>
      </c>
      <c r="AW189" s="4">
        <v>806</v>
      </c>
      <c r="AX189" s="4">
        <v>797</v>
      </c>
      <c r="AY189" s="4">
        <v>28</v>
      </c>
      <c r="AZ189" s="4">
        <v>6.7149999999999999</v>
      </c>
      <c r="BA189" s="4">
        <v>2.097</v>
      </c>
      <c r="BB189" s="4">
        <v>3.7989999999999999</v>
      </c>
      <c r="BC189" s="4">
        <v>63</v>
      </c>
      <c r="BD189" s="4">
        <v>38</v>
      </c>
      <c r="BE189" s="46">
        <f>Tabla1[[#This Row],[Visitas año 20]]/Tabla1[[#This Row],[Visitas año 19]]-1</f>
        <v>5.8658536585365795E-2</v>
      </c>
      <c r="BF189" s="46">
        <f>Tabla1[[#This Row],[Posición media 20]]/Tabla1[[#This Row],[Posición media 19]]-1</f>
        <v>-6.8376068376068244E-2</v>
      </c>
      <c r="BG189" s="46">
        <f>Tabla1[[#This Row],[Índice Posicionamiento 20]]/Tabla1[[#This Row],[Índice Posicionamiento 19]]-1</f>
        <v>2.0707973291437547</v>
      </c>
      <c r="BH189" s="46">
        <f>Tabla1[[#This Row],[Tasa Rebote 20]]/Tabla1[[#This Row],[Tasa Rebote 19]]-1</f>
        <v>4.4335937499999867E-2</v>
      </c>
      <c r="BI189" s="46">
        <f>Tabla1[[#This Row],[Rebote Desktop 20]]/Tabla1[[#This Row],[Rebote Desktop 19]]-1</f>
        <v>5.8683412732784879E-2</v>
      </c>
      <c r="BJ189" s="46">
        <f>Tabla1[[#This Row],[Rebote Móvil 20]]/Tabla1[[#This Row],[Rebote Móvil 19]]-1</f>
        <v>1.8571943743238339E-2</v>
      </c>
      <c r="BK189" s="46">
        <f>Tabla1[[#This Row],[Tiempo en web 20]]/Tabla1[[#This Row],[Tiempo en web 19]]-1</f>
        <v>-5.7553956834532349E-2</v>
      </c>
      <c r="BL189" s="46">
        <f>Tabla1[[#This Row],[Páginas por sesión 20]]/Tabla1[[#This Row],[Páginas por sesión 19]]-1</f>
        <v>-8.0332409972299179E-2</v>
      </c>
      <c r="BM189" s="49" t="s">
        <v>6</v>
      </c>
      <c r="BN189" s="49" t="s">
        <v>8</v>
      </c>
      <c r="BO189" s="49" t="s">
        <v>8</v>
      </c>
      <c r="BP189" s="49" t="s">
        <v>6</v>
      </c>
      <c r="BQ189" s="49" t="s">
        <v>8</v>
      </c>
      <c r="BR189" s="49" t="s">
        <v>8</v>
      </c>
      <c r="BS189" s="49" t="s">
        <v>8</v>
      </c>
      <c r="BT189" s="49" t="s">
        <v>6</v>
      </c>
      <c r="BU189" s="49" t="s">
        <v>6</v>
      </c>
      <c r="BV189" s="49" t="s">
        <v>6</v>
      </c>
      <c r="BW189" s="49" t="s">
        <v>6</v>
      </c>
      <c r="BX189" s="49" t="s">
        <v>6</v>
      </c>
      <c r="BY189" s="49" t="s">
        <v>6</v>
      </c>
      <c r="BZ189" s="49" t="s">
        <v>6</v>
      </c>
      <c r="CA189" s="49" t="s">
        <v>6</v>
      </c>
      <c r="CB189" s="49" t="s">
        <v>6</v>
      </c>
      <c r="CC189" s="49" t="s">
        <v>6</v>
      </c>
      <c r="CD189" s="49" t="s">
        <v>8</v>
      </c>
      <c r="CE189" s="49" t="s">
        <v>6</v>
      </c>
    </row>
    <row r="190" spans="1:83" ht="45">
      <c r="A190" s="15" t="s">
        <v>162</v>
      </c>
      <c r="B190" s="4" t="s">
        <v>44</v>
      </c>
      <c r="C190" s="4" t="s">
        <v>51</v>
      </c>
      <c r="D190" s="4"/>
      <c r="E190" s="29" t="s">
        <v>534</v>
      </c>
      <c r="F190" s="4" t="s">
        <v>755</v>
      </c>
      <c r="G190" s="24" t="s">
        <v>623</v>
      </c>
      <c r="H190" s="4">
        <v>915333739</v>
      </c>
      <c r="I190" s="4">
        <v>609278330</v>
      </c>
      <c r="J190" s="4"/>
      <c r="K190" s="4"/>
      <c r="L190" s="4"/>
      <c r="M190" s="4"/>
      <c r="N190" s="4"/>
      <c r="O190" s="4"/>
      <c r="P190" s="4" t="s">
        <v>8</v>
      </c>
      <c r="Q190" s="4" t="s">
        <v>6</v>
      </c>
      <c r="R190" s="4" t="s">
        <v>8</v>
      </c>
      <c r="S190" s="5"/>
      <c r="T190" s="5"/>
      <c r="U190" s="5"/>
      <c r="V190" s="5"/>
      <c r="W190" s="5"/>
      <c r="X190" s="5"/>
      <c r="Y190" s="5"/>
      <c r="Z190" s="4" t="s">
        <v>19</v>
      </c>
      <c r="AA190" s="4" t="s">
        <v>207</v>
      </c>
      <c r="AB190" s="4">
        <v>1100</v>
      </c>
      <c r="AC190" s="17"/>
      <c r="AD190" s="4">
        <v>94</v>
      </c>
      <c r="AE190" s="4">
        <v>20.3</v>
      </c>
      <c r="AF190" s="4">
        <v>7170</v>
      </c>
      <c r="AG190" s="4">
        <v>76590</v>
      </c>
      <c r="AH190" s="4">
        <v>50.27</v>
      </c>
      <c r="AI190" s="4">
        <v>49.01</v>
      </c>
      <c r="AJ190" s="4">
        <v>56.37</v>
      </c>
      <c r="AK190" s="4">
        <v>131</v>
      </c>
      <c r="AL190" s="4">
        <v>2.16</v>
      </c>
      <c r="AM190" s="4">
        <v>851</v>
      </c>
      <c r="AN190" s="4">
        <v>189</v>
      </c>
      <c r="AO190" s="4">
        <v>23.9</v>
      </c>
      <c r="AP190" s="4">
        <v>13699</v>
      </c>
      <c r="AQ190" s="4">
        <v>201260</v>
      </c>
      <c r="AR190" s="4">
        <v>46.18</v>
      </c>
      <c r="AS190" s="4">
        <v>43.13</v>
      </c>
      <c r="AT190" s="4">
        <v>53.15</v>
      </c>
      <c r="AU190" s="4">
        <v>130</v>
      </c>
      <c r="AV190" s="4">
        <v>2.15</v>
      </c>
      <c r="AW190" s="4">
        <v>44</v>
      </c>
      <c r="AX190" s="4">
        <v>42</v>
      </c>
      <c r="AY190" s="4">
        <v>8</v>
      </c>
      <c r="AZ190" s="4">
        <v>3.012</v>
      </c>
      <c r="BA190" s="4">
        <v>0.36399999999999999</v>
      </c>
      <c r="BB190" s="4">
        <v>1.2490000000000001</v>
      </c>
      <c r="BC190" s="4">
        <v>93</v>
      </c>
      <c r="BD190" s="4">
        <v>57</v>
      </c>
      <c r="BE190" s="46">
        <f>Tabla1[[#This Row],[Visitas año 20]]/Tabla1[[#This Row],[Visitas año 19]]-1</f>
        <v>-0.22636363636363632</v>
      </c>
      <c r="BF190" s="46">
        <f>Tabla1[[#This Row],[Posición media 20]]/Tabla1[[#This Row],[Posición media 19]]-1</f>
        <v>0.1773399014778323</v>
      </c>
      <c r="BG190" s="46">
        <f>Tabla1[[#This Row],[Índice Posicionamiento 20]]/Tabla1[[#This Row],[Índice Posicionamiento 19]]-1</f>
        <v>0.91059972105997211</v>
      </c>
      <c r="BH190" s="46">
        <f>Tabla1[[#This Row],[Tasa Rebote 20]]/Tabla1[[#This Row],[Tasa Rebote 19]]-1</f>
        <v>-8.1360652476626272E-2</v>
      </c>
      <c r="BI190" s="46">
        <f>Tabla1[[#This Row],[Rebote Desktop 20]]/Tabla1[[#This Row],[Rebote Desktop 19]]-1</f>
        <v>-0.11997551520097927</v>
      </c>
      <c r="BJ190" s="46">
        <f>Tabla1[[#This Row],[Rebote Móvil 20]]/Tabla1[[#This Row],[Rebote Móvil 19]]-1</f>
        <v>-5.7122582934184818E-2</v>
      </c>
      <c r="BK190" s="46">
        <f>Tabla1[[#This Row],[Tiempo en web 20]]/Tabla1[[#This Row],[Tiempo en web 19]]-1</f>
        <v>-7.6335877862595547E-3</v>
      </c>
      <c r="BL190" s="46">
        <f>Tabla1[[#This Row],[Páginas por sesión 20]]/Tabla1[[#This Row],[Páginas por sesión 19]]-1</f>
        <v>-4.6296296296297612E-3</v>
      </c>
      <c r="BM190" s="49" t="s">
        <v>6</v>
      </c>
      <c r="BN190" s="49" t="s">
        <v>6</v>
      </c>
      <c r="BO190" s="49" t="s">
        <v>6</v>
      </c>
      <c r="BP190" s="49" t="s">
        <v>8</v>
      </c>
      <c r="BQ190" s="49" t="s">
        <v>6</v>
      </c>
      <c r="BR190" s="49" t="s">
        <v>6</v>
      </c>
      <c r="BS190" s="49" t="s">
        <v>6</v>
      </c>
      <c r="BT190" s="49" t="s">
        <v>6</v>
      </c>
      <c r="BU190" s="49" t="s">
        <v>6</v>
      </c>
      <c r="BV190" s="49" t="s">
        <v>6</v>
      </c>
      <c r="BW190" s="49" t="s">
        <v>6</v>
      </c>
      <c r="BX190" s="49"/>
      <c r="BY190" s="49" t="s">
        <v>6</v>
      </c>
      <c r="BZ190" s="49" t="s">
        <v>6</v>
      </c>
      <c r="CA190" s="49" t="s">
        <v>6</v>
      </c>
      <c r="CB190" s="49" t="s">
        <v>6</v>
      </c>
      <c r="CC190" s="49"/>
      <c r="CD190" s="49"/>
      <c r="CE190" s="49"/>
    </row>
    <row r="191" spans="1:83" ht="45">
      <c r="A191" s="15" t="s">
        <v>367</v>
      </c>
      <c r="B191" s="4" t="s">
        <v>7</v>
      </c>
      <c r="C191" s="4" t="s">
        <v>21</v>
      </c>
      <c r="D191" s="4"/>
      <c r="E191" s="29" t="s">
        <v>535</v>
      </c>
      <c r="F191" s="4" t="s">
        <v>756</v>
      </c>
      <c r="G191" s="24" t="s">
        <v>624</v>
      </c>
      <c r="H191" s="4">
        <v>931139111</v>
      </c>
      <c r="I191" s="4" t="s">
        <v>831</v>
      </c>
      <c r="J191" s="4"/>
      <c r="K191" s="4"/>
      <c r="L191" s="4"/>
      <c r="M191" s="4"/>
      <c r="N191" s="4"/>
      <c r="O191" s="4"/>
      <c r="P191" s="4" t="s">
        <v>8</v>
      </c>
      <c r="Q191" s="4" t="s">
        <v>8</v>
      </c>
      <c r="R191" s="4" t="s">
        <v>8</v>
      </c>
      <c r="S191" s="4" t="s">
        <v>8</v>
      </c>
      <c r="T191" s="5"/>
      <c r="U191" s="5"/>
      <c r="V191" s="5"/>
      <c r="W191" s="5"/>
      <c r="X191" s="4" t="s">
        <v>251</v>
      </c>
      <c r="Y191" s="4"/>
      <c r="Z191" s="4" t="s">
        <v>16</v>
      </c>
      <c r="AA191" s="4" t="s">
        <v>173</v>
      </c>
      <c r="AB191" s="4">
        <v>2400</v>
      </c>
      <c r="AC191" s="17"/>
      <c r="AD191" s="4">
        <v>340</v>
      </c>
      <c r="AE191" s="4">
        <v>29.2</v>
      </c>
      <c r="AF191" s="4">
        <v>89</v>
      </c>
      <c r="AG191" s="4">
        <v>361980</v>
      </c>
      <c r="AH191" s="4">
        <v>56.03</v>
      </c>
      <c r="AI191" s="4">
        <v>52.64</v>
      </c>
      <c r="AJ191" s="4">
        <v>65.44</v>
      </c>
      <c r="AK191" s="4">
        <v>102</v>
      </c>
      <c r="AL191" s="4">
        <v>2.59</v>
      </c>
      <c r="AM191" s="4">
        <v>1991</v>
      </c>
      <c r="AN191" s="4">
        <v>402</v>
      </c>
      <c r="AO191" s="4">
        <v>28.4</v>
      </c>
      <c r="AP191" s="4">
        <v>736</v>
      </c>
      <c r="AQ191" s="4">
        <v>464950</v>
      </c>
      <c r="AR191" s="4">
        <v>54.9</v>
      </c>
      <c r="AS191" s="4">
        <v>50.47</v>
      </c>
      <c r="AT191" s="4">
        <v>62.67</v>
      </c>
      <c r="AU191" s="4">
        <v>78</v>
      </c>
      <c r="AV191" s="4">
        <v>2.38</v>
      </c>
      <c r="AW191" s="4">
        <v>487</v>
      </c>
      <c r="AX191" s="4">
        <v>14</v>
      </c>
      <c r="AY191" s="4">
        <v>35</v>
      </c>
      <c r="AZ191" s="4">
        <v>2.8239999999999998</v>
      </c>
      <c r="BA191" s="4">
        <v>1.1240000000000001</v>
      </c>
      <c r="BB191" s="4">
        <v>2.9740000000000002</v>
      </c>
      <c r="BC191" s="4">
        <v>52</v>
      </c>
      <c r="BD191" s="4">
        <v>14</v>
      </c>
      <c r="BE191" s="46">
        <f>Tabla1[[#This Row],[Visitas año 20]]/Tabla1[[#This Row],[Visitas año 19]]-1</f>
        <v>-0.17041666666666666</v>
      </c>
      <c r="BF191" s="46">
        <f>Tabla1[[#This Row],[Posición media 20]]/Tabla1[[#This Row],[Posición media 19]]-1</f>
        <v>-2.7397260273972601E-2</v>
      </c>
      <c r="BG191" s="46">
        <f>Tabla1[[#This Row],[Índice Posicionamiento 20]]/Tabla1[[#This Row],[Índice Posicionamiento 19]]-1</f>
        <v>7.2696629213483153</v>
      </c>
      <c r="BH191" s="46">
        <f>Tabla1[[#This Row],[Tasa Rebote 20]]/Tabla1[[#This Row],[Tasa Rebote 19]]-1</f>
        <v>-2.016776726753533E-2</v>
      </c>
      <c r="BI191" s="46">
        <f>Tabla1[[#This Row],[Rebote Desktop 20]]/Tabla1[[#This Row],[Rebote Desktop 19]]-1</f>
        <v>-4.1223404255319229E-2</v>
      </c>
      <c r="BJ191" s="46">
        <f>Tabla1[[#This Row],[Rebote Móvil 20]]/Tabla1[[#This Row],[Rebote Móvil 19]]-1</f>
        <v>-4.232885085574567E-2</v>
      </c>
      <c r="BK191" s="46">
        <f>Tabla1[[#This Row],[Tiempo en web 20]]/Tabla1[[#This Row],[Tiempo en web 19]]-1</f>
        <v>-0.23529411764705888</v>
      </c>
      <c r="BL191" s="46">
        <f>Tabla1[[#This Row],[Páginas por sesión 20]]/Tabla1[[#This Row],[Páginas por sesión 19]]-1</f>
        <v>-8.108108108108103E-2</v>
      </c>
      <c r="BM191" s="49" t="s">
        <v>8</v>
      </c>
      <c r="BN191" s="49" t="s">
        <v>8</v>
      </c>
      <c r="BO191" s="49" t="s">
        <v>6</v>
      </c>
      <c r="BP191" s="49" t="s">
        <v>6</v>
      </c>
      <c r="BQ191" s="49" t="s">
        <v>6</v>
      </c>
      <c r="BR191" s="49" t="s">
        <v>8</v>
      </c>
      <c r="BS191" s="49" t="s">
        <v>8</v>
      </c>
      <c r="BT191" s="49" t="s">
        <v>6</v>
      </c>
      <c r="BU191" s="49" t="s">
        <v>6</v>
      </c>
      <c r="BV191" s="49" t="s">
        <v>6</v>
      </c>
      <c r="BW191" s="49" t="s">
        <v>6</v>
      </c>
      <c r="BX191" s="49" t="s">
        <v>6</v>
      </c>
      <c r="BY191" s="49" t="s">
        <v>6</v>
      </c>
      <c r="BZ191" s="49" t="s">
        <v>6</v>
      </c>
      <c r="CA191" s="49" t="s">
        <v>6</v>
      </c>
      <c r="CB191" s="49" t="s">
        <v>6</v>
      </c>
      <c r="CC191" s="49" t="s">
        <v>6</v>
      </c>
      <c r="CD191" s="49" t="s">
        <v>6</v>
      </c>
      <c r="CE191" s="49" t="s">
        <v>6</v>
      </c>
    </row>
    <row r="192" spans="1:83" ht="45">
      <c r="A192" s="28" t="s">
        <v>143</v>
      </c>
      <c r="B192" s="8" t="s">
        <v>7</v>
      </c>
      <c r="C192" s="8" t="s">
        <v>9</v>
      </c>
      <c r="D192" s="8"/>
      <c r="E192" s="29" t="s">
        <v>536</v>
      </c>
      <c r="F192" s="8" t="s">
        <v>757</v>
      </c>
      <c r="G192" s="31" t="s">
        <v>625</v>
      </c>
      <c r="H192" s="8">
        <v>918013986</v>
      </c>
      <c r="I192" s="8">
        <v>680257824</v>
      </c>
      <c r="J192" s="8"/>
      <c r="K192" s="8"/>
      <c r="L192" s="8"/>
      <c r="M192" s="8"/>
      <c r="N192" s="8"/>
      <c r="O192" s="8"/>
      <c r="P192" s="8" t="s">
        <v>6</v>
      </c>
      <c r="Q192" s="8" t="s">
        <v>8</v>
      </c>
      <c r="R192" s="8" t="s">
        <v>8</v>
      </c>
      <c r="S192" s="22"/>
      <c r="T192" s="8" t="s">
        <v>8</v>
      </c>
      <c r="U192" s="22"/>
      <c r="V192" s="22"/>
      <c r="W192" s="22"/>
      <c r="X192" s="8" t="s">
        <v>330</v>
      </c>
      <c r="Y192" s="8"/>
      <c r="Z192" s="8" t="s">
        <v>19</v>
      </c>
      <c r="AA192" s="8" t="s">
        <v>173</v>
      </c>
      <c r="AB192" s="8">
        <v>1000</v>
      </c>
      <c r="AC192" s="23"/>
      <c r="AD192" s="8">
        <v>488</v>
      </c>
      <c r="AE192" s="8">
        <v>28.8</v>
      </c>
      <c r="AF192" s="8">
        <v>332</v>
      </c>
      <c r="AG192" s="8">
        <v>608780</v>
      </c>
      <c r="AH192" s="8">
        <v>56.11</v>
      </c>
      <c r="AI192" s="8">
        <v>52.5</v>
      </c>
      <c r="AJ192" s="8">
        <v>61.54</v>
      </c>
      <c r="AK192" s="8">
        <v>118</v>
      </c>
      <c r="AL192" s="8">
        <v>3.24</v>
      </c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4"/>
      <c r="BA192" s="4"/>
      <c r="BB192" s="4"/>
      <c r="BC192" s="4"/>
      <c r="BD192" s="4"/>
      <c r="BE192" s="46">
        <f>Tabla1[[#This Row],[Visitas año 20]]/Tabla1[[#This Row],[Visitas año 19]]-1</f>
        <v>-1</v>
      </c>
      <c r="BF192" s="48">
        <f>Tabla1[[#This Row],[Posición media 20]]/Tabla1[[#This Row],[Posición media 19]]-1</f>
        <v>-1</v>
      </c>
      <c r="BG192" s="48">
        <f>Tabla1[[#This Row],[Índice Posicionamiento 20]]/Tabla1[[#This Row],[Índice Posicionamiento 19]]-1</f>
        <v>-1</v>
      </c>
      <c r="BH192" s="48">
        <f>Tabla1[[#This Row],[Tasa Rebote 20]]/Tabla1[[#This Row],[Tasa Rebote 19]]-1</f>
        <v>-1</v>
      </c>
      <c r="BI192" s="48">
        <f>Tabla1[[#This Row],[Rebote Desktop 20]]/Tabla1[[#This Row],[Rebote Desktop 19]]-1</f>
        <v>-1</v>
      </c>
      <c r="BJ192" s="48">
        <f>Tabla1[[#This Row],[Rebote Móvil 20]]/Tabla1[[#This Row],[Rebote Móvil 19]]-1</f>
        <v>-1</v>
      </c>
      <c r="BK192" s="48">
        <f>Tabla1[[#This Row],[Tiempo en web 20]]/Tabla1[[#This Row],[Tiempo en web 19]]-1</f>
        <v>-1</v>
      </c>
      <c r="BL192" s="48">
        <f>Tabla1[[#This Row],[Páginas por sesión 20]]/Tabla1[[#This Row],[Páginas por sesión 19]]-1</f>
        <v>-1</v>
      </c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</row>
  </sheetData>
  <phoneticPr fontId="2" type="noConversion"/>
  <conditionalFormatting sqref="AZ43">
    <cfRule type="cellIs" dxfId="389" priority="513" operator="lessThan">
      <formula>2</formula>
    </cfRule>
    <cfRule type="cellIs" dxfId="388" priority="514" operator="greaterThan">
      <formula>2</formula>
    </cfRule>
    <cfRule type="colorScale" priority="52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A43">
    <cfRule type="cellIs" dxfId="387" priority="405" operator="lessThan">
      <formula>0.3</formula>
    </cfRule>
    <cfRule type="cellIs" dxfId="386" priority="406" operator="greaterThan">
      <formula>0.3</formula>
    </cfRule>
    <cfRule type="cellIs" dxfId="385" priority="511" operator="lessThan">
      <formula>300</formula>
    </cfRule>
    <cfRule type="cellIs" dxfId="384" priority="512" operator="greaterThan">
      <formula>300</formula>
    </cfRule>
    <cfRule type="colorScale" priority="51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51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518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519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B43:BD43">
    <cfRule type="cellIs" dxfId="383" priority="509" operator="greaterThan">
      <formula>3</formula>
    </cfRule>
    <cfRule type="cellIs" dxfId="382" priority="510" operator="lessThan">
      <formula>3</formula>
    </cfRule>
    <cfRule type="colorScale" priority="51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AZ2:AZ4">
    <cfRule type="cellIs" dxfId="381" priority="506" operator="lessThan">
      <formula>2</formula>
    </cfRule>
    <cfRule type="cellIs" dxfId="380" priority="507" operator="greaterThan">
      <formula>2</formula>
    </cfRule>
    <cfRule type="colorScale" priority="50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">
    <cfRule type="cellIs" dxfId="379" priority="503" operator="lessThan">
      <formula>2</formula>
    </cfRule>
    <cfRule type="cellIs" dxfId="378" priority="504" operator="greaterThan">
      <formula>2</formula>
    </cfRule>
    <cfRule type="colorScale" priority="50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8">
    <cfRule type="cellIs" dxfId="377" priority="500" operator="lessThan">
      <formula>2</formula>
    </cfRule>
    <cfRule type="cellIs" dxfId="376" priority="501" operator="greaterThan">
      <formula>2</formula>
    </cfRule>
    <cfRule type="colorScale" priority="50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0">
    <cfRule type="cellIs" dxfId="375" priority="497" operator="lessThan">
      <formula>2</formula>
    </cfRule>
    <cfRule type="cellIs" dxfId="374" priority="498" operator="greaterThan">
      <formula>2</formula>
    </cfRule>
    <cfRule type="colorScale" priority="49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">
    <cfRule type="cellIs" dxfId="373" priority="494" operator="lessThan">
      <formula>2</formula>
    </cfRule>
    <cfRule type="cellIs" dxfId="372" priority="495" operator="greaterThan">
      <formula>2</formula>
    </cfRule>
    <cfRule type="colorScale" priority="49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3:AZ19">
    <cfRule type="cellIs" dxfId="371" priority="491" operator="lessThan">
      <formula>2</formula>
    </cfRule>
    <cfRule type="cellIs" dxfId="370" priority="492" operator="greaterThan">
      <formula>2</formula>
    </cfRule>
    <cfRule type="colorScale" priority="49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22:AZ23">
    <cfRule type="cellIs" dxfId="369" priority="488" operator="lessThan">
      <formula>2</formula>
    </cfRule>
    <cfRule type="cellIs" dxfId="368" priority="489" operator="greaterThan">
      <formula>2</formula>
    </cfRule>
    <cfRule type="colorScale" priority="49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25:AZ37">
    <cfRule type="cellIs" dxfId="367" priority="485" operator="lessThan">
      <formula>2</formula>
    </cfRule>
    <cfRule type="cellIs" dxfId="366" priority="486" operator="greaterThan">
      <formula>2</formula>
    </cfRule>
    <cfRule type="colorScale" priority="487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40:AZ41">
    <cfRule type="cellIs" dxfId="365" priority="482" operator="lessThan">
      <formula>2</formula>
    </cfRule>
    <cfRule type="cellIs" dxfId="364" priority="483" operator="greaterThan">
      <formula>2</formula>
    </cfRule>
    <cfRule type="colorScale" priority="484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44:AZ46">
    <cfRule type="cellIs" dxfId="363" priority="479" operator="lessThan">
      <formula>2</formula>
    </cfRule>
    <cfRule type="cellIs" dxfId="362" priority="480" operator="greaterThan">
      <formula>2</formula>
    </cfRule>
    <cfRule type="colorScale" priority="481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48:AZ53">
    <cfRule type="cellIs" dxfId="361" priority="476" operator="lessThan">
      <formula>2</formula>
    </cfRule>
    <cfRule type="cellIs" dxfId="360" priority="477" operator="greaterThan">
      <formula>2</formula>
    </cfRule>
    <cfRule type="colorScale" priority="47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55:AZ58">
    <cfRule type="cellIs" dxfId="359" priority="473" operator="lessThan">
      <formula>2</formula>
    </cfRule>
    <cfRule type="cellIs" dxfId="358" priority="474" operator="greaterThan">
      <formula>2</formula>
    </cfRule>
    <cfRule type="colorScale" priority="47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0:AZ62">
    <cfRule type="cellIs" dxfId="357" priority="470" operator="lessThan">
      <formula>2</formula>
    </cfRule>
    <cfRule type="cellIs" dxfId="356" priority="471" operator="greaterThan">
      <formula>2</formula>
    </cfRule>
    <cfRule type="colorScale" priority="47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5">
    <cfRule type="cellIs" dxfId="355" priority="467" operator="lessThan">
      <formula>2</formula>
    </cfRule>
    <cfRule type="cellIs" dxfId="354" priority="468" operator="greaterThan">
      <formula>2</formula>
    </cfRule>
    <cfRule type="colorScale" priority="46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8:AZ84">
    <cfRule type="cellIs" dxfId="353" priority="464" operator="lessThan">
      <formula>2</formula>
    </cfRule>
    <cfRule type="cellIs" dxfId="352" priority="465" operator="greaterThan">
      <formula>2</formula>
    </cfRule>
    <cfRule type="colorScale" priority="46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87:AZ88">
    <cfRule type="cellIs" dxfId="351" priority="461" operator="lessThan">
      <formula>2</formula>
    </cfRule>
    <cfRule type="cellIs" dxfId="350" priority="462" operator="greaterThan">
      <formula>2</formula>
    </cfRule>
    <cfRule type="colorScale" priority="46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90">
    <cfRule type="cellIs" dxfId="349" priority="458" operator="lessThan">
      <formula>2</formula>
    </cfRule>
    <cfRule type="cellIs" dxfId="348" priority="459" operator="greaterThan">
      <formula>2</formula>
    </cfRule>
    <cfRule type="colorScale" priority="46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93">
    <cfRule type="cellIs" dxfId="347" priority="455" operator="lessThan">
      <formula>2</formula>
    </cfRule>
    <cfRule type="cellIs" dxfId="346" priority="456" operator="greaterThan">
      <formula>2</formula>
    </cfRule>
    <cfRule type="colorScale" priority="457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95:AZ100">
    <cfRule type="cellIs" dxfId="345" priority="452" operator="lessThan">
      <formula>2</formula>
    </cfRule>
    <cfRule type="cellIs" dxfId="344" priority="453" operator="greaterThan">
      <formula>2</formula>
    </cfRule>
    <cfRule type="colorScale" priority="454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02:AZ103">
    <cfRule type="cellIs" dxfId="343" priority="449" operator="lessThan">
      <formula>2</formula>
    </cfRule>
    <cfRule type="cellIs" dxfId="342" priority="450" operator="greaterThan">
      <formula>2</formula>
    </cfRule>
    <cfRule type="colorScale" priority="451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05:AZ109">
    <cfRule type="cellIs" dxfId="341" priority="446" operator="lessThan">
      <formula>2</formula>
    </cfRule>
    <cfRule type="cellIs" dxfId="340" priority="447" operator="greaterThan">
      <formula>2</formula>
    </cfRule>
    <cfRule type="colorScale" priority="44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2">
    <cfRule type="cellIs" dxfId="339" priority="443" operator="lessThan">
      <formula>2</formula>
    </cfRule>
    <cfRule type="cellIs" dxfId="338" priority="444" operator="greaterThan">
      <formula>2</formula>
    </cfRule>
    <cfRule type="colorScale" priority="44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4">
    <cfRule type="cellIs" dxfId="337" priority="440" operator="lessThan">
      <formula>2</formula>
    </cfRule>
    <cfRule type="cellIs" dxfId="336" priority="441" operator="greaterThan">
      <formula>2</formula>
    </cfRule>
    <cfRule type="colorScale" priority="44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6:AZ117">
    <cfRule type="cellIs" dxfId="335" priority="437" operator="lessThan">
      <formula>2</formula>
    </cfRule>
    <cfRule type="cellIs" dxfId="334" priority="438" operator="greaterThan">
      <formula>2</formula>
    </cfRule>
    <cfRule type="colorScale" priority="43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9">
    <cfRule type="cellIs" dxfId="333" priority="434" operator="lessThan">
      <formula>2</formula>
    </cfRule>
    <cfRule type="cellIs" dxfId="332" priority="435" operator="greaterThan">
      <formula>2</formula>
    </cfRule>
    <cfRule type="colorScale" priority="43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21:AZ123">
    <cfRule type="cellIs" dxfId="331" priority="431" operator="lessThan">
      <formula>2</formula>
    </cfRule>
    <cfRule type="cellIs" dxfId="330" priority="432" operator="greaterThan">
      <formula>2</formula>
    </cfRule>
    <cfRule type="colorScale" priority="43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26:AZ137">
    <cfRule type="cellIs" dxfId="329" priority="428" operator="lessThan">
      <formula>2</formula>
    </cfRule>
    <cfRule type="cellIs" dxfId="328" priority="429" operator="greaterThan">
      <formula>2</formula>
    </cfRule>
    <cfRule type="colorScale" priority="43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39:AZ147 AZ149:AZ153">
    <cfRule type="cellIs" dxfId="327" priority="425" operator="lessThan">
      <formula>2</formula>
    </cfRule>
    <cfRule type="cellIs" dxfId="326" priority="426" operator="greaterThan">
      <formula>2</formula>
    </cfRule>
    <cfRule type="colorScale" priority="427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55:AZ162">
    <cfRule type="cellIs" dxfId="325" priority="422" operator="lessThan">
      <formula>2</formula>
    </cfRule>
    <cfRule type="cellIs" dxfId="324" priority="423" operator="greaterThan">
      <formula>2</formula>
    </cfRule>
    <cfRule type="colorScale" priority="424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64:AZ165">
    <cfRule type="cellIs" dxfId="323" priority="419" operator="lessThan">
      <formula>2</formula>
    </cfRule>
    <cfRule type="cellIs" dxfId="322" priority="420" operator="greaterThan">
      <formula>2</formula>
    </cfRule>
    <cfRule type="colorScale" priority="421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67:AZ169">
    <cfRule type="cellIs" dxfId="321" priority="416" operator="lessThan">
      <formula>2</formula>
    </cfRule>
    <cfRule type="cellIs" dxfId="320" priority="417" operator="greaterThan">
      <formula>2</formula>
    </cfRule>
    <cfRule type="colorScale" priority="41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71:AZ184">
    <cfRule type="cellIs" dxfId="319" priority="413" operator="lessThan">
      <formula>2</formula>
    </cfRule>
    <cfRule type="cellIs" dxfId="318" priority="414" operator="greaterThan">
      <formula>2</formula>
    </cfRule>
    <cfRule type="colorScale" priority="41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86">
    <cfRule type="cellIs" dxfId="317" priority="410" operator="lessThan">
      <formula>2</formula>
    </cfRule>
    <cfRule type="cellIs" dxfId="316" priority="411" operator="greaterThan">
      <formula>2</formula>
    </cfRule>
    <cfRule type="colorScale" priority="41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87:AZ192">
    <cfRule type="cellIs" dxfId="315" priority="407" operator="lessThan">
      <formula>2</formula>
    </cfRule>
    <cfRule type="cellIs" dxfId="314" priority="408" operator="greaterThan">
      <formula>2</formula>
    </cfRule>
    <cfRule type="colorScale" priority="40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A2:BA4">
    <cfRule type="cellIs" dxfId="313" priority="397" operator="lessThan">
      <formula>0.3</formula>
    </cfRule>
    <cfRule type="cellIs" dxfId="312" priority="398" operator="greaterThan">
      <formula>0.3</formula>
    </cfRule>
    <cfRule type="cellIs" dxfId="311" priority="399" operator="lessThan">
      <formula>300</formula>
    </cfRule>
    <cfRule type="cellIs" dxfId="310" priority="400" operator="greaterThan">
      <formula>300</formula>
    </cfRule>
    <cfRule type="colorScale" priority="40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40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40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40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">
    <cfRule type="cellIs" dxfId="309" priority="389" operator="lessThan">
      <formula>0.3</formula>
    </cfRule>
    <cfRule type="cellIs" dxfId="308" priority="390" operator="greaterThan">
      <formula>0.3</formula>
    </cfRule>
    <cfRule type="cellIs" dxfId="307" priority="391" operator="lessThan">
      <formula>300</formula>
    </cfRule>
    <cfRule type="cellIs" dxfId="306" priority="392" operator="greaterThan">
      <formula>300</formula>
    </cfRule>
    <cfRule type="colorScale" priority="39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9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9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9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8">
    <cfRule type="cellIs" dxfId="305" priority="381" operator="lessThan">
      <formula>0.3</formula>
    </cfRule>
    <cfRule type="cellIs" dxfId="304" priority="382" operator="greaterThan">
      <formula>0.3</formula>
    </cfRule>
    <cfRule type="cellIs" dxfId="303" priority="383" operator="lessThan">
      <formula>300</formula>
    </cfRule>
    <cfRule type="cellIs" dxfId="302" priority="384" operator="greaterThan">
      <formula>300</formula>
    </cfRule>
    <cfRule type="colorScale" priority="38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8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8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8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:BA11">
    <cfRule type="cellIs" dxfId="301" priority="373" operator="lessThan">
      <formula>0.3</formula>
    </cfRule>
    <cfRule type="cellIs" dxfId="300" priority="374" operator="greaterThan">
      <formula>0.3</formula>
    </cfRule>
    <cfRule type="cellIs" dxfId="299" priority="375" operator="lessThan">
      <formula>300</formula>
    </cfRule>
    <cfRule type="cellIs" dxfId="298" priority="376" operator="greaterThan">
      <formula>300</formula>
    </cfRule>
    <cfRule type="colorScale" priority="37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7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7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8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3:BA19">
    <cfRule type="cellIs" dxfId="297" priority="365" operator="lessThan">
      <formula>0.3</formula>
    </cfRule>
    <cfRule type="cellIs" dxfId="296" priority="366" operator="greaterThan">
      <formula>0.3</formula>
    </cfRule>
    <cfRule type="cellIs" dxfId="295" priority="367" operator="lessThan">
      <formula>300</formula>
    </cfRule>
    <cfRule type="cellIs" dxfId="294" priority="368" operator="greaterThan">
      <formula>300</formula>
    </cfRule>
    <cfRule type="colorScale" priority="36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7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7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7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22:BA23">
    <cfRule type="cellIs" dxfId="293" priority="357" operator="lessThan">
      <formula>0.3</formula>
    </cfRule>
    <cfRule type="cellIs" dxfId="292" priority="358" operator="greaterThan">
      <formula>0.3</formula>
    </cfRule>
    <cfRule type="cellIs" dxfId="291" priority="359" operator="lessThan">
      <formula>300</formula>
    </cfRule>
    <cfRule type="cellIs" dxfId="290" priority="360" operator="greaterThan">
      <formula>300</formula>
    </cfRule>
    <cfRule type="colorScale" priority="36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6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6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6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25:BA37">
    <cfRule type="cellIs" dxfId="289" priority="349" operator="lessThan">
      <formula>0.3</formula>
    </cfRule>
    <cfRule type="cellIs" dxfId="288" priority="350" operator="greaterThan">
      <formula>0.3</formula>
    </cfRule>
    <cfRule type="cellIs" dxfId="287" priority="351" operator="lessThan">
      <formula>300</formula>
    </cfRule>
    <cfRule type="cellIs" dxfId="286" priority="352" operator="greaterThan">
      <formula>300</formula>
    </cfRule>
    <cfRule type="colorScale" priority="35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5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5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5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40:BA41">
    <cfRule type="cellIs" dxfId="285" priority="341" operator="lessThan">
      <formula>0.3</formula>
    </cfRule>
    <cfRule type="cellIs" dxfId="284" priority="342" operator="greaterThan">
      <formula>0.3</formula>
    </cfRule>
    <cfRule type="cellIs" dxfId="283" priority="343" operator="lessThan">
      <formula>300</formula>
    </cfRule>
    <cfRule type="cellIs" dxfId="282" priority="344" operator="greaterThan">
      <formula>300</formula>
    </cfRule>
    <cfRule type="colorScale" priority="34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4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4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4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44:BA46">
    <cfRule type="cellIs" dxfId="281" priority="333" operator="lessThan">
      <formula>0.3</formula>
    </cfRule>
    <cfRule type="cellIs" dxfId="280" priority="334" operator="greaterThan">
      <formula>0.3</formula>
    </cfRule>
    <cfRule type="cellIs" dxfId="279" priority="335" operator="lessThan">
      <formula>300</formula>
    </cfRule>
    <cfRule type="cellIs" dxfId="278" priority="336" operator="greaterThan">
      <formula>300</formula>
    </cfRule>
    <cfRule type="colorScale" priority="33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3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3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4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48:BA53">
    <cfRule type="cellIs" dxfId="277" priority="325" operator="lessThan">
      <formula>0.3</formula>
    </cfRule>
    <cfRule type="cellIs" dxfId="276" priority="326" operator="greaterThan">
      <formula>0.3</formula>
    </cfRule>
    <cfRule type="cellIs" dxfId="275" priority="327" operator="lessThan">
      <formula>300</formula>
    </cfRule>
    <cfRule type="cellIs" dxfId="274" priority="328" operator="greaterThan">
      <formula>300</formula>
    </cfRule>
    <cfRule type="colorScale" priority="32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3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3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3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55:BA58">
    <cfRule type="cellIs" dxfId="273" priority="317" operator="lessThan">
      <formula>0.3</formula>
    </cfRule>
    <cfRule type="cellIs" dxfId="272" priority="318" operator="greaterThan">
      <formula>0.3</formula>
    </cfRule>
    <cfRule type="cellIs" dxfId="271" priority="319" operator="lessThan">
      <formula>300</formula>
    </cfRule>
    <cfRule type="cellIs" dxfId="270" priority="320" operator="greaterThan">
      <formula>300</formula>
    </cfRule>
    <cfRule type="colorScale" priority="32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2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2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2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0:BA62">
    <cfRule type="cellIs" dxfId="269" priority="309" operator="lessThan">
      <formula>0.3</formula>
    </cfRule>
    <cfRule type="cellIs" dxfId="268" priority="310" operator="greaterThan">
      <formula>0.3</formula>
    </cfRule>
    <cfRule type="cellIs" dxfId="267" priority="311" operator="lessThan">
      <formula>300</formula>
    </cfRule>
    <cfRule type="cellIs" dxfId="266" priority="312" operator="greaterThan">
      <formula>300</formula>
    </cfRule>
    <cfRule type="colorScale" priority="31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1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1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1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5">
    <cfRule type="cellIs" dxfId="265" priority="301" operator="lessThan">
      <formula>0.3</formula>
    </cfRule>
    <cfRule type="cellIs" dxfId="264" priority="302" operator="greaterThan">
      <formula>0.3</formula>
    </cfRule>
    <cfRule type="cellIs" dxfId="263" priority="303" operator="lessThan">
      <formula>300</formula>
    </cfRule>
    <cfRule type="cellIs" dxfId="262" priority="304" operator="greaterThan">
      <formula>300</formula>
    </cfRule>
    <cfRule type="colorScale" priority="30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0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0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0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8:BA84">
    <cfRule type="cellIs" dxfId="261" priority="293" operator="lessThan">
      <formula>0.3</formula>
    </cfRule>
    <cfRule type="cellIs" dxfId="260" priority="294" operator="greaterThan">
      <formula>0.3</formula>
    </cfRule>
    <cfRule type="cellIs" dxfId="259" priority="295" operator="lessThan">
      <formula>300</formula>
    </cfRule>
    <cfRule type="cellIs" dxfId="258" priority="296" operator="greaterThan">
      <formula>300</formula>
    </cfRule>
    <cfRule type="colorScale" priority="29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9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9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0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87:BA88">
    <cfRule type="cellIs" dxfId="257" priority="285" operator="lessThan">
      <formula>0.3</formula>
    </cfRule>
    <cfRule type="cellIs" dxfId="256" priority="286" operator="greaterThan">
      <formula>0.3</formula>
    </cfRule>
    <cfRule type="cellIs" dxfId="255" priority="287" operator="lessThan">
      <formula>300</formula>
    </cfRule>
    <cfRule type="cellIs" dxfId="254" priority="288" operator="greaterThan">
      <formula>300</formula>
    </cfRule>
    <cfRule type="colorScale" priority="28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9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9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9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90">
    <cfRule type="cellIs" dxfId="253" priority="277" operator="lessThan">
      <formula>0.3</formula>
    </cfRule>
    <cfRule type="cellIs" dxfId="252" priority="278" operator="greaterThan">
      <formula>0.3</formula>
    </cfRule>
    <cfRule type="cellIs" dxfId="251" priority="279" operator="lessThan">
      <formula>300</formula>
    </cfRule>
    <cfRule type="cellIs" dxfId="250" priority="280" operator="greaterThan">
      <formula>300</formula>
    </cfRule>
    <cfRule type="colorScale" priority="28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8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8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8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93">
    <cfRule type="cellIs" dxfId="249" priority="269" operator="lessThan">
      <formula>0.3</formula>
    </cfRule>
    <cfRule type="cellIs" dxfId="248" priority="270" operator="greaterThan">
      <formula>0.3</formula>
    </cfRule>
    <cfRule type="cellIs" dxfId="247" priority="271" operator="lessThan">
      <formula>300</formula>
    </cfRule>
    <cfRule type="cellIs" dxfId="246" priority="272" operator="greaterThan">
      <formula>300</formula>
    </cfRule>
    <cfRule type="colorScale" priority="27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7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7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7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95:BA100">
    <cfRule type="cellIs" dxfId="245" priority="261" operator="lessThan">
      <formula>0.3</formula>
    </cfRule>
    <cfRule type="cellIs" dxfId="244" priority="262" operator="greaterThan">
      <formula>0.3</formula>
    </cfRule>
    <cfRule type="cellIs" dxfId="243" priority="263" operator="lessThan">
      <formula>300</formula>
    </cfRule>
    <cfRule type="cellIs" dxfId="242" priority="264" operator="greaterThan">
      <formula>300</formula>
    </cfRule>
    <cfRule type="colorScale" priority="26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6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6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6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2">
    <cfRule type="cellIs" dxfId="241" priority="253" operator="lessThan">
      <formula>0.3</formula>
    </cfRule>
    <cfRule type="cellIs" dxfId="240" priority="254" operator="greaterThan">
      <formula>0.3</formula>
    </cfRule>
    <cfRule type="cellIs" dxfId="239" priority="255" operator="lessThan">
      <formula>300</formula>
    </cfRule>
    <cfRule type="cellIs" dxfId="238" priority="256" operator="greaterThan">
      <formula>300</formula>
    </cfRule>
    <cfRule type="colorScale" priority="25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5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5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6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3">
    <cfRule type="cellIs" dxfId="237" priority="245" operator="lessThan">
      <formula>0.3</formula>
    </cfRule>
    <cfRule type="cellIs" dxfId="236" priority="246" operator="greaterThan">
      <formula>0.3</formula>
    </cfRule>
    <cfRule type="cellIs" dxfId="235" priority="247" operator="lessThan">
      <formula>300</formula>
    </cfRule>
    <cfRule type="cellIs" dxfId="234" priority="248" operator="greaterThan">
      <formula>300</formula>
    </cfRule>
    <cfRule type="colorScale" priority="24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5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5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5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5:BA109">
    <cfRule type="cellIs" dxfId="233" priority="237" operator="lessThan">
      <formula>0.3</formula>
    </cfRule>
    <cfRule type="cellIs" dxfId="232" priority="238" operator="greaterThan">
      <formula>0.3</formula>
    </cfRule>
    <cfRule type="cellIs" dxfId="231" priority="239" operator="lessThan">
      <formula>300</formula>
    </cfRule>
    <cfRule type="cellIs" dxfId="230" priority="240" operator="greaterThan">
      <formula>300</formula>
    </cfRule>
    <cfRule type="colorScale" priority="24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4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4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4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2">
    <cfRule type="cellIs" dxfId="229" priority="229" operator="lessThan">
      <formula>0.3</formula>
    </cfRule>
    <cfRule type="cellIs" dxfId="228" priority="230" operator="greaterThan">
      <formula>0.3</formula>
    </cfRule>
    <cfRule type="cellIs" dxfId="227" priority="231" operator="lessThan">
      <formula>300</formula>
    </cfRule>
    <cfRule type="cellIs" dxfId="226" priority="232" operator="greaterThan">
      <formula>300</formula>
    </cfRule>
    <cfRule type="colorScale" priority="23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3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3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3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4">
    <cfRule type="cellIs" dxfId="225" priority="221" operator="lessThan">
      <formula>0.3</formula>
    </cfRule>
    <cfRule type="cellIs" dxfId="224" priority="222" operator="greaterThan">
      <formula>0.3</formula>
    </cfRule>
    <cfRule type="cellIs" dxfId="223" priority="223" operator="lessThan">
      <formula>300</formula>
    </cfRule>
    <cfRule type="cellIs" dxfId="222" priority="224" operator="greaterThan">
      <formula>300</formula>
    </cfRule>
    <cfRule type="colorScale" priority="22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2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2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2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6:BA117">
    <cfRule type="cellIs" dxfId="221" priority="213" operator="lessThan">
      <formula>0.3</formula>
    </cfRule>
    <cfRule type="cellIs" dxfId="220" priority="214" operator="greaterThan">
      <formula>0.3</formula>
    </cfRule>
    <cfRule type="cellIs" dxfId="219" priority="215" operator="lessThan">
      <formula>300</formula>
    </cfRule>
    <cfRule type="cellIs" dxfId="218" priority="216" operator="greaterThan">
      <formula>300</formula>
    </cfRule>
    <cfRule type="colorScale" priority="21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1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1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2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9">
    <cfRule type="cellIs" dxfId="217" priority="205" operator="lessThan">
      <formula>0.3</formula>
    </cfRule>
    <cfRule type="cellIs" dxfId="216" priority="206" operator="greaterThan">
      <formula>0.3</formula>
    </cfRule>
    <cfRule type="cellIs" dxfId="215" priority="207" operator="lessThan">
      <formula>300</formula>
    </cfRule>
    <cfRule type="cellIs" dxfId="214" priority="208" operator="greaterThan">
      <formula>300</formula>
    </cfRule>
    <cfRule type="colorScale" priority="20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1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1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1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21:BA123">
    <cfRule type="cellIs" dxfId="213" priority="197" operator="lessThan">
      <formula>0.3</formula>
    </cfRule>
    <cfRule type="cellIs" dxfId="212" priority="198" operator="greaterThan">
      <formula>0.3</formula>
    </cfRule>
    <cfRule type="cellIs" dxfId="211" priority="199" operator="lessThan">
      <formula>300</formula>
    </cfRule>
    <cfRule type="cellIs" dxfId="210" priority="200" operator="greaterThan">
      <formula>300</formula>
    </cfRule>
    <cfRule type="colorScale" priority="20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0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0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0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26:BA137">
    <cfRule type="cellIs" dxfId="209" priority="189" operator="lessThan">
      <formula>0.3</formula>
    </cfRule>
    <cfRule type="cellIs" dxfId="208" priority="190" operator="greaterThan">
      <formula>0.3</formula>
    </cfRule>
    <cfRule type="cellIs" dxfId="207" priority="191" operator="lessThan">
      <formula>300</formula>
    </cfRule>
    <cfRule type="cellIs" dxfId="206" priority="192" operator="greaterThan">
      <formula>300</formula>
    </cfRule>
    <cfRule type="colorScale" priority="19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9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9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9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39:BA141 BA143:BA147">
    <cfRule type="cellIs" dxfId="205" priority="181" operator="lessThan">
      <formula>0.3</formula>
    </cfRule>
    <cfRule type="cellIs" dxfId="204" priority="182" operator="greaterThan">
      <formula>0.3</formula>
    </cfRule>
    <cfRule type="cellIs" dxfId="203" priority="183" operator="lessThan">
      <formula>300</formula>
    </cfRule>
    <cfRule type="cellIs" dxfId="202" priority="184" operator="greaterThan">
      <formula>300</formula>
    </cfRule>
    <cfRule type="colorScale" priority="18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8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8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8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49:BA153">
    <cfRule type="cellIs" dxfId="201" priority="173" operator="lessThan">
      <formula>0.3</formula>
    </cfRule>
    <cfRule type="cellIs" dxfId="200" priority="174" operator="greaterThan">
      <formula>0.3</formula>
    </cfRule>
    <cfRule type="cellIs" dxfId="199" priority="175" operator="lessThan">
      <formula>300</formula>
    </cfRule>
    <cfRule type="cellIs" dxfId="198" priority="176" operator="greaterThan">
      <formula>300</formula>
    </cfRule>
    <cfRule type="colorScale" priority="17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7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7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8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55:BA162">
    <cfRule type="cellIs" dxfId="197" priority="165" operator="lessThan">
      <formula>0.3</formula>
    </cfRule>
    <cfRule type="cellIs" dxfId="196" priority="166" operator="greaterThan">
      <formula>0.3</formula>
    </cfRule>
    <cfRule type="cellIs" dxfId="195" priority="167" operator="lessThan">
      <formula>300</formula>
    </cfRule>
    <cfRule type="cellIs" dxfId="194" priority="168" operator="greaterThan">
      <formula>300</formula>
    </cfRule>
    <cfRule type="colorScale" priority="16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7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7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7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64:BA165">
    <cfRule type="cellIs" dxfId="193" priority="157" operator="lessThan">
      <formula>0.3</formula>
    </cfRule>
    <cfRule type="cellIs" dxfId="192" priority="158" operator="greaterThan">
      <formula>0.3</formula>
    </cfRule>
    <cfRule type="cellIs" dxfId="191" priority="159" operator="lessThan">
      <formula>300</formula>
    </cfRule>
    <cfRule type="cellIs" dxfId="190" priority="160" operator="greaterThan">
      <formula>300</formula>
    </cfRule>
    <cfRule type="colorScale" priority="16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6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6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6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67:BA169">
    <cfRule type="cellIs" dxfId="189" priority="149" operator="lessThan">
      <formula>0.3</formula>
    </cfRule>
    <cfRule type="cellIs" dxfId="188" priority="150" operator="greaterThan">
      <formula>0.3</formula>
    </cfRule>
    <cfRule type="cellIs" dxfId="187" priority="151" operator="lessThan">
      <formula>300</formula>
    </cfRule>
    <cfRule type="cellIs" dxfId="186" priority="152" operator="greaterThan">
      <formula>300</formula>
    </cfRule>
    <cfRule type="colorScale" priority="15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5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5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5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71:BA184">
    <cfRule type="cellIs" dxfId="185" priority="141" operator="lessThan">
      <formula>0.3</formula>
    </cfRule>
    <cfRule type="cellIs" dxfId="184" priority="142" operator="greaterThan">
      <formula>0.3</formula>
    </cfRule>
    <cfRule type="cellIs" dxfId="183" priority="143" operator="lessThan">
      <formula>300</formula>
    </cfRule>
    <cfRule type="cellIs" dxfId="182" priority="144" operator="greaterThan">
      <formula>300</formula>
    </cfRule>
    <cfRule type="colorScale" priority="14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4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4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4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86">
    <cfRule type="cellIs" dxfId="181" priority="133" operator="lessThan">
      <formula>0.3</formula>
    </cfRule>
    <cfRule type="cellIs" dxfId="180" priority="134" operator="greaterThan">
      <formula>0.3</formula>
    </cfRule>
    <cfRule type="cellIs" dxfId="179" priority="135" operator="lessThan">
      <formula>300</formula>
    </cfRule>
    <cfRule type="cellIs" dxfId="178" priority="136" operator="greaterThan">
      <formula>300</formula>
    </cfRule>
    <cfRule type="colorScale" priority="13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3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3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4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87:BA192">
    <cfRule type="cellIs" dxfId="177" priority="125" operator="lessThan">
      <formula>0.3</formula>
    </cfRule>
    <cfRule type="cellIs" dxfId="176" priority="126" operator="greaterThan">
      <formula>0.3</formula>
    </cfRule>
    <cfRule type="cellIs" dxfId="175" priority="127" operator="lessThan">
      <formula>300</formula>
    </cfRule>
    <cfRule type="cellIs" dxfId="174" priority="128" operator="greaterThan">
      <formula>300</formula>
    </cfRule>
    <cfRule type="colorScale" priority="12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3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3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3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B2:BD4">
    <cfRule type="cellIs" dxfId="173" priority="122" operator="greaterThan">
      <formula>3</formula>
    </cfRule>
    <cfRule type="cellIs" dxfId="172" priority="123" operator="lessThan">
      <formula>3</formula>
    </cfRule>
    <cfRule type="colorScale" priority="12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:BD6">
    <cfRule type="cellIs" dxfId="171" priority="119" operator="greaterThan">
      <formula>3</formula>
    </cfRule>
    <cfRule type="cellIs" dxfId="170" priority="120" operator="lessThan">
      <formula>3</formula>
    </cfRule>
    <cfRule type="colorScale" priority="12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8:BD8">
    <cfRule type="cellIs" dxfId="169" priority="116" operator="greaterThan">
      <formula>3</formula>
    </cfRule>
    <cfRule type="cellIs" dxfId="168" priority="117" operator="lessThan">
      <formula>3</formula>
    </cfRule>
    <cfRule type="colorScale" priority="11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0:BD11">
    <cfRule type="cellIs" dxfId="167" priority="113" operator="greaterThan">
      <formula>3</formula>
    </cfRule>
    <cfRule type="cellIs" dxfId="166" priority="114" operator="lessThan">
      <formula>3</formula>
    </cfRule>
    <cfRule type="colorScale" priority="11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3:BD19">
    <cfRule type="cellIs" dxfId="165" priority="110" operator="greaterThan">
      <formula>3</formula>
    </cfRule>
    <cfRule type="cellIs" dxfId="164" priority="111" operator="lessThan">
      <formula>3</formula>
    </cfRule>
    <cfRule type="colorScale" priority="112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22:BD23">
    <cfRule type="cellIs" dxfId="163" priority="107" operator="greaterThan">
      <formula>3</formula>
    </cfRule>
    <cfRule type="cellIs" dxfId="162" priority="108" operator="lessThan">
      <formula>3</formula>
    </cfRule>
    <cfRule type="colorScale" priority="10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25:BD37">
    <cfRule type="cellIs" dxfId="161" priority="104" operator="greaterThan">
      <formula>3</formula>
    </cfRule>
    <cfRule type="cellIs" dxfId="160" priority="105" operator="lessThan">
      <formula>3</formula>
    </cfRule>
    <cfRule type="colorScale" priority="106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40:BD41">
    <cfRule type="cellIs" dxfId="159" priority="101" operator="greaterThan">
      <formula>3</formula>
    </cfRule>
    <cfRule type="cellIs" dxfId="158" priority="102" operator="lessThan">
      <formula>3</formula>
    </cfRule>
    <cfRule type="colorScale" priority="103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44:BD46">
    <cfRule type="cellIs" dxfId="157" priority="98" operator="greaterThan">
      <formula>3</formula>
    </cfRule>
    <cfRule type="cellIs" dxfId="156" priority="99" operator="lessThan">
      <formula>3</formula>
    </cfRule>
    <cfRule type="colorScale" priority="100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48:BD50 BB52:BD53 BC51:BD51">
    <cfRule type="cellIs" dxfId="155" priority="95" operator="greaterThan">
      <formula>3</formula>
    </cfRule>
    <cfRule type="cellIs" dxfId="154" priority="96" operator="lessThan">
      <formula>3</formula>
    </cfRule>
    <cfRule type="colorScale" priority="9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55:BD58">
    <cfRule type="cellIs" dxfId="153" priority="92" operator="greaterThan">
      <formula>3</formula>
    </cfRule>
    <cfRule type="cellIs" dxfId="152" priority="93" operator="lessThan">
      <formula>3</formula>
    </cfRule>
    <cfRule type="colorScale" priority="9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0:BD62">
    <cfRule type="cellIs" dxfId="151" priority="89" operator="greaterThan">
      <formula>3</formula>
    </cfRule>
    <cfRule type="cellIs" dxfId="150" priority="90" operator="lessThan">
      <formula>3</formula>
    </cfRule>
    <cfRule type="colorScale" priority="9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5:BD65">
    <cfRule type="cellIs" dxfId="149" priority="86" operator="greaterThan">
      <formula>3</formula>
    </cfRule>
    <cfRule type="cellIs" dxfId="148" priority="87" operator="lessThan">
      <formula>3</formula>
    </cfRule>
    <cfRule type="colorScale" priority="8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8:BD84">
    <cfRule type="cellIs" dxfId="147" priority="83" operator="greaterThan">
      <formula>3</formula>
    </cfRule>
    <cfRule type="cellIs" dxfId="146" priority="84" operator="lessThan">
      <formula>3</formula>
    </cfRule>
    <cfRule type="colorScale" priority="8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87:BD88">
    <cfRule type="cellIs" dxfId="145" priority="80" operator="greaterThan">
      <formula>3</formula>
    </cfRule>
    <cfRule type="cellIs" dxfId="144" priority="81" operator="lessThan">
      <formula>3</formula>
    </cfRule>
    <cfRule type="colorScale" priority="82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90:BD90">
    <cfRule type="cellIs" dxfId="143" priority="77" operator="greaterThan">
      <formula>3</formula>
    </cfRule>
    <cfRule type="cellIs" dxfId="142" priority="78" operator="lessThan">
      <formula>3</formula>
    </cfRule>
    <cfRule type="colorScale" priority="7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93:BD93">
    <cfRule type="cellIs" dxfId="141" priority="74" operator="greaterThan">
      <formula>3</formula>
    </cfRule>
    <cfRule type="cellIs" dxfId="140" priority="75" operator="lessThan">
      <formula>3</formula>
    </cfRule>
    <cfRule type="colorScale" priority="76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95:BD100">
    <cfRule type="cellIs" dxfId="139" priority="71" operator="greaterThan">
      <formula>3</formula>
    </cfRule>
    <cfRule type="cellIs" dxfId="138" priority="72" operator="lessThan">
      <formula>3</formula>
    </cfRule>
    <cfRule type="colorScale" priority="73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02:BD103">
    <cfRule type="cellIs" dxfId="137" priority="68" operator="greaterThan">
      <formula>3</formula>
    </cfRule>
    <cfRule type="cellIs" dxfId="136" priority="69" operator="lessThan">
      <formula>3</formula>
    </cfRule>
    <cfRule type="colorScale" priority="70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05:BD109">
    <cfRule type="cellIs" dxfId="135" priority="65" operator="greaterThan">
      <formula>3</formula>
    </cfRule>
    <cfRule type="cellIs" dxfId="134" priority="66" operator="lessThan">
      <formula>3</formula>
    </cfRule>
    <cfRule type="colorScale" priority="6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2:BD112">
    <cfRule type="cellIs" dxfId="133" priority="62" operator="greaterThan">
      <formula>3</formula>
    </cfRule>
    <cfRule type="cellIs" dxfId="132" priority="63" operator="lessThan">
      <formula>3</formula>
    </cfRule>
    <cfRule type="colorScale" priority="6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4:BD114">
    <cfRule type="cellIs" dxfId="131" priority="59" operator="greaterThan">
      <formula>3</formula>
    </cfRule>
    <cfRule type="cellIs" dxfId="130" priority="60" operator="lessThan">
      <formula>3</formula>
    </cfRule>
    <cfRule type="colorScale" priority="6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6:BD117">
    <cfRule type="cellIs" dxfId="129" priority="56" operator="greaterThan">
      <formula>3</formula>
    </cfRule>
    <cfRule type="cellIs" dxfId="128" priority="57" operator="lessThan">
      <formula>3</formula>
    </cfRule>
    <cfRule type="colorScale" priority="5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9:BD119">
    <cfRule type="cellIs" dxfId="127" priority="53" operator="greaterThan">
      <formula>3</formula>
    </cfRule>
    <cfRule type="cellIs" dxfId="126" priority="54" operator="lessThan">
      <formula>3</formula>
    </cfRule>
    <cfRule type="colorScale" priority="5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21:BD123">
    <cfRule type="cellIs" dxfId="125" priority="50" operator="greaterThan">
      <formula>3</formula>
    </cfRule>
    <cfRule type="cellIs" dxfId="124" priority="51" operator="lessThan">
      <formula>3</formula>
    </cfRule>
    <cfRule type="colorScale" priority="52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26:BD137">
    <cfRule type="cellIs" dxfId="123" priority="47" operator="greaterThan">
      <formula>3</formula>
    </cfRule>
    <cfRule type="cellIs" dxfId="122" priority="48" operator="lessThan">
      <formula>3</formula>
    </cfRule>
    <cfRule type="colorScale" priority="4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39:BD147">
    <cfRule type="cellIs" dxfId="121" priority="44" operator="greaterThan">
      <formula>3</formula>
    </cfRule>
    <cfRule type="cellIs" dxfId="120" priority="45" operator="lessThan">
      <formula>3</formula>
    </cfRule>
    <cfRule type="colorScale" priority="46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49:BD153">
    <cfRule type="cellIs" dxfId="119" priority="41" operator="greaterThan">
      <formula>3</formula>
    </cfRule>
    <cfRule type="cellIs" dxfId="118" priority="42" operator="lessThan">
      <formula>3</formula>
    </cfRule>
    <cfRule type="colorScale" priority="43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55:BD162">
    <cfRule type="cellIs" dxfId="117" priority="38" operator="greaterThan">
      <formula>3</formula>
    </cfRule>
    <cfRule type="cellIs" dxfId="116" priority="39" operator="lessThan">
      <formula>3</formula>
    </cfRule>
    <cfRule type="colorScale" priority="40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64:BD165">
    <cfRule type="cellIs" dxfId="115" priority="35" operator="greaterThan">
      <formula>3</formula>
    </cfRule>
    <cfRule type="cellIs" dxfId="114" priority="36" operator="lessThan">
      <formula>3</formula>
    </cfRule>
    <cfRule type="colorScale" priority="3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67:BD169">
    <cfRule type="cellIs" dxfId="113" priority="32" operator="greaterThan">
      <formula>3</formula>
    </cfRule>
    <cfRule type="cellIs" dxfId="112" priority="33" operator="lessThan">
      <formula>3</formula>
    </cfRule>
    <cfRule type="colorScale" priority="3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71:BD184">
    <cfRule type="cellIs" dxfId="111" priority="29" operator="greaterThan">
      <formula>3</formula>
    </cfRule>
    <cfRule type="cellIs" dxfId="110" priority="30" operator="lessThan">
      <formula>3</formula>
    </cfRule>
    <cfRule type="colorScale" priority="3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86:BD186">
    <cfRule type="cellIs" dxfId="109" priority="26" operator="greaterThan">
      <formula>3</formula>
    </cfRule>
    <cfRule type="cellIs" dxfId="108" priority="27" operator="lessThan">
      <formula>3</formula>
    </cfRule>
    <cfRule type="colorScale" priority="2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87:BD192">
    <cfRule type="cellIs" dxfId="107" priority="23" operator="greaterThan">
      <formula>3</formula>
    </cfRule>
    <cfRule type="cellIs" dxfId="106" priority="24" operator="lessThan">
      <formula>3</formula>
    </cfRule>
    <cfRule type="colorScale" priority="2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C126:BD137">
    <cfRule type="colorScale" priority="21">
      <colorScale>
        <cfvo type="num" val="49"/>
        <cfvo type="num" val="89"/>
        <cfvo type="num" val="100"/>
        <color rgb="FFF8696B"/>
        <color rgb="FFFFEB84"/>
        <color rgb="FF63BE7B"/>
      </colorScale>
    </cfRule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D2:AD192">
    <cfRule type="colorScale" priority="531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F2:AF192">
    <cfRule type="colorScale" priority="53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G2:AG192">
    <cfRule type="colorScale" priority="535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K2:AK192">
    <cfRule type="colorScale" priority="53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L2:AL192">
    <cfRule type="colorScale" priority="539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E2:AE192">
    <cfRule type="colorScale" priority="54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H2:AH192">
    <cfRule type="colorScale" priority="543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I2:AI192">
    <cfRule type="colorScale" priority="545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J2:AJ192">
    <cfRule type="colorScale" priority="547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B2:AB192">
    <cfRule type="colorScale" priority="549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Z54">
    <cfRule type="cellIs" dxfId="105" priority="18" operator="lessThan">
      <formula>2</formula>
    </cfRule>
    <cfRule type="cellIs" dxfId="104" priority="19" operator="greaterThan">
      <formula>2</formula>
    </cfRule>
    <cfRule type="colorScale" priority="2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A54">
    <cfRule type="cellIs" dxfId="103" priority="10" operator="lessThan">
      <formula>0.3</formula>
    </cfRule>
    <cfRule type="cellIs" dxfId="102" priority="11" operator="greaterThan">
      <formula>0.3</formula>
    </cfRule>
    <cfRule type="cellIs" dxfId="101" priority="12" operator="lessThan">
      <formula>300</formula>
    </cfRule>
    <cfRule type="cellIs" dxfId="100" priority="13" operator="greaterThan">
      <formula>300</formula>
    </cfRule>
    <cfRule type="colorScale" priority="14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5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6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7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B54:BD54">
    <cfRule type="cellIs" dxfId="99" priority="7" operator="greaterThan">
      <formula>3</formula>
    </cfRule>
    <cfRule type="cellIs" dxfId="98" priority="8" operator="lessThan">
      <formula>3</formula>
    </cfRule>
    <cfRule type="colorScale" priority="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A142">
    <cfRule type="cellIs" dxfId="97" priority="4" operator="lessThan">
      <formula>2</formula>
    </cfRule>
    <cfRule type="cellIs" dxfId="96" priority="5" operator="greaterThan">
      <formula>2</formula>
    </cfRule>
    <cfRule type="colorScale" priority="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B51">
    <cfRule type="cellIs" dxfId="95" priority="1" operator="lessThan">
      <formula>2</formula>
    </cfRule>
    <cfRule type="cellIs" dxfId="94" priority="2" operator="greaterThan">
      <formula>2</formula>
    </cfRule>
    <cfRule type="colorScale" priority="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hyperlinks>
    <hyperlink ref="A170" r:id="rId1" display="http://www.talleres-autoextrem.com"/>
    <hyperlink ref="A192" r:id="rId2" display="http://www.xvent-ventanas.com/"/>
    <hyperlink ref="A157" r:id="rId3" display="https://www.riegosprogramados.es/"/>
    <hyperlink ref="A126" r:id="rId4" display="http://pacificoshop.com/"/>
    <hyperlink ref="A39" r:id="rId5" display="http://www.construcciones-coroan-madrid.com/"/>
    <hyperlink ref="A88" r:id="rId6" display="http://www.gestoria-barcelona.com/"/>
    <hyperlink ref="A115" r:id="rId7" display="http://www.metales-arandagarces.com/"/>
    <hyperlink ref="A191" r:id="rId8" display="http://windecorretols.com/"/>
    <hyperlink ref="A50" r:id="rId9" display="https://www.diagnosis-electronica-automovil.com/"/>
    <hyperlink ref="A12" r:id="rId10" display="https://alvaroybarra.com/"/>
    <hyperlink ref="A186" r:id="rId11" display="http://www.trofeos-obelisco.com/"/>
    <hyperlink ref="A133" r:id="rId12" display="http://www.perfomar2000.es/"/>
    <hyperlink ref="A4" r:id="rId13" display="https://aerotecnica.es/"/>
    <hyperlink ref="A139" r:id="rId14" display="https://www.pintaestetic.es/"/>
    <hyperlink ref="A84" r:id="rId15" display="https://www.fotocopias-madrid.com/"/>
    <hyperlink ref="A8" r:id="rId16" display="http://www.alcorcon-pintor.es/"/>
    <hyperlink ref="A37" r:id="rId17" display="http://www.comercialdiazsa.com/"/>
    <hyperlink ref="A3" r:id="rId18" display="http://www.acupuntura2000.es/"/>
    <hyperlink ref="A78" r:id="rId19" display="https://www.fiestasinfantileschikifiestas.com/"/>
    <hyperlink ref="A36" r:id="rId20" display="http://chatarreros-madrid.com/"/>
    <hyperlink ref="A140" r:id="rId21" display="www.pintor-decoracion-madrid.es/"/>
    <hyperlink ref="A122" r:id="rId22" display="http://www.muebles-marenas.es/"/>
    <hyperlink ref="A151" r:id="rId23" display="https://www.reformas-segovia.com/"/>
    <hyperlink ref="A156" r:id="rId24" display="http://www.reprografia-lara.es/"/>
    <hyperlink ref="A136" r:id="rId25" display="http://piedra-artificial-serranito.es/"/>
    <hyperlink ref="A141" r:id="rId26" display="http://planchisteria-industrial-tauxvalles.com/"/>
    <hyperlink ref="A26" r:id="rId27" display="http://www.caldereria-caldetec.es/"/>
    <hyperlink ref="A71" r:id="rId28" display="http://www.estructuras-metalicas-cemol.es/"/>
    <hyperlink ref="A73" r:id="rId29" display="http://www.fabricacionstandsferias.com/"/>
    <hyperlink ref="A128" r:id="rId30" display="https://www.panflor.es/"/>
    <hyperlink ref="A137" r:id="rId31" display="http://www.pilatesenmadrid.net/"/>
    <hyperlink ref="A33" r:id="rId32" display="http://www.carrocerias-aguilar.com/"/>
    <hyperlink ref="A117" r:id="rId33" display="http://www.microfusion-joyeria.com/"/>
    <hyperlink ref="A190" r:id="rId34" display="https://www.villa-sal.es/"/>
    <hyperlink ref="A52" r:id="rId35" display="https://www.disfraceslapinyata.com/"/>
    <hyperlink ref="A112" r:id="rId36" display="https://www.marmolessantes.com/"/>
    <hyperlink ref="A147" r:id="rId37" display="http://www.raich-sonoritzacions.com/"/>
    <hyperlink ref="A87" r:id="rId38" display="http://www.futurinox.com/"/>
    <hyperlink ref="A59" r:id="rId39" display="http://www.electricidad-danfar.com/"/>
    <hyperlink ref="A29" r:id="rId40" display="http://www.caminos-viexcom-excavaciones.com/"/>
    <hyperlink ref="A69" r:id="rId41" display="http://www.escuela-infantil-colores.es/"/>
    <hyperlink ref="A72" r:id="rId42" display="http://www.fabrica-bolleria-seish.com/"/>
    <hyperlink ref="A142" r:id="rId43" display="http://www.plasticos-hernanz.es/"/>
    <hyperlink ref="A51" r:id="rId44" display="http://www.dima-sa.es/"/>
    <hyperlink ref="A94" r:id="rId45" display="http://www.ibercad.eu/"/>
    <hyperlink ref="A125" r:id="rId46" display="https://www.original-office.es/"/>
    <hyperlink ref="A175" r:id="rId47" display="https://www.terapias-infantiles-napsis.es/"/>
    <hyperlink ref="A119" r:id="rId48" display="https://www.mogatro.com/"/>
    <hyperlink ref="A165" r:id="rId49" display="http://www.senoriodelmueble.com/"/>
    <hyperlink ref="A48" r:id="rId50" display="http://www.desatascos-ohdesaigues.com/"/>
    <hyperlink ref="A44" r:id="rId51" display="http://www.cubiertas-impervi-getafe.com/"/>
    <hyperlink ref="A11" r:id="rId52" display="http://www.aluminios-infasa-madrid.com/"/>
    <hyperlink ref="A86" r:id="rId53" display="http://www.fundicion-mecanizados.com/"/>
    <hyperlink ref="A121" r:id="rId54" display="http://www.mudanzas-serranos.com/"/>
    <hyperlink ref="A30" r:id="rId55" display="https://www.canadian-house.es/"/>
    <hyperlink ref="A149" r:id="rId56" display="http://www.reformas-joaquinfernandez.com/"/>
    <hyperlink ref="A18" r:id="rId57" display="http://www.autocares-amartin.com/"/>
    <hyperlink ref="A90" r:id="rId58" display="http://www.granitos-jmartin.com/"/>
    <hyperlink ref="A179" r:id="rId59" display="http://www.toldosvelazquez.es/"/>
    <hyperlink ref="A28" r:id="rId60" display="http://calzado-ortopie.es/"/>
    <hyperlink ref="A16" r:id="rId61" display="http://www.argumosamotor.es/"/>
    <hyperlink ref="A43" r:id="rId62" display="http://www.cubiertas-araujo.com/"/>
    <hyperlink ref="A80" r:id="rId63" display="https://www.fisioterapiaserenyal.com/"/>
    <hyperlink ref="A131" r:id="rId64" display="http://www.pasteleria-nunos.es/"/>
    <hyperlink ref="A134" r:id="rId65" display="http://www.perforaciones-mc.es/"/>
    <hyperlink ref="A187" r:id="rId66" display="https://www.venta-plotter.es/"/>
    <hyperlink ref="A107" r:id="rId67" display="http://www.limpiezas-zeus.es/"/>
    <hyperlink ref="A53" r:id="rId68" display="www.distribucion-alimentacion-glam.es/"/>
    <hyperlink ref="A55" r:id="rId69" display="https://www.echafan.com/"/>
    <hyperlink ref="A7" r:id="rId70" display="http://www.alcersl.com/"/>
    <hyperlink ref="A70" r:id="rId71" display="https://www.estetica-tupiel.es/"/>
    <hyperlink ref="A25" r:id="rId72" display="http://www.bufetevarasmoreno.com/"/>
    <hyperlink ref="A83" r:id="rId73" display="https://www.forjasomolinos.com/"/>
    <hyperlink ref="A22" r:id="rId74" display="http://www.bricolajerodil.es/"/>
    <hyperlink ref="A178" r:id="rId75" display="https://www.toldosmostoles.es/"/>
    <hyperlink ref="A181" r:id="rId76" display="http://www.tolpersol.es/"/>
    <hyperlink ref="A93" r:id="rId77" display="https://www.hotel-mirador.net/"/>
    <hyperlink ref="A27" r:id="rId78" display="https://www.calmajewels.com/"/>
    <hyperlink ref="A19" r:id="rId79" display="www.azulejospena.es/"/>
    <hyperlink ref="A31" r:id="rId80" display="http://www.carnisseria-marmi.com/"/>
    <hyperlink ref="A60" r:id="rId81" display="http://www.electrosur-marbella.es/"/>
    <hyperlink ref="A99" r:id="rId82" display="www.instalaciones-electrorue.com/"/>
    <hyperlink ref="A162" r:id="rId83" display="http://rotulos-doblas.com/"/>
    <hyperlink ref="A183" r:id="rId84" display="http://www.trabajos-altura-zenitvertical.com/"/>
    <hyperlink ref="A34" r:id="rId85" display="https://www.catering-baru.es/"/>
    <hyperlink ref="A35" r:id="rId86"/>
    <hyperlink ref="A42" r:id="rId87"/>
    <hyperlink ref="A49" r:id="rId88"/>
    <hyperlink ref="A56" r:id="rId89"/>
    <hyperlink ref="A75" r:id="rId90" display="ferreteria-kobel.es"/>
    <hyperlink ref="A100" r:id="rId91"/>
    <hyperlink ref="A79" r:id="rId92"/>
    <hyperlink ref="A103" r:id="rId93"/>
    <hyperlink ref="A104" r:id="rId94"/>
    <hyperlink ref="A123" r:id="rId95"/>
    <hyperlink ref="A124" r:id="rId96"/>
    <hyperlink ref="A168" r:id="rId97"/>
    <hyperlink ref="A148" r:id="rId98"/>
    <hyperlink ref="A144" r:id="rId99"/>
    <hyperlink ref="A132" r:id="rId100"/>
    <hyperlink ref="A173" r:id="rId101"/>
    <hyperlink ref="A174" r:id="rId102"/>
    <hyperlink ref="A9" r:id="rId103" display="http://aleahosteleria.com/"/>
    <hyperlink ref="A68" r:id="rId104" display="http://www.entadent.es/"/>
    <hyperlink ref="A105" r:id="rId105" display="http://www.lexus.es/es/"/>
    <hyperlink ref="A57" r:id="rId106" display="https://edebeimpulsa.com/"/>
    <hyperlink ref="A61" r:id="rId107" display="https://www.elfrutodelbaobab.com/"/>
    <hyperlink ref="A110" r:id="rId108" display="http://www.marcosalguero.com/"/>
    <hyperlink ref="G189" r:id="rId109"/>
    <hyperlink ref="G5" r:id="rId110"/>
    <hyperlink ref="G154" r:id="rId111"/>
    <hyperlink ref="A47" r:id="rId112" display="www.demacee.com"/>
    <hyperlink ref="A54" r:id="rId113"/>
    <hyperlink ref="A118" r:id="rId114" display="www.mintandrose.com"/>
    <hyperlink ref="A166" r:id="rId115" display="www.serenur.com"/>
    <hyperlink ref="G18" r:id="rId116"/>
    <hyperlink ref="G20" r:id="rId117"/>
    <hyperlink ref="G63" r:id="rId118"/>
    <hyperlink ref="G110" r:id="rId119"/>
    <hyperlink ref="G101" r:id="rId120"/>
    <hyperlink ref="G120" r:id="rId121"/>
    <hyperlink ref="G181" r:id="rId122"/>
    <hyperlink ref="A2" r:id="rId123" display="acolchados-patchwork.com\"/>
    <hyperlink ref="A5" r:id="rId124"/>
    <hyperlink ref="A6" r:id="rId125"/>
    <hyperlink ref="A10" r:id="rId126"/>
    <hyperlink ref="A13" r:id="rId127"/>
    <hyperlink ref="A17" r:id="rId128"/>
    <hyperlink ref="A20" r:id="rId129"/>
    <hyperlink ref="A32" r:id="rId130"/>
    <hyperlink ref="A40" r:id="rId131"/>
    <hyperlink ref="A41" r:id="rId132"/>
    <hyperlink ref="A45" r:id="rId133"/>
    <hyperlink ref="A46" r:id="rId134"/>
    <hyperlink ref="A58" r:id="rId135"/>
    <hyperlink ref="A62" r:id="rId136"/>
    <hyperlink ref="A63" r:id="rId137"/>
    <hyperlink ref="A64" r:id="rId138"/>
    <hyperlink ref="A65" r:id="rId139"/>
    <hyperlink ref="A74" r:id="rId140"/>
    <hyperlink ref="A77" r:id="rId141"/>
    <hyperlink ref="A81" r:id="rId142"/>
    <hyperlink ref="A82" r:id="rId143" display="fog-system-humiambiente.es/"/>
    <hyperlink ref="A91" r:id="rId144"/>
    <hyperlink ref="A98" r:id="rId145"/>
    <hyperlink ref="A101" r:id="rId146"/>
    <hyperlink ref="A102" r:id="rId147"/>
    <hyperlink ref="A106" r:id="rId148"/>
    <hyperlink ref="A108" r:id="rId149"/>
    <hyperlink ref="A109" r:id="rId150"/>
    <hyperlink ref="A111" r:id="rId151"/>
    <hyperlink ref="A113" r:id="rId152"/>
    <hyperlink ref="A114" r:id="rId153"/>
    <hyperlink ref="A116" r:id="rId154"/>
    <hyperlink ref="A120" r:id="rId155"/>
    <hyperlink ref="A130" r:id="rId156"/>
    <hyperlink ref="A135" r:id="rId157"/>
    <hyperlink ref="A143" r:id="rId158"/>
    <hyperlink ref="A145" r:id="rId159"/>
    <hyperlink ref="A146" r:id="rId160"/>
    <hyperlink ref="A152" r:id="rId161"/>
    <hyperlink ref="A153" r:id="rId162"/>
    <hyperlink ref="A155" r:id="rId163"/>
    <hyperlink ref="A159" r:id="rId164"/>
    <hyperlink ref="A160" r:id="rId165"/>
    <hyperlink ref="A161" r:id="rId166"/>
    <hyperlink ref="A163" r:id="rId167"/>
    <hyperlink ref="A164" r:id="rId168"/>
    <hyperlink ref="A167" r:id="rId169"/>
    <hyperlink ref="A169" r:id="rId170"/>
    <hyperlink ref="A171" r:id="rId171"/>
    <hyperlink ref="A172" r:id="rId172"/>
    <hyperlink ref="A176" r:id="rId173"/>
    <hyperlink ref="A177" r:id="rId174"/>
    <hyperlink ref="A180" r:id="rId175"/>
    <hyperlink ref="A188" r:id="rId176"/>
    <hyperlink ref="G130" r:id="rId177"/>
    <hyperlink ref="A21" r:id="rId178"/>
    <hyperlink ref="A24" r:id="rId179"/>
    <hyperlink ref="A38" r:id="rId180"/>
    <hyperlink ref="A92" r:id="rId181"/>
    <hyperlink ref="A138" r:id="rId182"/>
  </hyperlinks>
  <pageMargins left="0.7" right="0.7" top="0.75" bottom="0.75" header="0.3" footer="0.3"/>
  <pageSetup paperSize="9" orientation="portrait" r:id="rId183"/>
  <tableParts count="1">
    <tablePart r:id="rId18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8"/>
  <sheetViews>
    <sheetView workbookViewId="0">
      <selection activeCell="N12" sqref="N12"/>
    </sheetView>
  </sheetViews>
  <sheetFormatPr defaultColWidth="11.42578125" defaultRowHeight="15"/>
  <cols>
    <col min="1" max="1" width="24.5703125" bestFit="1" customWidth="1"/>
    <col min="5" max="5" width="13.28515625" customWidth="1"/>
    <col min="7" max="7" width="13.42578125" customWidth="1"/>
    <col min="11" max="11" width="13.140625" customWidth="1"/>
    <col min="15" max="15" width="22.7109375" customWidth="1"/>
    <col min="16" max="16" width="12.7109375" customWidth="1"/>
  </cols>
  <sheetData>
    <row r="1" spans="1:1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12</v>
      </c>
      <c r="G1" s="10" t="s">
        <v>192</v>
      </c>
      <c r="H1" s="10" t="s">
        <v>194</v>
      </c>
      <c r="I1" s="10" t="s">
        <v>180</v>
      </c>
      <c r="J1" s="10" t="s">
        <v>193</v>
      </c>
      <c r="K1" s="10" t="s">
        <v>319</v>
      </c>
      <c r="L1" s="11" t="s">
        <v>318</v>
      </c>
      <c r="M1" s="10" t="s">
        <v>321</v>
      </c>
      <c r="N1" s="10" t="s">
        <v>17</v>
      </c>
      <c r="O1" s="11" t="s">
        <v>35</v>
      </c>
      <c r="P1" s="10" t="s">
        <v>79</v>
      </c>
      <c r="Q1" s="10" t="s">
        <v>83</v>
      </c>
    </row>
    <row r="2" spans="1:17" ht="45">
      <c r="A2" s="9" t="s">
        <v>341</v>
      </c>
      <c r="B2" t="s">
        <v>7</v>
      </c>
      <c r="C2" s="2" t="s">
        <v>346</v>
      </c>
      <c r="D2" t="s">
        <v>8</v>
      </c>
      <c r="E2" t="s">
        <v>8</v>
      </c>
      <c r="F2" t="s">
        <v>6</v>
      </c>
      <c r="L2" t="s">
        <v>345</v>
      </c>
      <c r="N2" t="s">
        <v>347</v>
      </c>
    </row>
    <row r="3" spans="1:17">
      <c r="A3" s="9" t="s">
        <v>342</v>
      </c>
      <c r="B3" t="s">
        <v>7</v>
      </c>
      <c r="C3" t="s">
        <v>348</v>
      </c>
      <c r="D3" t="s">
        <v>8</v>
      </c>
      <c r="E3" t="s">
        <v>8</v>
      </c>
      <c r="F3" t="s">
        <v>6</v>
      </c>
      <c r="L3" t="s">
        <v>349</v>
      </c>
      <c r="N3" t="s">
        <v>19</v>
      </c>
    </row>
    <row r="4" spans="1:17">
      <c r="A4" s="9" t="s">
        <v>343</v>
      </c>
      <c r="B4" t="s">
        <v>350</v>
      </c>
      <c r="C4" t="s">
        <v>85</v>
      </c>
      <c r="D4" t="s">
        <v>6</v>
      </c>
      <c r="E4" t="s">
        <v>6</v>
      </c>
      <c r="F4" t="s">
        <v>6</v>
      </c>
      <c r="N4" t="s">
        <v>19</v>
      </c>
    </row>
    <row r="5" spans="1:17">
      <c r="A5" s="9" t="s">
        <v>344</v>
      </c>
      <c r="B5" t="s">
        <v>351</v>
      </c>
      <c r="C5" t="s">
        <v>352</v>
      </c>
      <c r="D5" t="s">
        <v>8</v>
      </c>
      <c r="E5" t="s">
        <v>8</v>
      </c>
      <c r="F5" t="s">
        <v>6</v>
      </c>
      <c r="N5" t="s">
        <v>19</v>
      </c>
    </row>
    <row r="6" spans="1:17">
      <c r="A6" s="1" t="s">
        <v>355</v>
      </c>
      <c r="B6" t="s">
        <v>7</v>
      </c>
      <c r="C6" t="s">
        <v>357</v>
      </c>
      <c r="D6" t="s">
        <v>8</v>
      </c>
      <c r="E6" t="s">
        <v>8</v>
      </c>
      <c r="F6" t="s">
        <v>6</v>
      </c>
      <c r="L6" t="s">
        <v>356</v>
      </c>
      <c r="N6" t="s">
        <v>19</v>
      </c>
    </row>
    <row r="7" spans="1:17">
      <c r="A7" s="1" t="s">
        <v>358</v>
      </c>
      <c r="B7" t="s">
        <v>7</v>
      </c>
      <c r="C7" t="s">
        <v>360</v>
      </c>
      <c r="D7" t="s">
        <v>8</v>
      </c>
      <c r="E7" t="s">
        <v>8</v>
      </c>
      <c r="F7" t="s">
        <v>6</v>
      </c>
      <c r="L7" t="s">
        <v>359</v>
      </c>
      <c r="N7" t="s">
        <v>19</v>
      </c>
    </row>
    <row r="8" spans="1:17" ht="30">
      <c r="A8" s="1" t="s">
        <v>283</v>
      </c>
      <c r="B8" t="s">
        <v>7</v>
      </c>
      <c r="C8" s="2" t="s">
        <v>364</v>
      </c>
      <c r="D8" t="s">
        <v>8</v>
      </c>
      <c r="E8" t="s">
        <v>8</v>
      </c>
      <c r="F8" t="s">
        <v>6</v>
      </c>
      <c r="L8" t="s">
        <v>363</v>
      </c>
    </row>
  </sheetData>
  <hyperlinks>
    <hyperlink ref="A2" r:id="rId1" display="https://anamoyano.com/"/>
    <hyperlink ref="A3" r:id="rId2" display="https://anasalva.com/"/>
    <hyperlink ref="A4" r:id="rId3" display="http://perez-alhama.com/"/>
    <hyperlink ref="A5" r:id="rId4" display="https://pieysalud.com/"/>
    <hyperlink ref="A6" r:id="rId5" display="https://cafesaguera.es/"/>
    <hyperlink ref="A7" r:id="rId6" display="https://www.carlotawineshop.com/"/>
    <hyperlink ref="A8" r:id="rId7" display="https://luaruizvecino.com/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Y192"/>
  <sheetViews>
    <sheetView topLeftCell="A172" workbookViewId="0">
      <selection activeCell="G174" sqref="G174"/>
    </sheetView>
  </sheetViews>
  <sheetFormatPr defaultRowHeight="15"/>
  <cols>
    <col min="3" max="3" width="37.140625" bestFit="1" customWidth="1"/>
    <col min="4" max="4" width="49" bestFit="1" customWidth="1"/>
    <col min="5" max="5" width="11.42578125" style="2" customWidth="1"/>
    <col min="6" max="6" width="11.85546875" bestFit="1" customWidth="1"/>
    <col min="7" max="8" width="11.42578125" style="2" customWidth="1"/>
    <col min="9" max="10" width="9.140625" customWidth="1"/>
    <col min="25" max="25" width="10.7109375" bestFit="1" customWidth="1"/>
  </cols>
  <sheetData>
    <row r="1" spans="1:25">
      <c r="B1" t="s">
        <v>1245</v>
      </c>
      <c r="C1" s="13" t="s">
        <v>0</v>
      </c>
      <c r="D1" t="s">
        <v>1053</v>
      </c>
      <c r="E1" s="14" t="s">
        <v>3</v>
      </c>
      <c r="F1" t="s">
        <v>1246</v>
      </c>
      <c r="G1" s="3" t="s">
        <v>369</v>
      </c>
      <c r="H1" s="3" t="s">
        <v>381</v>
      </c>
    </row>
    <row r="2" spans="1:25">
      <c r="A2" t="s">
        <v>1963</v>
      </c>
      <c r="B2">
        <v>1</v>
      </c>
      <c r="C2" s="15" t="s">
        <v>971</v>
      </c>
      <c r="D2" s="1" t="s">
        <v>1054</v>
      </c>
      <c r="E2" s="17" t="s">
        <v>6</v>
      </c>
      <c r="F2">
        <v>1</v>
      </c>
      <c r="G2" s="4"/>
      <c r="H2" s="4" t="s">
        <v>1964</v>
      </c>
      <c r="I2" t="str">
        <f>CONCATENATE(A2,Table3[[#This Row],[Web]],"', '",Table3[[#This Row],[URL]],"', ",,,+Table3[[#This Row],[Cliente id]],", ",+G2,", '",+H2,"');")</f>
        <v>INSERT INTO webs VALUES (null, 'acolchados-patchwork.com/', 'http://www.acolchados-patchwork.com/', 1, , 'pro');</v>
      </c>
      <c r="J2" t="s">
        <v>1965</v>
      </c>
    </row>
    <row r="3" spans="1:25">
      <c r="A3" t="s">
        <v>1963</v>
      </c>
      <c r="B3">
        <v>2</v>
      </c>
      <c r="C3" s="15" t="s">
        <v>99</v>
      </c>
      <c r="D3" s="1" t="s">
        <v>1055</v>
      </c>
      <c r="E3" s="17" t="s">
        <v>6</v>
      </c>
      <c r="F3">
        <v>2</v>
      </c>
      <c r="G3" s="4"/>
      <c r="H3" s="4" t="s">
        <v>1964</v>
      </c>
      <c r="I3" t="str">
        <f>CONCATENATE(A3,Table3[[#This Row],[Web]],"', '",Table3[[#This Row],[URL]],"', ",,,+Table3[[#This Row],[Cliente id]],", ",+G3,", '",+H3,"');")</f>
        <v>INSERT INTO webs VALUES (null, 'acupuntura2000.es/', 'http://www.acupuntura2000.es/', 2, , 'pro');</v>
      </c>
      <c r="J3" t="s">
        <v>1966</v>
      </c>
    </row>
    <row r="4" spans="1:25">
      <c r="A4" t="s">
        <v>1963</v>
      </c>
      <c r="B4">
        <v>3</v>
      </c>
      <c r="C4" s="15" t="s">
        <v>97</v>
      </c>
      <c r="D4" s="1" t="s">
        <v>1132</v>
      </c>
      <c r="E4" s="17" t="s">
        <v>8</v>
      </c>
      <c r="F4">
        <v>3</v>
      </c>
      <c r="G4" s="4"/>
      <c r="H4" s="4" t="s">
        <v>1964</v>
      </c>
      <c r="I4" t="str">
        <f>CONCATENATE(A4,Table3[[#This Row],[Web]],"', '",Table3[[#This Row],[URL]],"', ",,,+Table3[[#This Row],[Cliente id]],", ",+G4,", '",+H4,"');")</f>
        <v>INSERT INTO webs VALUES (null, 'aerotecnica.es/', 'https://www.aerotecnica.es/', 3, , 'pro');</v>
      </c>
      <c r="J4" t="s">
        <v>1967</v>
      </c>
    </row>
    <row r="5" spans="1:25">
      <c r="A5" t="s">
        <v>1963</v>
      </c>
      <c r="B5">
        <v>4</v>
      </c>
      <c r="C5" s="15" t="s">
        <v>245</v>
      </c>
      <c r="D5" s="1" t="s">
        <v>1057</v>
      </c>
      <c r="E5" s="17" t="s">
        <v>6</v>
      </c>
      <c r="F5">
        <v>4</v>
      </c>
      <c r="G5" s="4"/>
      <c r="H5" s="4" t="s">
        <v>1964</v>
      </c>
      <c r="I5" t="str">
        <f>CONCATENATE(A5,Table3[[#This Row],[Web]],"', '",Table3[[#This Row],[URL]],"', ",,,+Table3[[#This Row],[Cliente id]],", ",+G5,", '",+H5,"');")</f>
        <v>INSERT INTO webs VALUES (null, 'agroser.es/', 'http://www.agroser.es/', 4, , 'pro');</v>
      </c>
      <c r="J5" t="s">
        <v>1968</v>
      </c>
      <c r="Y5" s="40">
        <v>43374</v>
      </c>
    </row>
    <row r="6" spans="1:25">
      <c r="A6" t="s">
        <v>1963</v>
      </c>
      <c r="B6">
        <v>5</v>
      </c>
      <c r="C6" s="15" t="s">
        <v>101</v>
      </c>
      <c r="D6" s="1" t="s">
        <v>1133</v>
      </c>
      <c r="E6" s="17" t="s">
        <v>8</v>
      </c>
      <c r="F6">
        <v>5</v>
      </c>
      <c r="G6" s="4"/>
      <c r="H6" s="4" t="s">
        <v>1964</v>
      </c>
      <c r="I6" t="str">
        <f>CONCATENATE(A6,Table3[[#This Row],[Web]],"', '",Table3[[#This Row],[URL]],"', ",,,+Table3[[#This Row],[Cliente id]],", ",+G6,", '",+H6,"');")</f>
        <v>INSERT INTO webs VALUES (null, 'alcorcon-pintor.es/', 'https://www.alcorcon-pintor.es/', 5, , 'pro');</v>
      </c>
      <c r="J6" t="s">
        <v>1969</v>
      </c>
      <c r="Y6" s="4"/>
    </row>
    <row r="7" spans="1:25">
      <c r="A7" t="s">
        <v>1963</v>
      </c>
      <c r="B7">
        <v>6</v>
      </c>
      <c r="C7" s="58" t="s">
        <v>353</v>
      </c>
      <c r="D7" s="1" t="s">
        <v>1134</v>
      </c>
      <c r="E7" s="60" t="s">
        <v>8</v>
      </c>
      <c r="F7">
        <v>6</v>
      </c>
      <c r="G7" s="73">
        <v>43910</v>
      </c>
      <c r="H7" s="4" t="s">
        <v>1964</v>
      </c>
      <c r="I7" t="str">
        <f>CONCATENATE(A7,Table3[[#This Row],[Web]],"', '",Table3[[#This Row],[URL]],"', ",,,+Table3[[#This Row],[Cliente id]],", ",+G7,", '",+H7,"');")</f>
        <v>INSERT INTO webs VALUES (null, 'aleahosteleria.com/', 'https://www.aleahosteleria.com/', 6, 43910, 'pro');</v>
      </c>
      <c r="J7" t="s">
        <v>1970</v>
      </c>
      <c r="Y7" s="4"/>
    </row>
    <row r="8" spans="1:25">
      <c r="A8" t="s">
        <v>1963</v>
      </c>
      <c r="B8">
        <v>7</v>
      </c>
      <c r="C8" s="15" t="s">
        <v>956</v>
      </c>
      <c r="D8" s="1" t="s">
        <v>1135</v>
      </c>
      <c r="E8" s="17" t="s">
        <v>8</v>
      </c>
      <c r="F8">
        <v>7</v>
      </c>
      <c r="G8" s="73">
        <v>43977</v>
      </c>
      <c r="H8" s="4" t="s">
        <v>1964</v>
      </c>
      <c r="I8" t="str">
        <f>CONCATENATE(A8,Table3[[#This Row],[Web]],"', '",Table3[[#This Row],[URL]],"', ",,,+Table3[[#This Row],[Cliente id]],", ",+G8,", '",+H8,"');")</f>
        <v>INSERT INTO webs VALUES (null, 'aluminios-hermanos-garcia.com/', 'https://www.aluminios-hermanos-garcia.com/', 7, 43977, 'pro');</v>
      </c>
      <c r="J8" t="s">
        <v>1971</v>
      </c>
      <c r="Y8" s="4"/>
    </row>
    <row r="9" spans="1:25">
      <c r="A9" t="s">
        <v>1963</v>
      </c>
      <c r="B9">
        <v>8</v>
      </c>
      <c r="C9" s="33" t="s">
        <v>904</v>
      </c>
      <c r="D9" s="1" t="s">
        <v>1056</v>
      </c>
      <c r="E9" s="37" t="s">
        <v>6</v>
      </c>
      <c r="F9">
        <v>8</v>
      </c>
      <c r="G9" s="34"/>
      <c r="H9" s="4" t="s">
        <v>1964</v>
      </c>
      <c r="I9" t="str">
        <f>CONCATENATE(A9,Table3[[#This Row],[Web]],"', '",Table3[[#This Row],[URL]],"', ",,,+Table3[[#This Row],[Cliente id]],", ",+G9,", '",+H9,"');")</f>
        <v>INSERT INTO webs VALUES (null, 'agenciayou.com', 'http://www.agenciayou.com', 8, , 'pro');</v>
      </c>
      <c r="J9" t="s">
        <v>1972</v>
      </c>
      <c r="Y9" s="4"/>
    </row>
    <row r="10" spans="1:25">
      <c r="A10" t="s">
        <v>1973</v>
      </c>
      <c r="B10">
        <v>9</v>
      </c>
      <c r="C10" s="18" t="s">
        <v>100</v>
      </c>
      <c r="D10" s="1" t="s">
        <v>1232</v>
      </c>
      <c r="E10" s="19" t="s">
        <v>6</v>
      </c>
      <c r="F10">
        <v>9</v>
      </c>
      <c r="G10" s="6"/>
      <c r="H10" s="4" t="s">
        <v>1964</v>
      </c>
      <c r="I10" t="str">
        <f>CONCATENATE(A10,B10,", '",Table3[[#This Row],[Web]],"', '",+Table3[[#This Row],[URL]],"', ",+Table3[[#This Row],[Cliente id]],", '",+G10,"', '",+H10,"');")</f>
        <v>INSERT INTO webs VALUES (9, 'alcersl.com/', 'https://www.alcersl.com/', 9, '', 'pro');</v>
      </c>
      <c r="J10" t="s">
        <v>1974</v>
      </c>
      <c r="Y10" s="4"/>
    </row>
    <row r="11" spans="1:25">
      <c r="A11" t="s">
        <v>1973</v>
      </c>
      <c r="B11">
        <v>10</v>
      </c>
      <c r="C11" s="15" t="s">
        <v>102</v>
      </c>
      <c r="D11" s="1" t="s">
        <v>1233</v>
      </c>
      <c r="E11" s="17" t="s">
        <v>6</v>
      </c>
      <c r="F11">
        <v>10</v>
      </c>
      <c r="G11" s="4" t="s">
        <v>1527</v>
      </c>
      <c r="H11" s="4" t="s">
        <v>1964</v>
      </c>
      <c r="I11" t="str">
        <f>CONCATENATE(A11,B11,", '",Table3[[#This Row],[Web]],"', '",+Table3[[#This Row],[URL]],"', ",+Table3[[#This Row],[Cliente id]],", ",+G11,", '",+H11,"');")</f>
        <v>INSERT INTO webs VALUES (10, 'aluminios-infasa-madrid.com/', 'https://www.aluminios-infasa-madrid.com/', 10, null, 'pro');</v>
      </c>
      <c r="J11" t="s">
        <v>1975</v>
      </c>
      <c r="Y11" s="4"/>
    </row>
    <row r="12" spans="1:25">
      <c r="A12" t="s">
        <v>1973</v>
      </c>
      <c r="B12">
        <v>11</v>
      </c>
      <c r="C12" s="33" t="s">
        <v>98</v>
      </c>
      <c r="D12" s="1" t="s">
        <v>1136</v>
      </c>
      <c r="E12" s="37" t="s">
        <v>8</v>
      </c>
      <c r="F12">
        <v>11</v>
      </c>
      <c r="G12" s="74">
        <v>43374</v>
      </c>
      <c r="H12" s="4" t="s">
        <v>1964</v>
      </c>
      <c r="I12" t="str">
        <f>CONCATENATE(A12,B12,", '",Table3[[#This Row],[Web]],"', '",+Table3[[#This Row],[URL]],"', ",+Table3[[#This Row],[Cliente id]],", ",+G12,", '",+H12,"');")</f>
        <v>INSERT INTO webs VALUES (11, 'alvaroybarra.com/', 'https://www.alvaroybarra.com/', 11, 43374, 'pro');</v>
      </c>
      <c r="J12" t="s">
        <v>1976</v>
      </c>
      <c r="Y12" s="4"/>
    </row>
    <row r="13" spans="1:25">
      <c r="A13" t="s">
        <v>1973</v>
      </c>
      <c r="B13">
        <v>12</v>
      </c>
      <c r="C13" s="15" t="s">
        <v>247</v>
      </c>
      <c r="D13" s="1" t="s">
        <v>1058</v>
      </c>
      <c r="E13" s="17" t="s">
        <v>6</v>
      </c>
      <c r="F13">
        <v>12</v>
      </c>
      <c r="G13" s="4" t="s">
        <v>1527</v>
      </c>
      <c r="H13" s="4" t="s">
        <v>1964</v>
      </c>
      <c r="I13" t="str">
        <f>CONCATENATE(A13,B13,", '",Table3[[#This Row],[Web]],"', '",+Table3[[#This Row],[URL]],"', ",+Table3[[#This Row],[Cliente id]],", ",+G13,", '",+H13,"');")</f>
        <v>INSERT INTO webs VALUES (12, 'anfer-rehabilitaciones.es/', 'http://www.anfer-rehabilitaciones.es/', 12, null, 'pro');</v>
      </c>
      <c r="J13" t="s">
        <v>1977</v>
      </c>
      <c r="Y13" s="34"/>
    </row>
    <row r="14" spans="1:25">
      <c r="A14" t="s">
        <v>1973</v>
      </c>
      <c r="B14">
        <v>13</v>
      </c>
      <c r="C14" s="15" t="s">
        <v>249</v>
      </c>
      <c r="D14" s="1" t="s">
        <v>1137</v>
      </c>
      <c r="E14" s="17" t="s">
        <v>8</v>
      </c>
      <c r="F14">
        <v>13</v>
      </c>
      <c r="G14" s="4" t="s">
        <v>1527</v>
      </c>
      <c r="H14" s="4" t="s">
        <v>1964</v>
      </c>
      <c r="I14" t="str">
        <f>CONCATENATE(A14,B14,", '",Table3[[#This Row],[Web]],"', '",+Table3[[#This Row],[URL]],"', ",+Table3[[#This Row],[Cliente id]],", ",+G14,", '",+H14,"');")</f>
        <v>INSERT INTO webs VALUES (13, 'animacionesinfantilesmadrid.es/', 'https://www.animacionesinfantilesmadrid.es/', 13, null, 'pro');</v>
      </c>
      <c r="J14" t="s">
        <v>1978</v>
      </c>
      <c r="Y14" s="34"/>
    </row>
    <row r="15" spans="1:25">
      <c r="A15" t="s">
        <v>1973</v>
      </c>
      <c r="B15">
        <v>14</v>
      </c>
      <c r="C15" s="15" t="s">
        <v>906</v>
      </c>
      <c r="D15" s="1" t="s">
        <v>1138</v>
      </c>
      <c r="E15" s="17" t="s">
        <v>8</v>
      </c>
      <c r="F15">
        <v>14</v>
      </c>
      <c r="G15" s="4" t="s">
        <v>1527</v>
      </c>
      <c r="H15" s="4" t="s">
        <v>1964</v>
      </c>
      <c r="I15" t="str">
        <f>CONCATENATE(A15,B15,", '",Table3[[#This Row],[Web]],"', '",+Table3[[#This Row],[URL]],"', ",+Table3[[#This Row],[Cliente id]],", ",+G15,", '",+H15,"');")</f>
        <v>INSERT INTO webs VALUES (14, 'area-proyectos.es', 'https://www.area-proyectos.es', 14, null, 'pro');</v>
      </c>
      <c r="J15" t="s">
        <v>1979</v>
      </c>
      <c r="Y15" s="4"/>
    </row>
    <row r="16" spans="1:25">
      <c r="A16" t="s">
        <v>1973</v>
      </c>
      <c r="B16">
        <v>15</v>
      </c>
      <c r="C16" s="15" t="s">
        <v>103</v>
      </c>
      <c r="D16" s="1" t="s">
        <v>1059</v>
      </c>
      <c r="E16" s="17" t="s">
        <v>6</v>
      </c>
      <c r="F16">
        <v>15</v>
      </c>
      <c r="G16" s="4" t="s">
        <v>1527</v>
      </c>
      <c r="H16" s="4" t="s">
        <v>1964</v>
      </c>
      <c r="I16" t="str">
        <f>CONCATENATE(A16,B16,", '",Table3[[#This Row],[Web]],"', '",+Table3[[#This Row],[URL]],"', ",+Table3[[#This Row],[Cliente id]],", ",+G16,", '",+H16,"');")</f>
        <v>INSERT INTO webs VALUES (15, 'argumosamotor.es/', 'http://www.argumosamotor.es/', 15, null, 'pro');</v>
      </c>
      <c r="J16" t="s">
        <v>1980</v>
      </c>
      <c r="Y16" s="4"/>
    </row>
    <row r="17" spans="1:25">
      <c r="A17" t="s">
        <v>1973</v>
      </c>
      <c r="B17">
        <v>16</v>
      </c>
      <c r="C17" s="15" t="s">
        <v>226</v>
      </c>
      <c r="D17" s="1" t="s">
        <v>1139</v>
      </c>
      <c r="E17" s="17" t="s">
        <v>8</v>
      </c>
      <c r="F17">
        <v>16</v>
      </c>
      <c r="G17" s="4" t="s">
        <v>1527</v>
      </c>
      <c r="H17" s="4" t="s">
        <v>1964</v>
      </c>
      <c r="I17" t="str">
        <f>CONCATENATE(A17,B17,", '",Table3[[#This Row],[Web]],"', '",+Table3[[#This Row],[URL]],"', ",+Table3[[#This Row],[Cliente id]],", ",+G17,", '",+H17,"');")</f>
        <v>INSERT INTO webs VALUES (16, 'artextpaisajismo.com/', 'https://www.artextpaisajismo.com/', 16, null, 'pro');</v>
      </c>
      <c r="J17" t="s">
        <v>1981</v>
      </c>
      <c r="Y17" s="34"/>
    </row>
    <row r="18" spans="1:25">
      <c r="A18" t="s">
        <v>1973</v>
      </c>
      <c r="B18">
        <v>17</v>
      </c>
      <c r="C18" s="15" t="s">
        <v>104</v>
      </c>
      <c r="D18" s="1" t="s">
        <v>1060</v>
      </c>
      <c r="E18" s="17" t="s">
        <v>6</v>
      </c>
      <c r="F18">
        <v>17</v>
      </c>
      <c r="G18" s="4" t="s">
        <v>1527</v>
      </c>
      <c r="H18" s="4" t="s">
        <v>1964</v>
      </c>
      <c r="I18" t="str">
        <f>CONCATENATE(A18,B18,", '",Table3[[#This Row],[Web]],"', '",+Table3[[#This Row],[URL]],"', ",+Table3[[#This Row],[Cliente id]],", ",+G18,", '",+H18,"');")</f>
        <v>INSERT INTO webs VALUES (17, 'autocares-amartin.com/', 'http://www.autocares-amartin.com/', 17, null, 'pro');</v>
      </c>
      <c r="J18" t="s">
        <v>1982</v>
      </c>
      <c r="Y18" s="4"/>
    </row>
    <row r="19" spans="1:25">
      <c r="A19" t="s">
        <v>1973</v>
      </c>
      <c r="B19">
        <v>18</v>
      </c>
      <c r="C19" s="15" t="s">
        <v>253</v>
      </c>
      <c r="D19" s="1" t="s">
        <v>1140</v>
      </c>
      <c r="E19" s="17" t="s">
        <v>8</v>
      </c>
      <c r="F19">
        <v>18</v>
      </c>
      <c r="G19" s="4" t="s">
        <v>1527</v>
      </c>
      <c r="H19" s="4" t="s">
        <v>1964</v>
      </c>
      <c r="I19" t="str">
        <f>CONCATENATE(A19,B19,", '",Table3[[#This Row],[Web]],"', '",+Table3[[#This Row],[URL]],"', ",+Table3[[#This Row],[Cliente id]],", ",+G19,", '",+H19,"');")</f>
        <v>INSERT INTO webs VALUES (18, 'azulejospena.es/', 'https://www.azulejospena.es/', 18, null, 'pro');</v>
      </c>
      <c r="J19" t="s">
        <v>1983</v>
      </c>
      <c r="Y19" s="20">
        <v>43451</v>
      </c>
    </row>
    <row r="20" spans="1:25">
      <c r="A20" t="s">
        <v>1973</v>
      </c>
      <c r="B20">
        <v>19</v>
      </c>
      <c r="C20" s="33" t="s">
        <v>886</v>
      </c>
      <c r="D20" s="1" t="s">
        <v>1061</v>
      </c>
      <c r="E20" s="37" t="s">
        <v>6</v>
      </c>
      <c r="F20">
        <v>19</v>
      </c>
      <c r="G20" s="4" t="s">
        <v>1527</v>
      </c>
      <c r="H20" s="4" t="s">
        <v>1964</v>
      </c>
      <c r="I20" t="str">
        <f>CONCATENATE(A20,B20,", '",Table3[[#This Row],[Web]],"', '",+Table3[[#This Row],[URL]],"', ",+Table3[[#This Row],[Cliente id]],", ",+G20,", '",+H20,"');")</f>
        <v>INSERT INTO webs VALUES (19, 'bellezaenvena.com', 'http://www.bellezaenvena.com', 19, null, 'pro');</v>
      </c>
      <c r="J20" t="s">
        <v>1984</v>
      </c>
      <c r="Y20" s="20">
        <v>43502</v>
      </c>
    </row>
    <row r="21" spans="1:25">
      <c r="A21" t="s">
        <v>1973</v>
      </c>
      <c r="B21">
        <v>20</v>
      </c>
      <c r="C21" s="33" t="s">
        <v>895</v>
      </c>
      <c r="D21" s="1" t="s">
        <v>1141</v>
      </c>
      <c r="E21" s="37" t="s">
        <v>8</v>
      </c>
      <c r="F21">
        <v>20</v>
      </c>
      <c r="G21" s="4" t="s">
        <v>1527</v>
      </c>
      <c r="H21" s="4" t="s">
        <v>1964</v>
      </c>
      <c r="I21" t="str">
        <f>CONCATENATE(A21,B21,", '",Table3[[#This Row],[Web]],"', '",+Table3[[#This Row],[URL]],"', ",+Table3[[#This Row],[Cliente id]],", ",+G21,", '",+H21,"');")</f>
        <v>INSERT INTO webs VALUES (20, 'bioclever.com', 'https://www.bioclever.com', 20, null, 'pro');</v>
      </c>
      <c r="J21" t="s">
        <v>1985</v>
      </c>
      <c r="Y21" s="4"/>
    </row>
    <row r="22" spans="1:25">
      <c r="A22" t="s">
        <v>1973</v>
      </c>
      <c r="B22">
        <v>21</v>
      </c>
      <c r="C22" s="15" t="s">
        <v>105</v>
      </c>
      <c r="D22" s="1" t="s">
        <v>1062</v>
      </c>
      <c r="E22" s="17" t="s">
        <v>6</v>
      </c>
      <c r="F22">
        <v>21</v>
      </c>
      <c r="G22" s="4" t="s">
        <v>1527</v>
      </c>
      <c r="H22" s="4" t="s">
        <v>1964</v>
      </c>
      <c r="I22" t="str">
        <f>CONCATENATE(A22,B22,", '",Table3[[#This Row],[Web]],"', '",+Table3[[#This Row],[URL]],"', ",+Table3[[#This Row],[Cliente id]],", ",+G22,", '",+H22,"');")</f>
        <v>INSERT INTO webs VALUES (21, 'bricolajerodil.es/', 'http://www.bricolajerodil.es/', 21, null, 'pro');</v>
      </c>
      <c r="J22" t="s">
        <v>1986</v>
      </c>
      <c r="Y22" s="4"/>
    </row>
    <row r="23" spans="1:25">
      <c r="A23" t="s">
        <v>1973</v>
      </c>
      <c r="B23">
        <v>22</v>
      </c>
      <c r="C23" s="15" t="s">
        <v>169</v>
      </c>
      <c r="D23" s="1" t="s">
        <v>1142</v>
      </c>
      <c r="E23" s="17" t="s">
        <v>8</v>
      </c>
      <c r="F23">
        <v>22</v>
      </c>
      <c r="G23" s="4" t="s">
        <v>1527</v>
      </c>
      <c r="H23" s="4" t="s">
        <v>1964</v>
      </c>
      <c r="I23" t="str">
        <f>CONCATENATE(A23,B23,", '",Table3[[#This Row],[Web]],"', '",+Table3[[#This Row],[URL]],"', ",+Table3[[#This Row],[Cliente id]],", ",+G23,", '",+H23,"');")</f>
        <v>INSERT INTO webs VALUES (22, 'bronces-bernaltolmo.es/', 'https://www.bronces-bernaltolmo.es/', 22, null, 'pro');</v>
      </c>
      <c r="J23" t="s">
        <v>1987</v>
      </c>
      <c r="Y23" s="20">
        <v>43516</v>
      </c>
    </row>
    <row r="24" spans="1:25">
      <c r="A24" t="s">
        <v>1973</v>
      </c>
      <c r="B24">
        <v>23</v>
      </c>
      <c r="C24" s="33" t="s">
        <v>892</v>
      </c>
      <c r="D24" s="1" t="s">
        <v>1143</v>
      </c>
      <c r="E24" s="37" t="s">
        <v>8</v>
      </c>
      <c r="F24">
        <v>23</v>
      </c>
      <c r="G24" s="4" t="s">
        <v>1527</v>
      </c>
      <c r="H24" s="4" t="s">
        <v>1964</v>
      </c>
      <c r="I24" t="str">
        <f>CONCATENATE(A24,B24,", '",Table3[[#This Row],[Web]],"', '",+Table3[[#This Row],[URL]],"', ",+Table3[[#This Row],[Cliente id]],", ",+G24,", '",+H24,"');")</f>
        <v>INSERT INTO webs VALUES (23, 'btob.es', 'https://www.btob.es', 23, null, 'pro');</v>
      </c>
      <c r="J24" t="s">
        <v>1988</v>
      </c>
      <c r="Y24" s="4"/>
    </row>
    <row r="25" spans="1:25">
      <c r="A25" t="s">
        <v>1973</v>
      </c>
      <c r="B25">
        <v>24</v>
      </c>
      <c r="C25" s="15" t="s">
        <v>106</v>
      </c>
      <c r="D25" s="1" t="s">
        <v>1063</v>
      </c>
      <c r="E25" s="17" t="s">
        <v>6</v>
      </c>
      <c r="F25">
        <v>24</v>
      </c>
      <c r="G25" s="4" t="s">
        <v>1527</v>
      </c>
      <c r="H25" s="4" t="s">
        <v>1964</v>
      </c>
      <c r="I25" t="str">
        <f>CONCATENATE(A25,B25,", '",Table3[[#This Row],[Web]],"', '",+Table3[[#This Row],[URL]],"', ",+Table3[[#This Row],[Cliente id]],", ",+G25,", '",+H25,"');")</f>
        <v>INSERT INTO webs VALUES (24, 'bufetevarasmoreno.com/', 'http://www.bufetevarasmoreno.com/', 24, null, 'pro');</v>
      </c>
      <c r="J25" t="s">
        <v>1989</v>
      </c>
      <c r="Y25" s="4"/>
    </row>
    <row r="26" spans="1:25">
      <c r="A26" t="s">
        <v>1973</v>
      </c>
      <c r="B26">
        <v>25</v>
      </c>
      <c r="C26" s="15" t="s">
        <v>107</v>
      </c>
      <c r="D26" s="1" t="s">
        <v>1144</v>
      </c>
      <c r="E26" s="17" t="s">
        <v>8</v>
      </c>
      <c r="F26">
        <v>25</v>
      </c>
      <c r="G26" s="73">
        <v>43451</v>
      </c>
      <c r="H26" s="4" t="s">
        <v>1964</v>
      </c>
      <c r="I26" t="str">
        <f>CONCATENATE(A26,B26,", '",Table3[[#This Row],[Web]],"', '",+Table3[[#This Row],[URL]],"', ",+Table3[[#This Row],[Cliente id]],", ",+G26,", '",+H26,"');")</f>
        <v>INSERT INTO webs VALUES (25, 'caldereria-caldetec.es/', 'https://www.caldereria-caldetec.es/', 25, 43451, 'pro');</v>
      </c>
      <c r="J26" t="s">
        <v>1990</v>
      </c>
      <c r="Y26" s="20">
        <v>43454</v>
      </c>
    </row>
    <row r="27" spans="1:25">
      <c r="A27" t="s">
        <v>1973</v>
      </c>
      <c r="B27">
        <v>26</v>
      </c>
      <c r="C27" s="15" t="s">
        <v>183</v>
      </c>
      <c r="D27" s="1" t="s">
        <v>1145</v>
      </c>
      <c r="E27" s="17" t="s">
        <v>8</v>
      </c>
      <c r="F27">
        <v>26</v>
      </c>
      <c r="G27" s="73">
        <v>43502</v>
      </c>
      <c r="H27" s="4" t="s">
        <v>1964</v>
      </c>
      <c r="I27" t="str">
        <f>CONCATENATE(A27,B27,", '",Table3[[#This Row],[Web]],"', '",+Table3[[#This Row],[URL]],"', ",+Table3[[#This Row],[Cliente id]],", ",+G27,", '",+H27,"');")</f>
        <v>INSERT INTO webs VALUES (26, 'calmajewels.com/', 'https://www.calmajewels.com/', 26, 43502, 'pro');</v>
      </c>
      <c r="J27" t="s">
        <v>1991</v>
      </c>
      <c r="Y27" s="4"/>
    </row>
    <row r="28" spans="1:25">
      <c r="A28" t="s">
        <v>1973</v>
      </c>
      <c r="B28">
        <v>27</v>
      </c>
      <c r="C28" s="15" t="s">
        <v>92</v>
      </c>
      <c r="D28" s="1" t="s">
        <v>1234</v>
      </c>
      <c r="E28" s="17" t="s">
        <v>6</v>
      </c>
      <c r="F28">
        <v>27</v>
      </c>
      <c r="G28" s="4" t="s">
        <v>1527</v>
      </c>
      <c r="H28" s="4" t="s">
        <v>1964</v>
      </c>
      <c r="I28" t="str">
        <f>CONCATENATE(A28,B28,", '",Table3[[#This Row],[Web]],"', '",+Table3[[#This Row],[URL]],"', ",+Table3[[#This Row],[Cliente id]],", ",+G28,", '",+H28,"');")</f>
        <v>INSERT INTO webs VALUES (27, 'calzado-ortopie.es/', 'https://www.calzado-ortopie.es/', 27, null, 'pro');</v>
      </c>
      <c r="J28" t="s">
        <v>1992</v>
      </c>
      <c r="Y28" s="20">
        <v>43045</v>
      </c>
    </row>
    <row r="29" spans="1:25">
      <c r="A29" t="s">
        <v>1973</v>
      </c>
      <c r="B29">
        <v>28</v>
      </c>
      <c r="C29" s="15" t="s">
        <v>108</v>
      </c>
      <c r="D29" s="1" t="s">
        <v>1064</v>
      </c>
      <c r="E29" s="17" t="s">
        <v>6</v>
      </c>
      <c r="F29">
        <v>28</v>
      </c>
      <c r="G29" s="4" t="s">
        <v>1527</v>
      </c>
      <c r="H29" s="4" t="s">
        <v>1964</v>
      </c>
      <c r="I29" t="str">
        <f>CONCATENATE(A29,B29,", '",Table3[[#This Row],[Web]],"', '",+Table3[[#This Row],[URL]],"', ",+Table3[[#This Row],[Cliente id]],", ",+G29,", '",+H29,"');")</f>
        <v>INSERT INTO webs VALUES (28, 'caminos-viexcom-excavaciones.com/', 'http://www.caminos-viexcom-excavaciones.com/', 28, null, 'pro');</v>
      </c>
      <c r="J29" t="s">
        <v>1993</v>
      </c>
      <c r="Y29" s="4"/>
    </row>
    <row r="30" spans="1:25">
      <c r="A30" t="s">
        <v>1973</v>
      </c>
      <c r="B30">
        <v>29</v>
      </c>
      <c r="C30" s="15" t="s">
        <v>144</v>
      </c>
      <c r="D30" s="1" t="s">
        <v>1146</v>
      </c>
      <c r="E30" s="17" t="s">
        <v>8</v>
      </c>
      <c r="F30">
        <v>29</v>
      </c>
      <c r="G30" s="73">
        <v>43516</v>
      </c>
      <c r="H30" s="4" t="s">
        <v>1964</v>
      </c>
      <c r="I30" t="str">
        <f>CONCATENATE(A30,B30,", '",Table3[[#This Row],[Web]],"', '",+Table3[[#This Row],[URL]],"', ",+Table3[[#This Row],[Cliente id]],", ",+G30,", '",+H30,"');")</f>
        <v>INSERT INTO webs VALUES (29, 'canadian-house.es/', 'https://www.canadian-house.es/', 29, 43516, 'pro');</v>
      </c>
      <c r="J30" t="s">
        <v>1994</v>
      </c>
      <c r="Y30" s="20">
        <v>43417</v>
      </c>
    </row>
    <row r="31" spans="1:25">
      <c r="A31" t="s">
        <v>1973</v>
      </c>
      <c r="B31">
        <v>30</v>
      </c>
      <c r="C31" s="15" t="s">
        <v>257</v>
      </c>
      <c r="D31" s="1" t="s">
        <v>1065</v>
      </c>
      <c r="E31" s="17" t="s">
        <v>6</v>
      </c>
      <c r="F31">
        <v>30</v>
      </c>
      <c r="G31" s="4" t="s">
        <v>1527</v>
      </c>
      <c r="H31" s="4" t="s">
        <v>1964</v>
      </c>
      <c r="I31" t="str">
        <f>CONCATENATE(A31,B31,", '",Table3[[#This Row],[Web]],"', '",+Table3[[#This Row],[URL]],"', ",+Table3[[#This Row],[Cliente id]],", ",+G31,", '",+H31,"');")</f>
        <v>INSERT INTO webs VALUES (30, 'carnisseria-marmi.com/', 'http://www.carnisseria-marmi.com/', 30, null, 'pro');</v>
      </c>
      <c r="J31" t="s">
        <v>1995</v>
      </c>
      <c r="Y31" s="34"/>
    </row>
    <row r="32" spans="1:25">
      <c r="A32" t="s">
        <v>1973</v>
      </c>
      <c r="B32">
        <v>31</v>
      </c>
      <c r="C32" s="15" t="s">
        <v>242</v>
      </c>
      <c r="D32" s="1" t="s">
        <v>1066</v>
      </c>
      <c r="E32" s="17" t="s">
        <v>6</v>
      </c>
      <c r="F32">
        <v>31</v>
      </c>
      <c r="G32" s="4" t="s">
        <v>1527</v>
      </c>
      <c r="H32" s="4" t="s">
        <v>1964</v>
      </c>
      <c r="I32" t="str">
        <f>CONCATENATE(A32,B32,", '",Table3[[#This Row],[Web]],"', '",+Table3[[#This Row],[URL]],"', ",+Table3[[#This Row],[Cliente id]],", ",+G32,", '",+H32,"');")</f>
        <v>INSERT INTO webs VALUES (31, 'carpinteria-madera-gonzalezcolas.com/', 'http://www.carpinteria-madera-gonzalezcolas.com/', 31, null, 'pro');</v>
      </c>
      <c r="J32" t="s">
        <v>1996</v>
      </c>
      <c r="Y32" s="6">
        <v>43332</v>
      </c>
    </row>
    <row r="33" spans="1:25">
      <c r="A33" t="s">
        <v>1973</v>
      </c>
      <c r="B33">
        <v>32</v>
      </c>
      <c r="C33" s="15" t="s">
        <v>109</v>
      </c>
      <c r="D33" s="1" t="s">
        <v>1067</v>
      </c>
      <c r="E33" s="17" t="s">
        <v>6</v>
      </c>
      <c r="F33">
        <v>32</v>
      </c>
      <c r="G33" s="73">
        <v>43454</v>
      </c>
      <c r="H33" s="4" t="s">
        <v>1964</v>
      </c>
      <c r="I33" t="str">
        <f>CONCATENATE(A33,B33,", '",Table3[[#This Row],[Web]],"', '",+Table3[[#This Row],[URL]],"', ",+Table3[[#This Row],[Cliente id]],", ",+G33,", '",+H33,"');")</f>
        <v>INSERT INTO webs VALUES (32, 'carrocerias-aguilar.com/', 'http://www.carrocerias-aguilar.com/', 32, 43454, 'pro');</v>
      </c>
      <c r="J33" t="s">
        <v>1997</v>
      </c>
      <c r="Y33" s="4"/>
    </row>
    <row r="34" spans="1:25">
      <c r="A34" t="s">
        <v>1973</v>
      </c>
      <c r="B34">
        <v>33</v>
      </c>
      <c r="C34" s="15" t="s">
        <v>205</v>
      </c>
      <c r="D34" s="1" t="s">
        <v>1147</v>
      </c>
      <c r="E34" s="17" t="s">
        <v>8</v>
      </c>
      <c r="F34">
        <v>33</v>
      </c>
      <c r="G34" s="4" t="s">
        <v>1527</v>
      </c>
      <c r="H34" s="4" t="s">
        <v>1964</v>
      </c>
      <c r="I34" t="str">
        <f>CONCATENATE(A34,B34,", '",Table3[[#This Row],[Web]],"', '",+Table3[[#This Row],[URL]],"', ",+Table3[[#This Row],[Cliente id]],", ",+G34,", '",+H34,"');")</f>
        <v>INSERT INTO webs VALUES (33, 'catering-baru.es/', 'https://www.catering-baru.es/', 33, null, 'pro');</v>
      </c>
      <c r="J34" t="s">
        <v>1998</v>
      </c>
      <c r="Y34" s="4"/>
    </row>
    <row r="35" spans="1:25">
      <c r="A35" t="s">
        <v>1973</v>
      </c>
      <c r="B35">
        <v>34</v>
      </c>
      <c r="C35" s="15" t="s">
        <v>259</v>
      </c>
      <c r="D35" s="1" t="s">
        <v>1148</v>
      </c>
      <c r="E35" s="17" t="s">
        <v>8</v>
      </c>
      <c r="F35">
        <v>33</v>
      </c>
      <c r="G35" s="73">
        <v>43045</v>
      </c>
      <c r="H35" s="4" t="s">
        <v>1964</v>
      </c>
      <c r="I35" t="str">
        <f>CONCATENATE(A35,B35,", '",Table3[[#This Row],[Web]],"', '",+Table3[[#This Row],[URL]],"', ",+Table3[[#This Row],[Cliente id]],", ",+G35,", '",+H35,"');")</f>
        <v>INSERT INTO webs VALUES (34, 'cateringencasa.com/', 'https://www.cateringencasa.com/', 33, 43045, 'pro');</v>
      </c>
      <c r="J35" t="s">
        <v>1999</v>
      </c>
      <c r="Y35" s="6"/>
    </row>
    <row r="36" spans="1:25">
      <c r="A36" t="s">
        <v>1973</v>
      </c>
      <c r="B36">
        <v>35</v>
      </c>
      <c r="C36" s="15" t="s">
        <v>93</v>
      </c>
      <c r="D36" s="1" t="s">
        <v>1149</v>
      </c>
      <c r="E36" s="17" t="s">
        <v>8</v>
      </c>
      <c r="F36">
        <v>35</v>
      </c>
      <c r="G36" s="4" t="s">
        <v>1527</v>
      </c>
      <c r="H36" s="4" t="s">
        <v>1964</v>
      </c>
      <c r="I36" t="str">
        <f>CONCATENATE(A36,B36,", '",Table3[[#This Row],[Web]],"', '",+Table3[[#This Row],[URL]],"', ",+Table3[[#This Row],[Cliente id]],", ",+G36,", '",+H36,"');")</f>
        <v>INSERT INTO webs VALUES (35, 'chatarreros-madrid.com/', 'https://www.chatarreros-madrid.com/', 35, null, 'pro');</v>
      </c>
      <c r="J36" t="s">
        <v>2000</v>
      </c>
      <c r="Y36" s="4"/>
    </row>
    <row r="37" spans="1:25">
      <c r="A37" t="s">
        <v>1973</v>
      </c>
      <c r="B37">
        <v>36</v>
      </c>
      <c r="C37" s="15" t="s">
        <v>110</v>
      </c>
      <c r="D37" s="1" t="s">
        <v>1068</v>
      </c>
      <c r="E37" s="17" t="s">
        <v>6</v>
      </c>
      <c r="F37">
        <v>36</v>
      </c>
      <c r="G37" s="73">
        <v>43417</v>
      </c>
      <c r="H37" s="4" t="s">
        <v>1964</v>
      </c>
      <c r="I37" t="str">
        <f>CONCATENATE(A37,B37,", '",Table3[[#This Row],[Web]],"', '",+Table3[[#This Row],[URL]],"', ",+Table3[[#This Row],[Cliente id]],", ",+G37,", '",+H37,"');")</f>
        <v>INSERT INTO webs VALUES (36, 'comercialdiazsa.com/', 'http://www.comercialdiazsa.com/', 36, 43417, 'pro');</v>
      </c>
      <c r="J37" t="s">
        <v>2001</v>
      </c>
      <c r="Y37" s="20">
        <v>42943</v>
      </c>
    </row>
    <row r="38" spans="1:25">
      <c r="A38" t="s">
        <v>1973</v>
      </c>
      <c r="B38">
        <v>37</v>
      </c>
      <c r="C38" s="33" t="s">
        <v>880</v>
      </c>
      <c r="D38" s="1" t="s">
        <v>1150</v>
      </c>
      <c r="E38" s="37" t="s">
        <v>8</v>
      </c>
      <c r="F38">
        <v>37</v>
      </c>
      <c r="G38" s="4" t="s">
        <v>1527</v>
      </c>
      <c r="H38" s="4" t="s">
        <v>1964</v>
      </c>
      <c r="I38" t="str">
        <f>CONCATENATE(A38,B38,", '",Table3[[#This Row],[Web]],"', '",+Table3[[#This Row],[URL]],"', ",+Table3[[#This Row],[Cliente id]],", ",+G38,", '",+H38,"');")</f>
        <v>INSERT INTO webs VALUES (37, 'comercialsermasa.com', 'https://www.comercialsermasa.com', 37, null, 'pro');</v>
      </c>
      <c r="J38" t="s">
        <v>2002</v>
      </c>
      <c r="Y38" s="4"/>
    </row>
    <row r="39" spans="1:25">
      <c r="A39" t="s">
        <v>1973</v>
      </c>
      <c r="B39">
        <v>38</v>
      </c>
      <c r="C39" s="18" t="s">
        <v>111</v>
      </c>
      <c r="D39" s="1" t="s">
        <v>1151</v>
      </c>
      <c r="E39" s="19" t="s">
        <v>8</v>
      </c>
      <c r="F39">
        <v>38</v>
      </c>
      <c r="G39" s="73">
        <v>43332</v>
      </c>
      <c r="H39" s="4" t="s">
        <v>1964</v>
      </c>
      <c r="I39" t="str">
        <f>CONCATENATE(A39,B39,", '",Table3[[#This Row],[Web]],"', '",+Table3[[#This Row],[URL]],"', ",+Table3[[#This Row],[Cliente id]],", ",+G39,", '",+H39,"');")</f>
        <v>INSERT INTO webs VALUES (38, 'construcciones-coroan-madrid.com/', 'https://www.construcciones-coroan-madrid.com/', 38, 43332, 'pro');</v>
      </c>
      <c r="J39" t="s">
        <v>2003</v>
      </c>
      <c r="Y39" s="4"/>
    </row>
    <row r="40" spans="1:25">
      <c r="A40" t="s">
        <v>1973</v>
      </c>
      <c r="B40">
        <v>39</v>
      </c>
      <c r="C40" s="15" t="s">
        <v>260</v>
      </c>
      <c r="D40" s="1" t="s">
        <v>1152</v>
      </c>
      <c r="E40" s="17" t="s">
        <v>8</v>
      </c>
      <c r="F40">
        <v>39</v>
      </c>
      <c r="G40" s="4" t="s">
        <v>1527</v>
      </c>
      <c r="H40" s="4" t="s">
        <v>1964</v>
      </c>
      <c r="I40" t="str">
        <f>CONCATENATE(A40,B40,", '",Table3[[#This Row],[Web]],"', '",+Table3[[#This Row],[URL]],"', ",+Table3[[#This Row],[Cliente id]],", ",+G40,", '",+H40,"');")</f>
        <v>INSERT INTO webs VALUES (39, 'construccionesjeanjeconejo.com/', 'https://www.construccionesjeanjeconejo.com/', 39, null, 'pro');</v>
      </c>
      <c r="J40" t="s">
        <v>2004</v>
      </c>
      <c r="Y40" s="34"/>
    </row>
    <row r="41" spans="1:25">
      <c r="A41" t="s">
        <v>1973</v>
      </c>
      <c r="B41">
        <v>40</v>
      </c>
      <c r="C41" s="15" t="s">
        <v>174</v>
      </c>
      <c r="D41" s="1" t="s">
        <v>1069</v>
      </c>
      <c r="E41" s="17" t="s">
        <v>6</v>
      </c>
      <c r="F41">
        <v>40</v>
      </c>
      <c r="G41" s="4" t="s">
        <v>1527</v>
      </c>
      <c r="H41" s="4" t="s">
        <v>1964</v>
      </c>
      <c r="I41" t="str">
        <f>CONCATENATE(A41,B41,", '",Table3[[#This Row],[Web]],"', '",+Table3[[#This Row],[URL]],"', ",+Table3[[#This Row],[Cliente id]],", ",+G41,", '",+H41,"');")</f>
        <v>INSERT INTO webs VALUES (40, 'cristaleria-artecristal.es/', 'http://www.cristaleria-artecristal.es/', 40, null, 'pro');</v>
      </c>
      <c r="J41" t="s">
        <v>2005</v>
      </c>
      <c r="Y41" s="4"/>
    </row>
    <row r="42" spans="1:25">
      <c r="A42" t="s">
        <v>1973</v>
      </c>
      <c r="B42">
        <v>41</v>
      </c>
      <c r="C42" s="18" t="s">
        <v>262</v>
      </c>
      <c r="D42" s="1" t="s">
        <v>1070</v>
      </c>
      <c r="E42" s="19" t="s">
        <v>6</v>
      </c>
      <c r="F42">
        <v>41</v>
      </c>
      <c r="G42" s="4" t="s">
        <v>1527</v>
      </c>
      <c r="H42" s="4" t="s">
        <v>1964</v>
      </c>
      <c r="I42" t="str">
        <f>CONCATENATE(A42,B42,", '",Table3[[#This Row],[Web]],"', '",+Table3[[#This Row],[URL]],"', ",+Table3[[#This Row],[Cliente id]],", ",+G42,", '",+H42,"');")</f>
        <v>INSERT INTO webs VALUES (41, 'cristalkar.es/', 'http://www.cristalkar.es/', 41, null, 'pro');</v>
      </c>
      <c r="J42" t="s">
        <v>2006</v>
      </c>
      <c r="Y42" s="20">
        <v>43194</v>
      </c>
    </row>
    <row r="43" spans="1:25">
      <c r="A43" t="s">
        <v>1973</v>
      </c>
      <c r="B43">
        <v>42</v>
      </c>
      <c r="C43" s="15" t="s">
        <v>112</v>
      </c>
      <c r="D43" s="1" t="s">
        <v>1071</v>
      </c>
      <c r="E43" s="17" t="s">
        <v>6</v>
      </c>
      <c r="F43">
        <v>42</v>
      </c>
      <c r="G43" s="4" t="s">
        <v>1527</v>
      </c>
      <c r="H43" s="4" t="s">
        <v>1964</v>
      </c>
      <c r="I43" t="str">
        <f>CONCATENATE(A43,B43,", '",Table3[[#This Row],[Web]],"', '",+Table3[[#This Row],[URL]],"', ",+Table3[[#This Row],[Cliente id]],", ",+G43,", '",+H43,"');")</f>
        <v>INSERT INTO webs VALUES (42, 'cubiertas-araujo.com/', 'http://www.cubiertas-araujo.com/', 42, null, 'pro');</v>
      </c>
      <c r="J43" t="s">
        <v>2007</v>
      </c>
      <c r="Y43" s="4"/>
    </row>
    <row r="44" spans="1:25">
      <c r="A44" t="s">
        <v>1973</v>
      </c>
      <c r="B44">
        <v>43</v>
      </c>
      <c r="C44" s="15" t="s">
        <v>113</v>
      </c>
      <c r="D44" s="1" t="s">
        <v>1072</v>
      </c>
      <c r="E44" s="17" t="s">
        <v>6</v>
      </c>
      <c r="F44">
        <v>43</v>
      </c>
      <c r="G44" s="73">
        <v>42943</v>
      </c>
      <c r="H44" s="4" t="s">
        <v>1964</v>
      </c>
      <c r="I44" t="str">
        <f>CONCATENATE(A44,B44,", '",Table3[[#This Row],[Web]],"', '",+Table3[[#This Row],[URL]],"', ",+Table3[[#This Row],[Cliente id]],", ",+G44,", '",+H44,"');")</f>
        <v>INSERT INTO webs VALUES (43, 'cubiertas-impervi-getafe.com/', 'http://www.cubiertas-impervi-getafe.com/', 43, 42943, 'pro');</v>
      </c>
      <c r="J44" t="s">
        <v>2008</v>
      </c>
      <c r="Y44" s="20">
        <v>43546</v>
      </c>
    </row>
    <row r="45" spans="1:25">
      <c r="A45" t="s">
        <v>1973</v>
      </c>
      <c r="B45">
        <v>44</v>
      </c>
      <c r="C45" s="15" t="s">
        <v>264</v>
      </c>
      <c r="D45" s="1" t="s">
        <v>1073</v>
      </c>
      <c r="E45" s="17" t="s">
        <v>6</v>
      </c>
      <c r="F45">
        <v>44</v>
      </c>
      <c r="G45" s="4" t="s">
        <v>1527</v>
      </c>
      <c r="H45" s="4" t="s">
        <v>1964</v>
      </c>
      <c r="I45" t="str">
        <f>CONCATENATE(A45,B45,", '",Table3[[#This Row],[Web]],"', '",+Table3[[#This Row],[URL]],"', ",+Table3[[#This Row],[Cliente id]],", ",+G45,", '",+H45,"');")</f>
        <v>INSERT INTO webs VALUES (44, 'cubiertas-reser.com/', 'http://www.cubiertas-reser.com/', 44, null, 'pro');</v>
      </c>
      <c r="J45" t="s">
        <v>2009</v>
      </c>
      <c r="Y45" s="4"/>
    </row>
    <row r="46" spans="1:25">
      <c r="A46" t="s">
        <v>1973</v>
      </c>
      <c r="B46">
        <v>45</v>
      </c>
      <c r="C46" s="15" t="s">
        <v>171</v>
      </c>
      <c r="D46" s="1" t="s">
        <v>1074</v>
      </c>
      <c r="E46" s="17" t="s">
        <v>6</v>
      </c>
      <c r="F46">
        <v>45</v>
      </c>
      <c r="G46" s="4" t="s">
        <v>1527</v>
      </c>
      <c r="H46" s="4" t="s">
        <v>1964</v>
      </c>
      <c r="I46" t="str">
        <f>CONCATENATE(A46,B46,", '",Table3[[#This Row],[Web]],"', '",+Table3[[#This Row],[URL]],"', ",+Table3[[#This Row],[Cliente id]],", ",+G46,", '",+H46,"');")</f>
        <v>INSERT INTO webs VALUES (45, 'cursos-cocina.es/', 'http://www.cursos-cocina.es/', 45, null, 'pro');</v>
      </c>
      <c r="J46" t="s">
        <v>2010</v>
      </c>
      <c r="Y46" s="4"/>
    </row>
    <row r="47" spans="1:25">
      <c r="A47" t="s">
        <v>1973</v>
      </c>
      <c r="B47">
        <v>46</v>
      </c>
      <c r="C47" s="33" t="s">
        <v>965</v>
      </c>
      <c r="D47" s="1" t="s">
        <v>1075</v>
      </c>
      <c r="E47" s="37" t="s">
        <v>6</v>
      </c>
      <c r="F47">
        <v>46</v>
      </c>
      <c r="G47" s="4" t="s">
        <v>1527</v>
      </c>
      <c r="H47" s="4" t="s">
        <v>1964</v>
      </c>
      <c r="I47" t="str">
        <f>CONCATENATE(A47,B47,", '",Table3[[#This Row],[Web]],"', '",+Table3[[#This Row],[URL]],"', ",+Table3[[#This Row],[Cliente id]],", ",+G47,", '",+H47,"');")</f>
        <v>INSERT INTO webs VALUES (46, 'demacee.com', 'http://www.demacee.com', 46, null, 'pro');</v>
      </c>
      <c r="J47" t="s">
        <v>2011</v>
      </c>
      <c r="Y47" s="7">
        <v>2020</v>
      </c>
    </row>
    <row r="48" spans="1:25">
      <c r="A48" t="s">
        <v>1973</v>
      </c>
      <c r="B48">
        <v>47</v>
      </c>
      <c r="C48" s="15" t="s">
        <v>114</v>
      </c>
      <c r="D48" s="1" t="s">
        <v>1076</v>
      </c>
      <c r="E48" s="17" t="s">
        <v>6</v>
      </c>
      <c r="F48">
        <v>47</v>
      </c>
      <c r="G48" s="4" t="s">
        <v>1527</v>
      </c>
      <c r="H48" s="4" t="s">
        <v>1964</v>
      </c>
      <c r="I48" t="str">
        <f>CONCATENATE(A48,B48,", '",Table3[[#This Row],[Web]],"', '",+Table3[[#This Row],[URL]],"', ",+Table3[[#This Row],[Cliente id]],", ",+G48,", '",+H48,"');")</f>
        <v>INSERT INTO webs VALUES (47, 'desatascos-ohdesaigues.com/', 'http://www.desatascos-ohdesaigues.com/', 47, null, 'pro');</v>
      </c>
      <c r="J48" t="s">
        <v>2012</v>
      </c>
      <c r="Y48" s="20">
        <v>42928</v>
      </c>
    </row>
    <row r="49" spans="1:25">
      <c r="A49" t="s">
        <v>1973</v>
      </c>
      <c r="B49">
        <v>48</v>
      </c>
      <c r="C49" s="15" t="s">
        <v>182</v>
      </c>
      <c r="D49" s="1" t="s">
        <v>1153</v>
      </c>
      <c r="E49" s="17" t="s">
        <v>8</v>
      </c>
      <c r="F49">
        <v>48</v>
      </c>
      <c r="G49" s="73">
        <v>43194</v>
      </c>
      <c r="H49" s="4" t="s">
        <v>1964</v>
      </c>
      <c r="I49" t="str">
        <f>CONCATENATE(A49,B49,", '",Table3[[#This Row],[Web]],"', '",+Table3[[#This Row],[URL]],"', ",+Table3[[#This Row],[Cliente id]],", ",+G49,", '",+H49,"');")</f>
        <v>INSERT INTO webs VALUES (48, 'detectapci.es/', 'https://www.detectapci.es/', 48, 43194, 'pro');</v>
      </c>
      <c r="J49" t="s">
        <v>2013</v>
      </c>
      <c r="Y49" s="20">
        <v>43313</v>
      </c>
    </row>
    <row r="50" spans="1:25">
      <c r="A50" t="s">
        <v>1973</v>
      </c>
      <c r="B50">
        <v>49</v>
      </c>
      <c r="C50" s="15" t="s">
        <v>145</v>
      </c>
      <c r="D50" s="1" t="s">
        <v>1154</v>
      </c>
      <c r="E50" s="17" t="s">
        <v>8</v>
      </c>
      <c r="F50">
        <v>49</v>
      </c>
      <c r="G50" s="4" t="s">
        <v>1527</v>
      </c>
      <c r="H50" s="4" t="s">
        <v>1964</v>
      </c>
      <c r="I50" t="str">
        <f>CONCATENATE(A50,B50,", '",Table3[[#This Row],[Web]],"', '",+Table3[[#This Row],[URL]],"', ",+Table3[[#This Row],[Cliente id]],", ",+G50,", '",+H50,"');")</f>
        <v>INSERT INTO webs VALUES (49, 'diagnosis-electronica-automovil.com/', 'https://www.diagnosis-electronica-automovil.com/', 49, null, 'pro');</v>
      </c>
      <c r="J50" t="s">
        <v>2014</v>
      </c>
      <c r="Y50" s="20">
        <v>43510</v>
      </c>
    </row>
    <row r="51" spans="1:25">
      <c r="A51" t="s">
        <v>1973</v>
      </c>
      <c r="B51">
        <v>50</v>
      </c>
      <c r="C51" s="15" t="s">
        <v>115</v>
      </c>
      <c r="D51" s="1" t="s">
        <v>1155</v>
      </c>
      <c r="E51" s="17" t="s">
        <v>8</v>
      </c>
      <c r="F51">
        <v>50</v>
      </c>
      <c r="G51" s="73">
        <v>43546</v>
      </c>
      <c r="H51" s="4" t="s">
        <v>1964</v>
      </c>
      <c r="I51" t="str">
        <f>CONCATENATE(A51,B51,", '",Table3[[#This Row],[Web]],"', '",+Table3[[#This Row],[URL]],"', ",+Table3[[#This Row],[Cliente id]],", ",+G51,", '",+H51,"');")</f>
        <v>INSERT INTO webs VALUES (50, 'dima-sa.es/', 'https://www.dima-sa.es/', 50, 43546, 'pro');</v>
      </c>
      <c r="J51" t="s">
        <v>2015</v>
      </c>
      <c r="Y51" s="4"/>
    </row>
    <row r="52" spans="1:25">
      <c r="A52" t="s">
        <v>1973</v>
      </c>
      <c r="B52">
        <v>51</v>
      </c>
      <c r="C52" s="15" t="s">
        <v>146</v>
      </c>
      <c r="D52" s="1" t="s">
        <v>1156</v>
      </c>
      <c r="E52" s="17" t="s">
        <v>8</v>
      </c>
      <c r="F52">
        <v>51</v>
      </c>
      <c r="G52" s="4" t="s">
        <v>1527</v>
      </c>
      <c r="H52" s="4" t="s">
        <v>1964</v>
      </c>
      <c r="I52" t="str">
        <f>CONCATENATE(A52,B52,", '",Table3[[#This Row],[Web]],"', '",+Table3[[#This Row],[URL]],"', ",+Table3[[#This Row],[Cliente id]],", ",+G52,", '",+H52,"');")</f>
        <v>INSERT INTO webs VALUES (51, 'disfraceslapinyata.com/', 'https://www.disfraceslapinyata.com/', 51, null, 'pro');</v>
      </c>
      <c r="J52" t="s">
        <v>2016</v>
      </c>
      <c r="Y52" s="6"/>
    </row>
    <row r="53" spans="1:25">
      <c r="A53" t="s">
        <v>1973</v>
      </c>
      <c r="B53">
        <v>52</v>
      </c>
      <c r="C53" s="15" t="s">
        <v>163</v>
      </c>
      <c r="D53" s="1" t="s">
        <v>1077</v>
      </c>
      <c r="E53" s="17" t="s">
        <v>6</v>
      </c>
      <c r="F53">
        <v>52</v>
      </c>
      <c r="G53" s="4" t="s">
        <v>1527</v>
      </c>
      <c r="H53" s="4" t="s">
        <v>1964</v>
      </c>
      <c r="I53" t="str">
        <f>CONCATENATE(A53,B53,", '",Table3[[#This Row],[Web]],"', '",+Table3[[#This Row],[URL]],"', ",+Table3[[#This Row],[Cliente id]],", ",+G53,", '",+H53,"');")</f>
        <v>INSERT INTO webs VALUES (52, 'distribucion-alimentacion-glam.es/', 'http://www.distribucion-alimentacion-glam.es/', 52, null, 'pro');</v>
      </c>
      <c r="J53" t="s">
        <v>2017</v>
      </c>
      <c r="Y53" s="4"/>
    </row>
    <row r="54" spans="1:25">
      <c r="A54" t="s">
        <v>1973</v>
      </c>
      <c r="B54">
        <v>53</v>
      </c>
      <c r="C54" s="58" t="s">
        <v>969</v>
      </c>
      <c r="D54" s="1" t="s">
        <v>1157</v>
      </c>
      <c r="E54" s="60" t="s">
        <v>8</v>
      </c>
      <c r="F54">
        <v>53</v>
      </c>
      <c r="G54" s="73">
        <v>2020</v>
      </c>
      <c r="H54" s="4" t="s">
        <v>1964</v>
      </c>
      <c r="I54" t="str">
        <f>CONCATENATE(A54,B54,", '",Table3[[#This Row],[Web]],"', '",+Table3[[#This Row],[URL]],"', ",+Table3[[#This Row],[Cliente id]],", ",+G54,", '",+H54,"');")</f>
        <v>INSERT INTO webs VALUES (53, 'doctoreauto.es', 'https://www.doctoreauto.es', 53, 2020, 'pro');</v>
      </c>
      <c r="J54" t="s">
        <v>2018</v>
      </c>
      <c r="Y54" s="20">
        <v>43278</v>
      </c>
    </row>
    <row r="55" spans="1:25">
      <c r="A55" t="s">
        <v>1973</v>
      </c>
      <c r="B55">
        <v>54</v>
      </c>
      <c r="C55" s="15" t="s">
        <v>147</v>
      </c>
      <c r="D55" s="1" t="s">
        <v>1158</v>
      </c>
      <c r="E55" s="17" t="s">
        <v>8</v>
      </c>
      <c r="F55">
        <v>54</v>
      </c>
      <c r="G55" s="73">
        <v>42928</v>
      </c>
      <c r="H55" s="4" t="s">
        <v>1964</v>
      </c>
      <c r="I55" t="str">
        <f>CONCATENATE(A55,B55,", '",Table3[[#This Row],[Web]],"', '",+Table3[[#This Row],[URL]],"', ",+Table3[[#This Row],[Cliente id]],", ",+G55,", '",+H55,"');")</f>
        <v>INSERT INTO webs VALUES (54, 'echafan.com/', 'https://www.echafan.com/', 54, 42928, 'pro');</v>
      </c>
      <c r="J55" t="s">
        <v>2019</v>
      </c>
      <c r="Y55" s="4"/>
    </row>
    <row r="56" spans="1:25">
      <c r="A56" t="s">
        <v>1973</v>
      </c>
      <c r="B56">
        <v>55</v>
      </c>
      <c r="C56" s="15" t="s">
        <v>185</v>
      </c>
      <c r="D56" s="1" t="s">
        <v>1159</v>
      </c>
      <c r="E56" s="17" t="s">
        <v>8</v>
      </c>
      <c r="F56">
        <v>55</v>
      </c>
      <c r="G56" s="73">
        <v>43313</v>
      </c>
      <c r="H56" s="4" t="s">
        <v>1964</v>
      </c>
      <c r="I56" t="str">
        <f>CONCATENATE(A56,B56,", '",Table3[[#This Row],[Web]],"', '",+Table3[[#This Row],[URL]],"', ",+Table3[[#This Row],[Cliente id]],", ",+G56,", '",+H56,"');")</f>
        <v>INSERT INTO webs VALUES (55, 'ecovinilo.com/', 'https://www.ecovinilo.com/', 55, 43313, 'pro');</v>
      </c>
      <c r="J56" t="s">
        <v>2020</v>
      </c>
      <c r="Y56" s="34"/>
    </row>
    <row r="57" spans="1:25">
      <c r="A57" t="s">
        <v>1973</v>
      </c>
      <c r="B57">
        <v>56</v>
      </c>
      <c r="C57" s="15" t="s">
        <v>385</v>
      </c>
      <c r="D57" s="1" t="s">
        <v>1160</v>
      </c>
      <c r="E57" s="17" t="s">
        <v>8</v>
      </c>
      <c r="F57">
        <v>56</v>
      </c>
      <c r="G57" s="73">
        <v>43510</v>
      </c>
      <c r="H57" s="4" t="s">
        <v>1964</v>
      </c>
      <c r="I57" t="str">
        <f>CONCATENATE(A57,B57,", '",Table3[[#This Row],[Web]],"', '",+Table3[[#This Row],[URL]],"', ",+Table3[[#This Row],[Cliente id]],", ",+G57,", '",+H57,"');")</f>
        <v>INSERT INTO webs VALUES (56, 'edebeimpulsa.com/', 'https://www.edebeimpulsa.com/', 56, 43510, 'pro');</v>
      </c>
      <c r="J57" t="s">
        <v>2021</v>
      </c>
      <c r="Y57" s="34"/>
    </row>
    <row r="58" spans="1:25">
      <c r="A58" t="s">
        <v>1973</v>
      </c>
      <c r="B58">
        <v>57</v>
      </c>
      <c r="C58" s="15" t="s">
        <v>266</v>
      </c>
      <c r="D58" s="1" t="s">
        <v>1078</v>
      </c>
      <c r="E58" s="17" t="s">
        <v>6</v>
      </c>
      <c r="F58">
        <v>57</v>
      </c>
      <c r="G58" s="4" t="s">
        <v>1527</v>
      </c>
      <c r="H58" s="4" t="s">
        <v>1964</v>
      </c>
      <c r="I58" t="str">
        <f>CONCATENATE(A58,B58,", '",Table3[[#This Row],[Web]],"', '",+Table3[[#This Row],[URL]],"', ",+Table3[[#This Row],[Cliente id]],", ",+G58,", '",+H58,"');")</f>
        <v>INSERT INTO webs VALUES (57, 'electricidadbarberan.es/', 'http://www.electricidadbarberan.es/', 57, null, 'pro');</v>
      </c>
      <c r="J58" t="s">
        <v>2022</v>
      </c>
      <c r="Y58" s="4"/>
    </row>
    <row r="59" spans="1:25">
      <c r="A59" t="s">
        <v>1973</v>
      </c>
      <c r="B59">
        <v>58</v>
      </c>
      <c r="C59" s="18" t="s">
        <v>116</v>
      </c>
      <c r="D59" s="1" t="s">
        <v>1079</v>
      </c>
      <c r="E59" s="19" t="s">
        <v>6</v>
      </c>
      <c r="F59">
        <v>58</v>
      </c>
      <c r="G59" s="4" t="s">
        <v>1527</v>
      </c>
      <c r="H59" s="4" t="s">
        <v>1964</v>
      </c>
      <c r="I59" t="str">
        <f>CONCATENATE(A59,B59,", '",Table3[[#This Row],[Web]],"', '",+Table3[[#This Row],[URL]],"', ",+Table3[[#This Row],[Cliente id]],", ",+G59,", '",+H59,"');")</f>
        <v>INSERT INTO webs VALUES (58, 'electricidad-danfar.com/', 'http://www.electricidad-danfar.com/', 58, null, 'pro');</v>
      </c>
      <c r="J59" t="s">
        <v>2023</v>
      </c>
      <c r="Y59" s="6"/>
    </row>
    <row r="60" spans="1:25">
      <c r="A60" t="s">
        <v>1973</v>
      </c>
      <c r="B60">
        <v>59</v>
      </c>
      <c r="C60" s="15" t="s">
        <v>331</v>
      </c>
      <c r="D60" s="1" t="s">
        <v>1080</v>
      </c>
      <c r="E60" s="17" t="s">
        <v>6</v>
      </c>
      <c r="F60">
        <v>59</v>
      </c>
      <c r="G60" s="4" t="s">
        <v>1527</v>
      </c>
      <c r="H60" s="4" t="s">
        <v>1964</v>
      </c>
      <c r="I60" t="str">
        <f>CONCATENATE(A60,B60,", '",Table3[[#This Row],[Web]],"', '",+Table3[[#This Row],[URL]],"', ",+Table3[[#This Row],[Cliente id]],", ",+G60,", '",+H60,"');")</f>
        <v>INSERT INTO webs VALUES (59, 'electrosur-marbella.es/', 'http://www.electrosur-marbella.es/', 59, null, 'pro');</v>
      </c>
      <c r="J60" t="s">
        <v>2024</v>
      </c>
      <c r="Y60" s="62">
        <v>43977</v>
      </c>
    </row>
    <row r="61" spans="1:25">
      <c r="A61" t="s">
        <v>1973</v>
      </c>
      <c r="B61">
        <v>60</v>
      </c>
      <c r="C61" s="15" t="s">
        <v>396</v>
      </c>
      <c r="D61" s="1" t="s">
        <v>1161</v>
      </c>
      <c r="E61" s="17" t="s">
        <v>8</v>
      </c>
      <c r="F61">
        <v>60</v>
      </c>
      <c r="G61" s="73">
        <v>43278</v>
      </c>
      <c r="H61" s="4" t="s">
        <v>1964</v>
      </c>
      <c r="I61" t="str">
        <f>CONCATENATE(A61,B61,", '",Table3[[#This Row],[Web]],"', '",+Table3[[#This Row],[URL]],"', ",+Table3[[#This Row],[Cliente id]],", ",+G61,", '",+H61,"');")</f>
        <v>INSERT INTO webs VALUES (60, 'elfrutodelbaobab.com/', 'https://www.elfrutodelbaobab.com/', 60, 43278, 'pro');</v>
      </c>
      <c r="J61" t="s">
        <v>2025</v>
      </c>
      <c r="Y61" s="4"/>
    </row>
    <row r="62" spans="1:25">
      <c r="A62" t="s">
        <v>1973</v>
      </c>
      <c r="B62">
        <v>61</v>
      </c>
      <c r="C62" s="15" t="s">
        <v>229</v>
      </c>
      <c r="D62" s="1" t="s">
        <v>1081</v>
      </c>
      <c r="E62" s="17" t="s">
        <v>6</v>
      </c>
      <c r="F62">
        <v>61</v>
      </c>
      <c r="G62" s="4" t="s">
        <v>1527</v>
      </c>
      <c r="H62" s="4" t="s">
        <v>1964</v>
      </c>
      <c r="I62" t="str">
        <f>CONCATENATE(A62,B62,", '",Table3[[#This Row],[Web]],"', '",+Table3[[#This Row],[URL]],"', ",+Table3[[#This Row],[Cliente id]],", ",+G62,", '",+H62,"');")</f>
        <v>INSERT INTO webs VALUES (61, 'elgatobus.com', 'http://www.elgatobus.com', 61, null, 'pro');</v>
      </c>
      <c r="J62" t="s">
        <v>2026</v>
      </c>
      <c r="Y62" s="4"/>
    </row>
    <row r="63" spans="1:25">
      <c r="A63" t="s">
        <v>1973</v>
      </c>
      <c r="B63">
        <v>62</v>
      </c>
      <c r="C63" s="33" t="s">
        <v>918</v>
      </c>
      <c r="D63" s="1" t="s">
        <v>1082</v>
      </c>
      <c r="E63" s="37" t="s">
        <v>6</v>
      </c>
      <c r="F63">
        <v>62</v>
      </c>
      <c r="G63" s="4" t="s">
        <v>1527</v>
      </c>
      <c r="H63" s="4" t="s">
        <v>1964</v>
      </c>
      <c r="I63" t="str">
        <f>CONCATENATE(A63,B63,", '",Table3[[#This Row],[Web]],"', '",+Table3[[#This Row],[URL]],"', ",+Table3[[#This Row],[Cliente id]],", ",+G63,", '",+H63,"');")</f>
        <v>INSERT INTO webs VALUES (62, 'eltuneldeltiempo.com', 'http://www.eltuneldeltiempo.com', 62, null, 'pro');</v>
      </c>
      <c r="J63" t="s">
        <v>2027</v>
      </c>
      <c r="Y63" s="4"/>
    </row>
    <row r="64" spans="1:25">
      <c r="A64" t="s">
        <v>1973</v>
      </c>
      <c r="B64">
        <v>63</v>
      </c>
      <c r="C64" s="33" t="s">
        <v>899</v>
      </c>
      <c r="D64" s="1" t="s">
        <v>1083</v>
      </c>
      <c r="E64" s="37" t="s">
        <v>6</v>
      </c>
      <c r="F64">
        <v>63</v>
      </c>
      <c r="G64" s="4" t="s">
        <v>1527</v>
      </c>
      <c r="H64" s="4" t="s">
        <v>1964</v>
      </c>
      <c r="I64" t="str">
        <f>CONCATENATE(A64,B64,", '",Table3[[#This Row],[Web]],"', '",+Table3[[#This Row],[URL]],"', ",+Table3[[#This Row],[Cliente id]],", ",+G64,", '",+H64,"');")</f>
        <v>INSERT INTO webs VALUES (63, 'elviajeromadrid.com', 'http://www.elviajeromadrid.com', 63, null, 'pro');</v>
      </c>
      <c r="J64" t="s">
        <v>2028</v>
      </c>
      <c r="Y64" s="4"/>
    </row>
    <row r="65" spans="1:25">
      <c r="A65" t="s">
        <v>1973</v>
      </c>
      <c r="B65">
        <v>64</v>
      </c>
      <c r="C65" s="15" t="s">
        <v>211</v>
      </c>
      <c r="D65" s="1" t="s">
        <v>1084</v>
      </c>
      <c r="E65" s="17" t="s">
        <v>6</v>
      </c>
      <c r="F65">
        <v>64</v>
      </c>
      <c r="G65" s="4" t="s">
        <v>1527</v>
      </c>
      <c r="H65" s="4" t="s">
        <v>1964</v>
      </c>
      <c r="I65" t="str">
        <f>CONCATENATE(A65,B65,", '",Table3[[#This Row],[Web]],"', '",+Table3[[#This Row],[URL]],"', ",+Table3[[#This Row],[Cliente id]],", ",+G65,", '",+H65,"');")</f>
        <v>INSERT INTO webs VALUES (64, 'embalajes-madera-ameyd.com/', 'http://www.embalajes-madera-ameyd.com/', 64, null, 'pro');</v>
      </c>
      <c r="J65" t="s">
        <v>2029</v>
      </c>
      <c r="Y65" s="4"/>
    </row>
    <row r="66" spans="1:25">
      <c r="A66" t="s">
        <v>1973</v>
      </c>
      <c r="B66">
        <v>65</v>
      </c>
      <c r="C66" s="18" t="s">
        <v>269</v>
      </c>
      <c r="D66" s="1" t="s">
        <v>1085</v>
      </c>
      <c r="E66" s="19" t="s">
        <v>6</v>
      </c>
      <c r="F66">
        <v>65</v>
      </c>
      <c r="G66" s="4" t="s">
        <v>1527</v>
      </c>
      <c r="H66" s="4" t="s">
        <v>1964</v>
      </c>
      <c r="I66" t="str">
        <f>CONCATENATE(A66,B66,", '",Table3[[#This Row],[Web]],"', '",+Table3[[#This Row],[URL]],"', ",+Table3[[#This Row],[Cliente id]],", ",+G66,", '",+H66,"');")</f>
        <v>INSERT INTO webs VALUES (65, 'embarcaderoelancla.com/', 'http://www.embarcaderoelancla.com/', 65, null, 'pro');</v>
      </c>
      <c r="J66" t="s">
        <v>2030</v>
      </c>
      <c r="Y66" s="4"/>
    </row>
    <row r="67" spans="1:25">
      <c r="A67" t="s">
        <v>1973</v>
      </c>
      <c r="B67">
        <v>66</v>
      </c>
      <c r="C67" s="58" t="s">
        <v>1041</v>
      </c>
      <c r="D67" s="1" t="s">
        <v>1162</v>
      </c>
      <c r="E67" s="60" t="s">
        <v>8</v>
      </c>
      <c r="F67">
        <v>66</v>
      </c>
      <c r="G67" s="73">
        <v>43977</v>
      </c>
      <c r="H67" s="4" t="s">
        <v>1964</v>
      </c>
      <c r="I67" t="str">
        <f>CONCATENATE(A67,B67,", '",Table3[[#This Row],[Web]],"', '",+Table3[[#This Row],[URL]],"', ",+Table3[[#This Row],[Cliente id]],", ",+G67,", '",+H67,"');")</f>
        <v>INSERT INTO webs VALUES (66, 'emedemariposa.es', 'https://www.emedemariposa.es', 66, 43977, 'pro');</v>
      </c>
      <c r="J67" t="s">
        <v>2031</v>
      </c>
      <c r="Y67" s="20">
        <v>43028</v>
      </c>
    </row>
    <row r="68" spans="1:25">
      <c r="A68" t="s">
        <v>1973</v>
      </c>
      <c r="B68">
        <v>67</v>
      </c>
      <c r="C68" s="15" t="s">
        <v>361</v>
      </c>
      <c r="D68" s="1" t="s">
        <v>1235</v>
      </c>
      <c r="E68" s="17" t="s">
        <v>6</v>
      </c>
      <c r="F68">
        <v>67</v>
      </c>
      <c r="G68" s="4" t="s">
        <v>1527</v>
      </c>
      <c r="H68" s="4" t="s">
        <v>1964</v>
      </c>
      <c r="I68" t="str">
        <f>CONCATENATE(A68,B68,", '",Table3[[#This Row],[Web]],"', '",+Table3[[#This Row],[URL]],"', ",+Table3[[#This Row],[Cliente id]],", ",+G68,", '",+H68,"');")</f>
        <v>INSERT INTO webs VALUES (67, 'entadent.es/', 'https://www.entadent.es/', 67, null, 'pro');</v>
      </c>
      <c r="J68" t="s">
        <v>2032</v>
      </c>
      <c r="Y68" s="4"/>
    </row>
    <row r="69" spans="1:25">
      <c r="A69" t="s">
        <v>1973</v>
      </c>
      <c r="B69">
        <v>68</v>
      </c>
      <c r="C69" s="15" t="s">
        <v>117</v>
      </c>
      <c r="D69" s="1" t="s">
        <v>1086</v>
      </c>
      <c r="E69" s="17" t="s">
        <v>6</v>
      </c>
      <c r="F69">
        <v>68</v>
      </c>
      <c r="G69" s="4" t="s">
        <v>1527</v>
      </c>
      <c r="H69" s="4" t="s">
        <v>1964</v>
      </c>
      <c r="I69" t="str">
        <f>CONCATENATE(A69,B69,", '",Table3[[#This Row],[Web]],"', '",+Table3[[#This Row],[URL]],"', ",+Table3[[#This Row],[Cliente id]],", ",+G69,", '",+H69,"');")</f>
        <v>INSERT INTO webs VALUES (68, 'escuela-infantil-colores.es/', 'http://www.escuela-infantil-colores.es/', 68, null, 'pro');</v>
      </c>
      <c r="J69" t="s">
        <v>2033</v>
      </c>
      <c r="Y69" s="20">
        <v>43671</v>
      </c>
    </row>
    <row r="70" spans="1:25">
      <c r="A70" t="s">
        <v>1973</v>
      </c>
      <c r="B70">
        <v>69</v>
      </c>
      <c r="C70" s="15" t="s">
        <v>148</v>
      </c>
      <c r="D70" s="1" t="s">
        <v>1163</v>
      </c>
      <c r="E70" s="17" t="s">
        <v>8</v>
      </c>
      <c r="F70">
        <v>69</v>
      </c>
      <c r="G70" s="4" t="s">
        <v>1527</v>
      </c>
      <c r="H70" s="4" t="s">
        <v>1964</v>
      </c>
      <c r="I70" t="str">
        <f>CONCATENATE(A70,B70,", '",Table3[[#This Row],[Web]],"', '",+Table3[[#This Row],[URL]],"', ",+Table3[[#This Row],[Cliente id]],", ",+G70,", '",+H70,"');")</f>
        <v>INSERT INTO webs VALUES (69, 'estetica-tupiel.es/', 'https://www.estetica-tupiel.es/', 69, null, 'pro');</v>
      </c>
      <c r="J70" t="s">
        <v>2034</v>
      </c>
      <c r="Y70" s="4"/>
    </row>
    <row r="71" spans="1:25">
      <c r="A71" t="s">
        <v>1973</v>
      </c>
      <c r="B71">
        <v>70</v>
      </c>
      <c r="C71" s="15" t="s">
        <v>118</v>
      </c>
      <c r="D71" s="1" t="s">
        <v>1164</v>
      </c>
      <c r="E71" s="17" t="s">
        <v>8</v>
      </c>
      <c r="F71">
        <v>70</v>
      </c>
      <c r="G71" s="4" t="s">
        <v>1527</v>
      </c>
      <c r="H71" s="4" t="s">
        <v>1964</v>
      </c>
      <c r="I71" t="str">
        <f>CONCATENATE(A71,B71,", '",Table3[[#This Row],[Web]],"', '",+Table3[[#This Row],[URL]],"', ",+Table3[[#This Row],[Cliente id]],", ",+G71,", '",+H71,"');")</f>
        <v>INSERT INTO webs VALUES (70, 'estructuras-metalicas-cemol.es/', 'https://www.estructuras-metalicas-cemol.es/', 70, null, 'pro');</v>
      </c>
      <c r="J71" t="s">
        <v>2035</v>
      </c>
      <c r="Y71" s="20">
        <v>43410</v>
      </c>
    </row>
    <row r="72" spans="1:25">
      <c r="A72" t="s">
        <v>1973</v>
      </c>
      <c r="B72">
        <v>71</v>
      </c>
      <c r="C72" s="15" t="s">
        <v>119</v>
      </c>
      <c r="D72" s="1" t="s">
        <v>1087</v>
      </c>
      <c r="E72" s="17" t="s">
        <v>6</v>
      </c>
      <c r="F72">
        <v>71</v>
      </c>
      <c r="G72" s="4" t="s">
        <v>1527</v>
      </c>
      <c r="H72" s="4" t="s">
        <v>1964</v>
      </c>
      <c r="I72" t="str">
        <f>CONCATENATE(A72,B72,", '",Table3[[#This Row],[Web]],"', '",+Table3[[#This Row],[URL]],"', ",+Table3[[#This Row],[Cliente id]],", ",+G72,", '",+H72,"');")</f>
        <v>INSERT INTO webs VALUES (71, 'fabrica-bolleria-seish.com/', 'http://www.fabrica-bolleria-seish.com/', 71, null, 'pro');</v>
      </c>
      <c r="J72" t="s">
        <v>2036</v>
      </c>
      <c r="Y72" s="4"/>
    </row>
    <row r="73" spans="1:25">
      <c r="A73" t="s">
        <v>1973</v>
      </c>
      <c r="B73">
        <v>72</v>
      </c>
      <c r="C73" s="15" t="s">
        <v>120</v>
      </c>
      <c r="D73" s="1" t="s">
        <v>1088</v>
      </c>
      <c r="E73" s="17" t="s">
        <v>6</v>
      </c>
      <c r="F73">
        <v>72</v>
      </c>
      <c r="G73" s="4" t="s">
        <v>1527</v>
      </c>
      <c r="H73" s="4" t="s">
        <v>1964</v>
      </c>
      <c r="I73" t="str">
        <f>CONCATENATE(A73,B73,", '",Table3[[#This Row],[Web]],"', '",+Table3[[#This Row],[URL]],"', ",+Table3[[#This Row],[Cliente id]],", ",+G73,", '",+H73,"');")</f>
        <v>INSERT INTO webs VALUES (72, 'fabricacionstandsferias.com/', 'http://www.fabricacionstandsferias.com/', 72, null, 'pro');</v>
      </c>
      <c r="J73" t="s">
        <v>2037</v>
      </c>
      <c r="Y73" s="4"/>
    </row>
    <row r="74" spans="1:25">
      <c r="A74" t="s">
        <v>1973</v>
      </c>
      <c r="B74">
        <v>73</v>
      </c>
      <c r="C74" s="15" t="s">
        <v>271</v>
      </c>
      <c r="D74" s="1" t="s">
        <v>1089</v>
      </c>
      <c r="E74" s="17" t="s">
        <v>6</v>
      </c>
      <c r="F74">
        <v>73</v>
      </c>
      <c r="G74" s="73">
        <v>43028</v>
      </c>
      <c r="H74" s="4" t="s">
        <v>1964</v>
      </c>
      <c r="I74" t="str">
        <f>CONCATENATE(A74,B74,", '",Table3[[#This Row],[Web]],"', '",+Table3[[#This Row],[URL]],"', ",+Table3[[#This Row],[Cliente id]],", ",+G74,", '",+H74,"');")</f>
        <v>INSERT INTO webs VALUES (73, 'faroles-forja-abraham.es/', 'http://www.faroles-forja-abraham.es/', 73, 43028, 'pro');</v>
      </c>
      <c r="J74" t="s">
        <v>2038</v>
      </c>
      <c r="Y74" s="20">
        <v>42927</v>
      </c>
    </row>
    <row r="75" spans="1:25">
      <c r="A75" t="s">
        <v>1973</v>
      </c>
      <c r="B75">
        <v>74</v>
      </c>
      <c r="C75" s="15" t="s">
        <v>959</v>
      </c>
      <c r="D75" s="1" t="s">
        <v>1165</v>
      </c>
      <c r="E75" s="17" t="s">
        <v>8</v>
      </c>
      <c r="F75">
        <v>74</v>
      </c>
      <c r="G75" s="4" t="s">
        <v>1527</v>
      </c>
      <c r="H75" s="4" t="s">
        <v>1964</v>
      </c>
      <c r="I75" t="str">
        <f>CONCATENATE(A75,B75,", '",Table3[[#This Row],[Web]],"', '",+Table3[[#This Row],[URL]],"', ",+Table3[[#This Row],[Cliente id]],", ",+G75,", '",+H75,"');")</f>
        <v>INSERT INTO webs VALUES (74, 'ferreteria-kobel.es/', 'https://www.ferreteria-kobel.es/', 74, null, 'pro');</v>
      </c>
      <c r="J75" t="s">
        <v>2039</v>
      </c>
      <c r="Y75" s="4"/>
    </row>
    <row r="76" spans="1:25">
      <c r="A76" t="s">
        <v>1973</v>
      </c>
      <c r="B76">
        <v>75</v>
      </c>
      <c r="C76" s="15" t="s">
        <v>960</v>
      </c>
      <c r="D76" s="1" t="s">
        <v>1166</v>
      </c>
      <c r="E76" s="17" t="s">
        <v>8</v>
      </c>
      <c r="F76">
        <v>75</v>
      </c>
      <c r="G76" s="73">
        <v>43671</v>
      </c>
      <c r="H76" s="4" t="s">
        <v>1964</v>
      </c>
      <c r="I76" t="str">
        <f>CONCATENATE(A76,B76,", '",Table3[[#This Row],[Web]],"', '",+Table3[[#This Row],[URL]],"', ",+Table3[[#This Row],[Cliente id]],", ",+G76,", '",+H76,"');")</f>
        <v>INSERT INTO webs VALUES (75, 'fibrelite-tavicce.es/', 'https://www.fibrelite-tavicce.es/', 75, 43671, 'pro');</v>
      </c>
      <c r="J76" t="s">
        <v>2040</v>
      </c>
      <c r="Y76" s="20">
        <v>43080</v>
      </c>
    </row>
    <row r="77" spans="1:25">
      <c r="A77" t="s">
        <v>1973</v>
      </c>
      <c r="B77">
        <v>76</v>
      </c>
      <c r="C77" s="15" t="s">
        <v>273</v>
      </c>
      <c r="D77" s="1" t="s">
        <v>1090</v>
      </c>
      <c r="E77" s="17" t="s">
        <v>6</v>
      </c>
      <c r="F77">
        <v>13</v>
      </c>
      <c r="G77" s="4" t="s">
        <v>1527</v>
      </c>
      <c r="H77" s="4" t="s">
        <v>1964</v>
      </c>
      <c r="I77" t="str">
        <f>CONCATENATE(A77,B77,", '",Table3[[#This Row],[Web]],"', '",+Table3[[#This Row],[URL]],"', ",+Table3[[#This Row],[Cliente id]],", ",+G77,", '",+H77,"');")</f>
        <v>INSERT INTO webs VALUES (76, 'fiestainfantilmadrid.es/', 'http://www.fiestainfantilmadrid.es/', 13, null, 'pro');</v>
      </c>
      <c r="J77" t="s">
        <v>2041</v>
      </c>
      <c r="Y77" s="20">
        <v>43412</v>
      </c>
    </row>
    <row r="78" spans="1:25">
      <c r="A78" t="s">
        <v>1973</v>
      </c>
      <c r="B78">
        <v>77</v>
      </c>
      <c r="C78" s="15" t="s">
        <v>149</v>
      </c>
      <c r="D78" s="1" t="s">
        <v>1167</v>
      </c>
      <c r="E78" s="17" t="s">
        <v>8</v>
      </c>
      <c r="F78">
        <v>77</v>
      </c>
      <c r="G78" s="73">
        <v>43410</v>
      </c>
      <c r="H78" s="4" t="s">
        <v>1964</v>
      </c>
      <c r="I78" t="str">
        <f>CONCATENATE(A78,B78,", '",Table3[[#This Row],[Web]],"', '",+Table3[[#This Row],[URL]],"', ",+Table3[[#This Row],[Cliente id]],", ",+G78,", '",+H78,"');")</f>
        <v>INSERT INTO webs VALUES (77, 'fiestasinfantileschikifiestas.com/', 'https://www.fiestasinfantileschikifiestas.com/', 77, 43410, 'pro');</v>
      </c>
      <c r="J78" t="s">
        <v>2042</v>
      </c>
      <c r="Y78" s="6"/>
    </row>
    <row r="79" spans="1:25">
      <c r="A79" t="s">
        <v>1973</v>
      </c>
      <c r="B79">
        <v>78</v>
      </c>
      <c r="C79" s="15" t="s">
        <v>274</v>
      </c>
      <c r="D79" s="1" t="s">
        <v>1168</v>
      </c>
      <c r="E79" s="17" t="s">
        <v>8</v>
      </c>
      <c r="F79">
        <v>78</v>
      </c>
      <c r="G79" s="4" t="s">
        <v>1527</v>
      </c>
      <c r="H79" s="4" t="s">
        <v>1964</v>
      </c>
      <c r="I79" t="str">
        <f>CONCATENATE(A79,B79,", '",Table3[[#This Row],[Web]],"', '",+Table3[[#This Row],[URL]],"', ",+Table3[[#This Row],[Cliente id]],", ",+G79,", '",+H79,"');")</f>
        <v>INSERT INTO webs VALUES (78, 'fisioterapiapadilla.es/', 'https://www.fisioterapiapadilla.es/', 78, null, 'pro');</v>
      </c>
      <c r="J79" t="s">
        <v>2043</v>
      </c>
      <c r="Y79" s="6"/>
    </row>
    <row r="80" spans="1:25">
      <c r="A80" t="s">
        <v>1973</v>
      </c>
      <c r="B80">
        <v>79</v>
      </c>
      <c r="C80" s="15" t="s">
        <v>150</v>
      </c>
      <c r="D80" s="1" t="s">
        <v>1169</v>
      </c>
      <c r="E80" s="17" t="s">
        <v>8</v>
      </c>
      <c r="F80">
        <v>79</v>
      </c>
      <c r="G80" s="4" t="s">
        <v>1527</v>
      </c>
      <c r="H80" s="4" t="s">
        <v>1964</v>
      </c>
      <c r="I80" t="str">
        <f>CONCATENATE(A80,B80,", '",Table3[[#This Row],[Web]],"', '",+Table3[[#This Row],[URL]],"', ",+Table3[[#This Row],[Cliente id]],", ",+G80,", '",+H80,"');")</f>
        <v>INSERT INTO webs VALUES (79, 'fisioterapiaserenyal.com/', 'https://www.fisioterapiaserenyal.com/', 79, null, 'pro');</v>
      </c>
      <c r="J80" t="s">
        <v>2044</v>
      </c>
      <c r="Y80" s="4"/>
    </row>
    <row r="81" spans="1:25">
      <c r="A81" t="s">
        <v>1973</v>
      </c>
      <c r="B81">
        <v>80</v>
      </c>
      <c r="C81" s="15" t="s">
        <v>213</v>
      </c>
      <c r="D81" s="1" t="s">
        <v>1170</v>
      </c>
      <c r="E81" s="17" t="s">
        <v>8</v>
      </c>
      <c r="F81">
        <v>80</v>
      </c>
      <c r="G81" s="73">
        <v>42927</v>
      </c>
      <c r="H81" s="4" t="s">
        <v>1964</v>
      </c>
      <c r="I81" t="str">
        <f>CONCATENATE(A81,B81,", '",Table3[[#This Row],[Web]],"', '",+Table3[[#This Row],[URL]],"', ",+Table3[[#This Row],[Cliente id]],", ",+G81,", '",+H81,"');")</f>
        <v>INSERT INTO webs VALUES (80, 'flores-antonia.com/', 'https://www.flores-antonia.com/', 80, 42927, 'pro');</v>
      </c>
      <c r="J81" t="s">
        <v>2045</v>
      </c>
      <c r="Y81" s="4"/>
    </row>
    <row r="82" spans="1:25">
      <c r="A82" t="s">
        <v>1973</v>
      </c>
      <c r="B82">
        <v>81</v>
      </c>
      <c r="C82" s="15" t="s">
        <v>1022</v>
      </c>
      <c r="D82" s="1" t="s">
        <v>1171</v>
      </c>
      <c r="E82" s="17" t="s">
        <v>8</v>
      </c>
      <c r="F82">
        <v>81</v>
      </c>
      <c r="G82" s="4" t="s">
        <v>1527</v>
      </c>
      <c r="H82" s="4" t="s">
        <v>1964</v>
      </c>
      <c r="I82" t="str">
        <f>CONCATENATE(A82,B82,", '",Table3[[#This Row],[Web]],"', '",+Table3[[#This Row],[URL]],"', ",+Table3[[#This Row],[Cliente id]],", ",+G82,", '",+H82,"');")</f>
        <v>INSERT INTO webs VALUES (81, 'humiambiente.com/', 'https://www.humiambiente.com/', 81, null, 'pro');</v>
      </c>
      <c r="J82" t="s">
        <v>2046</v>
      </c>
      <c r="Y82" s="6"/>
    </row>
    <row r="83" spans="1:25">
      <c r="A83" t="s">
        <v>1973</v>
      </c>
      <c r="B83">
        <v>82</v>
      </c>
      <c r="C83" s="15" t="s">
        <v>151</v>
      </c>
      <c r="D83" s="1" t="s">
        <v>1172</v>
      </c>
      <c r="E83" s="17" t="s">
        <v>8</v>
      </c>
      <c r="F83">
        <v>82</v>
      </c>
      <c r="G83" s="73">
        <v>43080</v>
      </c>
      <c r="H83" s="4" t="s">
        <v>1964</v>
      </c>
      <c r="I83" t="str">
        <f>CONCATENATE(A83,B83,", '",Table3[[#This Row],[Web]],"', '",+Table3[[#This Row],[URL]],"', ",+Table3[[#This Row],[Cliente id]],", ",+G83,", '",+H83,"');")</f>
        <v>INSERT INTO webs VALUES (82, 'forjasomolinos.com/', 'https://www.forjasomolinos.com/', 82, 43080, 'pro');</v>
      </c>
      <c r="J83" t="s">
        <v>2047</v>
      </c>
      <c r="Y83" s="4"/>
    </row>
    <row r="84" spans="1:25">
      <c r="A84" t="s">
        <v>1973</v>
      </c>
      <c r="B84">
        <v>83</v>
      </c>
      <c r="C84" s="15" t="s">
        <v>152</v>
      </c>
      <c r="D84" s="1" t="s">
        <v>1173</v>
      </c>
      <c r="E84" s="17" t="s">
        <v>8</v>
      </c>
      <c r="F84">
        <v>83</v>
      </c>
      <c r="G84" s="73">
        <v>43412</v>
      </c>
      <c r="H84" s="4" t="s">
        <v>1964</v>
      </c>
      <c r="I84" t="str">
        <f>CONCATENATE(A84,B84,", '",Table3[[#This Row],[Web]],"', '",+Table3[[#This Row],[URL]],"', ",+Table3[[#This Row],[Cliente id]],", ",+G84,", '",+H84,"');")</f>
        <v>INSERT INTO webs VALUES (83, 'fotocopias-madrid.com/', 'https://www.fotocopias-madrid.com/', 83, 43412, 'pro');</v>
      </c>
      <c r="J84" t="s">
        <v>2048</v>
      </c>
      <c r="Y84" s="34"/>
    </row>
    <row r="85" spans="1:25">
      <c r="A85" t="s">
        <v>1973</v>
      </c>
      <c r="B85">
        <v>84</v>
      </c>
      <c r="C85" s="18" t="s">
        <v>901</v>
      </c>
      <c r="D85" s="1" t="s">
        <v>1091</v>
      </c>
      <c r="E85" s="19" t="s">
        <v>6</v>
      </c>
      <c r="F85">
        <v>84</v>
      </c>
      <c r="G85" s="4" t="s">
        <v>1527</v>
      </c>
      <c r="H85" s="4" t="s">
        <v>1964</v>
      </c>
      <c r="I85" t="str">
        <f>CONCATENATE(A85,B85,", '",Table3[[#This Row],[Web]],"', '",+Table3[[#This Row],[URL]],"', ",+Table3[[#This Row],[Cliente id]],", ",+G85,", '",+H85,"');")</f>
        <v>INSERT INTO webs VALUES (84, 'fotografia-online.es', 'http://www.fotografia-online.es', 84, null, 'pro');</v>
      </c>
      <c r="J85" t="s">
        <v>2049</v>
      </c>
      <c r="Y85" s="34"/>
    </row>
    <row r="86" spans="1:25">
      <c r="A86" t="s">
        <v>1973</v>
      </c>
      <c r="B86">
        <v>85</v>
      </c>
      <c r="C86" s="18" t="s">
        <v>121</v>
      </c>
      <c r="D86" s="1" t="s">
        <v>1092</v>
      </c>
      <c r="E86" s="19" t="s">
        <v>6</v>
      </c>
      <c r="F86">
        <v>85</v>
      </c>
      <c r="G86" s="4" t="s">
        <v>1527</v>
      </c>
      <c r="H86" s="4" t="s">
        <v>1964</v>
      </c>
      <c r="I86" t="str">
        <f>CONCATENATE(A86,B86,", '",Table3[[#This Row],[Web]],"', '",+Table3[[#This Row],[URL]],"', ",+Table3[[#This Row],[Cliente id]],", ",+G86,", '",+H86,"');")</f>
        <v>INSERT INTO webs VALUES (85, 'fundicion-mecanizados.com/', 'http://www.fundicion-mecanizados.com/', 85, null, 'pro');</v>
      </c>
      <c r="J86" t="s">
        <v>2050</v>
      </c>
      <c r="Y86" s="20">
        <v>43308</v>
      </c>
    </row>
    <row r="87" spans="1:25">
      <c r="A87" t="s">
        <v>1973</v>
      </c>
      <c r="B87">
        <v>86</v>
      </c>
      <c r="C87" s="15" t="s">
        <v>122</v>
      </c>
      <c r="D87" s="1" t="s">
        <v>1093</v>
      </c>
      <c r="E87" s="17" t="s">
        <v>6</v>
      </c>
      <c r="F87">
        <v>86</v>
      </c>
      <c r="G87" s="4" t="s">
        <v>1527</v>
      </c>
      <c r="H87" s="4" t="s">
        <v>1964</v>
      </c>
      <c r="I87" t="str">
        <f>CONCATENATE(A87,B87,", '",Table3[[#This Row],[Web]],"', '",+Table3[[#This Row],[URL]],"', ",+Table3[[#This Row],[Cliente id]],", ",+G87,", '",+H87,"');")</f>
        <v>INSERT INTO webs VALUES (86, 'futurinox.com/', 'http://www.futurinox.com/', 86, null, 'pro');</v>
      </c>
      <c r="J87" t="s">
        <v>2051</v>
      </c>
      <c r="Y87" s="6"/>
    </row>
    <row r="88" spans="1:25">
      <c r="A88" t="s">
        <v>1973</v>
      </c>
      <c r="B88">
        <v>87</v>
      </c>
      <c r="C88" s="15" t="s">
        <v>123</v>
      </c>
      <c r="D88" s="1" t="s">
        <v>1094</v>
      </c>
      <c r="E88" s="17" t="s">
        <v>6</v>
      </c>
      <c r="F88">
        <v>87</v>
      </c>
      <c r="G88" s="4" t="s">
        <v>1527</v>
      </c>
      <c r="H88" s="4" t="s">
        <v>1964</v>
      </c>
      <c r="I88" t="str">
        <f>CONCATENATE(A88,B88,", '",Table3[[#This Row],[Web]],"', '",+Table3[[#This Row],[URL]],"', ",+Table3[[#This Row],[Cliente id]],", ",+G88,", '",+H88,"');")</f>
        <v>INSERT INTO webs VALUES (87, 'gestoria-barcelona.com/', 'http://www.gestoria-barcelona.com/', 87, null, 'pro');</v>
      </c>
      <c r="J88" t="s">
        <v>2052</v>
      </c>
      <c r="Y88" s="4"/>
    </row>
    <row r="89" spans="1:25">
      <c r="A89" t="s">
        <v>1973</v>
      </c>
      <c r="B89">
        <v>88</v>
      </c>
      <c r="C89" s="18" t="s">
        <v>277</v>
      </c>
      <c r="D89" s="1" t="s">
        <v>1095</v>
      </c>
      <c r="E89" s="19" t="s">
        <v>6</v>
      </c>
      <c r="F89">
        <v>88</v>
      </c>
      <c r="G89" s="4" t="s">
        <v>1527</v>
      </c>
      <c r="H89" s="4" t="s">
        <v>1964</v>
      </c>
      <c r="I89" t="str">
        <f>CONCATENATE(A89,B89,", '",Table3[[#This Row],[Web]],"', '",+Table3[[#This Row],[URL]],"', ",+Table3[[#This Row],[Cliente id]],", ",+G89,", '",+H89,"');")</f>
        <v>INSERT INTO webs VALUES (88, 'granito-marmol-mq.com/', 'http://www.granito-marmol-mq.com/', 88, null, 'pro');</v>
      </c>
      <c r="J89" t="s">
        <v>2053</v>
      </c>
      <c r="Y89" s="20">
        <v>43973</v>
      </c>
    </row>
    <row r="90" spans="1:25">
      <c r="A90" t="s">
        <v>1973</v>
      </c>
      <c r="B90">
        <v>89</v>
      </c>
      <c r="C90" s="15" t="s">
        <v>124</v>
      </c>
      <c r="D90" s="1" t="s">
        <v>1174</v>
      </c>
      <c r="E90" s="17" t="s">
        <v>8</v>
      </c>
      <c r="F90">
        <v>89</v>
      </c>
      <c r="G90" s="4" t="s">
        <v>1527</v>
      </c>
      <c r="H90" s="4" t="s">
        <v>1964</v>
      </c>
      <c r="I90" t="str">
        <f>CONCATENATE(A90,B90,", '",Table3[[#This Row],[Web]],"', '",+Table3[[#This Row],[URL]],"', ",+Table3[[#This Row],[Cliente id]],", ",+G90,", '",+H90,"');")</f>
        <v>INSERT INTO webs VALUES (89, 'granitos-jmartin.com/', 'https://www.granitos-jmartin.com/', 89, null, 'pro');</v>
      </c>
      <c r="J90" t="s">
        <v>2054</v>
      </c>
      <c r="Y90" s="20">
        <v>44015</v>
      </c>
    </row>
    <row r="91" spans="1:25">
      <c r="A91" t="s">
        <v>1973</v>
      </c>
      <c r="B91">
        <v>90</v>
      </c>
      <c r="C91" s="33" t="s">
        <v>929</v>
      </c>
      <c r="D91" s="1" t="s">
        <v>1096</v>
      </c>
      <c r="E91" s="37" t="s">
        <v>6</v>
      </c>
      <c r="F91">
        <v>90</v>
      </c>
      <c r="G91" s="4" t="s">
        <v>1527</v>
      </c>
      <c r="H91" s="4" t="s">
        <v>1964</v>
      </c>
      <c r="I91" t="str">
        <f>CONCATENATE(A91,B91,", '",Table3[[#This Row],[Web]],"', '",+Table3[[#This Row],[URL]],"', ",+Table3[[#This Row],[Cliente id]],", ",+G91,", '",+H91,"');")</f>
        <v>INSERT INTO webs VALUES (90, 'heripa.com', 'http://www.heripa.com', 90, null, 'pro');</v>
      </c>
      <c r="J91" t="s">
        <v>2055</v>
      </c>
      <c r="Y91" s="8"/>
    </row>
    <row r="92" spans="1:25">
      <c r="A92" t="s">
        <v>1973</v>
      </c>
      <c r="B92">
        <v>91</v>
      </c>
      <c r="C92" s="33" t="s">
        <v>924</v>
      </c>
      <c r="D92" s="1" t="s">
        <v>1175</v>
      </c>
      <c r="E92" s="37" t="s">
        <v>8</v>
      </c>
      <c r="F92">
        <v>91</v>
      </c>
      <c r="G92" s="4" t="s">
        <v>1527</v>
      </c>
      <c r="H92" s="4" t="s">
        <v>1964</v>
      </c>
      <c r="I92" t="str">
        <f>CONCATENATE(A92,B92,", '",Table3[[#This Row],[Web]],"', '",+Table3[[#This Row],[URL]],"', ",+Table3[[#This Row],[Cliente id]],", ",+G92,", '",+H92,"');")</f>
        <v>INSERT INTO webs VALUES (91, 'hiperaluminio.com', 'https://www.hiperaluminio.com', 91, null, 'pro');</v>
      </c>
      <c r="J92" t="s">
        <v>2056</v>
      </c>
      <c r="Y92" s="4"/>
    </row>
    <row r="93" spans="1:25">
      <c r="A93" t="s">
        <v>1973</v>
      </c>
      <c r="B93">
        <v>92</v>
      </c>
      <c r="C93" s="15" t="s">
        <v>167</v>
      </c>
      <c r="D93" s="1" t="s">
        <v>1176</v>
      </c>
      <c r="E93" s="17" t="s">
        <v>8</v>
      </c>
      <c r="F93">
        <v>92</v>
      </c>
      <c r="G93" s="73">
        <v>43308</v>
      </c>
      <c r="H93" s="4" t="s">
        <v>1964</v>
      </c>
      <c r="I93" t="str">
        <f>CONCATENATE(A93,B93,", '",Table3[[#This Row],[Web]],"', '",+Table3[[#This Row],[URL]],"', ",+Table3[[#This Row],[Cliente id]],", ",+G93,", '",+H93,"');")</f>
        <v>INSERT INTO webs VALUES (92, 'hotel-mirador.net/', 'https://www.hotel-mirador.net/', 92, 43308, 'pro');</v>
      </c>
      <c r="J93" t="s">
        <v>2057</v>
      </c>
      <c r="Y93" s="4"/>
    </row>
    <row r="94" spans="1:25">
      <c r="A94" t="s">
        <v>1973</v>
      </c>
      <c r="B94">
        <v>93</v>
      </c>
      <c r="C94" s="18" t="s">
        <v>125</v>
      </c>
      <c r="D94" s="1" t="s">
        <v>1177</v>
      </c>
      <c r="E94" s="19" t="s">
        <v>8</v>
      </c>
      <c r="F94">
        <v>93</v>
      </c>
      <c r="G94" s="4" t="s">
        <v>1527</v>
      </c>
      <c r="H94" s="4" t="s">
        <v>1964</v>
      </c>
      <c r="I94" t="str">
        <f>CONCATENATE(A94,B94,", '",Table3[[#This Row],[Web]],"', '",+Table3[[#This Row],[URL]],"', ",+Table3[[#This Row],[Cliente id]],", ",+G94,", '",+H94,"');")</f>
        <v>INSERT INTO webs VALUES (93, 'ibercad.eu/', 'https://www.ibercad.eu/', 93, null, 'pro');</v>
      </c>
      <c r="J94" t="s">
        <v>2058</v>
      </c>
      <c r="Y94" s="34"/>
    </row>
    <row r="95" spans="1:25">
      <c r="A95" t="s">
        <v>1973</v>
      </c>
      <c r="B95">
        <v>94</v>
      </c>
      <c r="C95" s="15" t="s">
        <v>409</v>
      </c>
      <c r="D95" s="1" t="s">
        <v>1178</v>
      </c>
      <c r="E95" s="17" t="s">
        <v>8</v>
      </c>
      <c r="F95">
        <v>94</v>
      </c>
      <c r="G95" s="4" t="s">
        <v>1527</v>
      </c>
      <c r="H95" s="4" t="s">
        <v>1964</v>
      </c>
      <c r="I95" t="str">
        <f>CONCATENATE(A95,B95,", '",Table3[[#This Row],[Web]],"', '",+Table3[[#This Row],[URL]],"', ",+Table3[[#This Row],[Cliente id]],", ",+G95,", '",+H95,"');")</f>
        <v>INSERT INTO webs VALUES (94, 'imaginalcobendas.org/', 'https://www.imaginalcobendas.org/', 94, null, 'pro');</v>
      </c>
      <c r="J95" t="s">
        <v>2059</v>
      </c>
      <c r="Y95" s="4"/>
    </row>
    <row r="96" spans="1:25">
      <c r="A96" t="s">
        <v>1973</v>
      </c>
      <c r="B96">
        <v>95</v>
      </c>
      <c r="C96" s="15" t="s">
        <v>1032</v>
      </c>
      <c r="D96" s="1" t="s">
        <v>1179</v>
      </c>
      <c r="E96" s="17" t="s">
        <v>8</v>
      </c>
      <c r="F96">
        <v>95</v>
      </c>
      <c r="G96" s="73">
        <v>43973</v>
      </c>
      <c r="H96" s="4" t="s">
        <v>1964</v>
      </c>
      <c r="I96" t="str">
        <f>CONCATENATE(A96,B96,", '",Table3[[#This Row],[Web]],"', '",+Table3[[#This Row],[URL]],"', ",+Table3[[#This Row],[Cliente id]],", ",+G96,", '",+H96,"');")</f>
        <v>INSERT INTO webs VALUES (95, 'innormadrid.org/', 'https://www.innormadrid.org/', 95, 43973, 'pro');</v>
      </c>
      <c r="J96" t="s">
        <v>2060</v>
      </c>
      <c r="Y96" s="4"/>
    </row>
    <row r="97" spans="1:25">
      <c r="A97" t="s">
        <v>1973</v>
      </c>
      <c r="B97">
        <v>96</v>
      </c>
      <c r="C97" s="15" t="s">
        <v>919</v>
      </c>
      <c r="D97" s="1" t="s">
        <v>1180</v>
      </c>
      <c r="E97" s="17" t="s">
        <v>8</v>
      </c>
      <c r="F97">
        <v>96</v>
      </c>
      <c r="G97" s="73">
        <v>44015</v>
      </c>
      <c r="H97" s="4" t="s">
        <v>1964</v>
      </c>
      <c r="I97" t="str">
        <f>CONCATENATE(A97,B97,", '",Table3[[#This Row],[Web]],"', '",+Table3[[#This Row],[URL]],"', ",+Table3[[#This Row],[Cliente id]],", ",+G97,", '",+H97,"');")</f>
        <v>INSERT INTO webs VALUES (96, 'instalaciondirecta.es', 'https://www.instalaciondirecta.es', 96, 44015, 'pro');</v>
      </c>
      <c r="J97" t="s">
        <v>2061</v>
      </c>
      <c r="Y97" s="34"/>
    </row>
    <row r="98" spans="1:25">
      <c r="A98" t="s">
        <v>1973</v>
      </c>
      <c r="B98">
        <v>97</v>
      </c>
      <c r="C98" s="15" t="s">
        <v>230</v>
      </c>
      <c r="D98" s="1" t="s">
        <v>1097</v>
      </c>
      <c r="E98" s="23" t="s">
        <v>6</v>
      </c>
      <c r="F98">
        <v>97</v>
      </c>
      <c r="G98" s="4" t="s">
        <v>1527</v>
      </c>
      <c r="H98" s="4" t="s">
        <v>1964</v>
      </c>
      <c r="I98" t="str">
        <f>CONCATENATE(A98,B98,", '",Table3[[#This Row],[Web]],"', '",+Table3[[#This Row],[URL]],"', ",+Table3[[#This Row],[Cliente id]],", ",+G98,", '",+H98,"');")</f>
        <v>INSERT INTO webs VALUES (97, 'instalaciones-electricas-elinstand.com/', 'http://www.instalaciones-electricas-elinstand.com/', 97, null, 'pro');</v>
      </c>
      <c r="J98" t="s">
        <v>2062</v>
      </c>
      <c r="Y98" s="20">
        <v>43748</v>
      </c>
    </row>
    <row r="99" spans="1:25">
      <c r="A99" t="s">
        <v>1973</v>
      </c>
      <c r="B99">
        <v>98</v>
      </c>
      <c r="C99" s="15" t="s">
        <v>410</v>
      </c>
      <c r="D99" s="1" t="s">
        <v>1236</v>
      </c>
      <c r="E99" s="17" t="s">
        <v>6</v>
      </c>
      <c r="F99">
        <v>98</v>
      </c>
      <c r="G99" s="4" t="s">
        <v>1527</v>
      </c>
      <c r="H99" s="4" t="s">
        <v>1964</v>
      </c>
      <c r="I99" t="str">
        <f>CONCATENATE(A99,B99,", '",Table3[[#This Row],[Web]],"', '",+Table3[[#This Row],[URL]],"', ",+Table3[[#This Row],[Cliente id]],", ",+G99,", '",+H99,"');")</f>
        <v>INSERT INTO webs VALUES (98, 'instalaciones-electrorue.com/', 'https://www.instalaciones-electrorue.com/', 98, null, 'pro');</v>
      </c>
      <c r="J99" t="s">
        <v>2063</v>
      </c>
      <c r="Y99" s="4"/>
    </row>
    <row r="100" spans="1:25">
      <c r="A100" t="s">
        <v>1973</v>
      </c>
      <c r="B100">
        <v>99</v>
      </c>
      <c r="C100" s="15" t="s">
        <v>240</v>
      </c>
      <c r="D100" s="1" t="s">
        <v>1098</v>
      </c>
      <c r="E100" s="17" t="s">
        <v>6</v>
      </c>
      <c r="F100">
        <v>99</v>
      </c>
      <c r="G100" s="4" t="s">
        <v>1527</v>
      </c>
      <c r="H100" s="4" t="s">
        <v>1964</v>
      </c>
      <c r="I100" t="str">
        <f>CONCATENATE(A100,B100,", '",Table3[[#This Row],[Web]],"', '",+Table3[[#This Row],[URL]],"', ",+Table3[[#This Row],[Cliente id]],", ",+G100,", '",+H100,"');")</f>
        <v>INSERT INTO webs VALUES (99, 'interiorismo-anacris.com/', 'http://www.interiorismo-anacris.com/', 99, null, 'pro');</v>
      </c>
      <c r="J100" t="s">
        <v>2064</v>
      </c>
      <c r="Y100" s="4"/>
    </row>
    <row r="101" spans="1:25">
      <c r="A101" t="s">
        <v>1973</v>
      </c>
      <c r="B101">
        <v>100</v>
      </c>
      <c r="C101" s="33" t="s">
        <v>932</v>
      </c>
      <c r="D101" s="1" t="s">
        <v>1237</v>
      </c>
      <c r="E101" s="37" t="s">
        <v>6</v>
      </c>
      <c r="F101">
        <v>100</v>
      </c>
      <c r="G101" s="4" t="s">
        <v>1527</v>
      </c>
      <c r="H101" s="4" t="s">
        <v>1964</v>
      </c>
      <c r="I101" t="str">
        <f>CONCATENATE(A101,B101,", '",Table3[[#This Row],[Web]],"', '",+Table3[[#This Row],[URL]],"', ",+Table3[[#This Row],[Cliente id]],", ",+G101,", '",+H101,"');")</f>
        <v>INSERT INTO webs VALUES (100, 'intexia.com', 'https://www.intexia.com', 100, null, 'pro');</v>
      </c>
      <c r="J101" t="s">
        <v>2065</v>
      </c>
      <c r="Y101" s="4"/>
    </row>
    <row r="102" spans="1:25">
      <c r="A102" t="s">
        <v>1973</v>
      </c>
      <c r="B102">
        <v>101</v>
      </c>
      <c r="C102" s="15" t="s">
        <v>217</v>
      </c>
      <c r="D102" s="1" t="s">
        <v>1099</v>
      </c>
      <c r="E102" s="17" t="s">
        <v>6</v>
      </c>
      <c r="F102">
        <v>101</v>
      </c>
      <c r="G102" s="4" t="s">
        <v>1527</v>
      </c>
      <c r="H102" s="4" t="s">
        <v>1964</v>
      </c>
      <c r="I102" t="str">
        <f>CONCATENATE(A102,B102,", '",Table3[[#This Row],[Web]],"', '",+Table3[[#This Row],[URL]],"', ",+Table3[[#This Row],[Cliente id]],", ",+G102,", '",+H102,"');")</f>
        <v>INSERT INTO webs VALUES (101, 'kluni-cocinas.com/', 'http://www.kluni-cocinas.com/', 101, null, 'pro');</v>
      </c>
      <c r="J102" t="s">
        <v>2066</v>
      </c>
      <c r="Y102" s="4"/>
    </row>
    <row r="103" spans="1:25">
      <c r="A103" t="s">
        <v>1973</v>
      </c>
      <c r="B103">
        <v>102</v>
      </c>
      <c r="C103" s="15" t="s">
        <v>187</v>
      </c>
      <c r="D103" s="1" t="s">
        <v>1181</v>
      </c>
      <c r="E103" s="17" t="s">
        <v>8</v>
      </c>
      <c r="F103">
        <v>102</v>
      </c>
      <c r="G103" s="4" t="s">
        <v>1527</v>
      </c>
      <c r="H103" s="4" t="s">
        <v>1964</v>
      </c>
      <c r="I103" t="str">
        <f>CONCATENATE(A103,B103,", '",Table3[[#This Row],[Web]],"', '",+Table3[[#This Row],[URL]],"', ",+Table3[[#This Row],[Cliente id]],", ",+G103,", '",+H103,"');")</f>
        <v>INSERT INTO webs VALUES (102, 'laneveravacia.es/', 'https://www.laneveravacia.es/', 102, null, 'pro');</v>
      </c>
      <c r="J103" t="s">
        <v>2067</v>
      </c>
      <c r="Y103" s="34"/>
    </row>
    <row r="104" spans="1:25">
      <c r="A104" t="s">
        <v>1973</v>
      </c>
      <c r="B104">
        <v>103</v>
      </c>
      <c r="C104" s="33" t="s">
        <v>279</v>
      </c>
      <c r="D104" s="1" t="s">
        <v>1182</v>
      </c>
      <c r="E104" s="37" t="s">
        <v>8</v>
      </c>
      <c r="F104">
        <v>103</v>
      </c>
      <c r="G104" s="4" t="s">
        <v>1527</v>
      </c>
      <c r="H104" s="4" t="s">
        <v>1964</v>
      </c>
      <c r="I104" t="str">
        <f>CONCATENATE(A104,B104,", '",Table3[[#This Row],[Web]],"', '",+Table3[[#This Row],[URL]],"', ",+Table3[[#This Row],[Cliente id]],", ",+G104,", '",+H104,"');")</f>
        <v>INSERT INTO webs VALUES (103, 'laspajaras.com/', 'https://www.laspajaras.com/', 103, null, 'pro');</v>
      </c>
      <c r="J104" t="s">
        <v>2068</v>
      </c>
      <c r="Y104" s="34"/>
    </row>
    <row r="105" spans="1:25">
      <c r="A105" t="s">
        <v>1973</v>
      </c>
      <c r="B105">
        <v>104</v>
      </c>
      <c r="C105" s="15" t="s">
        <v>379</v>
      </c>
      <c r="D105" s="1" t="s">
        <v>1183</v>
      </c>
      <c r="E105" s="17" t="s">
        <v>8</v>
      </c>
      <c r="F105">
        <v>104</v>
      </c>
      <c r="G105" s="73">
        <v>43748</v>
      </c>
      <c r="H105" s="4" t="s">
        <v>1964</v>
      </c>
      <c r="I105" t="str">
        <f>CONCATENATE(A105,B105,", '",Table3[[#This Row],[Web]],"', '",+Table3[[#This Row],[URL]],"', ",+Table3[[#This Row],[Cliente id]],", ",+G105,", '",+H105,"');")</f>
        <v>INSERT INTO webs VALUES (104, 'lexus.es/', 'https://www.lexus.es/', 104, 43748, 'pro');</v>
      </c>
      <c r="J105" t="s">
        <v>2069</v>
      </c>
      <c r="Y105" s="20">
        <v>43286</v>
      </c>
    </row>
    <row r="106" spans="1:25">
      <c r="A106" t="s">
        <v>1973</v>
      </c>
      <c r="B106">
        <v>105</v>
      </c>
      <c r="C106" s="15" t="s">
        <v>224</v>
      </c>
      <c r="D106" s="1" t="s">
        <v>1100</v>
      </c>
      <c r="E106" s="17" t="s">
        <v>6</v>
      </c>
      <c r="F106">
        <v>105</v>
      </c>
      <c r="G106" s="4" t="s">
        <v>1527</v>
      </c>
      <c r="H106" s="4" t="s">
        <v>1964</v>
      </c>
      <c r="I106" t="str">
        <f>CONCATENATE(A106,B106,", '",Table3[[#This Row],[Web]],"', '",+Table3[[#This Row],[URL]],"', ",+Table3[[#This Row],[Cliente id]],", ",+G106,", '",+H106,"');")</f>
        <v>INSERT INTO webs VALUES (105, 'limpieza-comunidades-madrid.es/', 'http://www.limpieza-comunidades-madrid.es/', 105, null, 'pro');</v>
      </c>
      <c r="J106" t="s">
        <v>2070</v>
      </c>
      <c r="Y106" s="34"/>
    </row>
    <row r="107" spans="1:25">
      <c r="A107" t="s">
        <v>1973</v>
      </c>
      <c r="B107">
        <v>106</v>
      </c>
      <c r="C107" s="15" t="s">
        <v>126</v>
      </c>
      <c r="D107" s="1" t="s">
        <v>1101</v>
      </c>
      <c r="E107" s="17" t="s">
        <v>6</v>
      </c>
      <c r="F107">
        <v>106</v>
      </c>
      <c r="G107" s="4" t="s">
        <v>1527</v>
      </c>
      <c r="H107" s="4" t="s">
        <v>1964</v>
      </c>
      <c r="I107" t="str">
        <f>CONCATENATE(A107,B107,", '",Table3[[#This Row],[Web]],"', '",+Table3[[#This Row],[URL]],"', ",+Table3[[#This Row],[Cliente id]],", ",+G107,", '",+H107,"');")</f>
        <v>INSERT INTO webs VALUES (106, 'limpiezas-zeus.es/', 'http://www.limpiezas-zeus.es/', 106, null, 'pro');</v>
      </c>
      <c r="J107" t="s">
        <v>2071</v>
      </c>
      <c r="Y107" s="4"/>
    </row>
    <row r="108" spans="1:25">
      <c r="A108" t="s">
        <v>1973</v>
      </c>
      <c r="B108">
        <v>107</v>
      </c>
      <c r="C108" s="15" t="s">
        <v>281</v>
      </c>
      <c r="D108" s="1" t="s">
        <v>1184</v>
      </c>
      <c r="E108" s="17" t="s">
        <v>8</v>
      </c>
      <c r="F108">
        <v>107</v>
      </c>
      <c r="G108" s="4" t="s">
        <v>1527</v>
      </c>
      <c r="H108" s="4" t="s">
        <v>1964</v>
      </c>
      <c r="I108" t="str">
        <f>CONCATENATE(A108,B108,", '",Table3[[#This Row],[Web]],"', '",+Table3[[#This Row],[URL]],"', ",+Table3[[#This Row],[Cliente id]],", ",+G108,", '",+H108,"');")</f>
        <v>INSERT INTO webs VALUES (107, 'lineas-vida-conik.com/', 'https://www.lineas-vida-conik.com/', 107, null, 'pro');</v>
      </c>
      <c r="J108" t="s">
        <v>2072</v>
      </c>
      <c r="Y108" s="6"/>
    </row>
    <row r="109" spans="1:25">
      <c r="A109" t="s">
        <v>1973</v>
      </c>
      <c r="B109">
        <v>108</v>
      </c>
      <c r="C109" s="15" t="s">
        <v>284</v>
      </c>
      <c r="D109" s="1" t="s">
        <v>1102</v>
      </c>
      <c r="E109" s="17" t="s">
        <v>6</v>
      </c>
      <c r="F109">
        <v>108</v>
      </c>
      <c r="G109" s="4" t="s">
        <v>1527</v>
      </c>
      <c r="H109" s="4" t="s">
        <v>1964</v>
      </c>
      <c r="I109" t="str">
        <f>CONCATENATE(A109,B109,", '",Table3[[#This Row],[Web]],"', '",+Table3[[#This Row],[URL]],"', ",+Table3[[#This Row],[Cliente id]],", ",+G109,", '",+H109,"');")</f>
        <v>INSERT INTO webs VALUES (108, 'maiersoldadura.com/', 'http://www.maiersoldadura.com/', 108, null, 'pro');</v>
      </c>
      <c r="J109" t="s">
        <v>2073</v>
      </c>
      <c r="Y109" s="4"/>
    </row>
    <row r="110" spans="1:25">
      <c r="A110" t="s">
        <v>1973</v>
      </c>
      <c r="B110">
        <v>109</v>
      </c>
      <c r="C110" s="33" t="s">
        <v>961</v>
      </c>
      <c r="D110" s="1" t="s">
        <v>1103</v>
      </c>
      <c r="E110" s="37"/>
      <c r="F110">
        <v>109</v>
      </c>
      <c r="G110" s="4" t="s">
        <v>1527</v>
      </c>
      <c r="H110" s="4" t="s">
        <v>1964</v>
      </c>
      <c r="I110" t="str">
        <f>CONCATENATE(A110,B110,", '",Table3[[#This Row],[Web]],"', '",+Table3[[#This Row],[URL]],"', ",+Table3[[#This Row],[Cliente id]],", ",+G110,", '",+H110,"');")</f>
        <v>INSERT INTO webs VALUES (109, 'marcosalguero.com/', 'http://www.marcosalguero.com/', 109, null, 'pro');</v>
      </c>
      <c r="J110" t="s">
        <v>2074</v>
      </c>
      <c r="Y110" s="4"/>
    </row>
    <row r="111" spans="1:25">
      <c r="A111" t="s">
        <v>1973</v>
      </c>
      <c r="B111">
        <v>110</v>
      </c>
      <c r="C111" s="33" t="s">
        <v>910</v>
      </c>
      <c r="D111" s="1" t="s">
        <v>1104</v>
      </c>
      <c r="E111" s="37"/>
      <c r="F111">
        <v>109</v>
      </c>
      <c r="G111" s="4" t="s">
        <v>1527</v>
      </c>
      <c r="H111" s="4" t="s">
        <v>1964</v>
      </c>
      <c r="I111" t="str">
        <f>CONCATENATE(A111,B111,", '",Table3[[#This Row],[Web]],"', '",+Table3[[#This Row],[URL]],"', ",+Table3[[#This Row],[Cliente id]],", ",+G111,", '",+H111,"');")</f>
        <v>INSERT INTO webs VALUES (110, 'marcossalguero.com', 'http://www.marcossalguero.com', 109, null, 'pro');</v>
      </c>
      <c r="J111" t="s">
        <v>2075</v>
      </c>
      <c r="Y111" s="34"/>
    </row>
    <row r="112" spans="1:25">
      <c r="A112" t="s">
        <v>1973</v>
      </c>
      <c r="B112">
        <v>111</v>
      </c>
      <c r="C112" s="15" t="s">
        <v>153</v>
      </c>
      <c r="D112" s="1" t="s">
        <v>1185</v>
      </c>
      <c r="E112" s="17" t="s">
        <v>8</v>
      </c>
      <c r="F112">
        <v>111</v>
      </c>
      <c r="G112" s="73">
        <v>43286</v>
      </c>
      <c r="H112" s="4" t="s">
        <v>1964</v>
      </c>
      <c r="I112" t="str">
        <f>CONCATENATE(A112,B112,", '",Table3[[#This Row],[Web]],"', '",+Table3[[#This Row],[URL]],"', ",+Table3[[#This Row],[Cliente id]],", ",+G112,", '",+H112,"');")</f>
        <v>INSERT INTO webs VALUES (111, 'marmolessantes.com/', 'https://www.marmolessantes.com/', 111, 43286, 'pro');</v>
      </c>
      <c r="J112" t="s">
        <v>2076</v>
      </c>
      <c r="Y112" s="4"/>
    </row>
    <row r="113" spans="1:25">
      <c r="A113" t="s">
        <v>1973</v>
      </c>
      <c r="B113">
        <v>112</v>
      </c>
      <c r="C113" s="33" t="s">
        <v>884</v>
      </c>
      <c r="D113" s="1" t="s">
        <v>1186</v>
      </c>
      <c r="E113" s="37" t="s">
        <v>8</v>
      </c>
      <c r="F113">
        <v>112</v>
      </c>
      <c r="G113" s="4" t="s">
        <v>1527</v>
      </c>
      <c r="H113" s="4" t="s">
        <v>1964</v>
      </c>
      <c r="I113" t="str">
        <f>CONCATENATE(A113,B113,", '",Table3[[#This Row],[Web]],"', '",+Table3[[#This Row],[URL]],"', ",+Table3[[#This Row],[Cliente id]],", ",+G113,", '",+H113,"');")</f>
        <v>INSERT INTO webs VALUES (112, 'mbubag.com', 'https://www.mbubag.com', 112, null, 'pro');</v>
      </c>
      <c r="J113" t="s">
        <v>2077</v>
      </c>
      <c r="Y113" s="34"/>
    </row>
    <row r="114" spans="1:25">
      <c r="A114" t="s">
        <v>1973</v>
      </c>
      <c r="B114">
        <v>113</v>
      </c>
      <c r="C114" s="15" t="s">
        <v>208</v>
      </c>
      <c r="D114" s="1" t="s">
        <v>1105</v>
      </c>
      <c r="E114" s="17" t="s">
        <v>6</v>
      </c>
      <c r="F114">
        <v>113</v>
      </c>
      <c r="G114" s="4" t="s">
        <v>1527</v>
      </c>
      <c r="H114" s="4" t="s">
        <v>1964</v>
      </c>
      <c r="I114" t="str">
        <f>CONCATENATE(A114,B114,", '",Table3[[#This Row],[Web]],"', '",+Table3[[#This Row],[URL]],"', ",+Table3[[#This Row],[Cliente id]],", ",+G114,", '",+H114,"');")</f>
        <v>INSERT INTO webs VALUES (113, 'medinarotulos.com/', 'http://www.medinarotulos.com/', 113, null, 'pro');</v>
      </c>
      <c r="J114" t="s">
        <v>2078</v>
      </c>
      <c r="Y114" s="4"/>
    </row>
    <row r="115" spans="1:25">
      <c r="A115" t="s">
        <v>1973</v>
      </c>
      <c r="B115">
        <v>114</v>
      </c>
      <c r="C115" s="18" t="s">
        <v>127</v>
      </c>
      <c r="D115" s="1" t="s">
        <v>1238</v>
      </c>
      <c r="E115" s="19" t="s">
        <v>6</v>
      </c>
      <c r="F115">
        <v>114</v>
      </c>
      <c r="G115" s="4" t="s">
        <v>1527</v>
      </c>
      <c r="H115" s="4" t="s">
        <v>1964</v>
      </c>
      <c r="I115" t="str">
        <f>CONCATENATE(A115,B115,", '",Table3[[#This Row],[Web]],"', '",+Table3[[#This Row],[URL]],"', ",+Table3[[#This Row],[Cliente id]],", ",+G115,", '",+H115,"');")</f>
        <v>INSERT INTO webs VALUES (114, 'metales-arandagarces.com/', 'https://www.metales-arandagarces.com/', 114, null, 'pro');</v>
      </c>
      <c r="J115" t="s">
        <v>2079</v>
      </c>
      <c r="Y115" s="4"/>
    </row>
    <row r="116" spans="1:25">
      <c r="A116" t="s">
        <v>1973</v>
      </c>
      <c r="B116">
        <v>115</v>
      </c>
      <c r="C116" s="15" t="s">
        <v>199</v>
      </c>
      <c r="D116" s="1" t="s">
        <v>1106</v>
      </c>
      <c r="E116" s="17" t="s">
        <v>6</v>
      </c>
      <c r="F116">
        <v>115</v>
      </c>
      <c r="G116" s="4" t="s">
        <v>1527</v>
      </c>
      <c r="H116" s="4" t="s">
        <v>1964</v>
      </c>
      <c r="I116" t="str">
        <f>CONCATENATE(A116,B116,", '",Table3[[#This Row],[Web]],"', '",+Table3[[#This Row],[URL]],"', ",+Table3[[#This Row],[Cliente id]],", ",+G116,", '",+H116,"');")</f>
        <v>INSERT INTO webs VALUES (115, 'meyfa.es/', 'http://www.meyfa.es/', 115, null, 'pro');</v>
      </c>
      <c r="J116" t="s">
        <v>2080</v>
      </c>
      <c r="Y116" s="4"/>
    </row>
    <row r="117" spans="1:25">
      <c r="A117" t="s">
        <v>1973</v>
      </c>
      <c r="B117">
        <v>116</v>
      </c>
      <c r="C117" s="15" t="s">
        <v>128</v>
      </c>
      <c r="D117" s="1" t="s">
        <v>1187</v>
      </c>
      <c r="E117" s="17" t="s">
        <v>8</v>
      </c>
      <c r="F117">
        <v>116</v>
      </c>
      <c r="G117" s="4" t="s">
        <v>1527</v>
      </c>
      <c r="H117" s="4" t="s">
        <v>1964</v>
      </c>
      <c r="I117" t="str">
        <f>CONCATENATE(A117,B117,", '",Table3[[#This Row],[Web]],"', '",+Table3[[#This Row],[URL]],"', ",+Table3[[#This Row],[Cliente id]],", ",+G117,", '",+H117,"');")</f>
        <v>INSERT INTO webs VALUES (116, 'microfusion-joyeria.com/', 'https://www.microfusion-joyeria.com/', 116, null, 'pro');</v>
      </c>
      <c r="J117" t="s">
        <v>2081</v>
      </c>
      <c r="Y117" s="6"/>
    </row>
    <row r="118" spans="1:25">
      <c r="A118" t="s">
        <v>1973</v>
      </c>
      <c r="B118">
        <v>117</v>
      </c>
      <c r="C118" s="33" t="s">
        <v>966</v>
      </c>
      <c r="D118" s="1" t="s">
        <v>1188</v>
      </c>
      <c r="E118" s="37" t="s">
        <v>8</v>
      </c>
      <c r="F118">
        <v>117</v>
      </c>
      <c r="G118" s="4" t="s">
        <v>1527</v>
      </c>
      <c r="H118" s="4" t="s">
        <v>1964</v>
      </c>
      <c r="I118" t="str">
        <f>CONCATENATE(A118,B118,", '",Table3[[#This Row],[Web]],"', '",+Table3[[#This Row],[URL]],"', ",+Table3[[#This Row],[Cliente id]],", ",+G118,", '",+H118,"');")</f>
        <v>INSERT INTO webs VALUES (117, 'mintandrose.com', 'https://www.mintandrose.com', 117, null, 'pro');</v>
      </c>
      <c r="J118" t="s">
        <v>2082</v>
      </c>
      <c r="Y118" s="6"/>
    </row>
    <row r="119" spans="1:25">
      <c r="A119" t="s">
        <v>1973</v>
      </c>
      <c r="B119">
        <v>118</v>
      </c>
      <c r="C119" s="15" t="s">
        <v>154</v>
      </c>
      <c r="D119" s="1" t="s">
        <v>1189</v>
      </c>
      <c r="E119" s="17" t="s">
        <v>8</v>
      </c>
      <c r="F119">
        <v>118</v>
      </c>
      <c r="G119" s="4" t="s">
        <v>1527</v>
      </c>
      <c r="H119" s="4" t="s">
        <v>1964</v>
      </c>
      <c r="I119" t="str">
        <f>CONCATENATE(A119,B119,", '",Table3[[#This Row],[Web]],"', '",+Table3[[#This Row],[URL]],"', ",+Table3[[#This Row],[Cliente id]],", ",+G119,", '",+H119,"');")</f>
        <v>INSERT INTO webs VALUES (118, 'mogatro.com/', 'https://www.mogatro.com/', 118, null, 'pro');</v>
      </c>
      <c r="J119" t="s">
        <v>2083</v>
      </c>
      <c r="Y119" s="4"/>
    </row>
    <row r="120" spans="1:25">
      <c r="A120" t="s">
        <v>1973</v>
      </c>
      <c r="B120">
        <v>119</v>
      </c>
      <c r="C120" s="33" t="s">
        <v>911</v>
      </c>
      <c r="D120" s="1" t="s">
        <v>1107</v>
      </c>
      <c r="E120" s="37" t="s">
        <v>6</v>
      </c>
      <c r="F120">
        <v>119</v>
      </c>
      <c r="G120" s="4" t="s">
        <v>1527</v>
      </c>
      <c r="H120" s="4" t="s">
        <v>1964</v>
      </c>
      <c r="I120" t="str">
        <f>CONCATENATE(A120,B120,", '",Table3[[#This Row],[Web]],"', '",+Table3[[#This Row],[URL]],"', ",+Table3[[#This Row],[Cliente id]],", ",+G120,", '",+H120,"');")</f>
        <v>INSERT INTO webs VALUES (119, 'mudanzasgoyo.es', 'http://www.mudanzasgoyo.es', 119, null, 'pro');</v>
      </c>
      <c r="J120" t="s">
        <v>2084</v>
      </c>
      <c r="Y120" s="20">
        <v>42948</v>
      </c>
    </row>
    <row r="121" spans="1:25">
      <c r="A121" t="s">
        <v>1973</v>
      </c>
      <c r="B121">
        <v>120</v>
      </c>
      <c r="C121" s="15" t="s">
        <v>129</v>
      </c>
      <c r="D121" s="1" t="s">
        <v>1108</v>
      </c>
      <c r="E121" s="17" t="s">
        <v>6</v>
      </c>
      <c r="F121">
        <v>120</v>
      </c>
      <c r="G121" s="4" t="s">
        <v>1527</v>
      </c>
      <c r="H121" s="4" t="s">
        <v>1964</v>
      </c>
      <c r="I121" t="str">
        <f>CONCATENATE(A121,B121,", '",Table3[[#This Row],[Web]],"', '",+Table3[[#This Row],[URL]],"', ",+Table3[[#This Row],[Cliente id]],", ",+G121,", '",+H121,"');")</f>
        <v>INSERT INTO webs VALUES (120, 'mudanzas-serranos.com/', 'http://www.mudanzas-serranos.com/', 120, null, 'pro');</v>
      </c>
      <c r="J121" t="s">
        <v>2085</v>
      </c>
      <c r="Y121" s="20">
        <v>43259</v>
      </c>
    </row>
    <row r="122" spans="1:25">
      <c r="A122" t="s">
        <v>1973</v>
      </c>
      <c r="B122">
        <v>121</v>
      </c>
      <c r="C122" s="15" t="s">
        <v>130</v>
      </c>
      <c r="D122" s="1" t="s">
        <v>1190</v>
      </c>
      <c r="E122" s="17" t="s">
        <v>8</v>
      </c>
      <c r="F122">
        <v>121</v>
      </c>
      <c r="G122" s="4" t="s">
        <v>1527</v>
      </c>
      <c r="H122" s="4" t="s">
        <v>1964</v>
      </c>
      <c r="I122" t="str">
        <f>CONCATENATE(A122,B122,", '",Table3[[#This Row],[Web]],"', '",+Table3[[#This Row],[URL]],"', ",+Table3[[#This Row],[Cliente id]],", ",+G122,", '",+H122,"');")</f>
        <v>INSERT INTO webs VALUES (121, 'muebles-marenas.es/', 'https://www.muebles-marenas.es/', 121, null, 'pro');</v>
      </c>
      <c r="J122" t="s">
        <v>2086</v>
      </c>
      <c r="Y122" s="20">
        <v>44047</v>
      </c>
    </row>
    <row r="123" spans="1:25">
      <c r="A123" t="s">
        <v>1973</v>
      </c>
      <c r="B123">
        <v>122</v>
      </c>
      <c r="C123" s="15" t="s">
        <v>286</v>
      </c>
      <c r="D123" s="1" t="s">
        <v>1191</v>
      </c>
      <c r="E123" s="17" t="s">
        <v>8</v>
      </c>
      <c r="F123">
        <v>13</v>
      </c>
      <c r="G123" s="4" t="s">
        <v>1527</v>
      </c>
      <c r="H123" s="4" t="s">
        <v>1964</v>
      </c>
      <c r="I123" t="str">
        <f>CONCATENATE(A123,B123,", '",Table3[[#This Row],[Web]],"', '",+Table3[[#This Row],[URL]],"', ",+Table3[[#This Row],[Cliente id]],", ",+G123,", '",+H123,"');")</f>
        <v>INSERT INTO webs VALUES (122, 'natacioninfantilmadrid.es/', 'https://www.natacioninfantilmadrid.es/', 13, null, 'pro');</v>
      </c>
      <c r="J123" t="s">
        <v>2087</v>
      </c>
      <c r="Y123" s="4"/>
    </row>
    <row r="124" spans="1:25">
      <c r="A124" t="s">
        <v>1973</v>
      </c>
      <c r="B124">
        <v>123</v>
      </c>
      <c r="C124" s="18" t="s">
        <v>288</v>
      </c>
      <c r="D124" s="1" t="s">
        <v>1192</v>
      </c>
      <c r="E124" s="19" t="s">
        <v>8</v>
      </c>
      <c r="F124">
        <v>123</v>
      </c>
      <c r="G124" s="4" t="s">
        <v>1527</v>
      </c>
      <c r="H124" s="4" t="s">
        <v>1964</v>
      </c>
      <c r="I124" t="str">
        <f>CONCATENATE(A124,B124,", '",Table3[[#This Row],[Web]],"', '",+Table3[[#This Row],[URL]],"', ",+Table3[[#This Row],[Cliente id]],", ",+G124,", '",+H124,"');")</f>
        <v>INSERT INTO webs VALUES (123, 'nuevobano.es/', 'https://www.nuevobano.es/', 123, null, 'pro');</v>
      </c>
      <c r="J124" t="s">
        <v>2088</v>
      </c>
      <c r="Y124" s="4"/>
    </row>
    <row r="125" spans="1:25">
      <c r="A125" t="s">
        <v>1973</v>
      </c>
      <c r="B125">
        <v>124</v>
      </c>
      <c r="C125" s="18" t="s">
        <v>155</v>
      </c>
      <c r="D125" s="1" t="s">
        <v>1193</v>
      </c>
      <c r="E125" s="19" t="s">
        <v>8</v>
      </c>
      <c r="F125">
        <v>124</v>
      </c>
      <c r="G125" s="4" t="s">
        <v>1527</v>
      </c>
      <c r="H125" s="4" t="s">
        <v>1964</v>
      </c>
      <c r="I125" t="str">
        <f>CONCATENATE(A125,B125,", '",Table3[[#This Row],[Web]],"', '",+Table3[[#This Row],[URL]],"', ",+Table3[[#This Row],[Cliente id]],", ",+G125,", '",+H125,"');")</f>
        <v>INSERT INTO webs VALUES (124, 'original-office.es/', 'https://www.original-office.es/', 124, null, 'pro');</v>
      </c>
      <c r="J125" t="s">
        <v>2089</v>
      </c>
      <c r="Y125" s="20">
        <v>43643</v>
      </c>
    </row>
    <row r="126" spans="1:25">
      <c r="A126" t="s">
        <v>1973</v>
      </c>
      <c r="B126">
        <v>125</v>
      </c>
      <c r="C126" s="15" t="s">
        <v>94</v>
      </c>
      <c r="D126" s="1" t="s">
        <v>1194</v>
      </c>
      <c r="E126" s="17" t="s">
        <v>8</v>
      </c>
      <c r="F126">
        <v>125</v>
      </c>
      <c r="G126" s="4" t="s">
        <v>1527</v>
      </c>
      <c r="H126" s="4" t="s">
        <v>1964</v>
      </c>
      <c r="I126" t="str">
        <f>CONCATENATE(A126,B126,", '",Table3[[#This Row],[Web]],"', '",+Table3[[#This Row],[URL]],"', ",+Table3[[#This Row],[Cliente id]],", ",+G126,", '",+H126,"');")</f>
        <v>INSERT INTO webs VALUES (125, 'pacificoshop.com/', 'https://www.pacificoshop.com/', 125, null, 'pro');</v>
      </c>
      <c r="J126" t="s">
        <v>2090</v>
      </c>
      <c r="Y126" s="20">
        <v>43599</v>
      </c>
    </row>
    <row r="127" spans="1:25">
      <c r="A127" t="s">
        <v>1973</v>
      </c>
      <c r="B127">
        <v>126</v>
      </c>
      <c r="C127" s="15" t="s">
        <v>203</v>
      </c>
      <c r="D127" s="1" t="s">
        <v>1195</v>
      </c>
      <c r="E127" s="17" t="s">
        <v>8</v>
      </c>
      <c r="F127">
        <v>126</v>
      </c>
      <c r="G127" s="73">
        <v>42948</v>
      </c>
      <c r="H127" s="4" t="s">
        <v>1964</v>
      </c>
      <c r="I127" t="str">
        <f>CONCATENATE(A127,B127,", '",Table3[[#This Row],[Web]],"', '",+Table3[[#This Row],[URL]],"', ",+Table3[[#This Row],[Cliente id]],", ",+G127,", '",+H127,"');")</f>
        <v>INSERT INTO webs VALUES (126, 'pamoglass-cristalerias.com/', 'https://www.pamoglass-cristalerias.com/', 126, 42948, 'pro');</v>
      </c>
      <c r="J127" t="s">
        <v>2091</v>
      </c>
      <c r="Y127" s="4"/>
    </row>
    <row r="128" spans="1:25">
      <c r="A128" t="s">
        <v>1973</v>
      </c>
      <c r="B128">
        <v>127</v>
      </c>
      <c r="C128" s="15" t="s">
        <v>156</v>
      </c>
      <c r="D128" s="1" t="s">
        <v>1196</v>
      </c>
      <c r="E128" s="17" t="s">
        <v>8</v>
      </c>
      <c r="F128">
        <v>127</v>
      </c>
      <c r="G128" s="73">
        <v>43259</v>
      </c>
      <c r="H128" s="4" t="s">
        <v>1964</v>
      </c>
      <c r="I128" t="str">
        <f>CONCATENATE(A128,B128,", '",Table3[[#This Row],[Web]],"', '",+Table3[[#This Row],[URL]],"', ",+Table3[[#This Row],[Cliente id]],", ",+G128,", '",+H128,"');")</f>
        <v>INSERT INTO webs VALUES (127, 'panflor.es/', 'https://www.panflor.es/', 127, 43259, 'pro');</v>
      </c>
      <c r="J128" t="s">
        <v>2092</v>
      </c>
      <c r="Y128" s="4"/>
    </row>
    <row r="129" spans="1:25">
      <c r="A129" t="s">
        <v>1973</v>
      </c>
      <c r="B129">
        <v>128</v>
      </c>
      <c r="C129" s="15" t="s">
        <v>1051</v>
      </c>
      <c r="D129" s="1" t="s">
        <v>1239</v>
      </c>
      <c r="E129" s="17"/>
      <c r="F129">
        <v>128</v>
      </c>
      <c r="G129" s="73">
        <v>44047</v>
      </c>
      <c r="H129" s="4" t="s">
        <v>1964</v>
      </c>
      <c r="I129" t="str">
        <f>CONCATENATE(A129,B129,", '",Table3[[#This Row],[Web]],"', '",+Table3[[#This Row],[URL]],"', ",+Table3[[#This Row],[Cliente id]],", ",+G129,", '",+H129,"');")</f>
        <v>INSERT INTO webs VALUES (128, 'pantex.es', 'https://www.pantex.es', 128, 44047, 'pro');</v>
      </c>
      <c r="J129" t="s">
        <v>2093</v>
      </c>
      <c r="Y129" s="20">
        <v>43431</v>
      </c>
    </row>
    <row r="130" spans="1:25">
      <c r="A130" t="s">
        <v>1973</v>
      </c>
      <c r="B130">
        <v>129</v>
      </c>
      <c r="C130" s="15" t="s">
        <v>290</v>
      </c>
      <c r="D130" s="1" t="s">
        <v>1109</v>
      </c>
      <c r="E130" s="17" t="s">
        <v>6</v>
      </c>
      <c r="F130">
        <v>129</v>
      </c>
      <c r="G130" s="4" t="s">
        <v>1527</v>
      </c>
      <c r="H130" s="4" t="s">
        <v>1964</v>
      </c>
      <c r="I130" t="str">
        <f>CONCATENATE(A130,B130,", '",Table3[[#This Row],[Web]],"', '",+Table3[[#This Row],[URL]],"', ",+Table3[[#This Row],[Cliente id]],", ",+G130,", '",+H130,"');")</f>
        <v>INSERT INTO webs VALUES (129, 'parking-lavado-aravaca.com/', 'http://www.parking-lavado-aravaca.com/', 129, null, 'pro');</v>
      </c>
      <c r="J130" t="s">
        <v>2094</v>
      </c>
      <c r="Y130" s="4"/>
    </row>
    <row r="131" spans="1:25">
      <c r="A131" t="s">
        <v>1973</v>
      </c>
      <c r="B131">
        <v>130</v>
      </c>
      <c r="C131" s="15" t="s">
        <v>131</v>
      </c>
      <c r="D131" s="1" t="s">
        <v>1110</v>
      </c>
      <c r="E131" s="17" t="s">
        <v>6</v>
      </c>
      <c r="F131">
        <v>130</v>
      </c>
      <c r="G131" s="4" t="s">
        <v>1527</v>
      </c>
      <c r="H131" s="4" t="s">
        <v>1964</v>
      </c>
      <c r="I131" t="str">
        <f>CONCATENATE(A131,B131,", '",Table3[[#This Row],[Web]],"', '",+Table3[[#This Row],[URL]],"', ",+Table3[[#This Row],[Cliente id]],", ",+G131,", '",+H131,"');")</f>
        <v>INSERT INTO webs VALUES (130, 'pasteleria-nunos.es/', 'http://www.pasteleria-nunos.es/', 130, null, 'pro');</v>
      </c>
      <c r="J131" t="s">
        <v>2095</v>
      </c>
      <c r="Y131" s="34"/>
    </row>
    <row r="132" spans="1:25">
      <c r="A132" t="s">
        <v>1973</v>
      </c>
      <c r="B132">
        <v>131</v>
      </c>
      <c r="C132" s="15" t="s">
        <v>292</v>
      </c>
      <c r="D132" s="1" t="s">
        <v>1197</v>
      </c>
      <c r="E132" s="17" t="s">
        <v>8</v>
      </c>
      <c r="F132">
        <v>131</v>
      </c>
      <c r="G132" s="73">
        <v>43643</v>
      </c>
      <c r="H132" s="4" t="s">
        <v>1964</v>
      </c>
      <c r="I132" t="str">
        <f>CONCATENATE(A132,B132,", '",Table3[[#This Row],[Web]],"', '",+Table3[[#This Row],[URL]],"', ",+Table3[[#This Row],[Cliente id]],", ",+G132,", '",+H132,"');")</f>
        <v>INSERT INTO webs VALUES (131, 'pepeferr.es/', 'https://www.pepeferr.es/', 131, 43643, 'pro');</v>
      </c>
      <c r="J132" t="s">
        <v>2096</v>
      </c>
      <c r="Y132" s="4"/>
    </row>
    <row r="133" spans="1:25">
      <c r="A133" t="s">
        <v>1973</v>
      </c>
      <c r="B133">
        <v>132</v>
      </c>
      <c r="C133" s="15" t="s">
        <v>132</v>
      </c>
      <c r="D133" s="1" t="s">
        <v>1240</v>
      </c>
      <c r="E133" s="17" t="s">
        <v>6</v>
      </c>
      <c r="F133">
        <v>132</v>
      </c>
      <c r="G133" s="73">
        <v>43599</v>
      </c>
      <c r="H133" s="4" t="s">
        <v>1964</v>
      </c>
      <c r="I133" t="str">
        <f>CONCATENATE(A133,B133,", '",Table3[[#This Row],[Web]],"', '",+Table3[[#This Row],[URL]],"', ",+Table3[[#This Row],[Cliente id]],", ",+G133,", '",+H133,"');")</f>
        <v>INSERT INTO webs VALUES (132, 'perfomar2000.es/', 'https://www.perfomar2000.es/', 132, 43599, 'pro');</v>
      </c>
      <c r="J133" t="s">
        <v>2097</v>
      </c>
      <c r="Y133" s="4"/>
    </row>
    <row r="134" spans="1:25">
      <c r="A134" t="s">
        <v>1973</v>
      </c>
      <c r="B134">
        <v>133</v>
      </c>
      <c r="C134" s="15" t="s">
        <v>133</v>
      </c>
      <c r="D134" s="1" t="s">
        <v>1198</v>
      </c>
      <c r="E134" s="17" t="s">
        <v>8</v>
      </c>
      <c r="F134">
        <v>133</v>
      </c>
      <c r="G134" s="4" t="s">
        <v>1527</v>
      </c>
      <c r="H134" s="4" t="s">
        <v>1964</v>
      </c>
      <c r="I134" t="str">
        <f>CONCATENATE(A134,B134,", '",Table3[[#This Row],[Web]],"', '",+Table3[[#This Row],[URL]],"', ",+Table3[[#This Row],[Cliente id]],", ",+G134,", '",+H134,"');")</f>
        <v>INSERT INTO webs VALUES (133, 'perforaciones-mc.es/', 'https://www.perforaciones-mc.es/', 133, null, 'pro');</v>
      </c>
      <c r="J134" t="s">
        <v>2098</v>
      </c>
      <c r="Y134" s="20">
        <v>43425</v>
      </c>
    </row>
    <row r="135" spans="1:25">
      <c r="A135" t="s">
        <v>1973</v>
      </c>
      <c r="B135">
        <v>134</v>
      </c>
      <c r="C135" s="15" t="s">
        <v>293</v>
      </c>
      <c r="D135" s="1" t="s">
        <v>1199</v>
      </c>
      <c r="E135" s="17" t="s">
        <v>8</v>
      </c>
      <c r="F135">
        <v>134</v>
      </c>
      <c r="G135" s="4" t="s">
        <v>1527</v>
      </c>
      <c r="H135" s="4" t="s">
        <v>1964</v>
      </c>
      <c r="I135" t="str">
        <f>CONCATENATE(A135,B135,", '",Table3[[#This Row],[Web]],"', '",+Table3[[#This Row],[URL]],"', ",+Table3[[#This Row],[Cliente id]],", ",+G135,", '",+H135,"');")</f>
        <v>INSERT INTO webs VALUES (134, 'persianasraser.com/', 'https://www.persianasraser.com/', 134, null, 'pro');</v>
      </c>
      <c r="J135" t="s">
        <v>2099</v>
      </c>
      <c r="Y135" s="20">
        <v>43614</v>
      </c>
    </row>
    <row r="136" spans="1:25">
      <c r="A136" t="s">
        <v>1973</v>
      </c>
      <c r="B136">
        <v>135</v>
      </c>
      <c r="C136" s="15" t="s">
        <v>95</v>
      </c>
      <c r="D136" s="1" t="s">
        <v>1200</v>
      </c>
      <c r="E136" s="17" t="s">
        <v>8</v>
      </c>
      <c r="F136">
        <v>135</v>
      </c>
      <c r="G136" s="73">
        <v>43431</v>
      </c>
      <c r="H136" s="4" t="s">
        <v>1964</v>
      </c>
      <c r="I136" t="str">
        <f>CONCATENATE(A136,B136,", '",Table3[[#This Row],[Web]],"', '",+Table3[[#This Row],[URL]],"', ",+Table3[[#This Row],[Cliente id]],", ",+G136,", '",+H136,"');")</f>
        <v>INSERT INTO webs VALUES (135, 'piedra-artificial-serranito.es/', 'https://www.piedra-artificial-serranito.es/', 135, 43431, 'pro');</v>
      </c>
      <c r="J136" t="s">
        <v>2100</v>
      </c>
      <c r="Y136" s="4"/>
    </row>
    <row r="137" spans="1:25">
      <c r="A137" t="s">
        <v>1973</v>
      </c>
      <c r="B137">
        <v>136</v>
      </c>
      <c r="C137" s="15" t="s">
        <v>134</v>
      </c>
      <c r="D137" s="1" t="s">
        <v>1111</v>
      </c>
      <c r="E137" s="17" t="s">
        <v>6</v>
      </c>
      <c r="F137">
        <v>136</v>
      </c>
      <c r="G137" s="4" t="s">
        <v>1527</v>
      </c>
      <c r="H137" s="4" t="s">
        <v>1964</v>
      </c>
      <c r="I137" t="str">
        <f>CONCATENATE(A137,B137,", '",Table3[[#This Row],[Web]],"', '",+Table3[[#This Row],[URL]],"', ",+Table3[[#This Row],[Cliente id]],", ",+G137,", '",+H137,"');")</f>
        <v>INSERT INTO webs VALUES (136, 'pilatesenmadrid.net/', 'http://www.pilatesenmadrid.net/', 136, null, 'pro');</v>
      </c>
      <c r="J137" t="s">
        <v>2101</v>
      </c>
      <c r="Y137" s="4"/>
    </row>
    <row r="138" spans="1:25">
      <c r="A138" t="s">
        <v>1973</v>
      </c>
      <c r="B138">
        <v>137</v>
      </c>
      <c r="C138" s="33" t="s">
        <v>890</v>
      </c>
      <c r="D138" s="1" t="s">
        <v>1241</v>
      </c>
      <c r="E138" s="37" t="s">
        <v>6</v>
      </c>
      <c r="F138">
        <v>137</v>
      </c>
      <c r="G138" s="4" t="s">
        <v>1527</v>
      </c>
      <c r="H138" s="4" t="s">
        <v>1964</v>
      </c>
      <c r="I138" t="str">
        <f>CONCATENATE(A138,B138,", '",Table3[[#This Row],[Web]],"', '",+Table3[[#This Row],[URL]],"', ",+Table3[[#This Row],[Cliente id]],", ",+G138,", '",+H138,"');")</f>
        <v>INSERT INTO webs VALUES (137, 'pinkfish.es', 'https://www.pinkfish.es', 137, null, 'pro');</v>
      </c>
      <c r="J138" t="s">
        <v>2102</v>
      </c>
      <c r="Y138" s="4"/>
    </row>
    <row r="139" spans="1:25">
      <c r="A139" t="s">
        <v>1973</v>
      </c>
      <c r="B139">
        <v>138</v>
      </c>
      <c r="C139" s="15" t="s">
        <v>157</v>
      </c>
      <c r="D139" s="1" t="s">
        <v>1201</v>
      </c>
      <c r="E139" s="17" t="s">
        <v>8</v>
      </c>
      <c r="F139">
        <v>128</v>
      </c>
      <c r="G139" s="4" t="s">
        <v>1527</v>
      </c>
      <c r="H139" s="4" t="s">
        <v>1964</v>
      </c>
      <c r="I139" t="str">
        <f>CONCATENATE(A139,B139,", '",Table3[[#This Row],[Web]],"', '",+Table3[[#This Row],[URL]],"', ",+Table3[[#This Row],[Cliente id]],", ",+G139,", '",+H139,"');")</f>
        <v>INSERT INTO webs VALUES (138, 'pintaestetic.es/', 'https://www.pintaestetic.es/', 128, null, 'pro');</v>
      </c>
      <c r="J139" t="s">
        <v>2103</v>
      </c>
      <c r="Y139" s="4"/>
    </row>
    <row r="140" spans="1:25">
      <c r="A140" t="s">
        <v>1973</v>
      </c>
      <c r="B140">
        <v>139</v>
      </c>
      <c r="C140" s="15" t="s">
        <v>164</v>
      </c>
      <c r="D140" s="1" t="s">
        <v>1112</v>
      </c>
      <c r="E140" s="17" t="s">
        <v>6</v>
      </c>
      <c r="F140">
        <v>139</v>
      </c>
      <c r="G140" s="4" t="s">
        <v>1527</v>
      </c>
      <c r="H140" s="4" t="s">
        <v>1964</v>
      </c>
      <c r="I140" t="str">
        <f>CONCATENATE(A140,B140,", '",Table3[[#This Row],[Web]],"', '",+Table3[[#This Row],[URL]],"', ",+Table3[[#This Row],[Cliente id]],", ",+G140,", '",+H140,"');")</f>
        <v>INSERT INTO webs VALUES (139, 'pintor-decoracion-madrid.es/', 'http://www.pintor-decoracion-madrid.es/', 139, null, 'pro');</v>
      </c>
      <c r="J140" t="s">
        <v>2104</v>
      </c>
      <c r="Y140" s="4"/>
    </row>
    <row r="141" spans="1:25" ht="30">
      <c r="A141" t="s">
        <v>1973</v>
      </c>
      <c r="B141">
        <v>140</v>
      </c>
      <c r="C141" s="15" t="s">
        <v>96</v>
      </c>
      <c r="D141" s="1" t="s">
        <v>1202</v>
      </c>
      <c r="E141" s="17" t="s">
        <v>8</v>
      </c>
      <c r="F141">
        <v>140</v>
      </c>
      <c r="G141" s="73">
        <v>43425</v>
      </c>
      <c r="H141" s="4" t="s">
        <v>1964</v>
      </c>
      <c r="I141" t="str">
        <f>CONCATENATE(A141,B141,", '",Table3[[#This Row],[Web]],"', '",+Table3[[#This Row],[URL]],"', ",+Table3[[#This Row],[Cliente id]],", ",+G141,", '",+H141,"');")</f>
        <v>INSERT INTO webs VALUES (140, 'planchisteria-industrial-tauxvalles.com/', 'https://www.planchisteria-industrial-tauxvalles.com/', 140, 43425, 'pro');</v>
      </c>
      <c r="J141" t="s">
        <v>2105</v>
      </c>
      <c r="Y141" s="34"/>
    </row>
    <row r="142" spans="1:25">
      <c r="A142" t="s">
        <v>1973</v>
      </c>
      <c r="B142">
        <v>141</v>
      </c>
      <c r="C142" s="15" t="s">
        <v>135</v>
      </c>
      <c r="D142" s="1" t="s">
        <v>1203</v>
      </c>
      <c r="E142" s="17" t="s">
        <v>8</v>
      </c>
      <c r="F142">
        <v>141</v>
      </c>
      <c r="G142" s="73">
        <v>43614</v>
      </c>
      <c r="H142" s="4" t="s">
        <v>1964</v>
      </c>
      <c r="I142" t="str">
        <f>CONCATENATE(A142,B142,", '",Table3[[#This Row],[Web]],"', '",+Table3[[#This Row],[URL]],"', ",+Table3[[#This Row],[Cliente id]],", ",+G142,", '",+H142,"');")</f>
        <v>INSERT INTO webs VALUES (141, 'plasticos-hernanz.es/', 'https://www.plasticos-hernanz.es/', 141, 43614, 'pro');</v>
      </c>
      <c r="J142" t="s">
        <v>2106</v>
      </c>
      <c r="Y142" s="4"/>
    </row>
    <row r="143" spans="1:25">
      <c r="A143" t="s">
        <v>1973</v>
      </c>
      <c r="B143">
        <v>142</v>
      </c>
      <c r="C143" s="15" t="s">
        <v>216</v>
      </c>
      <c r="D143" s="1" t="s">
        <v>1113</v>
      </c>
      <c r="E143" s="17" t="s">
        <v>6</v>
      </c>
      <c r="F143">
        <v>142</v>
      </c>
      <c r="G143" s="4" t="s">
        <v>1527</v>
      </c>
      <c r="H143" s="4" t="s">
        <v>1964</v>
      </c>
      <c r="I143" t="str">
        <f>CONCATENATE(A143,B143,", '",Table3[[#This Row],[Web]],"', '",+Table3[[#This Row],[URL]],"', ",+Table3[[#This Row],[Cliente id]],", ",+G143,", '",+H143,"');")</f>
        <v>INSERT INTO webs VALUES (142, 'polsazener.es/', 'http://www.polsazener.es/', 142, null, 'pro');</v>
      </c>
      <c r="J143" t="s">
        <v>2107</v>
      </c>
      <c r="Y143" s="4"/>
    </row>
    <row r="144" spans="1:25">
      <c r="A144" t="s">
        <v>1973</v>
      </c>
      <c r="B144">
        <v>143</v>
      </c>
      <c r="C144" s="15" t="s">
        <v>255</v>
      </c>
      <c r="D144" s="1" t="s">
        <v>1204</v>
      </c>
      <c r="E144" s="17" t="s">
        <v>8</v>
      </c>
      <c r="F144">
        <v>62</v>
      </c>
      <c r="G144" s="4" t="s">
        <v>1527</v>
      </c>
      <c r="H144" s="4" t="s">
        <v>1964</v>
      </c>
      <c r="I144" t="str">
        <f>CONCATENATE(A144,B144,", '",Table3[[#This Row],[Web]],"', '",+Table3[[#This Row],[URL]],"', ",+Table3[[#This Row],[Cliente id]],", ",+G144,", '",+H144,"');")</f>
        <v>INSERT INTO webs VALUES (143, 'printhuellas.com/', 'https://www.printhuellas.com/', 62, null, 'pro');</v>
      </c>
      <c r="J144" t="s">
        <v>2108</v>
      </c>
      <c r="Y144" s="4"/>
    </row>
    <row r="145" spans="1:25">
      <c r="A145" t="s">
        <v>1973</v>
      </c>
      <c r="B145">
        <v>144</v>
      </c>
      <c r="C145" s="15" t="s">
        <v>235</v>
      </c>
      <c r="D145" s="1" t="s">
        <v>1114</v>
      </c>
      <c r="E145" s="17" t="s">
        <v>6</v>
      </c>
      <c r="F145">
        <v>144</v>
      </c>
      <c r="G145" s="4" t="s">
        <v>1527</v>
      </c>
      <c r="H145" s="4" t="s">
        <v>1964</v>
      </c>
      <c r="I145" t="str">
        <f>CONCATENATE(A145,B145,", '",Table3[[#This Row],[Web]],"', '",+Table3[[#This Row],[URL]],"', ",+Table3[[#This Row],[Cliente id]],", ",+G145,", '",+H145,"');")</f>
        <v>INSERT INTO webs VALUES (144, 'pr-montalve.es/', 'http://www.pr-montalve.es/', 144, null, 'pro');</v>
      </c>
      <c r="J145" t="s">
        <v>2109</v>
      </c>
      <c r="Y145" s="4"/>
    </row>
    <row r="146" spans="1:25">
      <c r="A146" t="s">
        <v>1973</v>
      </c>
      <c r="B146">
        <v>145</v>
      </c>
      <c r="C146" s="15" t="s">
        <v>232</v>
      </c>
      <c r="D146" s="1" t="s">
        <v>1205</v>
      </c>
      <c r="E146" s="17" t="s">
        <v>8</v>
      </c>
      <c r="F146">
        <v>145</v>
      </c>
      <c r="G146" s="4" t="s">
        <v>1527</v>
      </c>
      <c r="H146" s="4" t="s">
        <v>1964</v>
      </c>
      <c r="I146" t="str">
        <f>CONCATENATE(A146,B146,", '",Table3[[#This Row],[Web]],"', '",+Table3[[#This Row],[URL]],"', ",+Table3[[#This Row],[Cliente id]],", ",+G146,", '",+H146,"');")</f>
        <v>INSERT INTO webs VALUES (145, 'psicologodemadrid.es/', 'https://www.psicologodemadrid.es/', 145, null, 'pro');</v>
      </c>
      <c r="J146" t="s">
        <v>2110</v>
      </c>
      <c r="Y146" s="4"/>
    </row>
    <row r="147" spans="1:25">
      <c r="A147" t="s">
        <v>1973</v>
      </c>
      <c r="B147">
        <v>146</v>
      </c>
      <c r="C147" s="15" t="s">
        <v>136</v>
      </c>
      <c r="D147" s="1" t="s">
        <v>1115</v>
      </c>
      <c r="E147" s="17" t="s">
        <v>6</v>
      </c>
      <c r="F147">
        <v>146</v>
      </c>
      <c r="G147" s="4" t="s">
        <v>1527</v>
      </c>
      <c r="H147" s="4" t="s">
        <v>1964</v>
      </c>
      <c r="I147" t="str">
        <f>CONCATENATE(A147,B147,", '",Table3[[#This Row],[Web]],"', '",+Table3[[#This Row],[URL]],"', ",+Table3[[#This Row],[Cliente id]],", ",+G147,", '",+H147,"');")</f>
        <v>INSERT INTO webs VALUES (146, 'raich-sonoritzacions.com/', 'http://www.raich-sonoritzacions.com/', 146, null, 'pro');</v>
      </c>
      <c r="J147" t="s">
        <v>2111</v>
      </c>
      <c r="Y147" s="34"/>
    </row>
    <row r="148" spans="1:25">
      <c r="A148" t="s">
        <v>1973</v>
      </c>
      <c r="B148">
        <v>147</v>
      </c>
      <c r="C148" s="33" t="s">
        <v>295</v>
      </c>
      <c r="D148" s="1" t="s">
        <v>1206</v>
      </c>
      <c r="E148" s="37" t="s">
        <v>8</v>
      </c>
      <c r="F148">
        <v>147</v>
      </c>
      <c r="G148" s="4" t="s">
        <v>1527</v>
      </c>
      <c r="H148" s="4" t="s">
        <v>1964</v>
      </c>
      <c r="I148" t="str">
        <f>CONCATENATE(A148,B148,", '",Table3[[#This Row],[Web]],"', '",+Table3[[#This Row],[URL]],"', ",+Table3[[#This Row],[Cliente id]],", ",+G148,", '",+H148,"');")</f>
        <v>INSERT INTO webs VALUES (147, 'reclamaseguros.com/', 'https://www.reclamaseguros.com/', 147, null, 'pro');</v>
      </c>
      <c r="J148" t="s">
        <v>2112</v>
      </c>
      <c r="Y148" s="4"/>
    </row>
    <row r="149" spans="1:25">
      <c r="A149" t="s">
        <v>1973</v>
      </c>
      <c r="B149">
        <v>148</v>
      </c>
      <c r="C149" s="15" t="s">
        <v>137</v>
      </c>
      <c r="D149" s="1" t="s">
        <v>1207</v>
      </c>
      <c r="E149" s="17" t="s">
        <v>8</v>
      </c>
      <c r="F149">
        <v>148</v>
      </c>
      <c r="G149" s="4" t="s">
        <v>1527</v>
      </c>
      <c r="H149" s="4" t="s">
        <v>1964</v>
      </c>
      <c r="I149" t="str">
        <f>CONCATENATE(A149,B149,", '",Table3[[#This Row],[Web]],"', '",+Table3[[#This Row],[URL]],"', ",+Table3[[#This Row],[Cliente id]],", ",+G149,", '",+H149,"');")</f>
        <v>INSERT INTO webs VALUES (148, 'reformas-joaquinfernandez.com/', 'https://www.reformas-joaquinfernandez.com/', 148, null, 'pro');</v>
      </c>
      <c r="J149" t="s">
        <v>2113</v>
      </c>
      <c r="Y149" s="20">
        <v>43434</v>
      </c>
    </row>
    <row r="150" spans="1:25">
      <c r="A150" t="s">
        <v>1973</v>
      </c>
      <c r="B150">
        <v>149</v>
      </c>
      <c r="C150" s="15" t="s">
        <v>962</v>
      </c>
      <c r="D150" s="1" t="s">
        <v>1208</v>
      </c>
      <c r="E150" s="17" t="s">
        <v>8</v>
      </c>
      <c r="F150">
        <v>149</v>
      </c>
      <c r="G150" s="4" t="s">
        <v>1527</v>
      </c>
      <c r="H150" s="4" t="s">
        <v>1964</v>
      </c>
      <c r="I150" t="str">
        <f>CONCATENATE(A150,B150,", '",Table3[[#This Row],[Web]],"', '",+Table3[[#This Row],[URL]],"', ",+Table3[[#This Row],[Cliente id]],", ",+G150,", '",+H150,"');")</f>
        <v>INSERT INTO webs VALUES (149, 'reformas-pinillateyco.es/', 'https://www.reformas-pinillateyco.es/', 149, null, 'pro');</v>
      </c>
      <c r="J150" t="s">
        <v>2114</v>
      </c>
      <c r="Y150" s="4"/>
    </row>
    <row r="151" spans="1:25">
      <c r="A151" t="s">
        <v>1973</v>
      </c>
      <c r="B151">
        <v>150</v>
      </c>
      <c r="C151" s="15" t="s">
        <v>158</v>
      </c>
      <c r="D151" s="1" t="s">
        <v>1209</v>
      </c>
      <c r="E151" s="17" t="s">
        <v>8</v>
      </c>
      <c r="F151">
        <v>150</v>
      </c>
      <c r="G151" s="4" t="s">
        <v>1527</v>
      </c>
      <c r="H151" s="4" t="s">
        <v>1964</v>
      </c>
      <c r="I151" t="str">
        <f>CONCATENATE(A151,B151,", '",Table3[[#This Row],[Web]],"', '",+Table3[[#This Row],[URL]],"', ",+Table3[[#This Row],[Cliente id]],", ",+G151,", '",+H151,"');")</f>
        <v>INSERT INTO webs VALUES (150, 'reformas-segovia.com/', 'https://www.reformas-segovia.com/', 150, null, 'pro');</v>
      </c>
      <c r="J151" t="s">
        <v>2115</v>
      </c>
      <c r="Y151" s="4"/>
    </row>
    <row r="152" spans="1:25">
      <c r="A152" t="s">
        <v>1973</v>
      </c>
      <c r="B152">
        <v>151</v>
      </c>
      <c r="C152" s="15" t="s">
        <v>297</v>
      </c>
      <c r="D152" s="1" t="s">
        <v>1116</v>
      </c>
      <c r="E152" s="17" t="s">
        <v>6</v>
      </c>
      <c r="F152">
        <v>151</v>
      </c>
      <c r="G152" s="4" t="s">
        <v>1527</v>
      </c>
      <c r="H152" s="4" t="s">
        <v>1964</v>
      </c>
      <c r="I152" t="str">
        <f>CONCATENATE(A152,B152,", '",Table3[[#This Row],[Web]],"', '",+Table3[[#This Row],[URL]],"', ",+Table3[[#This Row],[Cliente id]],", ",+G152,", '",+H152,"');")</f>
        <v>INSERT INTO webs VALUES (151, 'rehabilitacionedificiosjkvertical.com/', 'http://www.rehabilitacionedificiosjkvertical.com/', 151, null, 'pro');</v>
      </c>
      <c r="J152" t="s">
        <v>2116</v>
      </c>
      <c r="Y152" s="4"/>
    </row>
    <row r="153" spans="1:25">
      <c r="A153" t="s">
        <v>1973</v>
      </c>
      <c r="B153">
        <v>152</v>
      </c>
      <c r="C153" s="15" t="s">
        <v>299</v>
      </c>
      <c r="D153" s="1" t="s">
        <v>1242</v>
      </c>
      <c r="E153" s="17" t="s">
        <v>6</v>
      </c>
      <c r="F153">
        <v>152</v>
      </c>
      <c r="G153" s="4" t="s">
        <v>1527</v>
      </c>
      <c r="H153" s="4" t="s">
        <v>1964</v>
      </c>
      <c r="I153" t="str">
        <f>CONCATENATE(A153,B153,", '",Table3[[#This Row],[Web]],"', '",+Table3[[#This Row],[URL]],"', ",+Table3[[#This Row],[Cliente id]],", ",+G153,", '",+H153,"');")</f>
        <v>INSERT INTO webs VALUES (152, 'rehabilitaciones-linaresjaen.com/', 'https://www.rehabilitaciones-linaresjaen.com/', 152, null, 'pro');</v>
      </c>
      <c r="J153" t="s">
        <v>2117</v>
      </c>
      <c r="Y153" s="4"/>
    </row>
    <row r="154" spans="1:25">
      <c r="A154" t="s">
        <v>1973</v>
      </c>
      <c r="B154">
        <v>153</v>
      </c>
      <c r="C154" s="33" t="s">
        <v>964</v>
      </c>
      <c r="D154" s="1" t="s">
        <v>1210</v>
      </c>
      <c r="E154" s="37" t="s">
        <v>8</v>
      </c>
      <c r="F154">
        <v>153</v>
      </c>
      <c r="G154" s="4" t="s">
        <v>1527</v>
      </c>
      <c r="H154" s="4" t="s">
        <v>1964</v>
      </c>
      <c r="I154" t="str">
        <f>CONCATENATE(A154,B154,", '",Table3[[#This Row],[Web]],"', '",+Table3[[#This Row],[URL]],"', ",+Table3[[#This Row],[Cliente id]],", ",+G154,", '",+H154,"');")</f>
        <v>INSERT INTO webs VALUES (153, 'renthability.com/', 'https://www.renthability.com/', 153, null, 'pro');</v>
      </c>
      <c r="J154" t="s">
        <v>2118</v>
      </c>
      <c r="Y154" s="4"/>
    </row>
    <row r="155" spans="1:25">
      <c r="A155" t="s">
        <v>1973</v>
      </c>
      <c r="B155">
        <v>154</v>
      </c>
      <c r="C155" s="15" t="s">
        <v>963</v>
      </c>
      <c r="D155" s="1" t="s">
        <v>1211</v>
      </c>
      <c r="E155" s="17" t="s">
        <v>8</v>
      </c>
      <c r="F155">
        <v>154</v>
      </c>
      <c r="G155" s="4" t="s">
        <v>1527</v>
      </c>
      <c r="H155" s="4" t="s">
        <v>1964</v>
      </c>
      <c r="I155" t="str">
        <f>CONCATENATE(A155,B155,", '",Table3[[#This Row],[Web]],"', '",+Table3[[#This Row],[URL]],"', ",+Table3[[#This Row],[Cliente id]],", ",+G155,", '",+H155,"');")</f>
        <v>INSERT INTO webs VALUES (154, 'reparacion-maquinaria-solrepyma.com/', 'https://www.reparacion-maquinaria-solrepyma.com/', 154, null, 'pro');</v>
      </c>
      <c r="J155" t="s">
        <v>2119</v>
      </c>
      <c r="Y155" s="4"/>
    </row>
    <row r="156" spans="1:25">
      <c r="A156" t="s">
        <v>1973</v>
      </c>
      <c r="B156">
        <v>155</v>
      </c>
      <c r="C156" s="15" t="s">
        <v>138</v>
      </c>
      <c r="D156" s="1" t="s">
        <v>1212</v>
      </c>
      <c r="E156" s="17" t="s">
        <v>8</v>
      </c>
      <c r="F156">
        <v>155</v>
      </c>
      <c r="G156" s="73">
        <v>43434</v>
      </c>
      <c r="H156" s="4" t="s">
        <v>1964</v>
      </c>
      <c r="I156" t="str">
        <f>CONCATENATE(A156,B156,", '",Table3[[#This Row],[Web]],"', '",+Table3[[#This Row],[URL]],"', ",+Table3[[#This Row],[Cliente id]],", ",+G156,", '",+H156,"');")</f>
        <v>INSERT INTO webs VALUES (155, 'reprografia-lara.es/', 'https://www.reprografia-lara.es/', 155, 43434, 'pro');</v>
      </c>
      <c r="J156" t="s">
        <v>2120</v>
      </c>
      <c r="Y156" s="6"/>
    </row>
    <row r="157" spans="1:25">
      <c r="A157" t="s">
        <v>1973</v>
      </c>
      <c r="B157">
        <v>156</v>
      </c>
      <c r="C157" s="15" t="s">
        <v>159</v>
      </c>
      <c r="D157" s="1" t="s">
        <v>1213</v>
      </c>
      <c r="E157" s="17" t="s">
        <v>8</v>
      </c>
      <c r="F157">
        <v>156</v>
      </c>
      <c r="G157" s="4" t="s">
        <v>1527</v>
      </c>
      <c r="H157" s="4" t="s">
        <v>1964</v>
      </c>
      <c r="I157" t="str">
        <f>CONCATENATE(A157,B157,", '",Table3[[#This Row],[Web]],"', '",+Table3[[#This Row],[URL]],"', ",+Table3[[#This Row],[Cliente id]],", ",+G157,", '",+H157,"');")</f>
        <v>INSERT INTO webs VALUES (156, 'riegosprogramados.es/', 'https://www.riegosprogramados.es/', 156, null, 'pro');</v>
      </c>
      <c r="J157" t="s">
        <v>2121</v>
      </c>
      <c r="Y157" s="4"/>
    </row>
    <row r="158" spans="1:25">
      <c r="A158" t="s">
        <v>1973</v>
      </c>
      <c r="B158">
        <v>157</v>
      </c>
      <c r="C158" s="15" t="s">
        <v>237</v>
      </c>
      <c r="D158" s="1" t="s">
        <v>1214</v>
      </c>
      <c r="E158" s="17" t="s">
        <v>8</v>
      </c>
      <c r="F158">
        <v>157</v>
      </c>
      <c r="G158" s="4" t="s">
        <v>1527</v>
      </c>
      <c r="H158" s="4" t="s">
        <v>1964</v>
      </c>
      <c r="I158" t="str">
        <f>CONCATENATE(A158,B158,", '",Table3[[#This Row],[Web]],"', '",+Table3[[#This Row],[URL]],"', ",+Table3[[#This Row],[Cliente id]],", ",+G158,", '",+H158,"');")</f>
        <v>INSERT INTO webs VALUES (157, 'rodapies-royma.com/', 'https://www.rodapies-royma.com/', 157, null, 'pro');</v>
      </c>
      <c r="J158" t="s">
        <v>2122</v>
      </c>
      <c r="Y158" s="4"/>
    </row>
    <row r="159" spans="1:25">
      <c r="A159" t="s">
        <v>1973</v>
      </c>
      <c r="B159">
        <v>158</v>
      </c>
      <c r="C159" s="15" t="s">
        <v>300</v>
      </c>
      <c r="D159" s="1" t="s">
        <v>1117</v>
      </c>
      <c r="E159" s="17" t="s">
        <v>6</v>
      </c>
      <c r="F159">
        <v>158</v>
      </c>
      <c r="G159" s="4" t="s">
        <v>1527</v>
      </c>
      <c r="H159" s="4" t="s">
        <v>1964</v>
      </c>
      <c r="I159" t="str">
        <f>CONCATENATE(A159,B159,", '",Table3[[#This Row],[Web]],"', '",+Table3[[#This Row],[URL]],"', ",+Table3[[#This Row],[Cliente id]],", ",+G159,", '",+H159,"');")</f>
        <v>INSERT INTO webs VALUES (158, 'rosan-nuevalinea.es/', 'http://www.rosan-nuevalinea.es/', 158, null, 'pro');</v>
      </c>
      <c r="J159" t="s">
        <v>2123</v>
      </c>
      <c r="Y159" s="34"/>
    </row>
    <row r="160" spans="1:25">
      <c r="A160" t="s">
        <v>1973</v>
      </c>
      <c r="B160">
        <v>159</v>
      </c>
      <c r="C160" s="15" t="s">
        <v>302</v>
      </c>
      <c r="D160" s="1" t="s">
        <v>1118</v>
      </c>
      <c r="E160" s="17" t="s">
        <v>6</v>
      </c>
      <c r="F160">
        <v>159</v>
      </c>
      <c r="G160" s="4" t="s">
        <v>1527</v>
      </c>
      <c r="H160" s="4" t="s">
        <v>1964</v>
      </c>
      <c r="I160" t="str">
        <f>CONCATENATE(A160,B160,", '",Table3[[#This Row],[Web]],"', '",+Table3[[#This Row],[URL]],"', ",+Table3[[#This Row],[Cliente id]],", ",+G160,", '",+H160,"');")</f>
        <v>INSERT INTO webs VALUES (159, 'rosantextil.es/', 'http://www.rosantextil.es/', 159, null, 'pro');</v>
      </c>
      <c r="J160" t="s">
        <v>2124</v>
      </c>
      <c r="Y160" s="4"/>
    </row>
    <row r="161" spans="1:25">
      <c r="A161" t="s">
        <v>1973</v>
      </c>
      <c r="B161">
        <v>160</v>
      </c>
      <c r="C161" s="15" t="s">
        <v>303</v>
      </c>
      <c r="D161" s="1" t="s">
        <v>1119</v>
      </c>
      <c r="E161" s="17" t="s">
        <v>6</v>
      </c>
      <c r="F161">
        <v>160</v>
      </c>
      <c r="G161" s="4" t="s">
        <v>1527</v>
      </c>
      <c r="H161" s="4" t="s">
        <v>1964</v>
      </c>
      <c r="I161" t="str">
        <f>CONCATENATE(A161,B161,", '",Table3[[#This Row],[Web]],"', '",+Table3[[#This Row],[URL]],"', ",+Table3[[#This Row],[Cliente id]],", ",+G161,", '",+H161,"');")</f>
        <v>INSERT INTO webs VALUES (160, 'rotativas-canales.es/', 'http://www.rotativas-canales.es/', 160, null, 'pro');</v>
      </c>
      <c r="J161" t="s">
        <v>2125</v>
      </c>
      <c r="Y161" s="20">
        <v>43727</v>
      </c>
    </row>
    <row r="162" spans="1:25">
      <c r="A162" t="s">
        <v>1973</v>
      </c>
      <c r="B162">
        <v>161</v>
      </c>
      <c r="C162" s="15" t="s">
        <v>306</v>
      </c>
      <c r="D162" s="1" t="s">
        <v>1120</v>
      </c>
      <c r="E162" s="17" t="s">
        <v>6</v>
      </c>
      <c r="F162">
        <v>161</v>
      </c>
      <c r="G162" s="4" t="s">
        <v>1527</v>
      </c>
      <c r="H162" s="4" t="s">
        <v>1964</v>
      </c>
      <c r="I162" t="str">
        <f>CONCATENATE(A162,B162,", '",Table3[[#This Row],[Web]],"', '",+Table3[[#This Row],[URL]],"', ",+Table3[[#This Row],[Cliente id]],", ",+G162,", '",+H162,"');")</f>
        <v>INSERT INTO webs VALUES (161, 'rotulos-doblas.com/', 'http://www.rotulos-doblas.com/', 161, null, 'pro');</v>
      </c>
      <c r="J162" t="s">
        <v>2126</v>
      </c>
      <c r="Y162" s="4"/>
    </row>
    <row r="163" spans="1:25">
      <c r="A163" t="s">
        <v>1973</v>
      </c>
      <c r="B163">
        <v>162</v>
      </c>
      <c r="C163" s="18" t="s">
        <v>308</v>
      </c>
      <c r="D163" s="1" t="s">
        <v>1121</v>
      </c>
      <c r="E163" s="19" t="s">
        <v>6</v>
      </c>
      <c r="F163">
        <v>162</v>
      </c>
      <c r="G163" s="4" t="s">
        <v>1527</v>
      </c>
      <c r="H163" s="4" t="s">
        <v>1964</v>
      </c>
      <c r="I163" t="str">
        <f>CONCATENATE(A163,B163,", '",Table3[[#This Row],[Web]],"', '",+Table3[[#This Row],[URL]],"', ",+Table3[[#This Row],[Cliente id]],", ",+G163,", '",+H163,"');")</f>
        <v>INSERT INTO webs VALUES (162, 'rotulos-jocu.es/', 'http://www.rotulos-jocu.es/', 162, null, 'pro');</v>
      </c>
      <c r="J163" t="s">
        <v>2127</v>
      </c>
      <c r="Y163" s="6"/>
    </row>
    <row r="164" spans="1:25">
      <c r="A164" t="s">
        <v>1973</v>
      </c>
      <c r="B164">
        <v>163</v>
      </c>
      <c r="C164" s="15" t="s">
        <v>309</v>
      </c>
      <c r="D164" s="1" t="s">
        <v>1122</v>
      </c>
      <c r="E164" s="17" t="s">
        <v>6</v>
      </c>
      <c r="F164">
        <v>163</v>
      </c>
      <c r="G164" s="4" t="s">
        <v>1527</v>
      </c>
      <c r="H164" s="4" t="s">
        <v>1964</v>
      </c>
      <c r="I164" t="str">
        <f>CONCATENATE(A164,B164,", '",Table3[[#This Row],[Web]],"', '",+Table3[[#This Row],[URL]],"', ",+Table3[[#This Row],[Cliente id]],", ",+G164,", '",+H164,"');")</f>
        <v>INSERT INTO webs VALUES (163, 'salones-micareva.es/', 'http://www.salones-micareva.es/', 163, null, 'pro');</v>
      </c>
      <c r="J164" t="s">
        <v>2128</v>
      </c>
      <c r="Y164" s="4"/>
    </row>
    <row r="165" spans="1:25">
      <c r="A165" t="s">
        <v>1973</v>
      </c>
      <c r="B165">
        <v>164</v>
      </c>
      <c r="C165" s="15" t="s">
        <v>139</v>
      </c>
      <c r="D165" s="1" t="s">
        <v>1123</v>
      </c>
      <c r="E165" s="17" t="s">
        <v>6</v>
      </c>
      <c r="F165">
        <v>164</v>
      </c>
      <c r="G165" s="4" t="s">
        <v>1527</v>
      </c>
      <c r="H165" s="4" t="s">
        <v>1964</v>
      </c>
      <c r="I165" t="str">
        <f>CONCATENATE(A165,B165,", '",Table3[[#This Row],[Web]],"', '",+Table3[[#This Row],[URL]],"', ",+Table3[[#This Row],[Cliente id]],", ",+G165,", '",+H165,"');")</f>
        <v>INSERT INTO webs VALUES (164, 'senoriodelmueble.com/', 'http://www.senoriodelmueble.com/', 164, null, 'pro');</v>
      </c>
      <c r="J165" t="s">
        <v>2129</v>
      </c>
      <c r="Y165" s="4"/>
    </row>
    <row r="166" spans="1:25">
      <c r="A166" t="s">
        <v>1973</v>
      </c>
      <c r="B166">
        <v>165</v>
      </c>
      <c r="C166" s="33" t="s">
        <v>967</v>
      </c>
      <c r="D166" s="1" t="s">
        <v>1215</v>
      </c>
      <c r="E166" s="37" t="s">
        <v>8</v>
      </c>
      <c r="F166">
        <v>165</v>
      </c>
      <c r="G166" s="4" t="s">
        <v>1527</v>
      </c>
      <c r="H166" s="4" t="s">
        <v>1964</v>
      </c>
      <c r="I166" t="str">
        <f>CONCATENATE(A166,B166,", '",Table3[[#This Row],[Web]],"', '",+Table3[[#This Row],[URL]],"', ",+Table3[[#This Row],[Cliente id]],", ",+G166,", '",+H166,"');")</f>
        <v>INSERT INTO webs VALUES (165, 'serenur.com', 'https://www.serenur.com', 165, null, 'pro');</v>
      </c>
      <c r="J166" t="s">
        <v>2130</v>
      </c>
      <c r="Y166" s="20">
        <v>43677</v>
      </c>
    </row>
    <row r="167" spans="1:25">
      <c r="A167" t="s">
        <v>1973</v>
      </c>
      <c r="B167">
        <v>166</v>
      </c>
      <c r="C167" s="15" t="s">
        <v>365</v>
      </c>
      <c r="D167" s="1" t="s">
        <v>1216</v>
      </c>
      <c r="E167" s="17" t="s">
        <v>8</v>
      </c>
      <c r="F167">
        <v>166</v>
      </c>
      <c r="G167" s="4" t="s">
        <v>1527</v>
      </c>
      <c r="H167" s="4" t="s">
        <v>1964</v>
      </c>
      <c r="I167" t="str">
        <f>CONCATENATE(A167,B167,", '",Table3[[#This Row],[Web]],"', '",+Table3[[#This Row],[URL]],"', ",+Table3[[#This Row],[Cliente id]],", ",+G167,", '",+H167,"');")</f>
        <v>INSERT INTO webs VALUES (166, 'serveis-integrals-cata.com/', 'https://www.serveis-integrals-cata.com/', 166, null, 'pro');</v>
      </c>
      <c r="J167" t="s">
        <v>2131</v>
      </c>
      <c r="Y167" s="20">
        <v>43213</v>
      </c>
    </row>
    <row r="168" spans="1:25">
      <c r="A168" t="s">
        <v>1973</v>
      </c>
      <c r="B168">
        <v>167</v>
      </c>
      <c r="C168" s="15" t="s">
        <v>311</v>
      </c>
      <c r="D168" s="1" t="s">
        <v>1217</v>
      </c>
      <c r="E168" s="17" t="s">
        <v>8</v>
      </c>
      <c r="F168">
        <v>167</v>
      </c>
      <c r="G168" s="73">
        <v>43727</v>
      </c>
      <c r="H168" s="4" t="s">
        <v>1964</v>
      </c>
      <c r="I168" t="str">
        <f>CONCATENATE(A168,B168,", '",Table3[[#This Row],[Web]],"', '",+Table3[[#This Row],[URL]],"', ",+Table3[[#This Row],[Cliente id]],", ",+G168,", '",+H168,"');")</f>
        <v>INSERT INTO webs VALUES (167, 'slowshopgranel.es/', 'https://www.slowshopgranel.es/', 167, 43727, 'pro');</v>
      </c>
      <c r="J168" t="s">
        <v>2132</v>
      </c>
      <c r="Y168" s="4"/>
    </row>
    <row r="169" spans="1:25">
      <c r="A169" t="s">
        <v>1973</v>
      </c>
      <c r="B169">
        <v>168</v>
      </c>
      <c r="C169" s="15" t="s">
        <v>189</v>
      </c>
      <c r="D169" s="1" t="s">
        <v>1124</v>
      </c>
      <c r="E169" s="17" t="s">
        <v>6</v>
      </c>
      <c r="F169">
        <v>168</v>
      </c>
      <c r="G169" s="4" t="s">
        <v>1527</v>
      </c>
      <c r="H169" s="4" t="s">
        <v>1964</v>
      </c>
      <c r="I169" t="str">
        <f>CONCATENATE(A169,B169,", '",Table3[[#This Row],[Web]],"', '",+Table3[[#This Row],[URL]],"', ",+Table3[[#This Row],[Cliente id]],", ",+G169,", '",+H169,"');")</f>
        <v>INSERT INTO webs VALUES (168, 'tajusa.eu/', 'http://www.tajusa.eu/', 168, null, 'pro');</v>
      </c>
      <c r="J169" t="s">
        <v>2133</v>
      </c>
      <c r="Y169" s="4"/>
    </row>
    <row r="170" spans="1:25">
      <c r="A170" t="s">
        <v>1973</v>
      </c>
      <c r="B170">
        <v>169</v>
      </c>
      <c r="C170" s="18" t="s">
        <v>140</v>
      </c>
      <c r="D170" s="1" t="s">
        <v>1125</v>
      </c>
      <c r="E170" s="19" t="s">
        <v>6</v>
      </c>
      <c r="F170">
        <v>169</v>
      </c>
      <c r="G170" s="4" t="s">
        <v>1527</v>
      </c>
      <c r="H170" s="4" t="s">
        <v>1964</v>
      </c>
      <c r="I170" t="str">
        <f>CONCATENATE(A170,B170,", '",Table3[[#This Row],[Web]],"', '",+Table3[[#This Row],[URL]],"', ",+Table3[[#This Row],[Cliente id]],", ",+G170,", '",+H170,"');")</f>
        <v>INSERT INTO webs VALUES (169, 'talleres-autoextrem.com', 'http://www.talleres-autoextrem.com', 169, null, 'pro');</v>
      </c>
      <c r="J170" t="s">
        <v>2134</v>
      </c>
      <c r="Y170" s="4"/>
    </row>
    <row r="171" spans="1:25">
      <c r="A171" t="s">
        <v>1973</v>
      </c>
      <c r="B171">
        <v>170</v>
      </c>
      <c r="C171" s="15" t="s">
        <v>234</v>
      </c>
      <c r="D171" s="1" t="s">
        <v>1218</v>
      </c>
      <c r="E171" s="60" t="s">
        <v>8</v>
      </c>
      <c r="F171">
        <v>170</v>
      </c>
      <c r="G171" s="4" t="s">
        <v>1527</v>
      </c>
      <c r="H171" s="4" t="s">
        <v>1964</v>
      </c>
      <c r="I171" t="str">
        <f>CONCATENATE(A171,B171,", '",Table3[[#This Row],[Web]],"', '",+Table3[[#This Row],[URL]],"', ",+Table3[[#This Row],[Cliente id]],", ",+G171,", '",+H171,"');")</f>
        <v>INSERT INTO webs VALUES (170, 'talleresgarcianuevo.com/', 'https://www.talleresgarcianuevo.com/', 170, null, 'pro');</v>
      </c>
      <c r="J171" t="s">
        <v>2135</v>
      </c>
      <c r="Y171" s="4"/>
    </row>
    <row r="172" spans="1:25">
      <c r="A172" t="s">
        <v>1973</v>
      </c>
      <c r="B172">
        <v>171</v>
      </c>
      <c r="C172" s="15" t="s">
        <v>252</v>
      </c>
      <c r="D172" s="1" t="s">
        <v>1243</v>
      </c>
      <c r="E172" s="60" t="s">
        <v>6</v>
      </c>
      <c r="F172">
        <v>129</v>
      </c>
      <c r="G172" s="4" t="s">
        <v>1527</v>
      </c>
      <c r="H172" s="4" t="s">
        <v>1964</v>
      </c>
      <c r="I172" t="str">
        <f>CONCATENATE(A172,B172,", '",Table3[[#This Row],[Web]],"', '",+Table3[[#This Row],[URL]],"', ",+Table3[[#This Row],[Cliente id]],", ",+G172,", '",+H172,"');")</f>
        <v>INSERT INTO webs VALUES (171, 'taller-peugeot-aravaca.com/', 'https://www.taller-peugeot-aravaca.com/', 129, null, 'pro');</v>
      </c>
      <c r="J172" t="s">
        <v>2136</v>
      </c>
      <c r="Y172" s="4"/>
    </row>
    <row r="173" spans="1:25">
      <c r="A173" t="s">
        <v>1973</v>
      </c>
      <c r="B173">
        <v>172</v>
      </c>
      <c r="C173" s="15" t="s">
        <v>178</v>
      </c>
      <c r="D173" s="1" t="s">
        <v>1219</v>
      </c>
      <c r="E173" s="60" t="s">
        <v>8</v>
      </c>
      <c r="F173">
        <v>172</v>
      </c>
      <c r="G173" s="73">
        <v>43677</v>
      </c>
      <c r="H173" s="4" t="s">
        <v>1964</v>
      </c>
      <c r="I173" t="str">
        <f>CONCATENATE(A173,B173,", '",Table3[[#This Row],[Web]],"', '",+Table3[[#This Row],[URL]],"', ",+Table3[[#This Row],[Cliente id]],", ",+G173,", '",+H173,"');")</f>
        <v>INSERT INTO webs VALUES (172, 'tarimas-hervisan.com', 'https://www.tarimas-hervisan.com', 172, 43677, 'pro');</v>
      </c>
      <c r="J173" t="s">
        <v>2137</v>
      </c>
      <c r="Y173" s="4"/>
    </row>
    <row r="174" spans="1:25">
      <c r="A174" t="s">
        <v>1973</v>
      </c>
      <c r="B174">
        <v>173</v>
      </c>
      <c r="C174" s="15" t="s">
        <v>219</v>
      </c>
      <c r="D174" s="1" t="s">
        <v>1220</v>
      </c>
      <c r="E174" s="60" t="s">
        <v>8</v>
      </c>
      <c r="F174">
        <v>75</v>
      </c>
      <c r="G174" s="73">
        <v>43213</v>
      </c>
      <c r="H174" s="4" t="s">
        <v>1964</v>
      </c>
      <c r="I174" t="str">
        <f>CONCATENATE(A174,B174,", '",Table3[[#This Row],[Web]],"', '",+Table3[[#This Row],[URL]],"', ",+Table3[[#This Row],[Cliente id]],", ",+G174,", '",+H174,"');")</f>
        <v>INSERT INTO webs VALUES (173, 'tavicce-marjop.com', 'https://www.tavicce-marjop.com', 75, 43213, 'pro');</v>
      </c>
      <c r="J174" t="s">
        <v>2138</v>
      </c>
      <c r="Y174" s="4"/>
    </row>
    <row r="175" spans="1:25">
      <c r="A175" t="s">
        <v>1973</v>
      </c>
      <c r="B175">
        <v>174</v>
      </c>
      <c r="C175" s="15" t="s">
        <v>160</v>
      </c>
      <c r="D175" s="1" t="s">
        <v>1221</v>
      </c>
      <c r="E175" s="17" t="s">
        <v>8</v>
      </c>
      <c r="F175">
        <v>174</v>
      </c>
      <c r="G175" s="4" t="s">
        <v>1527</v>
      </c>
      <c r="H175" s="4" t="s">
        <v>1964</v>
      </c>
      <c r="I175" t="str">
        <f>CONCATENATE(A175,B175,", '",Table3[[#This Row],[Web]],"', '",+Table3[[#This Row],[URL]],"', ",+Table3[[#This Row],[Cliente id]],", ",+G175,", '",+H175,"');")</f>
        <v>INSERT INTO webs VALUES (174, 'terapias-infantiles-napsis.es/', 'https://www.terapias-infantiles-napsis.es/', 174, null, 'pro');</v>
      </c>
      <c r="J175" t="s">
        <v>2139</v>
      </c>
      <c r="Y175" s="4"/>
    </row>
    <row r="176" spans="1:25">
      <c r="A176" t="s">
        <v>1973</v>
      </c>
      <c r="B176">
        <v>175</v>
      </c>
      <c r="C176" s="15" t="s">
        <v>201</v>
      </c>
      <c r="D176" s="1" t="s">
        <v>1126</v>
      </c>
      <c r="E176" s="17" t="s">
        <v>6</v>
      </c>
      <c r="F176">
        <v>175</v>
      </c>
      <c r="G176" s="4" t="s">
        <v>1527</v>
      </c>
      <c r="H176" s="4" t="s">
        <v>1964</v>
      </c>
      <c r="I176" t="str">
        <f>CONCATENATE(A176,B176,", '",Table3[[#This Row],[Web]],"', '",+Table3[[#This Row],[URL]],"', ",+Table3[[#This Row],[Cliente id]],", ",+G176,", '",+H176,"');")</f>
        <v>INSERT INTO webs VALUES (175, 'tiso-elevadores.com/', 'http://www.tiso-elevadores.com/', 175, null, 'pro');</v>
      </c>
      <c r="J176" t="s">
        <v>2140</v>
      </c>
      <c r="Y176" s="4"/>
    </row>
    <row r="177" spans="1:25">
      <c r="A177" t="s">
        <v>1973</v>
      </c>
      <c r="B177">
        <v>176</v>
      </c>
      <c r="C177" s="15" t="s">
        <v>313</v>
      </c>
      <c r="D177" s="1" t="s">
        <v>1127</v>
      </c>
      <c r="E177" s="17" t="s">
        <v>6</v>
      </c>
      <c r="F177">
        <v>176</v>
      </c>
      <c r="G177" s="4" t="s">
        <v>1527</v>
      </c>
      <c r="H177" s="4" t="s">
        <v>1964</v>
      </c>
      <c r="I177" t="str">
        <f>CONCATENATE(A177,B177,", '",Table3[[#This Row],[Web]],"', '",+Table3[[#This Row],[URL]],"', ",+Table3[[#This Row],[Cliente id]],", ",+G177,", '",+H177,"');")</f>
        <v>INSERT INTO webs VALUES (176, 'toldos-moratalaz.es/', 'http://www.toldos-moratalaz.es/', 176, null, 'pro');</v>
      </c>
      <c r="J177" t="s">
        <v>2141</v>
      </c>
      <c r="Y177" s="4"/>
    </row>
    <row r="178" spans="1:25">
      <c r="A178" t="s">
        <v>1973</v>
      </c>
      <c r="B178">
        <v>177</v>
      </c>
      <c r="C178" s="15" t="s">
        <v>165</v>
      </c>
      <c r="D178" s="1" t="s">
        <v>1222</v>
      </c>
      <c r="E178" s="17" t="s">
        <v>8</v>
      </c>
      <c r="F178">
        <v>177</v>
      </c>
      <c r="G178" s="4" t="s">
        <v>1527</v>
      </c>
      <c r="H178" s="4" t="s">
        <v>1964</v>
      </c>
      <c r="I178" t="str">
        <f>CONCATENATE(A178,B178,", '",Table3[[#This Row],[Web]],"', '",+Table3[[#This Row],[URL]],"', ",+Table3[[#This Row],[Cliente id]],", ",+G178,", '",+H178,"');")</f>
        <v>INSERT INTO webs VALUES (177, 'toldosmostoles.es/', 'https://www.toldosmostoles.es/', 177, null, 'pro');</v>
      </c>
      <c r="J178" t="s">
        <v>2142</v>
      </c>
      <c r="Y178" s="6"/>
    </row>
    <row r="179" spans="1:25">
      <c r="A179" t="s">
        <v>1973</v>
      </c>
      <c r="B179">
        <v>178</v>
      </c>
      <c r="C179" s="15" t="s">
        <v>141</v>
      </c>
      <c r="D179" s="1" t="s">
        <v>1128</v>
      </c>
      <c r="E179" s="17" t="s">
        <v>6</v>
      </c>
      <c r="F179">
        <v>178</v>
      </c>
      <c r="G179" s="4" t="s">
        <v>1527</v>
      </c>
      <c r="H179" s="4" t="s">
        <v>1964</v>
      </c>
      <c r="I179" t="str">
        <f>CONCATENATE(A179,B179,", '",Table3[[#This Row],[Web]],"', '",+Table3[[#This Row],[URL]],"', ",+Table3[[#This Row],[Cliente id]],", ",+G179,", '",+H179,"');")</f>
        <v>INSERT INTO webs VALUES (178, 'toldosvelazquez.es/', 'http://www.toldosvelazquez.es/', 178, null, 'pro');</v>
      </c>
      <c r="J179" t="s">
        <v>2143</v>
      </c>
      <c r="Y179" s="4"/>
    </row>
    <row r="180" spans="1:25">
      <c r="A180" t="s">
        <v>1973</v>
      </c>
      <c r="B180">
        <v>179</v>
      </c>
      <c r="C180" s="15" t="s">
        <v>209</v>
      </c>
      <c r="D180" s="1" t="s">
        <v>1223</v>
      </c>
      <c r="E180" s="17" t="s">
        <v>8</v>
      </c>
      <c r="F180">
        <v>179</v>
      </c>
      <c r="G180" s="4" t="s">
        <v>1527</v>
      </c>
      <c r="H180" s="4" t="s">
        <v>1964</v>
      </c>
      <c r="I180" t="str">
        <f>CONCATENATE(A180,B180,", '",Table3[[#This Row],[Web]],"', '",+Table3[[#This Row],[URL]],"', ",+Table3[[#This Row],[Cliente id]],", ",+G180,", '",+H180,"');")</f>
        <v>INSERT INTO webs VALUES (179, 'tolintema.es/', 'https://www.tolintema.es/', 179, null, 'pro');</v>
      </c>
      <c r="J180" t="s">
        <v>2144</v>
      </c>
      <c r="Y180" s="4"/>
    </row>
    <row r="181" spans="1:25">
      <c r="A181" t="s">
        <v>1973</v>
      </c>
      <c r="B181">
        <v>180</v>
      </c>
      <c r="C181" s="15" t="s">
        <v>166</v>
      </c>
      <c r="D181" s="1" t="s">
        <v>1224</v>
      </c>
      <c r="E181" s="17" t="s">
        <v>8</v>
      </c>
      <c r="F181">
        <v>180</v>
      </c>
      <c r="G181" s="4" t="s">
        <v>1527</v>
      </c>
      <c r="H181" s="4" t="s">
        <v>1964</v>
      </c>
      <c r="I181" t="str">
        <f>CONCATENATE(A181,B181,", '",Table3[[#This Row],[Web]],"', '",+Table3[[#This Row],[URL]],"', ",+Table3[[#This Row],[Cliente id]],", ",+G181,", '",+H181,"');")</f>
        <v>INSERT INTO webs VALUES (180, 'tolpersol.es/', 'https://www.tolpersol.es/', 180, null, 'pro');</v>
      </c>
      <c r="J181" t="s">
        <v>2145</v>
      </c>
      <c r="Y181" s="4"/>
    </row>
    <row r="182" spans="1:25">
      <c r="A182" t="s">
        <v>1973</v>
      </c>
      <c r="B182">
        <v>181</v>
      </c>
      <c r="C182" s="15" t="s">
        <v>1039</v>
      </c>
      <c r="D182" s="1" t="s">
        <v>1225</v>
      </c>
      <c r="E182" s="17" t="s">
        <v>8</v>
      </c>
      <c r="F182">
        <v>181</v>
      </c>
      <c r="G182" s="4" t="s">
        <v>1527</v>
      </c>
      <c r="H182" s="4" t="s">
        <v>1964</v>
      </c>
      <c r="I182" t="str">
        <f>CONCATENATE(A182,B182,", '",Table3[[#This Row],[Web]],"', '",+Table3[[#This Row],[URL]],"', ",+Table3[[#This Row],[Cliente id]],", ",+G182,", '",+H182,"');")</f>
        <v>INSERT INTO webs VALUES (181, 'grupotorrejon.com', 'https://www.grupotorrejon.com', 181, null, 'pro');</v>
      </c>
      <c r="J182" t="s">
        <v>2146</v>
      </c>
      <c r="Y182" s="20">
        <v>43011</v>
      </c>
    </row>
    <row r="183" spans="1:25">
      <c r="A183" t="s">
        <v>1973</v>
      </c>
      <c r="B183">
        <v>182</v>
      </c>
      <c r="C183" s="15" t="s">
        <v>315</v>
      </c>
      <c r="D183" s="1" t="s">
        <v>1129</v>
      </c>
      <c r="E183" s="17" t="s">
        <v>6</v>
      </c>
      <c r="F183">
        <v>182</v>
      </c>
      <c r="G183" s="4" t="s">
        <v>1527</v>
      </c>
      <c r="H183" s="4" t="s">
        <v>1964</v>
      </c>
      <c r="I183" t="str">
        <f>CONCATENATE(A183,B183,", '",Table3[[#This Row],[Web]],"', '",+Table3[[#This Row],[URL]],"', ",+Table3[[#This Row],[Cliente id]],", ",+G183,", '",+H183,"');")</f>
        <v>INSERT INTO webs VALUES (182, 'trabajos-altura-zenitvertical.com/', 'http://www.trabajos-altura-zenitvertical.com/', 182, null, 'pro');</v>
      </c>
      <c r="J183" t="s">
        <v>2147</v>
      </c>
    </row>
    <row r="184" spans="1:25">
      <c r="A184" t="s">
        <v>1973</v>
      </c>
      <c r="B184">
        <v>183</v>
      </c>
      <c r="C184" s="15" t="s">
        <v>195</v>
      </c>
      <c r="D184" s="1" t="s">
        <v>1226</v>
      </c>
      <c r="E184" s="17" t="s">
        <v>8</v>
      </c>
      <c r="F184">
        <v>183</v>
      </c>
      <c r="G184" s="4" t="s">
        <v>1527</v>
      </c>
      <c r="H184" s="4" t="s">
        <v>1964</v>
      </c>
      <c r="I184" t="str">
        <f>CONCATENATE(A184,B184,", '",Table3[[#This Row],[Web]],"', '",+Table3[[#This Row],[URL]],"', ",+Table3[[#This Row],[Cliente id]],", ",+G184,", '",+H184,"');")</f>
        <v>INSERT INTO webs VALUES (183, 'transmisiones-cardiberica.com/', 'https://www.transmisiones-cardiberica.com/', 183, null, 'pro');</v>
      </c>
      <c r="J184" t="s">
        <v>2148</v>
      </c>
    </row>
    <row r="185" spans="1:25">
      <c r="A185" t="s">
        <v>1973</v>
      </c>
      <c r="B185">
        <v>184</v>
      </c>
      <c r="C185" s="18" t="s">
        <v>316</v>
      </c>
      <c r="D185" s="1" t="s">
        <v>1130</v>
      </c>
      <c r="E185" s="19" t="s">
        <v>6</v>
      </c>
      <c r="F185">
        <v>184</v>
      </c>
      <c r="G185" s="4" t="s">
        <v>1527</v>
      </c>
      <c r="H185" s="4" t="s">
        <v>1964</v>
      </c>
      <c r="I185" t="str">
        <f>CONCATENATE(A185,B185,", '",Table3[[#This Row],[Web]],"', '",+Table3[[#This Row],[URL]],"', ",+Table3[[#This Row],[Cliente id]],", ",+G185,", '",+H185,"');")</f>
        <v>INSERT INTO webs VALUES (184, 'transportes-jlrela.com/', 'http://www.transportes-jlrela.com/', 184, null, 'pro');</v>
      </c>
      <c r="J185" t="s">
        <v>2149</v>
      </c>
    </row>
    <row r="186" spans="1:25">
      <c r="A186" t="s">
        <v>1973</v>
      </c>
      <c r="B186">
        <v>185</v>
      </c>
      <c r="C186" s="15" t="s">
        <v>142</v>
      </c>
      <c r="D186" s="1" t="s">
        <v>1131</v>
      </c>
      <c r="E186" s="17" t="s">
        <v>6</v>
      </c>
      <c r="F186">
        <v>185</v>
      </c>
      <c r="G186" s="4" t="s">
        <v>1527</v>
      </c>
      <c r="H186" s="4" t="s">
        <v>1964</v>
      </c>
      <c r="I186" t="str">
        <f>CONCATENATE(A186,B186,", '",Table3[[#This Row],[Web]],"', '",+Table3[[#This Row],[URL]],"', ",+Table3[[#This Row],[Cliente id]],", ",+G186,", '",+H186,"');")</f>
        <v>INSERT INTO webs VALUES (185, 'trofeos-obelisco.com/', 'http://www.trofeos-obelisco.com/', 185, null, 'pro');</v>
      </c>
      <c r="J186" t="s">
        <v>2150</v>
      </c>
    </row>
    <row r="187" spans="1:25">
      <c r="A187" t="s">
        <v>1973</v>
      </c>
      <c r="B187">
        <v>186</v>
      </c>
      <c r="C187" s="15" t="s">
        <v>161</v>
      </c>
      <c r="D187" s="1" t="s">
        <v>1227</v>
      </c>
      <c r="E187" s="17" t="s">
        <v>8</v>
      </c>
      <c r="F187">
        <v>186</v>
      </c>
      <c r="G187" s="4" t="s">
        <v>1527</v>
      </c>
      <c r="H187" s="4" t="s">
        <v>1964</v>
      </c>
      <c r="I187" t="str">
        <f>CONCATENATE(A187,B187,", '",Table3[[#This Row],[Web]],"', '",+Table3[[#This Row],[URL]],"', ",+Table3[[#This Row],[Cliente id]],", ",+G187,", '",+H187,"');")</f>
        <v>INSERT INTO webs VALUES (186, 'venta-plotter.es/', 'https://www.venta-plotter.es/', 186, null, 'pro');</v>
      </c>
      <c r="J187" t="s">
        <v>2151</v>
      </c>
    </row>
    <row r="188" spans="1:25">
      <c r="A188" t="s">
        <v>1973</v>
      </c>
      <c r="B188">
        <v>187</v>
      </c>
      <c r="C188" s="15" t="s">
        <v>879</v>
      </c>
      <c r="D188" s="1" t="s">
        <v>1228</v>
      </c>
      <c r="E188" s="17" t="s">
        <v>8</v>
      </c>
      <c r="F188">
        <v>187</v>
      </c>
      <c r="G188" s="4" t="s">
        <v>1527</v>
      </c>
      <c r="H188" s="4" t="s">
        <v>1964</v>
      </c>
      <c r="I188" t="str">
        <f>CONCATENATE(A188,B188,", '",Table3[[#This Row],[Web]],"', '",+Table3[[#This Row],[URL]],"', ",+Table3[[#This Row],[Cliente id]],", ",+G188,", '",+H188,"');")</f>
        <v>INSERT INTO webs VALUES (187, 'veterinario-domicilio.net/', 'https://www.veterinario-domicilio.net/', 187, null, 'pro');</v>
      </c>
      <c r="J188" t="s">
        <v>2152</v>
      </c>
    </row>
    <row r="189" spans="1:25">
      <c r="A189" t="s">
        <v>1973</v>
      </c>
      <c r="B189">
        <v>188</v>
      </c>
      <c r="C189" s="15" t="s">
        <v>222</v>
      </c>
      <c r="D189" s="1" t="s">
        <v>1229</v>
      </c>
      <c r="E189" s="17" t="s">
        <v>8</v>
      </c>
      <c r="F189">
        <v>188</v>
      </c>
      <c r="G189" s="73">
        <v>43011</v>
      </c>
      <c r="H189" s="4" t="s">
        <v>1964</v>
      </c>
      <c r="I189" t="str">
        <f>CONCATENATE(A189,B189,", '",Table3[[#This Row],[Web]],"', '",+Table3[[#This Row],[URL]],"', ",+Table3[[#This Row],[Cliente id]],", ",+G189,", '",+H189,"');")</f>
        <v>INSERT INTO webs VALUES (188, 'vidrios-decorados.es/', 'https://www.vidrios-decorados.es/', 188, 43011, 'pro');</v>
      </c>
      <c r="J189" t="s">
        <v>2153</v>
      </c>
    </row>
    <row r="190" spans="1:25">
      <c r="A190" t="s">
        <v>1973</v>
      </c>
      <c r="B190">
        <v>189</v>
      </c>
      <c r="C190" s="15" t="s">
        <v>162</v>
      </c>
      <c r="D190" s="1" t="s">
        <v>1230</v>
      </c>
      <c r="E190" s="17" t="s">
        <v>8</v>
      </c>
      <c r="F190">
        <v>189</v>
      </c>
      <c r="G190" s="4" t="s">
        <v>1527</v>
      </c>
      <c r="H190" s="4" t="s">
        <v>1964</v>
      </c>
      <c r="I190" t="str">
        <f>CONCATENATE(A190,B190,", '",Table3[[#This Row],[Web]],"', '",+Table3[[#This Row],[URL]],"', ",+Table3[[#This Row],[Cliente id]],", ",+G190,", '",+H190,"');")</f>
        <v>INSERT INTO webs VALUES (189, 'villa-sal.es/', 'https://www.villa-sal.es/', 189, null, 'pro');</v>
      </c>
      <c r="J190" t="s">
        <v>2154</v>
      </c>
    </row>
    <row r="191" spans="1:25">
      <c r="A191" t="s">
        <v>1973</v>
      </c>
      <c r="B191">
        <v>190</v>
      </c>
      <c r="C191" s="15" t="s">
        <v>367</v>
      </c>
      <c r="D191" s="1" t="s">
        <v>1231</v>
      </c>
      <c r="E191" s="17" t="s">
        <v>8</v>
      </c>
      <c r="F191">
        <v>190</v>
      </c>
      <c r="G191" s="4" t="s">
        <v>1527</v>
      </c>
      <c r="H191" s="4" t="s">
        <v>1964</v>
      </c>
      <c r="I191" t="str">
        <f>CONCATENATE(A191,B191,", '",Table3[[#This Row],[Web]],"', '",+Table3[[#This Row],[URL]],"', ",+Table3[[#This Row],[Cliente id]],", ",+G191,", '",+H191,"');")</f>
        <v>INSERT INTO webs VALUES (190, 'windecorretols.com/', 'https://www.windecorretols.com/', 190, null, 'pro');</v>
      </c>
      <c r="J191" t="s">
        <v>2155</v>
      </c>
    </row>
    <row r="192" spans="1:25">
      <c r="A192" t="s">
        <v>1973</v>
      </c>
      <c r="B192">
        <v>191</v>
      </c>
      <c r="C192" s="28" t="s">
        <v>143</v>
      </c>
      <c r="D192" s="1" t="s">
        <v>1244</v>
      </c>
      <c r="E192" s="23" t="s">
        <v>6</v>
      </c>
      <c r="F192">
        <v>191</v>
      </c>
      <c r="G192" s="4" t="s">
        <v>1527</v>
      </c>
      <c r="H192" s="4" t="s">
        <v>1964</v>
      </c>
      <c r="I192" t="str">
        <f>CONCATENATE(A192,B192,", '",Table3[[#This Row],[Web]],"', '",+Table3[[#This Row],[URL]],"', ",+Table3[[#This Row],[Cliente id]],", ",+G192,", '",+H192,"');")</f>
        <v>INSERT INTO webs VALUES (191, 'xvent-ventanas.com/', 'https://www.xvent-ventanas.com/', 191, null, 'pro');</v>
      </c>
      <c r="J192" t="s">
        <v>2156</v>
      </c>
    </row>
  </sheetData>
  <hyperlinks>
    <hyperlink ref="C170" r:id="rId1" display="http://www.talleres-autoextrem.com"/>
    <hyperlink ref="C192" r:id="rId2" display="http://www.xvent-ventanas.com/"/>
    <hyperlink ref="C157" r:id="rId3" display="https://www.riegosprogramados.es/"/>
    <hyperlink ref="C126" r:id="rId4" display="http://pacificoshop.com/"/>
    <hyperlink ref="C39" r:id="rId5" display="http://www.construcciones-coroan-madrid.com/"/>
    <hyperlink ref="C88" r:id="rId6" display="http://www.gestoria-barcelona.com/"/>
    <hyperlink ref="C115" r:id="rId7" display="http://www.metales-arandagarces.com/"/>
    <hyperlink ref="C191" r:id="rId8" display="http://windecorretols.com/"/>
    <hyperlink ref="C50" r:id="rId9" display="https://www.diagnosis-electronica-automovil.com/"/>
    <hyperlink ref="C12" r:id="rId10" display="https://alvaroybarra.com/"/>
    <hyperlink ref="C186" r:id="rId11" display="http://www.trofeos-obelisco.com/"/>
    <hyperlink ref="C133" r:id="rId12" display="http://www.perfomar2000.es/"/>
    <hyperlink ref="C4" r:id="rId13" display="https://aerotecnica.es/"/>
    <hyperlink ref="C139" r:id="rId14" display="https://www.pintaestetic.es/"/>
    <hyperlink ref="C84" r:id="rId15" display="https://www.fotocopias-madrid.com/"/>
    <hyperlink ref="C6" r:id="rId16" display="http://www.alcorcon-pintor.es/"/>
    <hyperlink ref="C37" r:id="rId17" display="http://www.comercialdiazsa.com/"/>
    <hyperlink ref="C3" r:id="rId18" display="http://www.acupuntura2000.es/"/>
    <hyperlink ref="C78" r:id="rId19" display="https://www.fiestasinfantileschikifiestas.com/"/>
    <hyperlink ref="C36" r:id="rId20" display="http://chatarreros-madrid.com/"/>
    <hyperlink ref="C140" r:id="rId21" display="www.pintor-decoracion-madrid.es/"/>
    <hyperlink ref="C122" r:id="rId22" display="http://www.muebles-marenas.es/"/>
    <hyperlink ref="C151" r:id="rId23" display="https://www.reformas-segovia.com/"/>
    <hyperlink ref="C156" r:id="rId24" display="http://www.reprografia-lara.es/"/>
    <hyperlink ref="C136" r:id="rId25" display="http://piedra-artificial-serranito.es/"/>
    <hyperlink ref="C141" r:id="rId26" display="http://planchisteria-industrial-tauxvalles.com/"/>
    <hyperlink ref="C26" r:id="rId27" display="http://www.caldereria-caldetec.es/"/>
    <hyperlink ref="C71" r:id="rId28" display="http://www.estructuras-metalicas-cemol.es/"/>
    <hyperlink ref="C73" r:id="rId29" display="http://www.fabricacionstandsferias.com/"/>
    <hyperlink ref="C128" r:id="rId30" display="https://www.panflor.es/"/>
    <hyperlink ref="C137" r:id="rId31" display="http://www.pilatesenmadrid.net/"/>
    <hyperlink ref="C33" r:id="rId32" display="http://www.carrocerias-aguilar.com/"/>
    <hyperlink ref="C117" r:id="rId33" display="http://www.microfusion-joyeria.com/"/>
    <hyperlink ref="C190" r:id="rId34" display="https://www.villa-sal.es/"/>
    <hyperlink ref="C52" r:id="rId35" display="https://www.disfraceslapinyata.com/"/>
    <hyperlink ref="C112" r:id="rId36" display="https://www.marmolessantes.com/"/>
    <hyperlink ref="C147" r:id="rId37" display="http://www.raich-sonoritzacions.com/"/>
    <hyperlink ref="C87" r:id="rId38" display="http://www.futurinox.com/"/>
    <hyperlink ref="C59" r:id="rId39" display="http://www.electricidad-danfar.com/"/>
    <hyperlink ref="C29" r:id="rId40" display="http://www.caminos-viexcom-excavaciones.com/"/>
    <hyperlink ref="C69" r:id="rId41" display="http://www.escuela-infantil-colores.es/"/>
    <hyperlink ref="C72" r:id="rId42" display="http://www.fabrica-bolleria-seish.com/"/>
    <hyperlink ref="C142" r:id="rId43" display="http://www.plasticos-hernanz.es/"/>
    <hyperlink ref="C51" r:id="rId44" display="http://www.dima-sa.es/"/>
    <hyperlink ref="C94" r:id="rId45" display="http://www.ibercad.eu/"/>
    <hyperlink ref="C125" r:id="rId46" display="https://www.original-office.es/"/>
    <hyperlink ref="C175" r:id="rId47" display="https://www.terapias-infantiles-napsis.es/"/>
    <hyperlink ref="C119" r:id="rId48" display="https://www.mogatro.com/"/>
    <hyperlink ref="C165" r:id="rId49" display="http://www.senoriodelmueble.com/"/>
    <hyperlink ref="C48" r:id="rId50" display="http://www.desatascos-ohdesaigues.com/"/>
    <hyperlink ref="C44" r:id="rId51" display="http://www.cubiertas-impervi-getafe.com/"/>
    <hyperlink ref="C11" r:id="rId52" display="http://www.aluminios-infasa-madrid.com/"/>
    <hyperlink ref="C86" r:id="rId53" display="http://www.fundicion-mecanizados.com/"/>
    <hyperlink ref="C121" r:id="rId54" display="http://www.mudanzas-serranos.com/"/>
    <hyperlink ref="C30" r:id="rId55" display="https://www.canadian-house.es/"/>
    <hyperlink ref="C149" r:id="rId56" display="http://www.reformas-joaquinfernandez.com/"/>
    <hyperlink ref="C18" r:id="rId57" display="http://www.autocares-amartin.com/"/>
    <hyperlink ref="C90" r:id="rId58" display="http://www.granitos-jmartin.com/"/>
    <hyperlink ref="C179" r:id="rId59" display="http://www.toldosvelazquez.es/"/>
    <hyperlink ref="C28" r:id="rId60" display="http://calzado-ortopie.es/"/>
    <hyperlink ref="C16" r:id="rId61" display="http://www.argumosamotor.es/"/>
    <hyperlink ref="C43" r:id="rId62" display="http://www.cubiertas-araujo.com/"/>
    <hyperlink ref="C80" r:id="rId63" display="https://www.fisioterapiaserenyal.com/"/>
    <hyperlink ref="C131" r:id="rId64" display="http://www.pasteleria-nunos.es/"/>
    <hyperlink ref="C134" r:id="rId65" display="http://www.perforaciones-mc.es/"/>
    <hyperlink ref="C187" r:id="rId66" display="https://www.venta-plotter.es/"/>
    <hyperlink ref="C107" r:id="rId67" display="http://www.limpiezas-zeus.es/"/>
    <hyperlink ref="C53" r:id="rId68" display="www.distribucion-alimentacion-glam.es/"/>
    <hyperlink ref="C55" r:id="rId69" display="https://www.echafan.com/"/>
    <hyperlink ref="C10" r:id="rId70" display="http://www.alcersl.com/"/>
    <hyperlink ref="C70" r:id="rId71" display="https://www.estetica-tupiel.es/"/>
    <hyperlink ref="C25" r:id="rId72" display="http://www.bufetevarasmoreno.com/"/>
    <hyperlink ref="C83" r:id="rId73" display="https://www.forjasomolinos.com/"/>
    <hyperlink ref="C22" r:id="rId74" display="http://www.bricolajerodil.es/"/>
    <hyperlink ref="C178" r:id="rId75" display="https://www.toldosmostoles.es/"/>
    <hyperlink ref="C181" r:id="rId76" display="http://www.tolpersol.es/"/>
    <hyperlink ref="C93" r:id="rId77" display="https://www.hotel-mirador.net/"/>
    <hyperlink ref="C27" r:id="rId78" display="https://www.calmajewels.com/"/>
    <hyperlink ref="C19" r:id="rId79" display="www.azulejospena.es/"/>
    <hyperlink ref="C31" r:id="rId80" display="http://www.carnisseria-marmi.com/"/>
    <hyperlink ref="C60" r:id="rId81" display="http://www.electrosur-marbella.es/"/>
    <hyperlink ref="C99" r:id="rId82" display="www.instalaciones-electrorue.com/"/>
    <hyperlink ref="C162" r:id="rId83" display="http://rotulos-doblas.com/"/>
    <hyperlink ref="C183" r:id="rId84" display="http://www.trabajos-altura-zenitvertical.com/"/>
    <hyperlink ref="C34" r:id="rId85" display="https://www.catering-baru.es/"/>
    <hyperlink ref="C35" r:id="rId86"/>
    <hyperlink ref="C42" r:id="rId87"/>
    <hyperlink ref="C49" r:id="rId88"/>
    <hyperlink ref="C56" r:id="rId89"/>
    <hyperlink ref="C75" r:id="rId90" display="ferreteria-kobel.es"/>
    <hyperlink ref="C100" r:id="rId91"/>
    <hyperlink ref="C79" r:id="rId92"/>
    <hyperlink ref="C103" r:id="rId93"/>
    <hyperlink ref="C104" r:id="rId94"/>
    <hyperlink ref="C123" r:id="rId95"/>
    <hyperlink ref="C124" r:id="rId96"/>
    <hyperlink ref="C168" r:id="rId97"/>
    <hyperlink ref="C148" r:id="rId98"/>
    <hyperlink ref="C144" r:id="rId99"/>
    <hyperlink ref="C132" r:id="rId100"/>
    <hyperlink ref="C173" r:id="rId101"/>
    <hyperlink ref="C174" r:id="rId102"/>
    <hyperlink ref="C7" r:id="rId103" display="http://aleahosteleria.com/"/>
    <hyperlink ref="C68" r:id="rId104" display="http://www.entadent.es/"/>
    <hyperlink ref="C105" r:id="rId105" display="http://www.lexus.es/es/"/>
    <hyperlink ref="C57" r:id="rId106" display="https://edebeimpulsa.com/"/>
    <hyperlink ref="C61" r:id="rId107" display="https://www.elfrutodelbaobab.com/"/>
    <hyperlink ref="C110" r:id="rId108" display="http://www.marcosalguero.com/"/>
    <hyperlink ref="C47" r:id="rId109" display="www.demacee.com"/>
    <hyperlink ref="C54" r:id="rId110"/>
    <hyperlink ref="C118" r:id="rId111" display="www.mintandrose.com"/>
    <hyperlink ref="C166" r:id="rId112" display="www.serenur.com"/>
    <hyperlink ref="C2" r:id="rId113" display="acolchados-patchwork.com\"/>
    <hyperlink ref="C9" r:id="rId114"/>
    <hyperlink ref="C5" r:id="rId115"/>
    <hyperlink ref="C8" r:id="rId116"/>
    <hyperlink ref="C13" r:id="rId117"/>
    <hyperlink ref="C17" r:id="rId118"/>
    <hyperlink ref="C20" r:id="rId119"/>
    <hyperlink ref="C32" r:id="rId120"/>
    <hyperlink ref="C40" r:id="rId121"/>
    <hyperlink ref="C41" r:id="rId122"/>
    <hyperlink ref="C45" r:id="rId123"/>
    <hyperlink ref="C46" r:id="rId124"/>
    <hyperlink ref="C58" r:id="rId125"/>
    <hyperlink ref="C62" r:id="rId126"/>
    <hyperlink ref="C63" r:id="rId127"/>
    <hyperlink ref="C64" r:id="rId128"/>
    <hyperlink ref="C65" r:id="rId129"/>
    <hyperlink ref="C74" r:id="rId130"/>
    <hyperlink ref="C77" r:id="rId131"/>
    <hyperlink ref="C81" r:id="rId132"/>
    <hyperlink ref="C82" r:id="rId133" display="fog-system-humiambiente.es/"/>
    <hyperlink ref="C91" r:id="rId134"/>
    <hyperlink ref="C98" r:id="rId135"/>
    <hyperlink ref="C101" r:id="rId136"/>
    <hyperlink ref="C102" r:id="rId137"/>
    <hyperlink ref="C106" r:id="rId138"/>
    <hyperlink ref="C108" r:id="rId139"/>
    <hyperlink ref="C109" r:id="rId140"/>
    <hyperlink ref="C111" r:id="rId141"/>
    <hyperlink ref="C113" r:id="rId142"/>
    <hyperlink ref="C114" r:id="rId143"/>
    <hyperlink ref="C116" r:id="rId144"/>
    <hyperlink ref="C120" r:id="rId145"/>
    <hyperlink ref="C130" r:id="rId146"/>
    <hyperlink ref="C135" r:id="rId147"/>
    <hyperlink ref="C143" r:id="rId148"/>
    <hyperlink ref="C145" r:id="rId149"/>
    <hyperlink ref="C146" r:id="rId150"/>
    <hyperlink ref="C152" r:id="rId151"/>
    <hyperlink ref="C153" r:id="rId152"/>
    <hyperlink ref="C155" r:id="rId153"/>
    <hyperlink ref="C159" r:id="rId154"/>
    <hyperlink ref="C160" r:id="rId155"/>
    <hyperlink ref="C161" r:id="rId156"/>
    <hyperlink ref="C163" r:id="rId157"/>
    <hyperlink ref="C164" r:id="rId158"/>
    <hyperlink ref="C167" r:id="rId159"/>
    <hyperlink ref="C169" r:id="rId160"/>
    <hyperlink ref="C171" r:id="rId161"/>
    <hyperlink ref="C172" r:id="rId162"/>
    <hyperlink ref="C176" r:id="rId163"/>
    <hyperlink ref="C177" r:id="rId164"/>
    <hyperlink ref="C180" r:id="rId165"/>
    <hyperlink ref="C188" r:id="rId166"/>
    <hyperlink ref="C21" r:id="rId167"/>
    <hyperlink ref="C24" r:id="rId168"/>
    <hyperlink ref="C38" r:id="rId169"/>
    <hyperlink ref="C92" r:id="rId170"/>
    <hyperlink ref="C138" r:id="rId171"/>
    <hyperlink ref="D2" r:id="rId172"/>
    <hyperlink ref="D3" r:id="rId173"/>
    <hyperlink ref="D4" r:id="rId174" display="http://www.aerotecnica.es/"/>
    <hyperlink ref="D9" r:id="rId175"/>
    <hyperlink ref="D5" r:id="rId176"/>
    <hyperlink ref="D10" r:id="rId177"/>
    <hyperlink ref="D6" r:id="rId178" display="http://www.alcorcon-pintor.es/"/>
    <hyperlink ref="D7" r:id="rId179" display="http://www.aleahosteleria.com/"/>
    <hyperlink ref="D8" r:id="rId180" display="http://www.aluminios-hermanos-garcia.com/"/>
    <hyperlink ref="D11" r:id="rId181"/>
    <hyperlink ref="D12" r:id="rId182" display="http://www.alvaroybarra.com/"/>
    <hyperlink ref="D13" r:id="rId183"/>
    <hyperlink ref="D14" r:id="rId184" display="http://www.animacionesinfantilesmadrid.es/"/>
    <hyperlink ref="D15" r:id="rId185" display="http://www.area-proyectos.es"/>
    <hyperlink ref="D16" r:id="rId186"/>
    <hyperlink ref="D17" r:id="rId187" display="http://www.artextpaisajismo.com/"/>
    <hyperlink ref="D18" r:id="rId188"/>
    <hyperlink ref="D19" r:id="rId189" display="http://www.azulejospena.es/"/>
    <hyperlink ref="D20" r:id="rId190"/>
    <hyperlink ref="D21" r:id="rId191" display="http://www.bioclever.com"/>
    <hyperlink ref="D22" r:id="rId192"/>
    <hyperlink ref="D23" r:id="rId193" display="http://www.bronces-bernaltolmo.es/"/>
    <hyperlink ref="D24" r:id="rId194" display="http://www.btob.es"/>
    <hyperlink ref="D25" r:id="rId195"/>
    <hyperlink ref="D26" r:id="rId196" display="http://www.caldereria-caldetec.es/"/>
    <hyperlink ref="D27" r:id="rId197" display="http://www.calmajewels.com/"/>
    <hyperlink ref="D28" r:id="rId198"/>
    <hyperlink ref="D29" r:id="rId199"/>
    <hyperlink ref="D30" r:id="rId200" display="http://www.canadian-house.es/"/>
    <hyperlink ref="D31" r:id="rId201"/>
    <hyperlink ref="D32" r:id="rId202"/>
    <hyperlink ref="D33" r:id="rId203"/>
    <hyperlink ref="D34" r:id="rId204" display="http://www.catering-baru.es/"/>
    <hyperlink ref="D35" r:id="rId205" display="http://www.cateringencasa.com/"/>
    <hyperlink ref="D36" r:id="rId206" display="http://www.chatarreros-madrid.com/"/>
    <hyperlink ref="D37" r:id="rId207"/>
    <hyperlink ref="D38" r:id="rId208" display="http://www.comercialsermasa.com"/>
    <hyperlink ref="D39" r:id="rId209" display="http://www.construcciones-coroan-madrid.com/"/>
    <hyperlink ref="D40" r:id="rId210" display="http://www.construccionesjeanjeconejo.com/"/>
    <hyperlink ref="D41" r:id="rId211"/>
    <hyperlink ref="D42" r:id="rId212"/>
    <hyperlink ref="D43" r:id="rId213"/>
    <hyperlink ref="D44" r:id="rId214"/>
    <hyperlink ref="D45" r:id="rId215"/>
    <hyperlink ref="D46" r:id="rId216"/>
    <hyperlink ref="D47" r:id="rId217"/>
    <hyperlink ref="D48" r:id="rId218"/>
    <hyperlink ref="D49" r:id="rId219" display="http://www.detectapci.es/"/>
    <hyperlink ref="D50" r:id="rId220" display="http://www.diagnosis-electronica-automovil.com/"/>
    <hyperlink ref="D51" r:id="rId221" display="http://www.dima-sa.es/"/>
    <hyperlink ref="D52" r:id="rId222" display="http://www.disfraceslapinyata.com/"/>
    <hyperlink ref="D53" r:id="rId223"/>
    <hyperlink ref="D54" r:id="rId224" display="http://www.doctoreauto.es"/>
    <hyperlink ref="D55" r:id="rId225" display="http://www.echafan.com/"/>
    <hyperlink ref="D56" r:id="rId226" display="http://www.ecovinilo.com/"/>
    <hyperlink ref="D57" r:id="rId227" display="http://www.edebeimpulsa.com/"/>
    <hyperlink ref="D58" r:id="rId228"/>
    <hyperlink ref="D59" r:id="rId229"/>
    <hyperlink ref="D60" r:id="rId230"/>
    <hyperlink ref="D61" r:id="rId231" display="http://www.elfrutodelbaobab.com/"/>
    <hyperlink ref="D62" r:id="rId232"/>
    <hyperlink ref="D63" r:id="rId233"/>
    <hyperlink ref="D64" r:id="rId234"/>
    <hyperlink ref="D65" r:id="rId235"/>
    <hyperlink ref="D66" r:id="rId236"/>
    <hyperlink ref="D67" r:id="rId237" display="http://www.emedemariposa.es"/>
    <hyperlink ref="D68" r:id="rId238"/>
    <hyperlink ref="D69" r:id="rId239"/>
    <hyperlink ref="D70" r:id="rId240" display="http://www.estetica-tupiel.es/"/>
    <hyperlink ref="D71" r:id="rId241" display="http://www.estructuras-metalicas-cemol.es/"/>
    <hyperlink ref="D72" r:id="rId242"/>
    <hyperlink ref="D73" r:id="rId243"/>
    <hyperlink ref="D74" r:id="rId244"/>
    <hyperlink ref="D75" r:id="rId245" display="http://www.ferreteria-kobel.es/"/>
    <hyperlink ref="D76" r:id="rId246" display="http://www.fibrelite-tavicce.es/"/>
    <hyperlink ref="D77" r:id="rId247"/>
    <hyperlink ref="D78" r:id="rId248" display="http://www.fiestasinfantileschikifiestas.com/"/>
    <hyperlink ref="D79" r:id="rId249" display="http://www.fisioterapiapadilla.es/"/>
    <hyperlink ref="D80" r:id="rId250" display="http://www.fisioterapiaserenyal.com/"/>
    <hyperlink ref="D81" r:id="rId251" display="http://www.flores-antonia.com/"/>
    <hyperlink ref="D82" r:id="rId252" display="http://www.humiambiente.com/"/>
    <hyperlink ref="D83" r:id="rId253" display="http://www.forjasomolinos.com/"/>
    <hyperlink ref="D84" r:id="rId254" display="http://www.fotocopias-madrid.com/"/>
    <hyperlink ref="D85" r:id="rId255"/>
    <hyperlink ref="D86" r:id="rId256"/>
    <hyperlink ref="D87" r:id="rId257"/>
    <hyperlink ref="D88" r:id="rId258"/>
    <hyperlink ref="D89" r:id="rId259"/>
    <hyperlink ref="D90" r:id="rId260" display="http://www.granitos-jmartin.com/"/>
    <hyperlink ref="D91" r:id="rId261"/>
    <hyperlink ref="D92" r:id="rId262" display="http://www.hiperaluminio.com"/>
    <hyperlink ref="D93" r:id="rId263" display="http://www.hotel-mirador.net/"/>
    <hyperlink ref="D94" r:id="rId264" display="http://www.ibercad.eu/"/>
    <hyperlink ref="D95" r:id="rId265" display="http://www.imaginalcobendas.org/"/>
    <hyperlink ref="D96" r:id="rId266" display="http://www.innormadrid.org/"/>
    <hyperlink ref="D97" r:id="rId267" display="http://www.instalaciondirecta.es"/>
    <hyperlink ref="D98" r:id="rId268"/>
    <hyperlink ref="D99" r:id="rId269"/>
    <hyperlink ref="D100" r:id="rId270"/>
    <hyperlink ref="D101" r:id="rId271"/>
    <hyperlink ref="D102" r:id="rId272"/>
    <hyperlink ref="D103" r:id="rId273" display="http://www.laneveravacia.es/"/>
    <hyperlink ref="D104" r:id="rId274" display="http://www.laspajaras.com/"/>
    <hyperlink ref="D105" r:id="rId275" display="http://www.lexus.es/"/>
    <hyperlink ref="D106" r:id="rId276"/>
    <hyperlink ref="D107" r:id="rId277"/>
    <hyperlink ref="D108" r:id="rId278" display="http://www.lineas-vida-conik.com/"/>
    <hyperlink ref="D109" r:id="rId279"/>
    <hyperlink ref="D110" r:id="rId280"/>
    <hyperlink ref="D111" r:id="rId281"/>
    <hyperlink ref="D112" r:id="rId282" display="http://www.marmolessantes.com/"/>
    <hyperlink ref="D113" r:id="rId283" display="http://www.mbubag.com"/>
    <hyperlink ref="D114" r:id="rId284"/>
    <hyperlink ref="D115" r:id="rId285"/>
    <hyperlink ref="D116" r:id="rId286"/>
    <hyperlink ref="D117" r:id="rId287" display="http://www.microfusion-joyeria.com/"/>
    <hyperlink ref="D118" r:id="rId288" display="http://www.mintandrose.com"/>
    <hyperlink ref="D119" r:id="rId289" display="http://www.mogatro.com/"/>
    <hyperlink ref="D120" r:id="rId290"/>
    <hyperlink ref="D121" r:id="rId291"/>
    <hyperlink ref="D122" r:id="rId292" display="http://www.muebles-marenas.es/"/>
    <hyperlink ref="D123" r:id="rId293" display="http://www.natacioninfantilmadrid.es/"/>
    <hyperlink ref="D124" r:id="rId294" display="http://www.nuevobano.es/"/>
    <hyperlink ref="D125" r:id="rId295" display="http://www.original-office.es/"/>
    <hyperlink ref="D126" r:id="rId296" display="http://www.pacificoshop.com/"/>
    <hyperlink ref="D127" r:id="rId297" display="http://www.pamoglass-cristalerias.com/"/>
    <hyperlink ref="D128" r:id="rId298" display="http://www.panflor.es/"/>
    <hyperlink ref="D129" r:id="rId299"/>
    <hyperlink ref="D130" r:id="rId300"/>
    <hyperlink ref="D131" r:id="rId301"/>
    <hyperlink ref="D132" r:id="rId302" display="http://www.pepeferr.es/"/>
    <hyperlink ref="D133" r:id="rId303"/>
    <hyperlink ref="D134" r:id="rId304" display="http://www.perforaciones-mc.es/"/>
    <hyperlink ref="D135" r:id="rId305" display="http://www.persianasraser.com/"/>
    <hyperlink ref="D136" r:id="rId306" display="http://www.piedra-artificial-serranito.es/"/>
    <hyperlink ref="D137" r:id="rId307"/>
    <hyperlink ref="D138" r:id="rId308"/>
    <hyperlink ref="D139" r:id="rId309" display="http://www.pintaestetic.es/"/>
    <hyperlink ref="D140" r:id="rId310"/>
    <hyperlink ref="D141" r:id="rId311" display="http://www.planchisteria-industrial-tauxvalles.com/"/>
    <hyperlink ref="D142" r:id="rId312" display="http://www.plasticos-hernanz.es/"/>
    <hyperlink ref="D143" r:id="rId313"/>
    <hyperlink ref="D144" r:id="rId314" display="http://www.printhuellas.com/"/>
    <hyperlink ref="D145" r:id="rId315"/>
    <hyperlink ref="D146" r:id="rId316" display="http://www.psicologodemadrid.es/"/>
    <hyperlink ref="D147" r:id="rId317"/>
    <hyperlink ref="D148" r:id="rId318" display="http://www.reclamaseguros.com/"/>
    <hyperlink ref="D149" r:id="rId319" display="http://www.reformas-joaquinfernandez.com/"/>
    <hyperlink ref="D150" r:id="rId320" display="http://www.reformas-pinillateyco.es/"/>
    <hyperlink ref="D151" r:id="rId321" display="http://www.reformas-segovia.com/"/>
    <hyperlink ref="D152" r:id="rId322"/>
    <hyperlink ref="D154" r:id="rId323" display="http://www.renthability.com/"/>
    <hyperlink ref="D155" r:id="rId324" display="http://www.reparacion-maquinaria-solrepyma.com/"/>
    <hyperlink ref="D156" r:id="rId325" display="http://www.reprografia-lara.es/"/>
    <hyperlink ref="D157" r:id="rId326" display="http://www.riegosprogramados.es/"/>
    <hyperlink ref="D158" r:id="rId327" display="http://www.rodapies-royma.com/"/>
    <hyperlink ref="D159" r:id="rId328"/>
    <hyperlink ref="D160" r:id="rId329"/>
    <hyperlink ref="D161" r:id="rId330"/>
    <hyperlink ref="D162" r:id="rId331"/>
    <hyperlink ref="D163" r:id="rId332"/>
    <hyperlink ref="D164" r:id="rId333"/>
    <hyperlink ref="D165" r:id="rId334"/>
    <hyperlink ref="D166" r:id="rId335" display="http://www.serenur.com"/>
    <hyperlink ref="D167" r:id="rId336" display="http://www.serveis-integrals-cata.com/"/>
    <hyperlink ref="D169" r:id="rId337"/>
    <hyperlink ref="D170" r:id="rId338"/>
    <hyperlink ref="D171" r:id="rId339" display="http://www.talleresgarcianuevo.com/"/>
    <hyperlink ref="D172" r:id="rId340"/>
    <hyperlink ref="D173" r:id="rId341" display="http://www.tarimas-hervisan.com"/>
    <hyperlink ref="D174" r:id="rId342" display="http://www.tavicce-marjop.com"/>
    <hyperlink ref="D175" r:id="rId343" display="http://www.terapias-infantiles-napsis.es/"/>
    <hyperlink ref="D176" r:id="rId344"/>
    <hyperlink ref="D177" r:id="rId345"/>
    <hyperlink ref="D178" r:id="rId346" display="http://www.toldosmostoles.es/"/>
    <hyperlink ref="D179" r:id="rId347"/>
    <hyperlink ref="D180" r:id="rId348" display="http://www.tolintema.es/"/>
    <hyperlink ref="D181" r:id="rId349" display="http://www.tolpersol.es/"/>
    <hyperlink ref="D182" r:id="rId350" display="http://www.grupotorrejon.com"/>
    <hyperlink ref="D183" r:id="rId351"/>
    <hyperlink ref="D184" r:id="rId352" display="http://www.transmisiones-cardiberica.com/"/>
    <hyperlink ref="D185" r:id="rId353"/>
    <hyperlink ref="D186" r:id="rId354"/>
    <hyperlink ref="D187" r:id="rId355" display="http://www.venta-plotter.es/"/>
    <hyperlink ref="D188" r:id="rId356" display="http://www.veterinario-domicilio.net/"/>
    <hyperlink ref="D189" r:id="rId357" display="http://www.vidrios-decorados.es/"/>
    <hyperlink ref="D190" r:id="rId358" display="http://www.villa-sal.es/"/>
    <hyperlink ref="D191" r:id="rId359" display="http://www.windecorretols.com/"/>
    <hyperlink ref="D192" r:id="rId360"/>
    <hyperlink ref="D168" r:id="rId361" display="http://www.slowshopgranel.es/"/>
    <hyperlink ref="D153" r:id="rId362"/>
  </hyperlinks>
  <pageMargins left="0.7" right="0.7" top="0.75" bottom="0.75" header="0.3" footer="0.3"/>
  <pageSetup paperSize="9" orientation="portrait" r:id="rId363"/>
  <tableParts count="1">
    <tablePart r:id="rId36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192"/>
  <sheetViews>
    <sheetView topLeftCell="A129" zoomScaleNormal="100" workbookViewId="0">
      <selection activeCell="N175" sqref="N175:N192"/>
    </sheetView>
  </sheetViews>
  <sheetFormatPr defaultRowHeight="15"/>
  <cols>
    <col min="3" max="3" width="14.85546875" style="2" customWidth="1"/>
    <col min="11" max="11" width="11.42578125" customWidth="1"/>
    <col min="13" max="13" width="102.85546875" customWidth="1"/>
  </cols>
  <sheetData>
    <row r="1" spans="1:18" ht="30">
      <c r="B1" t="s">
        <v>1247</v>
      </c>
      <c r="C1" s="3" t="s">
        <v>370</v>
      </c>
      <c r="D1" t="s">
        <v>1248</v>
      </c>
      <c r="E1" t="s">
        <v>1249</v>
      </c>
      <c r="F1" t="s">
        <v>1250</v>
      </c>
      <c r="G1" t="s">
        <v>1251</v>
      </c>
      <c r="H1" t="s">
        <v>1252</v>
      </c>
      <c r="I1" t="s">
        <v>1253</v>
      </c>
      <c r="J1" t="s">
        <v>1254</v>
      </c>
      <c r="K1" s="14" t="s">
        <v>83</v>
      </c>
      <c r="L1" t="s">
        <v>1255</v>
      </c>
    </row>
    <row r="2" spans="1:18" ht="60">
      <c r="A2" t="s">
        <v>1526</v>
      </c>
      <c r="B2">
        <v>1</v>
      </c>
      <c r="C2" s="4" t="s">
        <v>450</v>
      </c>
      <c r="D2" t="s">
        <v>1527</v>
      </c>
      <c r="E2" t="s">
        <v>1527</v>
      </c>
      <c r="F2" t="s">
        <v>1527</v>
      </c>
      <c r="G2" t="s">
        <v>1527</v>
      </c>
      <c r="H2" t="s">
        <v>1527</v>
      </c>
      <c r="I2" t="s">
        <v>1527</v>
      </c>
      <c r="J2" t="s">
        <v>1527</v>
      </c>
      <c r="K2" s="16" t="s">
        <v>1528</v>
      </c>
      <c r="L2" t="s">
        <v>1256</v>
      </c>
      <c r="M2" t="str">
        <f>CONCATENATE(A2,"'"&amp;C2&amp;"'"&amp;","," ",D2,","," ",E2,","," ",F2,","," ",G2,","," ",H2,","," ",I2,","," ",J2,","," ","'"&amp;K2&amp;"'",","," ","'"&amp;L2&amp;"'",");")</f>
        <v>INSERT INTO clientes VALUES(null,'MARIA DEL CARMEN MAIQUEZ LOPEZ ', null, null, null, null, null, null, null, 'ALTA', 'TLC');</v>
      </c>
      <c r="N2" t="s">
        <v>1529</v>
      </c>
    </row>
    <row r="3" spans="1:18" ht="30">
      <c r="A3" t="s">
        <v>1526</v>
      </c>
      <c r="B3">
        <v>2</v>
      </c>
      <c r="C3" s="4" t="s">
        <v>449</v>
      </c>
      <c r="D3" t="s">
        <v>1527</v>
      </c>
      <c r="E3" t="s">
        <v>1527</v>
      </c>
      <c r="F3" t="s">
        <v>1527</v>
      </c>
      <c r="G3" t="s">
        <v>1527</v>
      </c>
      <c r="H3" t="s">
        <v>1527</v>
      </c>
      <c r="I3" t="s">
        <v>1527</v>
      </c>
      <c r="J3" t="s">
        <v>1527</v>
      </c>
      <c r="K3" s="16" t="s">
        <v>1528</v>
      </c>
      <c r="L3" t="s">
        <v>1256</v>
      </c>
      <c r="M3" t="str">
        <f t="shared" ref="M3:M60" si="0">CONCATENATE(A3,"'"&amp;C3&amp;"'"&amp;","," ",D3,","," ",E3,","," ",F3,","," ",G3,","," ",H3,","," ",I3,","," ",J3,","," ","'"&amp;K3&amp;"'",","," ","'"&amp;L3&amp;"'",");")</f>
        <v>INSERT INTO clientes VALUES(null,'SANG JOONG LEE ', null, null, null, null, null, null, null, 'ALTA', 'TLC');</v>
      </c>
      <c r="N3" t="s">
        <v>1530</v>
      </c>
    </row>
    <row r="4" spans="1:18" ht="30">
      <c r="A4" t="s">
        <v>1526</v>
      </c>
      <c r="B4">
        <v>3</v>
      </c>
      <c r="C4" s="4" t="s">
        <v>371</v>
      </c>
      <c r="D4" t="s">
        <v>1527</v>
      </c>
      <c r="E4" t="s">
        <v>1527</v>
      </c>
      <c r="F4" t="s">
        <v>1527</v>
      </c>
      <c r="G4" t="s">
        <v>1527</v>
      </c>
      <c r="H4" t="s">
        <v>1527</v>
      </c>
      <c r="I4" t="s">
        <v>1527</v>
      </c>
      <c r="J4" t="s">
        <v>1527</v>
      </c>
      <c r="K4" s="16" t="s">
        <v>1528</v>
      </c>
      <c r="L4" t="s">
        <v>1256</v>
      </c>
      <c r="M4" t="str">
        <f t="shared" si="0"/>
        <v>INSERT INTO clientes VALUES(null,'AEROTECNICA S.A.', null, null, null, null, null, null, null, 'ALTA', 'TLC');</v>
      </c>
      <c r="N4" t="s">
        <v>1531</v>
      </c>
    </row>
    <row r="5" spans="1:18">
      <c r="A5" t="s">
        <v>1526</v>
      </c>
      <c r="B5">
        <v>4</v>
      </c>
      <c r="C5" s="4" t="s">
        <v>448</v>
      </c>
      <c r="D5" t="s">
        <v>1527</v>
      </c>
      <c r="E5" t="s">
        <v>1527</v>
      </c>
      <c r="F5" t="s">
        <v>1527</v>
      </c>
      <c r="G5" t="s">
        <v>1527</v>
      </c>
      <c r="H5" t="s">
        <v>1527</v>
      </c>
      <c r="I5" t="s">
        <v>1527</v>
      </c>
      <c r="J5" t="s">
        <v>1527</v>
      </c>
      <c r="K5" s="16" t="s">
        <v>1528</v>
      </c>
      <c r="L5" t="s">
        <v>1256</v>
      </c>
      <c r="M5" t="str">
        <f t="shared" si="0"/>
        <v>INSERT INTO clientes VALUES(null,'AGROSER S.L. ', null, null, null, null, null, null, null, 'ALTA', 'TLC');</v>
      </c>
      <c r="N5" t="s">
        <v>1532</v>
      </c>
      <c r="Q5" s="7"/>
      <c r="R5" s="60"/>
    </row>
    <row r="6" spans="1:18" ht="45">
      <c r="A6" t="s">
        <v>1526</v>
      </c>
      <c r="B6">
        <v>5</v>
      </c>
      <c r="C6" s="4" t="s">
        <v>447</v>
      </c>
      <c r="D6" t="s">
        <v>1527</v>
      </c>
      <c r="E6" t="s">
        <v>1527</v>
      </c>
      <c r="F6" t="s">
        <v>1527</v>
      </c>
      <c r="G6" t="s">
        <v>1527</v>
      </c>
      <c r="H6" t="s">
        <v>1527</v>
      </c>
      <c r="I6" t="s">
        <v>1527</v>
      </c>
      <c r="J6" t="s">
        <v>1527</v>
      </c>
      <c r="K6" s="16" t="s">
        <v>1528</v>
      </c>
      <c r="L6" t="s">
        <v>1256</v>
      </c>
      <c r="M6" t="str">
        <f t="shared" si="0"/>
        <v>INSERT INTO clientes VALUES(null,'DECORACION DANIEL ESTEBAN S.L. ', null, null, null, null, null, null, null, 'ALTA', 'TLC');</v>
      </c>
      <c r="N6" t="s">
        <v>1533</v>
      </c>
      <c r="Q6" s="64"/>
      <c r="R6" s="64"/>
    </row>
    <row r="7" spans="1:18" ht="45">
      <c r="A7" t="s">
        <v>1526</v>
      </c>
      <c r="B7">
        <v>6</v>
      </c>
      <c r="C7" s="7" t="s">
        <v>372</v>
      </c>
      <c r="D7" t="s">
        <v>1527</v>
      </c>
      <c r="E7" t="s">
        <v>1527</v>
      </c>
      <c r="F7" t="s">
        <v>1527</v>
      </c>
      <c r="G7" t="s">
        <v>1527</v>
      </c>
      <c r="H7" t="s">
        <v>1527</v>
      </c>
      <c r="I7" t="s">
        <v>1527</v>
      </c>
      <c r="J7" t="s">
        <v>1527</v>
      </c>
      <c r="K7" s="16" t="s">
        <v>1528</v>
      </c>
      <c r="L7" t="s">
        <v>1256</v>
      </c>
      <c r="M7" t="str">
        <f t="shared" si="0"/>
        <v>INSERT INTO clientes VALUES(null,'EVENTOS PROFESIONALES ALEA, S.L.', null, null, null, null, null, null, null, 'ALTA', 'TLC');</v>
      </c>
      <c r="N7" t="s">
        <v>1534</v>
      </c>
      <c r="Q7" s="7"/>
      <c r="R7" s="60"/>
    </row>
    <row r="8" spans="1:18" ht="60">
      <c r="A8" t="s">
        <v>1526</v>
      </c>
      <c r="B8">
        <v>7</v>
      </c>
      <c r="C8" s="4" t="s">
        <v>446</v>
      </c>
      <c r="D8" t="s">
        <v>1527</v>
      </c>
      <c r="E8" t="s">
        <v>1527</v>
      </c>
      <c r="F8" t="s">
        <v>1527</v>
      </c>
      <c r="G8" t="s">
        <v>1527</v>
      </c>
      <c r="H8" t="s">
        <v>1527</v>
      </c>
      <c r="I8" t="s">
        <v>1527</v>
      </c>
      <c r="J8" t="s">
        <v>1527</v>
      </c>
      <c r="K8" s="16" t="s">
        <v>1528</v>
      </c>
      <c r="L8" t="s">
        <v>1256</v>
      </c>
      <c r="M8" t="str">
        <f t="shared" si="0"/>
        <v>INSERT INTO clientes VALUES(null,'ALUMINIOS HERMANOS GARCIA SIEU S.L. ', null, null, null, null, null, null, null, 'ALTA', 'TLC');</v>
      </c>
      <c r="N8" t="s">
        <v>1535</v>
      </c>
    </row>
    <row r="9" spans="1:18" ht="30">
      <c r="A9" t="s">
        <v>1526</v>
      </c>
      <c r="B9">
        <v>8</v>
      </c>
      <c r="C9" s="34" t="s">
        <v>944</v>
      </c>
      <c r="D9" t="s">
        <v>1527</v>
      </c>
      <c r="E9" t="s">
        <v>1527</v>
      </c>
      <c r="F9" t="s">
        <v>1527</v>
      </c>
      <c r="G9" t="s">
        <v>1527</v>
      </c>
      <c r="H9" t="s">
        <v>1527</v>
      </c>
      <c r="I9" t="s">
        <v>1527</v>
      </c>
      <c r="J9" t="s">
        <v>1527</v>
      </c>
      <c r="K9" s="16" t="s">
        <v>1528</v>
      </c>
      <c r="L9" t="s">
        <v>1256</v>
      </c>
      <c r="M9" t="str">
        <f>CONCATENATE(A9,"'"&amp;C9&amp;"'"&amp;","," ",D9,","," ",E9,","," ",F9,","," ",G9,","," ",H9,","," ",I9,","," ",J9,","," ","'"&amp;K9&amp;"'",","," ","'"&amp;L9&amp;"'",");")</f>
        <v>INSERT INTO clientes VALUES(null,'John Williamson', null, null, null, null, null, null, null, 'ALTA', 'TLC');</v>
      </c>
      <c r="N9" t="s">
        <v>1536</v>
      </c>
    </row>
    <row r="10" spans="1:18">
      <c r="A10" t="s">
        <v>1526</v>
      </c>
      <c r="B10">
        <v>9</v>
      </c>
      <c r="C10" t="s">
        <v>1527</v>
      </c>
      <c r="D10" t="s">
        <v>1527</v>
      </c>
      <c r="E10" t="s">
        <v>1527</v>
      </c>
      <c r="F10" t="s">
        <v>1527</v>
      </c>
      <c r="G10" t="s">
        <v>1527</v>
      </c>
      <c r="H10" t="s">
        <v>1527</v>
      </c>
      <c r="I10" t="s">
        <v>1527</v>
      </c>
      <c r="J10" t="s">
        <v>1527</v>
      </c>
      <c r="K10" s="19" t="s">
        <v>83</v>
      </c>
      <c r="L10" t="s">
        <v>1256</v>
      </c>
      <c r="M10" t="str">
        <f t="shared" si="0"/>
        <v>INSERT INTO clientes VALUES(null,'null', null, null, null, null, null, null, null, 'BAJA', 'TLC');</v>
      </c>
      <c r="N10" t="s">
        <v>1586</v>
      </c>
    </row>
    <row r="11" spans="1:18" ht="30">
      <c r="A11" t="s">
        <v>1526</v>
      </c>
      <c r="B11">
        <v>10</v>
      </c>
      <c r="C11" s="4" t="s">
        <v>445</v>
      </c>
      <c r="D11" t="s">
        <v>1527</v>
      </c>
      <c r="E11" t="s">
        <v>1527</v>
      </c>
      <c r="F11" t="s">
        <v>1527</v>
      </c>
      <c r="G11" t="s">
        <v>1527</v>
      </c>
      <c r="H11" t="s">
        <v>1527</v>
      </c>
      <c r="I11" t="s">
        <v>1527</v>
      </c>
      <c r="J11" t="s">
        <v>1527</v>
      </c>
      <c r="K11" s="16" t="s">
        <v>1528</v>
      </c>
      <c r="L11" t="s">
        <v>1256</v>
      </c>
      <c r="M11" t="str">
        <f t="shared" si="0"/>
        <v>INSERT INTO clientes VALUES(null,'INFASA ALUMINIOS, SL ', null, null, null, null, null, null, null, 'ALTA', 'TLC');</v>
      </c>
      <c r="N11" t="s">
        <v>1537</v>
      </c>
    </row>
    <row r="12" spans="1:18">
      <c r="A12" t="s">
        <v>1526</v>
      </c>
      <c r="B12">
        <v>11</v>
      </c>
      <c r="C12" s="34" t="s">
        <v>395</v>
      </c>
      <c r="D12" t="s">
        <v>1527</v>
      </c>
      <c r="E12" t="s">
        <v>1527</v>
      </c>
      <c r="F12" t="s">
        <v>1527</v>
      </c>
      <c r="G12" t="s">
        <v>1527</v>
      </c>
      <c r="H12" t="s">
        <v>1527</v>
      </c>
      <c r="I12" t="s">
        <v>1527</v>
      </c>
      <c r="J12" t="s">
        <v>1527</v>
      </c>
      <c r="K12" s="16" t="s">
        <v>1528</v>
      </c>
      <c r="L12" t="s">
        <v>1256</v>
      </c>
      <c r="M12" t="str">
        <f t="shared" si="0"/>
        <v>INSERT INTO clientes VALUES(null,'OVISARA XXI.SL', null, null, null, null, null, null, null, 'ALTA', 'TLC');</v>
      </c>
      <c r="N12" t="s">
        <v>1538</v>
      </c>
    </row>
    <row r="13" spans="1:18" ht="45">
      <c r="A13" t="s">
        <v>1526</v>
      </c>
      <c r="B13">
        <v>12</v>
      </c>
      <c r="C13" s="4" t="s">
        <v>444</v>
      </c>
      <c r="D13" t="s">
        <v>1527</v>
      </c>
      <c r="E13" t="s">
        <v>1527</v>
      </c>
      <c r="F13" t="s">
        <v>1527</v>
      </c>
      <c r="G13" t="s">
        <v>1527</v>
      </c>
      <c r="H13" t="s">
        <v>1527</v>
      </c>
      <c r="I13" t="s">
        <v>1527</v>
      </c>
      <c r="J13" t="s">
        <v>1527</v>
      </c>
      <c r="K13" s="16" t="s">
        <v>1528</v>
      </c>
      <c r="L13" t="s">
        <v>1256</v>
      </c>
      <c r="M13" t="str">
        <f t="shared" si="0"/>
        <v>INSERT INTO clientes VALUES(null,'ANFER REHABILITACIONES, SL ', null, null, null, null, null, null, null, 'ALTA', 'TLC');</v>
      </c>
      <c r="N13" t="s">
        <v>1539</v>
      </c>
    </row>
    <row r="14" spans="1:18" ht="45">
      <c r="A14" t="s">
        <v>1526</v>
      </c>
      <c r="B14">
        <v>13</v>
      </c>
      <c r="C14" s="4" t="s">
        <v>443</v>
      </c>
      <c r="D14" t="s">
        <v>1527</v>
      </c>
      <c r="E14" t="s">
        <v>1527</v>
      </c>
      <c r="F14" t="s">
        <v>1527</v>
      </c>
      <c r="G14" t="s">
        <v>1527</v>
      </c>
      <c r="H14" t="s">
        <v>1527</v>
      </c>
      <c r="I14" t="s">
        <v>1527</v>
      </c>
      <c r="J14" t="s">
        <v>1527</v>
      </c>
      <c r="K14" s="16" t="s">
        <v>1528</v>
      </c>
      <c r="L14" t="s">
        <v>1256</v>
      </c>
      <c r="M14" t="str">
        <f t="shared" si="0"/>
        <v>INSERT INTO clientes VALUES(null,'ZASIL CREATIVOS DE ESPACIOS,SL ', null, null, null, null, null, null, null, 'ALTA', 'TLC');</v>
      </c>
      <c r="N14" t="s">
        <v>1540</v>
      </c>
    </row>
    <row r="15" spans="1:18" ht="60">
      <c r="A15" t="s">
        <v>1526</v>
      </c>
      <c r="B15">
        <v>14</v>
      </c>
      <c r="C15" s="4" t="s">
        <v>945</v>
      </c>
      <c r="D15" t="s">
        <v>1527</v>
      </c>
      <c r="E15" t="s">
        <v>1527</v>
      </c>
      <c r="F15" t="s">
        <v>1527</v>
      </c>
      <c r="G15" t="s">
        <v>1527</v>
      </c>
      <c r="H15" t="s">
        <v>1527</v>
      </c>
      <c r="I15" t="s">
        <v>1527</v>
      </c>
      <c r="J15" t="s">
        <v>1527</v>
      </c>
      <c r="K15" s="16" t="s">
        <v>1528</v>
      </c>
      <c r="L15" t="s">
        <v>1256</v>
      </c>
      <c r="M15" t="str">
        <f t="shared" si="0"/>
        <v>INSERT INTO clientes VALUES(null,'AREA DISEÑO DECORACION INTERIORISMO Y OBRAS SL', null, null, null, null, null, null, null, 'ALTA', 'TLC');</v>
      </c>
      <c r="N15" t="s">
        <v>1541</v>
      </c>
    </row>
    <row r="16" spans="1:18" ht="30">
      <c r="A16" t="s">
        <v>1526</v>
      </c>
      <c r="B16">
        <v>15</v>
      </c>
      <c r="C16" s="4" t="s">
        <v>442</v>
      </c>
      <c r="D16" t="s">
        <v>1527</v>
      </c>
      <c r="E16" t="s">
        <v>1527</v>
      </c>
      <c r="F16" t="s">
        <v>1527</v>
      </c>
      <c r="G16" t="s">
        <v>1527</v>
      </c>
      <c r="H16" t="s">
        <v>1527</v>
      </c>
      <c r="I16" t="s">
        <v>1527</v>
      </c>
      <c r="J16" t="s">
        <v>1527</v>
      </c>
      <c r="K16" s="16" t="s">
        <v>1528</v>
      </c>
      <c r="L16" t="s">
        <v>1256</v>
      </c>
      <c r="M16" t="str">
        <f t="shared" si="0"/>
        <v>INSERT INTO clientes VALUES(null,'ARGUMOSA MOTOR, SL ', null, null, null, null, null, null, null, 'ALTA', 'TLC');</v>
      </c>
      <c r="N16" t="s">
        <v>1542</v>
      </c>
    </row>
    <row r="17" spans="1:14" ht="30">
      <c r="A17" t="s">
        <v>1526</v>
      </c>
      <c r="B17">
        <v>16</v>
      </c>
      <c r="C17" s="4" t="s">
        <v>441</v>
      </c>
      <c r="D17" t="s">
        <v>1527</v>
      </c>
      <c r="E17" t="s">
        <v>1527</v>
      </c>
      <c r="F17" t="s">
        <v>1527</v>
      </c>
      <c r="G17" t="s">
        <v>1527</v>
      </c>
      <c r="H17" t="s">
        <v>1527</v>
      </c>
      <c r="I17" t="s">
        <v>1527</v>
      </c>
      <c r="J17" t="s">
        <v>1527</v>
      </c>
      <c r="K17" s="16" t="s">
        <v>1528</v>
      </c>
      <c r="L17" t="s">
        <v>1256</v>
      </c>
      <c r="M17" t="str">
        <f t="shared" si="0"/>
        <v>INSERT INTO clientes VALUES(null,'ARTEXT PAISAJISMO.S.L ', null, null, null, null, null, null, null, 'ALTA', 'TLC');</v>
      </c>
      <c r="N17" t="s">
        <v>1543</v>
      </c>
    </row>
    <row r="18" spans="1:14" ht="45">
      <c r="A18" t="s">
        <v>1526</v>
      </c>
      <c r="B18">
        <v>17</v>
      </c>
      <c r="C18" s="4" t="s">
        <v>440</v>
      </c>
      <c r="D18" t="s">
        <v>1527</v>
      </c>
      <c r="E18" t="s">
        <v>1527</v>
      </c>
      <c r="F18" t="s">
        <v>1527</v>
      </c>
      <c r="G18" t="s">
        <v>1527</v>
      </c>
      <c r="H18" t="s">
        <v>1527</v>
      </c>
      <c r="I18" t="s">
        <v>1527</v>
      </c>
      <c r="J18" t="s">
        <v>1527</v>
      </c>
      <c r="K18" s="16" t="s">
        <v>1528</v>
      </c>
      <c r="L18" t="s">
        <v>1256</v>
      </c>
      <c r="M18" t="str">
        <f t="shared" si="0"/>
        <v>INSERT INTO clientes VALUES(null,'ANTONIO MARTIN CRIADO,S.L ', null, null, null, null, null, null, null, 'ALTA', 'TLC');</v>
      </c>
      <c r="N18" t="s">
        <v>1544</v>
      </c>
    </row>
    <row r="19" spans="1:14" ht="30">
      <c r="A19" t="s">
        <v>1526</v>
      </c>
      <c r="B19">
        <v>18</v>
      </c>
      <c r="C19" s="4" t="s">
        <v>439</v>
      </c>
      <c r="D19" t="s">
        <v>1527</v>
      </c>
      <c r="E19" t="s">
        <v>1527</v>
      </c>
      <c r="F19" t="s">
        <v>1527</v>
      </c>
      <c r="G19" t="s">
        <v>1527</v>
      </c>
      <c r="H19" t="s">
        <v>1527</v>
      </c>
      <c r="I19" t="s">
        <v>1527</v>
      </c>
      <c r="J19" t="s">
        <v>1527</v>
      </c>
      <c r="K19" s="16" t="s">
        <v>1528</v>
      </c>
      <c r="L19" t="s">
        <v>1256</v>
      </c>
      <c r="M19" t="str">
        <f t="shared" si="0"/>
        <v>INSERT INTO clientes VALUES(null,'AZULEJOS PEÑA S.A. ', null, null, null, null, null, null, null, 'ALTA', 'TLC');</v>
      </c>
      <c r="N19" t="s">
        <v>1545</v>
      </c>
    </row>
    <row r="20" spans="1:14" ht="30">
      <c r="A20" t="s">
        <v>1526</v>
      </c>
      <c r="B20">
        <v>19</v>
      </c>
      <c r="C20" s="34" t="s">
        <v>937</v>
      </c>
      <c r="D20" t="s">
        <v>1527</v>
      </c>
      <c r="E20" t="s">
        <v>1527</v>
      </c>
      <c r="F20" t="s">
        <v>1527</v>
      </c>
      <c r="G20" t="s">
        <v>1527</v>
      </c>
      <c r="H20" t="s">
        <v>1527</v>
      </c>
      <c r="I20" t="s">
        <v>1527</v>
      </c>
      <c r="J20" t="s">
        <v>1527</v>
      </c>
      <c r="K20" s="16" t="s">
        <v>1528</v>
      </c>
      <c r="L20" t="s">
        <v>1256</v>
      </c>
      <c r="M20" t="str">
        <f t="shared" si="0"/>
        <v>INSERT INTO clientes VALUES(null,'María Eugenia León Orasio', null, null, null, null, null, null, null, 'ALTA', 'TLC');</v>
      </c>
      <c r="N20" t="s">
        <v>1546</v>
      </c>
    </row>
    <row r="21" spans="1:14" ht="30">
      <c r="A21" t="s">
        <v>1526</v>
      </c>
      <c r="B21">
        <v>20</v>
      </c>
      <c r="C21" s="34" t="s">
        <v>941</v>
      </c>
      <c r="D21" t="s">
        <v>1527</v>
      </c>
      <c r="E21" t="s">
        <v>1527</v>
      </c>
      <c r="F21" t="s">
        <v>1527</v>
      </c>
      <c r="G21" t="s">
        <v>1527</v>
      </c>
      <c r="H21" t="s">
        <v>1527</v>
      </c>
      <c r="I21" t="s">
        <v>1527</v>
      </c>
      <c r="J21" t="s">
        <v>1527</v>
      </c>
      <c r="K21" s="16" t="s">
        <v>1528</v>
      </c>
      <c r="L21" t="s">
        <v>1256</v>
      </c>
      <c r="M21" t="str">
        <f t="shared" si="0"/>
        <v>INSERT INTO clientes VALUES(null,'BioClever 2005 S.L', null, null, null, null, null, null, null, 'ALTA', 'TLC');</v>
      </c>
      <c r="N21" t="s">
        <v>1547</v>
      </c>
    </row>
    <row r="22" spans="1:14" ht="30">
      <c r="A22" t="s">
        <v>1526</v>
      </c>
      <c r="B22">
        <v>21</v>
      </c>
      <c r="C22" s="4" t="s">
        <v>438</v>
      </c>
      <c r="D22" t="s">
        <v>1527</v>
      </c>
      <c r="E22" t="s">
        <v>1527</v>
      </c>
      <c r="F22" t="s">
        <v>1527</v>
      </c>
      <c r="G22" t="s">
        <v>1527</v>
      </c>
      <c r="H22" t="s">
        <v>1527</v>
      </c>
      <c r="I22" t="s">
        <v>1527</v>
      </c>
      <c r="J22" t="s">
        <v>1527</v>
      </c>
      <c r="K22" s="16" t="s">
        <v>1528</v>
      </c>
      <c r="L22" t="s">
        <v>1256</v>
      </c>
      <c r="M22" t="str">
        <f t="shared" si="0"/>
        <v>INSERT INTO clientes VALUES(null,'CORNEL PETRU JURJ ', null, null, null, null, null, null, null, 'ALTA', 'TLC');</v>
      </c>
      <c r="N22" t="s">
        <v>1548</v>
      </c>
    </row>
    <row r="23" spans="1:14" ht="30">
      <c r="A23" t="s">
        <v>1526</v>
      </c>
      <c r="B23">
        <v>22</v>
      </c>
      <c r="C23" s="4" t="s">
        <v>437</v>
      </c>
      <c r="D23" t="s">
        <v>1527</v>
      </c>
      <c r="E23" t="s">
        <v>1527</v>
      </c>
      <c r="F23" t="s">
        <v>1527</v>
      </c>
      <c r="G23" t="s">
        <v>1527</v>
      </c>
      <c r="H23" t="s">
        <v>1527</v>
      </c>
      <c r="I23" t="s">
        <v>1527</v>
      </c>
      <c r="J23" t="s">
        <v>1527</v>
      </c>
      <c r="K23" s="16" t="s">
        <v>1528</v>
      </c>
      <c r="L23" t="s">
        <v>1256</v>
      </c>
      <c r="M23" t="str">
        <f t="shared" si="0"/>
        <v>INSERT INTO clientes VALUES(null,'BERNAL TOLMO S.L. ', null, null, null, null, null, null, null, 'ALTA', 'TLC');</v>
      </c>
      <c r="N23" t="s">
        <v>1549</v>
      </c>
    </row>
    <row r="24" spans="1:14" ht="30">
      <c r="A24" t="s">
        <v>1526</v>
      </c>
      <c r="B24">
        <v>23</v>
      </c>
      <c r="C24" s="34" t="s">
        <v>940</v>
      </c>
      <c r="D24" t="s">
        <v>1527</v>
      </c>
      <c r="E24" t="s">
        <v>1527</v>
      </c>
      <c r="F24" t="s">
        <v>1527</v>
      </c>
      <c r="G24" t="s">
        <v>1527</v>
      </c>
      <c r="H24" t="s">
        <v>1527</v>
      </c>
      <c r="I24" t="s">
        <v>1527</v>
      </c>
      <c r="J24" t="s">
        <v>1527</v>
      </c>
      <c r="K24" s="16" t="s">
        <v>1528</v>
      </c>
      <c r="L24" t="s">
        <v>1256</v>
      </c>
      <c r="M24" t="str">
        <f t="shared" si="0"/>
        <v>INSERT INTO clientes VALUES(null,'BTOB MARKETING SL', null, null, null, null, null, null, null, 'ALTA', 'TLC');</v>
      </c>
      <c r="N24" t="s">
        <v>1550</v>
      </c>
    </row>
    <row r="25" spans="1:14" ht="60">
      <c r="A25" t="s">
        <v>1526</v>
      </c>
      <c r="B25">
        <v>24</v>
      </c>
      <c r="C25" s="4" t="s">
        <v>436</v>
      </c>
      <c r="D25" t="s">
        <v>1527</v>
      </c>
      <c r="E25" t="s">
        <v>1527</v>
      </c>
      <c r="F25" t="s">
        <v>1527</v>
      </c>
      <c r="G25" t="s">
        <v>1527</v>
      </c>
      <c r="H25" t="s">
        <v>1527</v>
      </c>
      <c r="I25" t="s">
        <v>1527</v>
      </c>
      <c r="J25" t="s">
        <v>1527</v>
      </c>
      <c r="K25" s="16" t="s">
        <v>1528</v>
      </c>
      <c r="L25" t="s">
        <v>1256</v>
      </c>
      <c r="M25" t="str">
        <f t="shared" si="0"/>
        <v>INSERT INTO clientes VALUES(null,'NURIA VICTORIA VARAS MORENO ', null, null, null, null, null, null, null, 'ALTA', 'TLC');</v>
      </c>
      <c r="N25" t="s">
        <v>1551</v>
      </c>
    </row>
    <row r="26" spans="1:14">
      <c r="A26" t="s">
        <v>1526</v>
      </c>
      <c r="B26">
        <v>25</v>
      </c>
      <c r="C26" s="4" t="s">
        <v>387</v>
      </c>
      <c r="D26" t="s">
        <v>1527</v>
      </c>
      <c r="E26" t="s">
        <v>1527</v>
      </c>
      <c r="F26" t="s">
        <v>1527</v>
      </c>
      <c r="G26" t="s">
        <v>1527</v>
      </c>
      <c r="H26" t="s">
        <v>1527</v>
      </c>
      <c r="I26" t="s">
        <v>1527</v>
      </c>
      <c r="J26" t="s">
        <v>1527</v>
      </c>
      <c r="K26" s="16" t="s">
        <v>1528</v>
      </c>
      <c r="L26" t="s">
        <v>1256</v>
      </c>
      <c r="M26" t="str">
        <f t="shared" si="0"/>
        <v>INSERT INTO clientes VALUES(null,'CALDETEC S.L.', null, null, null, null, null, null, null, 'ALTA', 'TLC');</v>
      </c>
      <c r="N26" t="s">
        <v>1552</v>
      </c>
    </row>
    <row r="27" spans="1:14" ht="45">
      <c r="A27" t="s">
        <v>1526</v>
      </c>
      <c r="B27">
        <v>26</v>
      </c>
      <c r="C27" s="4" t="s">
        <v>391</v>
      </c>
      <c r="D27" t="s">
        <v>1527</v>
      </c>
      <c r="E27" t="s">
        <v>1527</v>
      </c>
      <c r="F27" t="s">
        <v>1527</v>
      </c>
      <c r="G27" t="s">
        <v>1527</v>
      </c>
      <c r="H27" t="s">
        <v>1527</v>
      </c>
      <c r="I27" t="s">
        <v>1527</v>
      </c>
      <c r="J27" t="s">
        <v>1527</v>
      </c>
      <c r="K27" s="16" t="s">
        <v>1528</v>
      </c>
      <c r="L27" t="s">
        <v>1256</v>
      </c>
      <c r="M27" t="str">
        <f t="shared" si="0"/>
        <v>INSERT INTO clientes VALUES(null,'CRISTINA GOMEZ MORALES', null, null, null, null, null, null, null, 'ALTA', 'TLC');</v>
      </c>
      <c r="N27" t="s">
        <v>1553</v>
      </c>
    </row>
    <row r="28" spans="1:14" ht="30">
      <c r="A28" t="s">
        <v>1526</v>
      </c>
      <c r="B28">
        <v>27</v>
      </c>
      <c r="C28" s="4" t="s">
        <v>435</v>
      </c>
      <c r="D28" t="s">
        <v>1527</v>
      </c>
      <c r="E28" t="s">
        <v>1527</v>
      </c>
      <c r="F28" t="s">
        <v>1527</v>
      </c>
      <c r="G28" t="s">
        <v>1527</v>
      </c>
      <c r="H28" t="s">
        <v>1527</v>
      </c>
      <c r="I28" t="s">
        <v>1527</v>
      </c>
      <c r="J28" t="s">
        <v>1527</v>
      </c>
      <c r="K28" s="16" t="s">
        <v>1528</v>
      </c>
      <c r="L28" t="s">
        <v>1256</v>
      </c>
      <c r="M28" t="str">
        <f t="shared" si="0"/>
        <v>INSERT INTO clientes VALUES(null,'MARIA ISABEL MONTOTO ', null, null, null, null, null, null, null, 'ALTA', 'TLC');</v>
      </c>
      <c r="N28" t="s">
        <v>1554</v>
      </c>
    </row>
    <row r="29" spans="1:14" ht="60">
      <c r="A29" t="s">
        <v>1526</v>
      </c>
      <c r="B29">
        <v>28</v>
      </c>
      <c r="C29" s="4" t="s">
        <v>434</v>
      </c>
      <c r="D29" t="s">
        <v>1527</v>
      </c>
      <c r="E29" t="s">
        <v>1527</v>
      </c>
      <c r="F29" t="s">
        <v>1527</v>
      </c>
      <c r="G29" t="s">
        <v>1527</v>
      </c>
      <c r="H29" t="s">
        <v>1527</v>
      </c>
      <c r="I29" t="s">
        <v>1527</v>
      </c>
      <c r="J29" t="s">
        <v>1527</v>
      </c>
      <c r="K29" s="16" t="s">
        <v>1528</v>
      </c>
      <c r="L29" t="s">
        <v>1256</v>
      </c>
      <c r="M29" t="str">
        <f t="shared" si="0"/>
        <v>INSERT INTO clientes VALUES(null,'VIEXCOM MOVIMIENTO DE TIERRAS, S.L. ', null, null, null, null, null, null, null, 'ALTA', 'TLC');</v>
      </c>
      <c r="N29" t="s">
        <v>1555</v>
      </c>
    </row>
    <row r="30" spans="1:14" ht="30">
      <c r="A30" t="s">
        <v>1526</v>
      </c>
      <c r="B30">
        <v>29</v>
      </c>
      <c r="C30" s="4" t="s">
        <v>384</v>
      </c>
      <c r="D30" t="s">
        <v>1527</v>
      </c>
      <c r="E30" t="s">
        <v>1527</v>
      </c>
      <c r="F30" t="s">
        <v>1527</v>
      </c>
      <c r="G30" t="s">
        <v>1527</v>
      </c>
      <c r="H30" t="s">
        <v>1527</v>
      </c>
      <c r="I30" t="s">
        <v>1527</v>
      </c>
      <c r="J30" t="s">
        <v>1527</v>
      </c>
      <c r="K30" s="16" t="s">
        <v>1528</v>
      </c>
      <c r="L30" t="s">
        <v>1256</v>
      </c>
      <c r="M30" t="str">
        <f t="shared" si="0"/>
        <v>INSERT INTO clientes VALUES(null,'MP CANADIAN HOUSE, S.L.', null, null, null, null, null, null, null, 'ALTA', 'TLC');</v>
      </c>
      <c r="N30" t="s">
        <v>1556</v>
      </c>
    </row>
    <row r="31" spans="1:14" ht="30">
      <c r="A31" t="s">
        <v>1526</v>
      </c>
      <c r="B31">
        <v>30</v>
      </c>
      <c r="C31" s="4" t="s">
        <v>433</v>
      </c>
      <c r="D31" t="s">
        <v>1527</v>
      </c>
      <c r="E31" t="s">
        <v>1527</v>
      </c>
      <c r="F31" t="s">
        <v>1527</v>
      </c>
      <c r="G31" t="s">
        <v>1527</v>
      </c>
      <c r="H31" t="s">
        <v>1527</v>
      </c>
      <c r="I31" t="s">
        <v>1527</v>
      </c>
      <c r="J31" t="s">
        <v>1527</v>
      </c>
      <c r="K31" s="16" t="s">
        <v>1528</v>
      </c>
      <c r="L31" t="s">
        <v>1256</v>
      </c>
      <c r="M31" t="str">
        <f t="shared" si="0"/>
        <v>INSERT INTO clientes VALUES(null,'MARMI SERRAT S.L. ', null, null, null, null, null, null, null, 'ALTA', 'TLC');</v>
      </c>
      <c r="N31" t="s">
        <v>1557</v>
      </c>
    </row>
    <row r="32" spans="1:14" ht="30">
      <c r="A32" t="s">
        <v>1526</v>
      </c>
      <c r="B32">
        <v>31</v>
      </c>
      <c r="C32" s="4" t="s">
        <v>432</v>
      </c>
      <c r="D32" t="s">
        <v>1527</v>
      </c>
      <c r="E32" t="s">
        <v>1527</v>
      </c>
      <c r="F32" t="s">
        <v>1527</v>
      </c>
      <c r="G32" t="s">
        <v>1527</v>
      </c>
      <c r="H32" t="s">
        <v>1527</v>
      </c>
      <c r="I32" t="s">
        <v>1527</v>
      </c>
      <c r="J32" t="s">
        <v>1527</v>
      </c>
      <c r="K32" s="16" t="s">
        <v>1528</v>
      </c>
      <c r="L32" t="s">
        <v>1256</v>
      </c>
      <c r="M32" t="str">
        <f t="shared" si="0"/>
        <v>INSERT INTO clientes VALUES(null,'GONZALEZ Y COLAS, SL ', null, null, null, null, null, null, null, 'ALTA', 'TLC');</v>
      </c>
      <c r="N32" t="s">
        <v>1558</v>
      </c>
    </row>
    <row r="33" spans="1:14" ht="30">
      <c r="A33" t="s">
        <v>1526</v>
      </c>
      <c r="B33">
        <v>32</v>
      </c>
      <c r="C33" s="4" t="s">
        <v>383</v>
      </c>
      <c r="D33" t="s">
        <v>1527</v>
      </c>
      <c r="E33" t="s">
        <v>1527</v>
      </c>
      <c r="F33" t="s">
        <v>1527</v>
      </c>
      <c r="G33" t="s">
        <v>1527</v>
      </c>
      <c r="H33" t="s">
        <v>1527</v>
      </c>
      <c r="I33" t="s">
        <v>1527</v>
      </c>
      <c r="J33" t="s">
        <v>1527</v>
      </c>
      <c r="K33" s="16" t="s">
        <v>1528</v>
      </c>
      <c r="L33" t="s">
        <v>1256</v>
      </c>
      <c r="M33" t="str">
        <f t="shared" si="0"/>
        <v>INSERT INTO clientes VALUES(null,'TALLERES AGUILAR S.L.', null, null, null, null, null, null, null, 'ALTA', 'TLC');</v>
      </c>
      <c r="N33" t="s">
        <v>1559</v>
      </c>
    </row>
    <row r="34" spans="1:14" ht="60">
      <c r="A34" t="s">
        <v>1526</v>
      </c>
      <c r="B34">
        <v>33</v>
      </c>
      <c r="C34" s="4" t="s">
        <v>431</v>
      </c>
      <c r="D34" t="s">
        <v>1527</v>
      </c>
      <c r="E34" t="s">
        <v>1527</v>
      </c>
      <c r="F34" t="s">
        <v>1527</v>
      </c>
      <c r="G34" t="s">
        <v>1527</v>
      </c>
      <c r="H34" t="s">
        <v>1527</v>
      </c>
      <c r="I34" t="s">
        <v>1527</v>
      </c>
      <c r="J34" t="s">
        <v>1527</v>
      </c>
      <c r="K34" s="16" t="s">
        <v>1528</v>
      </c>
      <c r="L34" t="s">
        <v>1256</v>
      </c>
      <c r="M34" t="str">
        <f t="shared" si="0"/>
        <v>INSERT INTO clientes VALUES(null,'BARU SERVICIOS DE CATERING, S.L.U. ', null, null, null, null, null, null, null, 'ALTA', 'TLC');</v>
      </c>
      <c r="N34" t="s">
        <v>1560</v>
      </c>
    </row>
    <row r="35" spans="1:14" ht="60">
      <c r="A35" t="s">
        <v>1526</v>
      </c>
      <c r="B35">
        <v>34</v>
      </c>
      <c r="C35" s="4" t="s">
        <v>431</v>
      </c>
      <c r="D35" t="s">
        <v>1527</v>
      </c>
      <c r="E35" t="s">
        <v>1527</v>
      </c>
      <c r="F35" t="s">
        <v>1527</v>
      </c>
      <c r="G35" t="s">
        <v>1527</v>
      </c>
      <c r="H35" t="s">
        <v>1527</v>
      </c>
      <c r="I35" t="s">
        <v>1527</v>
      </c>
      <c r="J35" t="s">
        <v>1527</v>
      </c>
      <c r="K35" s="16" t="s">
        <v>1528</v>
      </c>
      <c r="L35" t="s">
        <v>1256</v>
      </c>
      <c r="M35" t="str">
        <f t="shared" si="0"/>
        <v>INSERT INTO clientes VALUES(null,'BARU SERVICIOS DE CATERING, S.L.U. ', null, null, null, null, null, null, null, 'ALTA', 'TLC');</v>
      </c>
      <c r="N35" t="s">
        <v>1560</v>
      </c>
    </row>
    <row r="36" spans="1:14" ht="60">
      <c r="A36" t="s">
        <v>1526</v>
      </c>
      <c r="B36">
        <v>35</v>
      </c>
      <c r="C36" s="4" t="s">
        <v>414</v>
      </c>
      <c r="D36" t="s">
        <v>1527</v>
      </c>
      <c r="E36" t="s">
        <v>1527</v>
      </c>
      <c r="F36" t="s">
        <v>1527</v>
      </c>
      <c r="G36" t="s">
        <v>1527</v>
      </c>
      <c r="H36" t="s">
        <v>1527</v>
      </c>
      <c r="I36" t="s">
        <v>1527</v>
      </c>
      <c r="J36" t="s">
        <v>1527</v>
      </c>
      <c r="K36" s="16" t="s">
        <v>1528</v>
      </c>
      <c r="L36" t="s">
        <v>1256</v>
      </c>
      <c r="M36" t="str">
        <f t="shared" si="0"/>
        <v>INSERT INTO clientes VALUES(null,' RECUPERACIONES MORALES, SLU ', null, null, null, null, null, null, null, 'ALTA', 'TLC');</v>
      </c>
      <c r="N36" t="s">
        <v>1561</v>
      </c>
    </row>
    <row r="37" spans="1:14" ht="30">
      <c r="A37" t="s">
        <v>1526</v>
      </c>
      <c r="B37">
        <v>36</v>
      </c>
      <c r="C37" s="4" t="s">
        <v>388</v>
      </c>
      <c r="D37" t="s">
        <v>1527</v>
      </c>
      <c r="E37" t="s">
        <v>1527</v>
      </c>
      <c r="F37" t="s">
        <v>1527</v>
      </c>
      <c r="G37" t="s">
        <v>1527</v>
      </c>
      <c r="H37" t="s">
        <v>1527</v>
      </c>
      <c r="I37" t="s">
        <v>1527</v>
      </c>
      <c r="J37" t="s">
        <v>1527</v>
      </c>
      <c r="K37" s="16" t="s">
        <v>1528</v>
      </c>
      <c r="L37" t="s">
        <v>1256</v>
      </c>
      <c r="M37" t="str">
        <f t="shared" si="0"/>
        <v>INSERT INTO clientes VALUES(null,'COMERCIAL DIAZ, S.A', null, null, null, null, null, null, null, 'ALTA', 'TLC');</v>
      </c>
      <c r="N37" t="s">
        <v>1562</v>
      </c>
    </row>
    <row r="38" spans="1:14" ht="30">
      <c r="A38" t="s">
        <v>1526</v>
      </c>
      <c r="B38">
        <v>37</v>
      </c>
      <c r="C38" s="34" t="s">
        <v>935</v>
      </c>
      <c r="D38" t="s">
        <v>1527</v>
      </c>
      <c r="E38" t="s">
        <v>1527</v>
      </c>
      <c r="F38" t="s">
        <v>1527</v>
      </c>
      <c r="G38" t="s">
        <v>1527</v>
      </c>
      <c r="H38" t="s">
        <v>1527</v>
      </c>
      <c r="I38" t="s">
        <v>1527</v>
      </c>
      <c r="J38" t="s">
        <v>1527</v>
      </c>
      <c r="K38" s="16" t="s">
        <v>1528</v>
      </c>
      <c r="L38" t="s">
        <v>1256</v>
      </c>
      <c r="M38" t="str">
        <f t="shared" si="0"/>
        <v>INSERT INTO clientes VALUES(null,'Comercial Sermasa, S.L.', null, null, null, null, null, null, null, 'ALTA', 'TLC');</v>
      </c>
      <c r="N38" t="s">
        <v>1563</v>
      </c>
    </row>
    <row r="39" spans="1:14">
      <c r="A39" t="s">
        <v>1526</v>
      </c>
      <c r="B39">
        <v>38</v>
      </c>
      <c r="C39" s="6" t="s">
        <v>403</v>
      </c>
      <c r="D39" t="s">
        <v>1527</v>
      </c>
      <c r="E39" t="s">
        <v>1527</v>
      </c>
      <c r="F39" t="s">
        <v>1527</v>
      </c>
      <c r="G39" t="s">
        <v>1527</v>
      </c>
      <c r="H39" t="s">
        <v>1527</v>
      </c>
      <c r="I39" t="s">
        <v>1527</v>
      </c>
      <c r="J39" t="s">
        <v>1527</v>
      </c>
      <c r="K39" s="19" t="s">
        <v>83</v>
      </c>
      <c r="L39" t="s">
        <v>1256</v>
      </c>
      <c r="M39" t="str">
        <f t="shared" si="0"/>
        <v>INSERT INTO clientes VALUES(null,'COROAN, S.L', null, null, null, null, null, null, null, 'BAJA', 'TLC');</v>
      </c>
      <c r="N39" t="s">
        <v>1564</v>
      </c>
    </row>
    <row r="40" spans="1:14" ht="30">
      <c r="A40" t="s">
        <v>1526</v>
      </c>
      <c r="B40">
        <v>39</v>
      </c>
      <c r="C40" s="4" t="s">
        <v>430</v>
      </c>
      <c r="D40" t="s">
        <v>1527</v>
      </c>
      <c r="E40" t="s">
        <v>1527</v>
      </c>
      <c r="F40" t="s">
        <v>1527</v>
      </c>
      <c r="G40" t="s">
        <v>1527</v>
      </c>
      <c r="H40" t="s">
        <v>1527</v>
      </c>
      <c r="I40" t="s">
        <v>1527</v>
      </c>
      <c r="J40" t="s">
        <v>1527</v>
      </c>
      <c r="K40" s="16" t="s">
        <v>1528</v>
      </c>
      <c r="L40" t="s">
        <v>1256</v>
      </c>
      <c r="M40" t="str">
        <f t="shared" si="0"/>
        <v>INSERT INTO clientes VALUES(null,'JEANJE CONEJO, SCL ', null, null, null, null, null, null, null, 'ALTA', 'TLC');</v>
      </c>
      <c r="N40" t="s">
        <v>1565</v>
      </c>
    </row>
    <row r="41" spans="1:14" ht="60">
      <c r="A41" t="s">
        <v>1526</v>
      </c>
      <c r="B41">
        <v>40</v>
      </c>
      <c r="C41" s="4" t="s">
        <v>429</v>
      </c>
      <c r="D41" t="s">
        <v>1527</v>
      </c>
      <c r="E41" t="s">
        <v>1527</v>
      </c>
      <c r="F41" t="s">
        <v>1527</v>
      </c>
      <c r="G41" t="s">
        <v>1527</v>
      </c>
      <c r="H41" t="s">
        <v>1527</v>
      </c>
      <c r="I41" t="s">
        <v>1527</v>
      </c>
      <c r="J41" t="s">
        <v>1527</v>
      </c>
      <c r="K41" s="16" t="s">
        <v>1528</v>
      </c>
      <c r="L41" t="s">
        <v>1256</v>
      </c>
      <c r="M41" t="str">
        <f t="shared" si="0"/>
        <v>INSERT INTO clientes VALUES(null,'GONZALEZ Y TEJEDOR ARTECRISTAL,SL ', null, null, null, null, null, null, null, 'ALTA', 'TLC');</v>
      </c>
      <c r="N41" t="s">
        <v>1566</v>
      </c>
    </row>
    <row r="42" spans="1:14" ht="45">
      <c r="A42" t="s">
        <v>1526</v>
      </c>
      <c r="B42">
        <v>41</v>
      </c>
      <c r="C42" s="6" t="s">
        <v>428</v>
      </c>
      <c r="D42" t="s">
        <v>1527</v>
      </c>
      <c r="E42" t="s">
        <v>1527</v>
      </c>
      <c r="F42" t="s">
        <v>1527</v>
      </c>
      <c r="G42" t="s">
        <v>1527</v>
      </c>
      <c r="H42" t="s">
        <v>1527</v>
      </c>
      <c r="I42" t="s">
        <v>1527</v>
      </c>
      <c r="J42" t="s">
        <v>1527</v>
      </c>
      <c r="K42" s="19" t="s">
        <v>839</v>
      </c>
      <c r="L42" t="s">
        <v>1256</v>
      </c>
      <c r="M42" t="str">
        <f t="shared" si="0"/>
        <v>INSERT INTO clientes VALUES(null,'Miguel Ángel Montero Muñoz ', null, null, null, null, null, null, null, 'IMPAGADO', 'TLC');</v>
      </c>
      <c r="N42" t="s">
        <v>1567</v>
      </c>
    </row>
    <row r="43" spans="1:14" ht="45">
      <c r="A43" t="s">
        <v>1526</v>
      </c>
      <c r="B43">
        <v>42</v>
      </c>
      <c r="C43" s="4" t="s">
        <v>427</v>
      </c>
      <c r="D43" t="s">
        <v>1527</v>
      </c>
      <c r="E43" t="s">
        <v>1527</v>
      </c>
      <c r="F43" t="s">
        <v>1527</v>
      </c>
      <c r="G43" t="s">
        <v>1527</v>
      </c>
      <c r="H43" t="s">
        <v>1527</v>
      </c>
      <c r="I43" t="s">
        <v>1527</v>
      </c>
      <c r="J43" t="s">
        <v>1527</v>
      </c>
      <c r="K43" s="16" t="s">
        <v>1528</v>
      </c>
      <c r="L43" t="s">
        <v>1256</v>
      </c>
      <c r="M43" t="str">
        <f t="shared" si="0"/>
        <v>INSERT INTO clientes VALUES(null,'MARIA ROSA BASTOS DE SOUSA ', null, null, null, null, null, null, null, 'ALTA', 'TLC');</v>
      </c>
      <c r="N43" t="s">
        <v>1568</v>
      </c>
    </row>
    <row r="44" spans="1:14" ht="30">
      <c r="A44" t="s">
        <v>1526</v>
      </c>
      <c r="B44">
        <v>43</v>
      </c>
      <c r="C44" s="4" t="s">
        <v>426</v>
      </c>
      <c r="D44" t="s">
        <v>1527</v>
      </c>
      <c r="E44" t="s">
        <v>1527</v>
      </c>
      <c r="F44" t="s">
        <v>1527</v>
      </c>
      <c r="G44" t="s">
        <v>1527</v>
      </c>
      <c r="H44" t="s">
        <v>1527</v>
      </c>
      <c r="I44" t="s">
        <v>1527</v>
      </c>
      <c r="J44" t="s">
        <v>1527</v>
      </c>
      <c r="K44" s="16" t="s">
        <v>1528</v>
      </c>
      <c r="L44" t="s">
        <v>1256</v>
      </c>
      <c r="M44" t="str">
        <f t="shared" si="0"/>
        <v>INSERT INTO clientes VALUES(null,'CUBIERTAS IMPERVI, S.L ', null, null, null, null, null, null, null, 'ALTA', 'TLC');</v>
      </c>
      <c r="N44" t="s">
        <v>1569</v>
      </c>
    </row>
    <row r="45" spans="1:14" ht="30">
      <c r="A45" t="s">
        <v>1526</v>
      </c>
      <c r="B45">
        <v>44</v>
      </c>
      <c r="C45" s="4" t="s">
        <v>425</v>
      </c>
      <c r="D45" t="s">
        <v>1527</v>
      </c>
      <c r="E45" t="s">
        <v>1527</v>
      </c>
      <c r="F45" t="s">
        <v>1527</v>
      </c>
      <c r="G45" t="s">
        <v>1527</v>
      </c>
      <c r="H45" t="s">
        <v>1527</v>
      </c>
      <c r="I45" t="s">
        <v>1527</v>
      </c>
      <c r="J45" t="s">
        <v>1527</v>
      </c>
      <c r="K45" s="16" t="s">
        <v>1528</v>
      </c>
      <c r="L45" t="s">
        <v>1256</v>
      </c>
      <c r="M45" t="str">
        <f t="shared" si="0"/>
        <v>INSERT INTO clientes VALUES(null,'COBERTES RESER, S.L. ', null, null, null, null, null, null, null, 'ALTA', 'TLC');</v>
      </c>
      <c r="N45" t="s">
        <v>1570</v>
      </c>
    </row>
    <row r="46" spans="1:14" ht="30">
      <c r="A46" t="s">
        <v>1526</v>
      </c>
      <c r="B46">
        <v>45</v>
      </c>
      <c r="C46" s="4" t="s">
        <v>424</v>
      </c>
      <c r="D46" t="s">
        <v>1527</v>
      </c>
      <c r="E46" t="s">
        <v>1527</v>
      </c>
      <c r="F46" t="s">
        <v>1527</v>
      </c>
      <c r="G46" t="s">
        <v>1527</v>
      </c>
      <c r="H46" t="s">
        <v>1527</v>
      </c>
      <c r="I46" t="s">
        <v>1527</v>
      </c>
      <c r="J46" t="s">
        <v>1527</v>
      </c>
      <c r="K46" s="16" t="s">
        <v>1528</v>
      </c>
      <c r="L46" t="s">
        <v>1256</v>
      </c>
      <c r="M46" t="str">
        <f t="shared" si="0"/>
        <v>INSERT INTO clientes VALUES(null,'MIS RECETAS, S.L. ', null, null, null, null, null, null, null, 'ALTA', 'TLC');</v>
      </c>
      <c r="N46" t="s">
        <v>1571</v>
      </c>
    </row>
    <row r="47" spans="1:14" ht="30">
      <c r="A47" t="s">
        <v>1526</v>
      </c>
      <c r="B47">
        <v>46</v>
      </c>
      <c r="C47" s="34" t="s">
        <v>951</v>
      </c>
      <c r="D47" t="s">
        <v>1527</v>
      </c>
      <c r="E47" t="s">
        <v>1527</v>
      </c>
      <c r="F47" t="s">
        <v>1527</v>
      </c>
      <c r="G47" t="s">
        <v>1527</v>
      </c>
      <c r="H47" t="s">
        <v>1527</v>
      </c>
      <c r="I47" t="s">
        <v>1527</v>
      </c>
      <c r="J47" t="s">
        <v>1527</v>
      </c>
      <c r="K47" s="16" t="s">
        <v>1528</v>
      </c>
      <c r="L47" t="s">
        <v>1256</v>
      </c>
      <c r="M47" t="str">
        <f t="shared" si="0"/>
        <v>INSERT INTO clientes VALUES(null,'DEMA GESTION SL', null, null, null, null, null, null, null, 'ALTA', 'TLC');</v>
      </c>
      <c r="N47" t="s">
        <v>1572</v>
      </c>
    </row>
    <row r="48" spans="1:14" ht="30">
      <c r="A48" t="s">
        <v>1526</v>
      </c>
      <c r="B48">
        <v>47</v>
      </c>
      <c r="C48" s="4" t="s">
        <v>423</v>
      </c>
      <c r="D48" t="s">
        <v>1527</v>
      </c>
      <c r="E48" t="s">
        <v>1527</v>
      </c>
      <c r="F48" t="s">
        <v>1527</v>
      </c>
      <c r="G48" t="s">
        <v>1527</v>
      </c>
      <c r="H48" t="s">
        <v>1527</v>
      </c>
      <c r="I48" t="s">
        <v>1527</v>
      </c>
      <c r="J48" t="s">
        <v>1527</v>
      </c>
      <c r="K48" s="16" t="s">
        <v>1528</v>
      </c>
      <c r="L48" t="s">
        <v>1256</v>
      </c>
      <c r="M48" t="str">
        <f t="shared" si="0"/>
        <v>INSERT INTO clientes VALUES(null,'OH DESAIGÜES 2003, S.L. ', null, null, null, null, null, null, null, 'ALTA', 'TLC');</v>
      </c>
      <c r="N48" t="s">
        <v>1573</v>
      </c>
    </row>
    <row r="49" spans="1:14" ht="60">
      <c r="A49" t="s">
        <v>1526</v>
      </c>
      <c r="B49">
        <v>48</v>
      </c>
      <c r="C49" s="4" t="s">
        <v>399</v>
      </c>
      <c r="D49" t="s">
        <v>1527</v>
      </c>
      <c r="E49" t="s">
        <v>1527</v>
      </c>
      <c r="F49" t="s">
        <v>1527</v>
      </c>
      <c r="G49" t="s">
        <v>1527</v>
      </c>
      <c r="H49" t="s">
        <v>1527</v>
      </c>
      <c r="I49" t="s">
        <v>1527</v>
      </c>
      <c r="J49" t="s">
        <v>1527</v>
      </c>
      <c r="K49" s="16" t="s">
        <v>1528</v>
      </c>
      <c r="L49" t="s">
        <v>1256</v>
      </c>
      <c r="M49" t="str">
        <f t="shared" si="0"/>
        <v>INSERT INTO clientes VALUES(null,'DETECTA PROTECCION CONTRA INCENDIOS S.L', null, null, null, null, null, null, null, 'ALTA', 'TLC');</v>
      </c>
      <c r="N49" t="s">
        <v>1574</v>
      </c>
    </row>
    <row r="50" spans="1:14" ht="30">
      <c r="A50" t="s">
        <v>1526</v>
      </c>
      <c r="B50">
        <v>49</v>
      </c>
      <c r="C50" s="4" t="s">
        <v>422</v>
      </c>
      <c r="D50" t="s">
        <v>1527</v>
      </c>
      <c r="E50" t="s">
        <v>1527</v>
      </c>
      <c r="F50" t="s">
        <v>1527</v>
      </c>
      <c r="G50" t="s">
        <v>1527</v>
      </c>
      <c r="H50" t="s">
        <v>1527</v>
      </c>
      <c r="I50" t="s">
        <v>1527</v>
      </c>
      <c r="J50" t="s">
        <v>1527</v>
      </c>
      <c r="K50" s="16" t="s">
        <v>1528</v>
      </c>
      <c r="L50" t="s">
        <v>1256</v>
      </c>
      <c r="M50" t="str">
        <f t="shared" si="0"/>
        <v>INSERT INTO clientes VALUES(null,'ALCOLEA AUTO S.L. ', null, null, null, null, null, null, null, 'ALTA', 'TLC');</v>
      </c>
      <c r="N50" t="s">
        <v>1575</v>
      </c>
    </row>
    <row r="51" spans="1:14" ht="120">
      <c r="A51" t="s">
        <v>1526</v>
      </c>
      <c r="B51">
        <v>50</v>
      </c>
      <c r="C51" s="4" t="s">
        <v>377</v>
      </c>
      <c r="D51" t="s">
        <v>1527</v>
      </c>
      <c r="E51" t="s">
        <v>1527</v>
      </c>
      <c r="F51" t="s">
        <v>1527</v>
      </c>
      <c r="G51" t="s">
        <v>1527</v>
      </c>
      <c r="H51" t="s">
        <v>1527</v>
      </c>
      <c r="I51" t="s">
        <v>1527</v>
      </c>
      <c r="J51" t="s">
        <v>1527</v>
      </c>
      <c r="K51" s="16" t="s">
        <v>1528</v>
      </c>
      <c r="L51" t="s">
        <v>1256</v>
      </c>
      <c r="M51" t="str">
        <f t="shared" si="0"/>
        <v>INSERT INTO clientes VALUES(null,'DISTRIBUCIONES IMPORTACIONES MAQUINARIA DE ALIMENTACION SA', null, null, null, null, null, null, null, 'ALTA', 'TLC');</v>
      </c>
      <c r="N51" t="s">
        <v>1576</v>
      </c>
    </row>
    <row r="52" spans="1:14" ht="45">
      <c r="A52" t="s">
        <v>1526</v>
      </c>
      <c r="B52">
        <v>51</v>
      </c>
      <c r="C52" s="4" t="s">
        <v>421</v>
      </c>
      <c r="D52" t="s">
        <v>1527</v>
      </c>
      <c r="E52" t="s">
        <v>1527</v>
      </c>
      <c r="F52" t="s">
        <v>1527</v>
      </c>
      <c r="G52" t="s">
        <v>1527</v>
      </c>
      <c r="H52" t="s">
        <v>1527</v>
      </c>
      <c r="I52" t="s">
        <v>1527</v>
      </c>
      <c r="J52" t="s">
        <v>1527</v>
      </c>
      <c r="K52" s="16" t="s">
        <v>1528</v>
      </c>
      <c r="L52" t="s">
        <v>1256</v>
      </c>
      <c r="M52" t="str">
        <f t="shared" si="0"/>
        <v>INSERT INTO clientes VALUES(null,'JOSÉ VICENTE HERVÁS PEINADO ', null, null, null, null, null, null, null, 'ALTA', 'TLC');</v>
      </c>
      <c r="N52" t="s">
        <v>1577</v>
      </c>
    </row>
    <row r="53" spans="1:14" ht="30">
      <c r="A53" t="s">
        <v>1526</v>
      </c>
      <c r="B53">
        <v>52</v>
      </c>
      <c r="C53" s="4" t="s">
        <v>420</v>
      </c>
      <c r="D53" t="s">
        <v>1527</v>
      </c>
      <c r="E53" t="s">
        <v>1527</v>
      </c>
      <c r="F53" t="s">
        <v>1527</v>
      </c>
      <c r="G53" t="s">
        <v>1527</v>
      </c>
      <c r="H53" t="s">
        <v>1527</v>
      </c>
      <c r="I53" t="s">
        <v>1527</v>
      </c>
      <c r="J53" t="s">
        <v>1527</v>
      </c>
      <c r="K53" s="16" t="s">
        <v>1528</v>
      </c>
      <c r="L53" t="s">
        <v>1256</v>
      </c>
      <c r="M53" t="str">
        <f t="shared" si="0"/>
        <v>INSERT INTO clientes VALUES(null,'COMERCIAL GLAM, S.L.U ', null, null, null, null, null, null, null, 'ALTA', 'TLC');</v>
      </c>
      <c r="N53" t="s">
        <v>1578</v>
      </c>
    </row>
    <row r="54" spans="1:14" ht="30">
      <c r="A54" t="s">
        <v>1526</v>
      </c>
      <c r="B54">
        <v>53</v>
      </c>
      <c r="C54" s="7" t="s">
        <v>953</v>
      </c>
      <c r="D54" t="s">
        <v>1527</v>
      </c>
      <c r="E54" t="s">
        <v>1527</v>
      </c>
      <c r="F54" t="s">
        <v>1527</v>
      </c>
      <c r="G54" t="s">
        <v>1527</v>
      </c>
      <c r="H54" t="s">
        <v>1527</v>
      </c>
      <c r="I54" t="s">
        <v>1527</v>
      </c>
      <c r="J54" t="s">
        <v>1527</v>
      </c>
      <c r="K54" s="16" t="s">
        <v>1528</v>
      </c>
      <c r="L54" t="s">
        <v>1256</v>
      </c>
      <c r="M54" t="str">
        <f t="shared" si="0"/>
        <v>INSERT INTO clientes VALUES(null,'DOCTORE AUTO C.B.', null, null, null, null, null, null, null, 'ALTA', 'TLC');</v>
      </c>
      <c r="N54" t="s">
        <v>1579</v>
      </c>
    </row>
    <row r="55" spans="1:14">
      <c r="A55" t="s">
        <v>1526</v>
      </c>
      <c r="B55">
        <v>54</v>
      </c>
      <c r="C55" s="4" t="s">
        <v>419</v>
      </c>
      <c r="D55" t="s">
        <v>1527</v>
      </c>
      <c r="E55" t="s">
        <v>1527</v>
      </c>
      <c r="F55" t="s">
        <v>1527</v>
      </c>
      <c r="G55" t="s">
        <v>1527</v>
      </c>
      <c r="H55" t="s">
        <v>1527</v>
      </c>
      <c r="I55" t="s">
        <v>1527</v>
      </c>
      <c r="J55" t="s">
        <v>1527</v>
      </c>
      <c r="K55" s="16" t="s">
        <v>1528</v>
      </c>
      <c r="L55" t="s">
        <v>1256</v>
      </c>
      <c r="M55" t="str">
        <f t="shared" si="0"/>
        <v>INSERT INTO clientes VALUES(null,'ECHAFAN, SL ', null, null, null, null, null, null, null, 'ALTA', 'TLC');</v>
      </c>
      <c r="N55" t="s">
        <v>1580</v>
      </c>
    </row>
    <row r="56" spans="1:14" ht="45">
      <c r="A56" t="s">
        <v>1526</v>
      </c>
      <c r="B56">
        <v>55</v>
      </c>
      <c r="C56" s="4" t="s">
        <v>400</v>
      </c>
      <c r="D56" t="s">
        <v>1527</v>
      </c>
      <c r="E56" t="s">
        <v>1527</v>
      </c>
      <c r="F56" t="s">
        <v>1527</v>
      </c>
      <c r="G56" t="s">
        <v>1527</v>
      </c>
      <c r="H56" t="s">
        <v>1527</v>
      </c>
      <c r="I56" t="s">
        <v>1527</v>
      </c>
      <c r="J56" t="s">
        <v>1527</v>
      </c>
      <c r="K56" s="16" t="s">
        <v>1528</v>
      </c>
      <c r="L56" t="s">
        <v>1256</v>
      </c>
      <c r="M56" t="str">
        <f t="shared" si="0"/>
        <v>INSERT INTO clientes VALUES(null,'ATELAR SOLUCIONES, S.L.', null, null, null, null, null, null, null, 'ALTA', 'TLC');</v>
      </c>
      <c r="N56" t="s">
        <v>1581</v>
      </c>
    </row>
    <row r="57" spans="1:14" ht="30">
      <c r="A57" t="s">
        <v>1526</v>
      </c>
      <c r="B57">
        <v>56</v>
      </c>
      <c r="C57" s="4" t="s">
        <v>386</v>
      </c>
      <c r="D57" t="s">
        <v>1527</v>
      </c>
      <c r="E57" t="s">
        <v>1527</v>
      </c>
      <c r="F57" t="s">
        <v>1527</v>
      </c>
      <c r="G57" t="s">
        <v>1527</v>
      </c>
      <c r="H57" t="s">
        <v>1527</v>
      </c>
      <c r="I57" t="s">
        <v>1527</v>
      </c>
      <c r="J57" t="s">
        <v>1527</v>
      </c>
      <c r="K57" s="16" t="s">
        <v>1528</v>
      </c>
      <c r="L57" t="s">
        <v>1256</v>
      </c>
      <c r="M57" t="str">
        <f t="shared" si="0"/>
        <v>INSERT INTO clientes VALUES(null,'Ediciones Don Bosco', null, null, null, null, null, null, null, 'ALTA', 'TLC');</v>
      </c>
      <c r="N57" t="s">
        <v>1582</v>
      </c>
    </row>
    <row r="58" spans="1:14" ht="45">
      <c r="A58" t="s">
        <v>1526</v>
      </c>
      <c r="B58">
        <v>57</v>
      </c>
      <c r="C58" s="4" t="s">
        <v>418</v>
      </c>
      <c r="D58" t="s">
        <v>1527</v>
      </c>
      <c r="E58" t="s">
        <v>1527</v>
      </c>
      <c r="F58" t="s">
        <v>1527</v>
      </c>
      <c r="G58" t="s">
        <v>1527</v>
      </c>
      <c r="H58" t="s">
        <v>1527</v>
      </c>
      <c r="I58" t="s">
        <v>1527</v>
      </c>
      <c r="J58" t="s">
        <v>1527</v>
      </c>
      <c r="K58" s="16" t="s">
        <v>1528</v>
      </c>
      <c r="L58" t="s">
        <v>1256</v>
      </c>
      <c r="M58" t="str">
        <f t="shared" si="0"/>
        <v>INSERT INTO clientes VALUES(null,'BARBERAN ELECTRICIDAD Y REFORMAS, S.L. ', null, null, null, null, null, null, null, 'ALTA', 'TLC');</v>
      </c>
      <c r="N58" t="s">
        <v>1583</v>
      </c>
    </row>
    <row r="59" spans="1:14">
      <c r="A59" t="s">
        <v>1526</v>
      </c>
      <c r="B59">
        <v>58</v>
      </c>
      <c r="C59" s="6" t="s">
        <v>417</v>
      </c>
      <c r="D59" t="s">
        <v>1527</v>
      </c>
      <c r="E59" t="s">
        <v>1527</v>
      </c>
      <c r="F59" t="s">
        <v>1527</v>
      </c>
      <c r="G59" t="s">
        <v>1527</v>
      </c>
      <c r="H59" t="s">
        <v>1527</v>
      </c>
      <c r="I59" t="s">
        <v>1527</v>
      </c>
      <c r="J59" t="s">
        <v>1527</v>
      </c>
      <c r="K59" s="19" t="s">
        <v>83</v>
      </c>
      <c r="L59" t="s">
        <v>1256</v>
      </c>
      <c r="M59" t="str">
        <f t="shared" si="0"/>
        <v>INSERT INTO clientes VALUES(null,'DANFAR, S.L. ', null, null, null, null, null, null, null, 'BAJA', 'TLC');</v>
      </c>
      <c r="N59" t="s">
        <v>1584</v>
      </c>
    </row>
    <row r="60" spans="1:14" ht="60">
      <c r="A60" t="s">
        <v>1526</v>
      </c>
      <c r="B60">
        <v>59</v>
      </c>
      <c r="C60" s="4" t="s">
        <v>416</v>
      </c>
      <c r="D60" t="s">
        <v>1527</v>
      </c>
      <c r="E60" t="s">
        <v>1527</v>
      </c>
      <c r="F60" t="s">
        <v>1527</v>
      </c>
      <c r="G60" t="s">
        <v>1527</v>
      </c>
      <c r="H60" t="s">
        <v>1527</v>
      </c>
      <c r="I60" t="s">
        <v>1527</v>
      </c>
      <c r="J60" t="s">
        <v>1527</v>
      </c>
      <c r="K60" s="16" t="s">
        <v>1528</v>
      </c>
      <c r="L60" t="s">
        <v>1256</v>
      </c>
      <c r="M60" t="str">
        <f t="shared" si="0"/>
        <v>INSERT INTO clientes VALUES(null,'ELECTROSUR INSTALACIONES ELECTRICAS, SL ', null, null, null, null, null, null, null, 'ALTA', 'TLC');</v>
      </c>
      <c r="N60" t="s">
        <v>1585</v>
      </c>
    </row>
    <row r="61" spans="1:14" ht="30">
      <c r="A61" t="s">
        <v>1525</v>
      </c>
      <c r="B61">
        <v>60</v>
      </c>
      <c r="C61" s="4" t="s">
        <v>397</v>
      </c>
      <c r="D61" t="s">
        <v>1527</v>
      </c>
      <c r="E61" t="s">
        <v>1527</v>
      </c>
      <c r="F61" t="s">
        <v>1527</v>
      </c>
      <c r="G61" t="s">
        <v>1527</v>
      </c>
      <c r="H61" t="s">
        <v>1527</v>
      </c>
      <c r="I61" t="s">
        <v>1527</v>
      </c>
      <c r="J61" t="s">
        <v>1527</v>
      </c>
      <c r="K61" s="16" t="s">
        <v>1528</v>
      </c>
      <c r="L61" t="s">
        <v>1256</v>
      </c>
      <c r="M61" t="str">
        <f>CONCATENATE(A61,B61,", '",C61,"', ",D61,", ",E61,", ",F61,","," ",G61,","," ",H61,","," ",I61,","," ",J61,","," ","'"&amp;K61&amp;"'",","," ","'"&amp;L61&amp;"'",");")</f>
        <v>INSERT INTO clientes VALUES(60, 'Freya El Fruto Del Baobab', null, null, null, null, null, null, null, 'ALTA', 'TLC');</v>
      </c>
      <c r="N61" t="s">
        <v>1587</v>
      </c>
    </row>
    <row r="62" spans="1:14">
      <c r="A62" t="s">
        <v>1525</v>
      </c>
      <c r="B62">
        <v>61</v>
      </c>
      <c r="C62" s="4" t="s">
        <v>415</v>
      </c>
      <c r="D62" t="s">
        <v>1527</v>
      </c>
      <c r="E62" t="s">
        <v>1527</v>
      </c>
      <c r="F62" t="s">
        <v>1527</v>
      </c>
      <c r="G62" t="s">
        <v>1527</v>
      </c>
      <c r="H62" t="s">
        <v>1527</v>
      </c>
      <c r="I62" t="s">
        <v>1527</v>
      </c>
      <c r="J62" t="s">
        <v>1527</v>
      </c>
      <c r="K62" s="16" t="s">
        <v>1528</v>
      </c>
      <c r="L62" t="s">
        <v>1256</v>
      </c>
      <c r="M62" t="str">
        <f t="shared" ref="M62:M125" si="1">CONCATENATE(A62,B62,", '",C62,"', ",D62,", ",E62,", ",F62,","," ",G62,","," ",H62,","," ",I62,","," ",J62,","," ","'"&amp;K62&amp;"'",","," ","'"&amp;L62&amp;"'",");")</f>
        <v>INSERT INTO clientes VALUES(61, 'EL GATO S.L. ', null, null, null, null, null, null, null, 'ALTA', 'TLC');</v>
      </c>
      <c r="N62" t="s">
        <v>1588</v>
      </c>
    </row>
    <row r="63" spans="1:14" ht="30">
      <c r="A63" t="s">
        <v>1525</v>
      </c>
      <c r="B63">
        <v>62</v>
      </c>
      <c r="C63" s="34" t="s">
        <v>498</v>
      </c>
      <c r="D63" t="s">
        <v>1527</v>
      </c>
      <c r="E63" t="s">
        <v>1527</v>
      </c>
      <c r="F63" t="s">
        <v>1527</v>
      </c>
      <c r="G63" t="s">
        <v>1527</v>
      </c>
      <c r="H63" t="s">
        <v>1527</v>
      </c>
      <c r="I63" t="s">
        <v>1527</v>
      </c>
      <c r="J63" t="s">
        <v>1527</v>
      </c>
      <c r="K63" s="16" t="s">
        <v>1528</v>
      </c>
      <c r="L63" t="s">
        <v>1256</v>
      </c>
      <c r="M63" t="str">
        <f t="shared" si="1"/>
        <v>INSERT INTO clientes VALUES(62, 'PRINT HUELLAS, SL', null, null, null, null, null, null, null, 'ALTA', 'TLC');</v>
      </c>
      <c r="N63" t="s">
        <v>1589</v>
      </c>
    </row>
    <row r="64" spans="1:14" ht="30">
      <c r="A64" t="s">
        <v>1525</v>
      </c>
      <c r="B64">
        <v>63</v>
      </c>
      <c r="C64" s="34" t="s">
        <v>942</v>
      </c>
      <c r="D64" t="s">
        <v>1527</v>
      </c>
      <c r="E64" t="s">
        <v>1527</v>
      </c>
      <c r="F64" t="s">
        <v>1527</v>
      </c>
      <c r="G64" t="s">
        <v>1527</v>
      </c>
      <c r="H64" t="s">
        <v>1527</v>
      </c>
      <c r="I64" t="s">
        <v>1527</v>
      </c>
      <c r="J64" t="s">
        <v>1527</v>
      </c>
      <c r="K64" s="16" t="s">
        <v>1528</v>
      </c>
      <c r="L64" t="s">
        <v>1256</v>
      </c>
      <c r="M64" t="str">
        <f t="shared" si="1"/>
        <v>INSERT INTO clientes VALUES(63, 'CAMINO AL VIAJERO S.L', null, null, null, null, null, null, null, 'ALTA', 'TLC');</v>
      </c>
      <c r="N64" t="s">
        <v>1590</v>
      </c>
    </row>
    <row r="65" spans="1:14" ht="90">
      <c r="A65" t="s">
        <v>1525</v>
      </c>
      <c r="B65">
        <v>64</v>
      </c>
      <c r="C65" s="4" t="s">
        <v>451</v>
      </c>
      <c r="D65" t="s">
        <v>1527</v>
      </c>
      <c r="E65" t="s">
        <v>1527</v>
      </c>
      <c r="F65" t="s">
        <v>1527</v>
      </c>
      <c r="G65" t="s">
        <v>1527</v>
      </c>
      <c r="H65" t="s">
        <v>1527</v>
      </c>
      <c r="I65" t="s">
        <v>1527</v>
      </c>
      <c r="J65" t="s">
        <v>1527</v>
      </c>
      <c r="K65" s="16" t="s">
        <v>1528</v>
      </c>
      <c r="L65" t="s">
        <v>1256</v>
      </c>
      <c r="M65" t="str">
        <f t="shared" si="1"/>
        <v>INSERT INTO clientes VALUES(64, 'ALMACENAJE MANIPULACION EMBALAJE Y DISTRIBUCION SDAD COOP LTDA', null, null, null, null, null, null, null, 'ALTA', 'TLC');</v>
      </c>
      <c r="N65" t="s">
        <v>1591</v>
      </c>
    </row>
    <row r="66" spans="1:14" ht="30">
      <c r="A66" t="s">
        <v>1525</v>
      </c>
      <c r="B66">
        <v>65</v>
      </c>
      <c r="C66" s="6" t="s">
        <v>452</v>
      </c>
      <c r="D66" t="s">
        <v>1527</v>
      </c>
      <c r="E66" t="s">
        <v>1527</v>
      </c>
      <c r="F66" t="s">
        <v>1527</v>
      </c>
      <c r="G66" t="s">
        <v>1527</v>
      </c>
      <c r="H66" t="s">
        <v>1527</v>
      </c>
      <c r="I66" t="s">
        <v>1527</v>
      </c>
      <c r="J66" t="s">
        <v>1527</v>
      </c>
      <c r="K66" s="19" t="s">
        <v>839</v>
      </c>
      <c r="L66" t="s">
        <v>1256</v>
      </c>
      <c r="M66" t="str">
        <f t="shared" si="1"/>
        <v>INSERT INTO clientes VALUES(65, 'EMBARCADERO EL ANCLA, S.A', null, null, null, null, null, null, null, 'IMPAGADO', 'TLC');</v>
      </c>
      <c r="N66" t="s">
        <v>1592</v>
      </c>
    </row>
    <row r="67" spans="1:14" ht="45">
      <c r="A67" t="s">
        <v>1525</v>
      </c>
      <c r="B67">
        <v>66</v>
      </c>
      <c r="C67" s="7" t="s">
        <v>1043</v>
      </c>
      <c r="D67" t="s">
        <v>1527</v>
      </c>
      <c r="E67" t="s">
        <v>1527</v>
      </c>
      <c r="F67" t="s">
        <v>1527</v>
      </c>
      <c r="G67" t="s">
        <v>1527</v>
      </c>
      <c r="H67" t="s">
        <v>1527</v>
      </c>
      <c r="I67" t="s">
        <v>1527</v>
      </c>
      <c r="J67" t="s">
        <v>1527</v>
      </c>
      <c r="K67" s="16" t="s">
        <v>1528</v>
      </c>
      <c r="L67" t="s">
        <v>1256</v>
      </c>
      <c r="M67" t="str">
        <f t="shared" si="1"/>
        <v>INSERT INTO clientes VALUES(66, 'Maria Isabel Esteban Corbacho ', null, null, null, null, null, null, null, 'ALTA', 'TLC');</v>
      </c>
      <c r="N67" t="s">
        <v>1593</v>
      </c>
    </row>
    <row r="68" spans="1:14">
      <c r="A68" t="s">
        <v>1525</v>
      </c>
      <c r="B68">
        <v>67</v>
      </c>
      <c r="C68" s="4" t="s">
        <v>453</v>
      </c>
      <c r="D68" t="s">
        <v>1527</v>
      </c>
      <c r="E68" t="s">
        <v>1527</v>
      </c>
      <c r="F68" t="s">
        <v>1527</v>
      </c>
      <c r="G68" t="s">
        <v>1527</v>
      </c>
      <c r="H68" t="s">
        <v>1527</v>
      </c>
      <c r="I68" t="s">
        <v>1527</v>
      </c>
      <c r="J68" t="s">
        <v>1527</v>
      </c>
      <c r="K68" s="16" t="s">
        <v>1528</v>
      </c>
      <c r="L68" t="s">
        <v>1256</v>
      </c>
      <c r="M68" t="str">
        <f t="shared" si="1"/>
        <v>INSERT INTO clientes VALUES(67, 'ENTADENT S.L', null, null, null, null, null, null, null, 'ALTA', 'TLC');</v>
      </c>
      <c r="N68" t="s">
        <v>1594</v>
      </c>
    </row>
    <row r="69" spans="1:14" ht="60">
      <c r="A69" t="s">
        <v>1525</v>
      </c>
      <c r="B69">
        <v>68</v>
      </c>
      <c r="C69" s="4" t="s">
        <v>454</v>
      </c>
      <c r="D69" t="s">
        <v>1527</v>
      </c>
      <c r="E69" t="s">
        <v>1527</v>
      </c>
      <c r="F69" t="s">
        <v>1527</v>
      </c>
      <c r="G69" t="s">
        <v>1527</v>
      </c>
      <c r="H69" t="s">
        <v>1527</v>
      </c>
      <c r="I69" t="s">
        <v>1527</v>
      </c>
      <c r="J69" t="s">
        <v>1527</v>
      </c>
      <c r="K69" s="16" t="s">
        <v>1528</v>
      </c>
      <c r="L69" t="s">
        <v>1256</v>
      </c>
      <c r="M69" t="str">
        <f t="shared" si="1"/>
        <v>INSERT INTO clientes VALUES(68, 'LUGAR CENTROS INFANTILES, S.L.', null, null, null, null, null, null, null, 'ALTA', 'TLC');</v>
      </c>
      <c r="N69" t="s">
        <v>1595</v>
      </c>
    </row>
    <row r="70" spans="1:14" ht="45">
      <c r="A70" t="s">
        <v>1525</v>
      </c>
      <c r="B70">
        <v>69</v>
      </c>
      <c r="C70" s="4" t="s">
        <v>455</v>
      </c>
      <c r="D70" t="s">
        <v>1527</v>
      </c>
      <c r="E70" t="s">
        <v>1527</v>
      </c>
      <c r="F70" t="s">
        <v>1527</v>
      </c>
      <c r="G70" t="s">
        <v>1527</v>
      </c>
      <c r="H70" t="s">
        <v>1527</v>
      </c>
      <c r="I70" t="s">
        <v>1527</v>
      </c>
      <c r="J70" t="s">
        <v>1527</v>
      </c>
      <c r="K70" s="16" t="s">
        <v>1528</v>
      </c>
      <c r="L70" t="s">
        <v>1256</v>
      </c>
      <c r="M70" t="str">
        <f t="shared" si="1"/>
        <v>INSERT INTO clientes VALUES(69, 'IDOYA SANTAMARÍA MARTINEZ', null, null, null, null, null, null, null, 'ALTA', 'TLC');</v>
      </c>
      <c r="N70" t="s">
        <v>1596</v>
      </c>
    </row>
    <row r="71" spans="1:14" ht="30">
      <c r="A71" t="s">
        <v>1525</v>
      </c>
      <c r="B71">
        <v>70</v>
      </c>
      <c r="C71" s="4" t="s">
        <v>456</v>
      </c>
      <c r="D71" t="s">
        <v>1527</v>
      </c>
      <c r="E71" t="s">
        <v>1527</v>
      </c>
      <c r="F71" t="s">
        <v>1527</v>
      </c>
      <c r="G71" t="s">
        <v>1527</v>
      </c>
      <c r="H71" t="s">
        <v>1527</v>
      </c>
      <c r="I71" t="s">
        <v>1527</v>
      </c>
      <c r="J71" t="s">
        <v>1527</v>
      </c>
      <c r="K71" s="16" t="s">
        <v>1528</v>
      </c>
      <c r="L71" t="s">
        <v>1256</v>
      </c>
      <c r="M71" t="str">
        <f t="shared" si="1"/>
        <v>INSERT INTO clientes VALUES(70, 'CERRAJERIA Y MOLDES, SL', null, null, null, null, null, null, null, 'ALTA', 'TLC');</v>
      </c>
      <c r="N71" t="s">
        <v>1597</v>
      </c>
    </row>
    <row r="72" spans="1:14">
      <c r="A72" t="s">
        <v>1525</v>
      </c>
      <c r="B72">
        <v>71</v>
      </c>
      <c r="C72" s="4" t="s">
        <v>457</v>
      </c>
      <c r="D72" t="s">
        <v>1527</v>
      </c>
      <c r="E72" t="s">
        <v>1527</v>
      </c>
      <c r="F72" t="s">
        <v>1527</v>
      </c>
      <c r="G72" t="s">
        <v>1527</v>
      </c>
      <c r="H72" t="s">
        <v>1527</v>
      </c>
      <c r="I72" t="s">
        <v>1527</v>
      </c>
      <c r="J72" t="s">
        <v>1527</v>
      </c>
      <c r="K72" s="16" t="s">
        <v>1528</v>
      </c>
      <c r="L72" t="s">
        <v>1256</v>
      </c>
      <c r="M72" t="str">
        <f t="shared" si="1"/>
        <v>INSERT INTO clientes VALUES(71, 'SEIS H, S.A', null, null, null, null, null, null, null, 'ALTA', 'TLC');</v>
      </c>
      <c r="N72" t="s">
        <v>1598</v>
      </c>
    </row>
    <row r="73" spans="1:14" ht="45">
      <c r="A73" t="s">
        <v>1525</v>
      </c>
      <c r="B73">
        <v>72</v>
      </c>
      <c r="C73" s="4" t="s">
        <v>458</v>
      </c>
      <c r="D73" t="s">
        <v>1527</v>
      </c>
      <c r="E73" t="s">
        <v>1527</v>
      </c>
      <c r="F73" t="s">
        <v>1527</v>
      </c>
      <c r="G73" t="s">
        <v>1527</v>
      </c>
      <c r="H73" t="s">
        <v>1527</v>
      </c>
      <c r="I73" t="s">
        <v>1527</v>
      </c>
      <c r="J73" t="s">
        <v>1527</v>
      </c>
      <c r="K73" s="16" t="s">
        <v>1528</v>
      </c>
      <c r="L73" t="s">
        <v>1256</v>
      </c>
      <c r="M73" t="str">
        <f t="shared" si="1"/>
        <v>INSERT INTO clientes VALUES(72, 'CARPINTERIA INTEGRAL STANDS S.L.U', null, null, null, null, null, null, null, 'ALTA', 'TLC');</v>
      </c>
      <c r="N73" t="s">
        <v>1599</v>
      </c>
    </row>
    <row r="74" spans="1:14" ht="30">
      <c r="A74" t="s">
        <v>1525</v>
      </c>
      <c r="B74">
        <v>73</v>
      </c>
      <c r="C74" s="4" t="s">
        <v>459</v>
      </c>
      <c r="D74" t="s">
        <v>1527</v>
      </c>
      <c r="E74" t="s">
        <v>1527</v>
      </c>
      <c r="F74" t="s">
        <v>1527</v>
      </c>
      <c r="G74" t="s">
        <v>1527</v>
      </c>
      <c r="H74" t="s">
        <v>1527</v>
      </c>
      <c r="I74" t="s">
        <v>1527</v>
      </c>
      <c r="J74" t="s">
        <v>1527</v>
      </c>
      <c r="K74" s="16" t="s">
        <v>1528</v>
      </c>
      <c r="L74" t="s">
        <v>1256</v>
      </c>
      <c r="M74" t="str">
        <f t="shared" si="1"/>
        <v>INSERT INTO clientes VALUES(73, 'ABRAHAM DE DIEGO ', null, null, null, null, null, null, null, 'ALTA', 'TLC');</v>
      </c>
      <c r="N74" t="s">
        <v>1600</v>
      </c>
    </row>
    <row r="75" spans="1:14" ht="30">
      <c r="A75" t="s">
        <v>1525</v>
      </c>
      <c r="B75">
        <v>74</v>
      </c>
      <c r="C75" s="4" t="s">
        <v>460</v>
      </c>
      <c r="D75" t="s">
        <v>1527</v>
      </c>
      <c r="E75" t="s">
        <v>1527</v>
      </c>
      <c r="F75" t="s">
        <v>1527</v>
      </c>
      <c r="G75" t="s">
        <v>1527</v>
      </c>
      <c r="H75" t="s">
        <v>1527</v>
      </c>
      <c r="I75" t="s">
        <v>1527</v>
      </c>
      <c r="J75" t="s">
        <v>1527</v>
      </c>
      <c r="K75" s="16" t="s">
        <v>1528</v>
      </c>
      <c r="L75" t="s">
        <v>1256</v>
      </c>
      <c r="M75" t="str">
        <f t="shared" si="1"/>
        <v>INSERT INTO clientes VALUES(74, 'FERRETERIA KOBEL,S.L.', null, null, null, null, null, null, null, 'ALTA', 'TLC');</v>
      </c>
      <c r="N75" t="s">
        <v>1601</v>
      </c>
    </row>
    <row r="76" spans="1:14">
      <c r="A76" t="s">
        <v>1525</v>
      </c>
      <c r="B76">
        <v>75</v>
      </c>
      <c r="C76" s="4" t="s">
        <v>375</v>
      </c>
      <c r="D76" t="s">
        <v>1527</v>
      </c>
      <c r="E76" t="s">
        <v>1527</v>
      </c>
      <c r="F76" t="s">
        <v>1527</v>
      </c>
      <c r="G76" t="s">
        <v>1527</v>
      </c>
      <c r="H76" t="s">
        <v>1527</v>
      </c>
      <c r="I76" t="s">
        <v>1527</v>
      </c>
      <c r="J76" t="s">
        <v>1527</v>
      </c>
      <c r="K76" s="16" t="s">
        <v>1528</v>
      </c>
      <c r="L76" t="s">
        <v>1256</v>
      </c>
      <c r="M76" t="str">
        <f t="shared" si="1"/>
        <v>INSERT INTO clientes VALUES(75, 'TAVICCE S.L.', null, null, null, null, null, null, null, 'ALTA', 'TLC');</v>
      </c>
      <c r="N76" t="s">
        <v>1602</v>
      </c>
    </row>
    <row r="77" spans="1:14" ht="45">
      <c r="A77" t="s">
        <v>1525</v>
      </c>
      <c r="B77">
        <v>76</v>
      </c>
      <c r="C77" s="4" t="s">
        <v>461</v>
      </c>
      <c r="D77" t="s">
        <v>1527</v>
      </c>
      <c r="E77" t="s">
        <v>1527</v>
      </c>
      <c r="F77" t="s">
        <v>1527</v>
      </c>
      <c r="G77" t="s">
        <v>1527</v>
      </c>
      <c r="H77" t="s">
        <v>1527</v>
      </c>
      <c r="I77" t="s">
        <v>1527</v>
      </c>
      <c r="J77" t="s">
        <v>1527</v>
      </c>
      <c r="K77" s="16" t="s">
        <v>1528</v>
      </c>
      <c r="L77" t="s">
        <v>1256</v>
      </c>
      <c r="M77" t="str">
        <f t="shared" si="1"/>
        <v>INSERT INTO clientes VALUES(76, 'ZASIL CREATIVOS DE ESPACIOS, SL', null, null, null, null, null, null, null, 'ALTA', 'TLC');</v>
      </c>
      <c r="N77" t="s">
        <v>1603</v>
      </c>
    </row>
    <row r="78" spans="1:14" ht="45">
      <c r="A78" t="s">
        <v>1525</v>
      </c>
      <c r="B78">
        <v>77</v>
      </c>
      <c r="C78" s="4" t="s">
        <v>389</v>
      </c>
      <c r="D78" t="s">
        <v>1527</v>
      </c>
      <c r="E78" t="s">
        <v>1527</v>
      </c>
      <c r="F78" t="s">
        <v>1527</v>
      </c>
      <c r="G78" t="s">
        <v>1527</v>
      </c>
      <c r="H78" t="s">
        <v>1527</v>
      </c>
      <c r="I78" t="s">
        <v>1527</v>
      </c>
      <c r="J78" t="s">
        <v>1527</v>
      </c>
      <c r="K78" s="16" t="s">
        <v>1528</v>
      </c>
      <c r="L78" t="s">
        <v>1256</v>
      </c>
      <c r="M78" t="str">
        <f t="shared" si="1"/>
        <v>INSERT INTO clientes VALUES(77, 'ANYMA EDUCACION Y OCIO, SLU', null, null, null, null, null, null, null, 'ALTA', 'TLC');</v>
      </c>
      <c r="N78" t="s">
        <v>1604</v>
      </c>
    </row>
    <row r="79" spans="1:14">
      <c r="A79" t="s">
        <v>1525</v>
      </c>
      <c r="B79">
        <v>78</v>
      </c>
      <c r="C79" t="s">
        <v>1719</v>
      </c>
      <c r="D79" t="s">
        <v>1527</v>
      </c>
      <c r="E79" t="s">
        <v>1527</v>
      </c>
      <c r="F79" t="s">
        <v>1527</v>
      </c>
      <c r="G79" t="s">
        <v>1527</v>
      </c>
      <c r="H79" t="s">
        <v>1527</v>
      </c>
      <c r="I79" t="s">
        <v>1527</v>
      </c>
      <c r="J79" t="s">
        <v>1527</v>
      </c>
      <c r="K79" s="16" t="s">
        <v>1528</v>
      </c>
      <c r="L79" t="s">
        <v>1256</v>
      </c>
      <c r="M79" t="str">
        <f t="shared" si="1"/>
        <v>INSERT INTO clientes VALUES(78, 'María de la consolación Granda hernandez', null, null, null, null, null, null, null, 'ALTA', 'TLC');</v>
      </c>
      <c r="N79" t="s">
        <v>1605</v>
      </c>
    </row>
    <row r="80" spans="1:14" ht="45">
      <c r="A80" t="s">
        <v>1525</v>
      </c>
      <c r="B80">
        <v>79</v>
      </c>
      <c r="C80" s="4" t="s">
        <v>462</v>
      </c>
      <c r="D80" t="s">
        <v>1527</v>
      </c>
      <c r="E80" t="s">
        <v>1527</v>
      </c>
      <c r="F80" t="s">
        <v>1527</v>
      </c>
      <c r="G80" t="s">
        <v>1527</v>
      </c>
      <c r="H80" t="s">
        <v>1527</v>
      </c>
      <c r="I80" t="s">
        <v>1527</v>
      </c>
      <c r="J80" t="s">
        <v>1527</v>
      </c>
      <c r="K80" s="16" t="s">
        <v>1528</v>
      </c>
      <c r="L80" t="s">
        <v>1256</v>
      </c>
      <c r="M80" t="str">
        <f t="shared" si="1"/>
        <v>INSERT INTO clientes VALUES(79, 'CELIA DEL BARRIO GARCIA', null, null, null, null, null, null, null, 'ALTA', 'TLC');</v>
      </c>
      <c r="N80" t="s">
        <v>1606</v>
      </c>
    </row>
    <row r="81" spans="1:14" ht="30">
      <c r="A81" t="s">
        <v>1525</v>
      </c>
      <c r="B81">
        <v>80</v>
      </c>
      <c r="C81" s="4" t="s">
        <v>405</v>
      </c>
      <c r="D81" t="s">
        <v>1527</v>
      </c>
      <c r="E81" t="s">
        <v>1527</v>
      </c>
      <c r="F81" t="s">
        <v>1527</v>
      </c>
      <c r="G81" t="s">
        <v>1527</v>
      </c>
      <c r="H81" t="s">
        <v>1527</v>
      </c>
      <c r="I81" t="s">
        <v>1527</v>
      </c>
      <c r="J81" t="s">
        <v>1527</v>
      </c>
      <c r="K81" s="16" t="s">
        <v>1528</v>
      </c>
      <c r="L81" t="s">
        <v>1256</v>
      </c>
      <c r="M81" t="str">
        <f t="shared" si="1"/>
        <v>INSERT INTO clientes VALUES(80, 'ANTONIA SAN MARTIN TELLEZ', null, null, null, null, null, null, null, 'ALTA', 'TLC');</v>
      </c>
      <c r="N81" t="s">
        <v>1607</v>
      </c>
    </row>
    <row r="82" spans="1:14" ht="30">
      <c r="A82" t="s">
        <v>1525</v>
      </c>
      <c r="B82">
        <v>81</v>
      </c>
      <c r="C82" s="4" t="s">
        <v>463</v>
      </c>
      <c r="D82" t="s">
        <v>1527</v>
      </c>
      <c r="E82" t="s">
        <v>1527</v>
      </c>
      <c r="F82" t="s">
        <v>1527</v>
      </c>
      <c r="G82" t="s">
        <v>1527</v>
      </c>
      <c r="H82" t="s">
        <v>1527</v>
      </c>
      <c r="I82" t="s">
        <v>1527</v>
      </c>
      <c r="J82" t="s">
        <v>1527</v>
      </c>
      <c r="K82" s="16" t="s">
        <v>1528</v>
      </c>
      <c r="L82" t="s">
        <v>1256</v>
      </c>
      <c r="M82" t="str">
        <f t="shared" si="1"/>
        <v>INSERT INTO clientes VALUES(81, 'HUMI AMBIENTE, SL', null, null, null, null, null, null, null, 'ALTA', 'TLC');</v>
      </c>
      <c r="N82" t="s">
        <v>1608</v>
      </c>
    </row>
    <row r="83" spans="1:14" ht="30">
      <c r="A83" t="s">
        <v>1525</v>
      </c>
      <c r="B83">
        <v>82</v>
      </c>
      <c r="C83" s="4" t="s">
        <v>406</v>
      </c>
      <c r="D83" t="s">
        <v>1527</v>
      </c>
      <c r="E83" t="s">
        <v>1527</v>
      </c>
      <c r="F83" t="s">
        <v>1527</v>
      </c>
      <c r="G83" t="s">
        <v>1527</v>
      </c>
      <c r="H83" t="s">
        <v>1527</v>
      </c>
      <c r="I83" t="s">
        <v>1527</v>
      </c>
      <c r="J83" t="s">
        <v>1527</v>
      </c>
      <c r="K83" s="16" t="s">
        <v>1528</v>
      </c>
      <c r="L83" t="s">
        <v>1256</v>
      </c>
      <c r="M83" t="str">
        <f t="shared" si="1"/>
        <v>INSERT INTO clientes VALUES(82, 'FORJA SOMOLINOS, SL', null, null, null, null, null, null, null, 'ALTA', 'TLC');</v>
      </c>
      <c r="N83" t="s">
        <v>1609</v>
      </c>
    </row>
    <row r="84" spans="1:14" ht="30">
      <c r="A84" t="s">
        <v>1525</v>
      </c>
      <c r="B84">
        <v>83</v>
      </c>
      <c r="C84" s="4" t="s">
        <v>393</v>
      </c>
      <c r="D84" t="s">
        <v>1527</v>
      </c>
      <c r="E84" t="s">
        <v>1527</v>
      </c>
      <c r="F84" t="s">
        <v>1527</v>
      </c>
      <c r="G84" t="s">
        <v>1527</v>
      </c>
      <c r="H84" t="s">
        <v>1527</v>
      </c>
      <c r="I84" t="s">
        <v>1527</v>
      </c>
      <c r="J84" t="s">
        <v>1527</v>
      </c>
      <c r="K84" s="16" t="s">
        <v>1528</v>
      </c>
      <c r="L84" t="s">
        <v>1256</v>
      </c>
      <c r="M84" t="str">
        <f t="shared" si="1"/>
        <v>INSERT INTO clientes VALUES(83, 'FOTOCOPIAS MARTA, SL', null, null, null, null, null, null, null, 'ALTA', 'TLC');</v>
      </c>
      <c r="N84" t="s">
        <v>1610</v>
      </c>
    </row>
    <row r="85" spans="1:14" ht="45">
      <c r="A85" t="s">
        <v>1525</v>
      </c>
      <c r="B85">
        <v>84</v>
      </c>
      <c r="C85" s="6" t="s">
        <v>943</v>
      </c>
      <c r="D85" t="s">
        <v>1527</v>
      </c>
      <c r="E85" t="s">
        <v>1527</v>
      </c>
      <c r="F85" t="s">
        <v>1527</v>
      </c>
      <c r="G85" t="s">
        <v>1527</v>
      </c>
      <c r="H85" t="s">
        <v>1527</v>
      </c>
      <c r="I85" t="s">
        <v>1527</v>
      </c>
      <c r="J85" t="s">
        <v>1527</v>
      </c>
      <c r="K85" s="19" t="s">
        <v>83</v>
      </c>
      <c r="L85" t="s">
        <v>1256</v>
      </c>
      <c r="M85" t="str">
        <f t="shared" si="1"/>
        <v>INSERT INTO clientes VALUES(84, 'FOTOGANGA TODOCASION,SL', null, null, null, null, null, null, null, 'BAJA', 'TLC');</v>
      </c>
      <c r="N85" t="s">
        <v>1611</v>
      </c>
    </row>
    <row r="86" spans="1:14" ht="30">
      <c r="A86" t="s">
        <v>1525</v>
      </c>
      <c r="B86">
        <v>85</v>
      </c>
      <c r="C86" s="6" t="s">
        <v>464</v>
      </c>
      <c r="D86" t="s">
        <v>1527</v>
      </c>
      <c r="E86" t="s">
        <v>1527</v>
      </c>
      <c r="F86" t="s">
        <v>1527</v>
      </c>
      <c r="G86" t="s">
        <v>1527</v>
      </c>
      <c r="H86" t="s">
        <v>1527</v>
      </c>
      <c r="I86" t="s">
        <v>1527</v>
      </c>
      <c r="J86" t="s">
        <v>1527</v>
      </c>
      <c r="K86" s="19" t="s">
        <v>83</v>
      </c>
      <c r="L86" t="s">
        <v>1256</v>
      </c>
      <c r="M86" t="str">
        <f t="shared" si="1"/>
        <v>INSERT INTO clientes VALUES(85, 'BRONCES LEVANTE S.L.', null, null, null, null, null, null, null, 'BAJA', 'TLC');</v>
      </c>
      <c r="N86" t="s">
        <v>1612</v>
      </c>
    </row>
    <row r="87" spans="1:14" ht="30">
      <c r="A87" t="s">
        <v>1525</v>
      </c>
      <c r="B87">
        <v>86</v>
      </c>
      <c r="C87" s="4" t="s">
        <v>465</v>
      </c>
      <c r="D87" t="s">
        <v>1527</v>
      </c>
      <c r="E87" t="s">
        <v>1527</v>
      </c>
      <c r="F87" t="s">
        <v>1527</v>
      </c>
      <c r="G87" t="s">
        <v>1527</v>
      </c>
      <c r="H87" t="s">
        <v>1527</v>
      </c>
      <c r="I87" t="s">
        <v>1527</v>
      </c>
      <c r="J87" t="s">
        <v>1527</v>
      </c>
      <c r="K87" s="16" t="s">
        <v>1528</v>
      </c>
      <c r="L87" t="s">
        <v>1256</v>
      </c>
      <c r="M87" t="str">
        <f t="shared" si="1"/>
        <v>INSERT INTO clientes VALUES(86, 'FUTURINOX, S.L.', null, null, null, null, null, null, null, 'ALTA', 'TLC');</v>
      </c>
      <c r="N87" t="s">
        <v>1613</v>
      </c>
    </row>
    <row r="88" spans="1:14" ht="30">
      <c r="A88" t="s">
        <v>1525</v>
      </c>
      <c r="B88">
        <v>87</v>
      </c>
      <c r="C88" s="4" t="s">
        <v>466</v>
      </c>
      <c r="D88" t="s">
        <v>1527</v>
      </c>
      <c r="E88" t="s">
        <v>1527</v>
      </c>
      <c r="F88" t="s">
        <v>1527</v>
      </c>
      <c r="G88" t="s">
        <v>1527</v>
      </c>
      <c r="H88" t="s">
        <v>1527</v>
      </c>
      <c r="I88" t="s">
        <v>1527</v>
      </c>
      <c r="J88" t="s">
        <v>1527</v>
      </c>
      <c r="K88" s="16" t="s">
        <v>1528</v>
      </c>
      <c r="L88" t="s">
        <v>1256</v>
      </c>
      <c r="M88" t="str">
        <f t="shared" si="1"/>
        <v>INSERT INTO clientes VALUES(87, 'ETL NEXUM JURIDICO, S.L', null, null, null, null, null, null, null, 'ALTA', 'TLC');</v>
      </c>
      <c r="N88" t="s">
        <v>1614</v>
      </c>
    </row>
    <row r="89" spans="1:14" ht="30">
      <c r="A89" t="s">
        <v>1525</v>
      </c>
      <c r="B89">
        <v>88</v>
      </c>
      <c r="C89" s="6" t="s">
        <v>467</v>
      </c>
      <c r="D89" t="s">
        <v>1527</v>
      </c>
      <c r="E89" t="s">
        <v>1527</v>
      </c>
      <c r="F89" t="s">
        <v>1527</v>
      </c>
      <c r="G89" t="s">
        <v>1527</v>
      </c>
      <c r="H89" t="s">
        <v>1527</v>
      </c>
      <c r="I89" t="s">
        <v>1527</v>
      </c>
      <c r="J89" t="s">
        <v>1527</v>
      </c>
      <c r="K89" s="19" t="s">
        <v>83</v>
      </c>
      <c r="L89" t="s">
        <v>1256</v>
      </c>
      <c r="M89" t="str">
        <f t="shared" si="1"/>
        <v>INSERT INTO clientes VALUES(88, 'MORENO DE QUER, SL', null, null, null, null, null, null, null, 'BAJA', 'TLC');</v>
      </c>
      <c r="N89" t="s">
        <v>1615</v>
      </c>
    </row>
    <row r="90" spans="1:14" ht="45">
      <c r="A90" t="s">
        <v>1525</v>
      </c>
      <c r="B90">
        <v>89</v>
      </c>
      <c r="C90" s="4" t="s">
        <v>468</v>
      </c>
      <c r="D90" t="s">
        <v>1527</v>
      </c>
      <c r="E90" t="s">
        <v>1527</v>
      </c>
      <c r="F90" t="s">
        <v>1527</v>
      </c>
      <c r="G90" t="s">
        <v>1527</v>
      </c>
      <c r="H90" t="s">
        <v>1527</v>
      </c>
      <c r="I90" t="s">
        <v>1527</v>
      </c>
      <c r="J90" t="s">
        <v>1527</v>
      </c>
      <c r="K90" s="16" t="s">
        <v>1528</v>
      </c>
      <c r="L90" t="s">
        <v>1256</v>
      </c>
      <c r="M90" t="str">
        <f t="shared" si="1"/>
        <v>INSERT INTO clientes VALUES(89, 'JESUS JAVIER MARTIN PLATAS', null, null, null, null, null, null, null, 'ALTA', 'TLC');</v>
      </c>
      <c r="N90" t="s">
        <v>1616</v>
      </c>
    </row>
    <row r="91" spans="1:14">
      <c r="A91" t="s">
        <v>1525</v>
      </c>
      <c r="B91">
        <v>90</v>
      </c>
      <c r="C91" s="34" t="s">
        <v>954</v>
      </c>
      <c r="D91" t="s">
        <v>1527</v>
      </c>
      <c r="E91" t="s">
        <v>1527</v>
      </c>
      <c r="F91" t="s">
        <v>1527</v>
      </c>
      <c r="G91" t="s">
        <v>1527</v>
      </c>
      <c r="H91" t="s">
        <v>1527</v>
      </c>
      <c r="I91" t="s">
        <v>1527</v>
      </c>
      <c r="J91" t="s">
        <v>1527</v>
      </c>
      <c r="K91" s="16" t="s">
        <v>1528</v>
      </c>
      <c r="L91" t="s">
        <v>1256</v>
      </c>
      <c r="M91" t="str">
        <f t="shared" si="1"/>
        <v>INSERT INTO clientes VALUES(90, 'HERIPA S.A.', null, null, null, null, null, null, null, 'ALTA', 'TLC');</v>
      </c>
      <c r="N91" t="s">
        <v>1617</v>
      </c>
    </row>
    <row r="92" spans="1:14" ht="30">
      <c r="A92" t="s">
        <v>1525</v>
      </c>
      <c r="B92">
        <v>91</v>
      </c>
      <c r="C92" s="34" t="s">
        <v>952</v>
      </c>
      <c r="D92" t="s">
        <v>1527</v>
      </c>
      <c r="E92" t="s">
        <v>1527</v>
      </c>
      <c r="F92" t="s">
        <v>1527</v>
      </c>
      <c r="G92" t="s">
        <v>1527</v>
      </c>
      <c r="H92" t="s">
        <v>1527</v>
      </c>
      <c r="I92" t="s">
        <v>1527</v>
      </c>
      <c r="J92" t="s">
        <v>1527</v>
      </c>
      <c r="K92" s="16" t="s">
        <v>1528</v>
      </c>
      <c r="L92" t="s">
        <v>1256</v>
      </c>
      <c r="M92" t="str">
        <f t="shared" si="1"/>
        <v>INSERT INTO clientes VALUES(91, 'HIPER ALUMINIO, SA', null, null, null, null, null, null, null, 'ALTA', 'TLC');</v>
      </c>
      <c r="N92" t="s">
        <v>1618</v>
      </c>
    </row>
    <row r="93" spans="1:14" ht="45">
      <c r="A93" t="s">
        <v>1525</v>
      </c>
      <c r="B93">
        <v>92</v>
      </c>
      <c r="C93" s="4" t="s">
        <v>398</v>
      </c>
      <c r="D93" t="s">
        <v>1527</v>
      </c>
      <c r="E93" t="s">
        <v>1527</v>
      </c>
      <c r="F93" t="s">
        <v>1527</v>
      </c>
      <c r="G93" t="s">
        <v>1527</v>
      </c>
      <c r="H93" t="s">
        <v>1527</v>
      </c>
      <c r="I93" t="s">
        <v>1527</v>
      </c>
      <c r="J93" t="s">
        <v>1527</v>
      </c>
      <c r="K93" s="16" t="s">
        <v>1528</v>
      </c>
      <c r="L93" t="s">
        <v>1256</v>
      </c>
      <c r="M93" t="str">
        <f t="shared" si="1"/>
        <v>INSERT INTO clientes VALUES(92, 'HOTEL MIRADOR DEL RIO, SL', null, null, null, null, null, null, null, 'ALTA', 'TLC');</v>
      </c>
      <c r="N93" t="s">
        <v>1619</v>
      </c>
    </row>
    <row r="94" spans="1:14" ht="45">
      <c r="A94" t="s">
        <v>1525</v>
      </c>
      <c r="B94">
        <v>93</v>
      </c>
      <c r="C94" s="6" t="s">
        <v>469</v>
      </c>
      <c r="D94" t="s">
        <v>1527</v>
      </c>
      <c r="E94" t="s">
        <v>1527</v>
      </c>
      <c r="F94" t="s">
        <v>1527</v>
      </c>
      <c r="G94" t="s">
        <v>1527</v>
      </c>
      <c r="H94" t="s">
        <v>1527</v>
      </c>
      <c r="I94" t="s">
        <v>1527</v>
      </c>
      <c r="J94" t="s">
        <v>1527</v>
      </c>
      <c r="K94" s="19" t="s">
        <v>83</v>
      </c>
      <c r="L94" t="s">
        <v>1256</v>
      </c>
      <c r="M94" t="str">
        <f t="shared" si="1"/>
        <v>INSERT INTO clientes VALUES(93, 'IBERICA DE PRODUCTOS CAD, SL', null, null, null, null, null, null, null, 'BAJA', 'TLC');</v>
      </c>
      <c r="N94" t="s">
        <v>1620</v>
      </c>
    </row>
    <row r="95" spans="1:14" ht="60">
      <c r="A95" t="s">
        <v>1525</v>
      </c>
      <c r="B95">
        <v>94</v>
      </c>
      <c r="C95" s="4" t="s">
        <v>411</v>
      </c>
      <c r="D95" t="s">
        <v>1527</v>
      </c>
      <c r="E95" t="s">
        <v>1527</v>
      </c>
      <c r="F95" t="s">
        <v>1527</v>
      </c>
      <c r="G95" t="s">
        <v>1527</v>
      </c>
      <c r="H95" t="s">
        <v>1527</v>
      </c>
      <c r="I95" t="s">
        <v>1527</v>
      </c>
      <c r="J95" t="s">
        <v>1527</v>
      </c>
      <c r="K95" s="16" t="s">
        <v>1528</v>
      </c>
      <c r="L95" t="s">
        <v>1256</v>
      </c>
      <c r="M95" t="str">
        <f t="shared" si="1"/>
        <v>INSERT INTO clientes VALUES(94, ' AYUNTAMIENTO DE ALCOBENDAS ', null, null, null, null, null, null, null, 'ALTA', 'TLC');</v>
      </c>
      <c r="N95" t="s">
        <v>1621</v>
      </c>
    </row>
    <row r="96" spans="1:14">
      <c r="A96" t="s">
        <v>1525</v>
      </c>
      <c r="B96">
        <v>95</v>
      </c>
      <c r="C96" s="4" t="s">
        <v>1034</v>
      </c>
      <c r="D96" t="s">
        <v>1527</v>
      </c>
      <c r="E96" t="s">
        <v>1527</v>
      </c>
      <c r="F96" t="s">
        <v>1527</v>
      </c>
      <c r="G96" t="s">
        <v>1527</v>
      </c>
      <c r="H96" t="s">
        <v>1527</v>
      </c>
      <c r="I96" t="s">
        <v>1527</v>
      </c>
      <c r="J96" t="s">
        <v>1527</v>
      </c>
      <c r="K96" s="16" t="s">
        <v>1528</v>
      </c>
      <c r="L96" t="s">
        <v>1256</v>
      </c>
      <c r="M96" t="str">
        <f t="shared" si="1"/>
        <v>INSERT INTO clientes VALUES(95, 'innormadrid', null, null, null, null, null, null, null, 'ALTA', 'TLC');</v>
      </c>
      <c r="N96" t="s">
        <v>1622</v>
      </c>
    </row>
    <row r="97" spans="1:14" ht="30">
      <c r="A97" t="s">
        <v>1525</v>
      </c>
      <c r="B97">
        <v>96</v>
      </c>
      <c r="C97" s="4" t="s">
        <v>950</v>
      </c>
      <c r="D97" t="s">
        <v>1527</v>
      </c>
      <c r="E97" t="s">
        <v>1527</v>
      </c>
      <c r="F97" t="s">
        <v>1527</v>
      </c>
      <c r="G97" t="s">
        <v>1527</v>
      </c>
      <c r="H97" t="s">
        <v>1527</v>
      </c>
      <c r="I97" t="s">
        <v>1527</v>
      </c>
      <c r="J97" t="s">
        <v>1527</v>
      </c>
      <c r="K97" s="16" t="s">
        <v>1528</v>
      </c>
      <c r="L97" t="s">
        <v>1256</v>
      </c>
      <c r="M97" t="str">
        <f t="shared" si="1"/>
        <v>INSERT INTO clientes VALUES(96, 'INSTALACIÓN DIRECTA, SL', null, null, null, null, null, null, null, 'ALTA', 'TLC');</v>
      </c>
      <c r="N97" t="s">
        <v>1623</v>
      </c>
    </row>
    <row r="98" spans="1:14" ht="30">
      <c r="A98" t="s">
        <v>1525</v>
      </c>
      <c r="B98">
        <v>97</v>
      </c>
      <c r="C98" s="8" t="s">
        <v>470</v>
      </c>
      <c r="D98" t="s">
        <v>1527</v>
      </c>
      <c r="E98" t="s">
        <v>1527</v>
      </c>
      <c r="F98" t="s">
        <v>1527</v>
      </c>
      <c r="G98" t="s">
        <v>1527</v>
      </c>
      <c r="H98" t="s">
        <v>1527</v>
      </c>
      <c r="I98" t="s">
        <v>1527</v>
      </c>
      <c r="J98" t="s">
        <v>1527</v>
      </c>
      <c r="K98" s="16" t="s">
        <v>1528</v>
      </c>
      <c r="L98" t="s">
        <v>1256</v>
      </c>
      <c r="M98" t="str">
        <f t="shared" si="1"/>
        <v>INSERT INTO clientes VALUES(97, 'ELINSTAND, S.L.', null, null, null, null, null, null, null, 'ALTA', 'TLC');</v>
      </c>
      <c r="N98" t="s">
        <v>1624</v>
      </c>
    </row>
    <row r="99" spans="1:14" ht="30">
      <c r="A99" t="s">
        <v>1525</v>
      </c>
      <c r="B99">
        <v>98</v>
      </c>
      <c r="C99" s="29" t="s">
        <v>471</v>
      </c>
      <c r="D99" t="s">
        <v>1527</v>
      </c>
      <c r="E99" t="s">
        <v>1527</v>
      </c>
      <c r="F99" t="s">
        <v>1527</v>
      </c>
      <c r="G99" t="s">
        <v>1527</v>
      </c>
      <c r="H99" t="s">
        <v>1527</v>
      </c>
      <c r="I99" t="s">
        <v>1527</v>
      </c>
      <c r="J99" t="s">
        <v>1527</v>
      </c>
      <c r="K99" s="16" t="s">
        <v>1528</v>
      </c>
      <c r="L99" t="s">
        <v>1256</v>
      </c>
      <c r="M99" t="str">
        <f t="shared" si="1"/>
        <v>INSERT INTO clientes VALUES(98, 'ELECTRO RUÉ,S.A', null, null, null, null, null, null, null, 'ALTA', 'TLC');</v>
      </c>
      <c r="N99" t="s">
        <v>1625</v>
      </c>
    </row>
    <row r="100" spans="1:14" ht="45">
      <c r="A100" t="s">
        <v>1525</v>
      </c>
      <c r="B100">
        <v>99</v>
      </c>
      <c r="C100" s="29" t="s">
        <v>472</v>
      </c>
      <c r="D100" t="s">
        <v>1527</v>
      </c>
      <c r="E100" t="s">
        <v>1527</v>
      </c>
      <c r="F100" t="s">
        <v>1527</v>
      </c>
      <c r="G100" t="s">
        <v>1527</v>
      </c>
      <c r="H100" t="s">
        <v>1527</v>
      </c>
      <c r="I100" t="s">
        <v>1527</v>
      </c>
      <c r="J100" t="s">
        <v>1527</v>
      </c>
      <c r="K100" s="16" t="s">
        <v>1528</v>
      </c>
      <c r="L100" t="s">
        <v>1256</v>
      </c>
      <c r="M100" t="str">
        <f t="shared" si="1"/>
        <v>INSERT INTO clientes VALUES(99, 'ANACRIS INTERIORISME INTEGRAL SL.', null, null, null, null, null, null, null, 'ALTA', 'TLC');</v>
      </c>
      <c r="N100" t="s">
        <v>1626</v>
      </c>
    </row>
    <row r="101" spans="1:14" ht="60">
      <c r="A101" t="s">
        <v>1525</v>
      </c>
      <c r="B101">
        <v>100</v>
      </c>
      <c r="C101" s="41" t="s">
        <v>955</v>
      </c>
      <c r="D101" t="s">
        <v>1527</v>
      </c>
      <c r="E101" t="s">
        <v>1527</v>
      </c>
      <c r="F101" t="s">
        <v>1527</v>
      </c>
      <c r="G101" t="s">
        <v>1527</v>
      </c>
      <c r="H101" t="s">
        <v>1527</v>
      </c>
      <c r="I101" t="s">
        <v>1527</v>
      </c>
      <c r="J101" t="s">
        <v>1527</v>
      </c>
      <c r="K101" s="16" t="s">
        <v>1528</v>
      </c>
      <c r="L101" t="s">
        <v>1256</v>
      </c>
      <c r="M101" t="str">
        <f t="shared" si="1"/>
        <v>INSERT INTO clientes VALUES(100, 'Intexia Thermal Insulated Systems, S.L. ', null, null, null, null, null, null, null, 'ALTA', 'TLC');</v>
      </c>
      <c r="N101" t="s">
        <v>1627</v>
      </c>
    </row>
    <row r="102" spans="1:14" ht="30">
      <c r="A102" t="s">
        <v>1525</v>
      </c>
      <c r="B102">
        <v>101</v>
      </c>
      <c r="C102" s="29" t="s">
        <v>473</v>
      </c>
      <c r="D102" t="s">
        <v>1527</v>
      </c>
      <c r="E102" t="s">
        <v>1527</v>
      </c>
      <c r="F102" t="s">
        <v>1527</v>
      </c>
      <c r="G102" t="s">
        <v>1527</v>
      </c>
      <c r="H102" t="s">
        <v>1527</v>
      </c>
      <c r="I102" t="s">
        <v>1527</v>
      </c>
      <c r="J102" t="s">
        <v>1527</v>
      </c>
      <c r="K102" s="16" t="s">
        <v>1528</v>
      </c>
      <c r="L102" t="s">
        <v>1256</v>
      </c>
      <c r="M102" t="str">
        <f t="shared" si="1"/>
        <v>INSERT INTO clientes VALUES(101, 'KLUNI HOME &amp; DESIGN S.L', null, null, null, null, null, null, null, 'ALTA', 'TLC');</v>
      </c>
      <c r="N102" t="s">
        <v>1628</v>
      </c>
    </row>
    <row r="103" spans="1:14" ht="30">
      <c r="A103" t="s">
        <v>1525</v>
      </c>
      <c r="B103">
        <v>102</v>
      </c>
      <c r="C103" s="29" t="s">
        <v>474</v>
      </c>
      <c r="D103" t="s">
        <v>1527</v>
      </c>
      <c r="E103" t="s">
        <v>1527</v>
      </c>
      <c r="F103" t="s">
        <v>1527</v>
      </c>
      <c r="G103" t="s">
        <v>1527</v>
      </c>
      <c r="H103" t="s">
        <v>1527</v>
      </c>
      <c r="I103" t="s">
        <v>1527</v>
      </c>
      <c r="J103" t="s">
        <v>1527</v>
      </c>
      <c r="K103" s="16" t="s">
        <v>1528</v>
      </c>
      <c r="L103" t="s">
        <v>1256</v>
      </c>
      <c r="M103" t="str">
        <f t="shared" si="1"/>
        <v>INSERT INTO clientes VALUES(102, 'THE LONELY CATS', null, null, null, null, null, null, null, 'ALTA', 'TLC');</v>
      </c>
      <c r="N103" t="s">
        <v>1629</v>
      </c>
    </row>
    <row r="104" spans="1:14">
      <c r="A104" t="s">
        <v>1525</v>
      </c>
      <c r="B104">
        <v>103</v>
      </c>
      <c r="C104" t="s">
        <v>1720</v>
      </c>
      <c r="D104" t="s">
        <v>1527</v>
      </c>
      <c r="E104" t="s">
        <v>1527</v>
      </c>
      <c r="F104" t="s">
        <v>1527</v>
      </c>
      <c r="G104" t="s">
        <v>1527</v>
      </c>
      <c r="H104" t="s">
        <v>1527</v>
      </c>
      <c r="I104" t="s">
        <v>1527</v>
      </c>
      <c r="J104" t="s">
        <v>1527</v>
      </c>
      <c r="K104" s="16" t="s">
        <v>1528</v>
      </c>
      <c r="L104" t="s">
        <v>1256</v>
      </c>
      <c r="M104" t="str">
        <f t="shared" si="1"/>
        <v>INSERT INTO clientes VALUES(103, 'ANTONIO GONZALEZ GOMEZ', null, null, null, null, null, null, null, 'ALTA', 'TLC');</v>
      </c>
      <c r="N104" t="s">
        <v>1630</v>
      </c>
    </row>
    <row r="105" spans="1:14" ht="30">
      <c r="A105" t="s">
        <v>1525</v>
      </c>
      <c r="B105">
        <v>104</v>
      </c>
      <c r="C105" s="29" t="s">
        <v>382</v>
      </c>
      <c r="D105" t="s">
        <v>1527</v>
      </c>
      <c r="E105" t="s">
        <v>1527</v>
      </c>
      <c r="F105" t="s">
        <v>1527</v>
      </c>
      <c r="G105" t="s">
        <v>1527</v>
      </c>
      <c r="H105" t="s">
        <v>1527</v>
      </c>
      <c r="I105" t="s">
        <v>1527</v>
      </c>
      <c r="J105" t="s">
        <v>1527</v>
      </c>
      <c r="K105" s="16" t="s">
        <v>1528</v>
      </c>
      <c r="L105" t="s">
        <v>1256</v>
      </c>
      <c r="M105" t="str">
        <f t="shared" si="1"/>
        <v>INSERT INTO clientes VALUES(104, 'EUROLEX MODA, S.L', null, null, null, null, null, null, null, 'ALTA', 'TLC');</v>
      </c>
      <c r="N105" t="s">
        <v>1631</v>
      </c>
    </row>
    <row r="106" spans="1:14" ht="45">
      <c r="A106" t="s">
        <v>1525</v>
      </c>
      <c r="B106">
        <v>105</v>
      </c>
      <c r="C106" s="29" t="s">
        <v>475</v>
      </c>
      <c r="D106" t="s">
        <v>1527</v>
      </c>
      <c r="E106" t="s">
        <v>1527</v>
      </c>
      <c r="F106" t="s">
        <v>1527</v>
      </c>
      <c r="G106" t="s">
        <v>1527</v>
      </c>
      <c r="H106" t="s">
        <v>1527</v>
      </c>
      <c r="I106" t="s">
        <v>1527</v>
      </c>
      <c r="J106" t="s">
        <v>1527</v>
      </c>
      <c r="K106" s="16" t="s">
        <v>1528</v>
      </c>
      <c r="L106" t="s">
        <v>1256</v>
      </c>
      <c r="M106" t="str">
        <f t="shared" si="1"/>
        <v>INSERT INTO clientes VALUES(105, 'MANTENIMIENTO Y LIMPIEZAS NARANJO,SL', null, null, null, null, null, null, null, 'ALTA', 'TLC');</v>
      </c>
      <c r="N106" t="s">
        <v>1632</v>
      </c>
    </row>
    <row r="107" spans="1:14" ht="30">
      <c r="A107" t="s">
        <v>1525</v>
      </c>
      <c r="B107">
        <v>106</v>
      </c>
      <c r="C107" s="29" t="s">
        <v>476</v>
      </c>
      <c r="D107" t="s">
        <v>1527</v>
      </c>
      <c r="E107" t="s">
        <v>1527</v>
      </c>
      <c r="F107" t="s">
        <v>1527</v>
      </c>
      <c r="G107" t="s">
        <v>1527</v>
      </c>
      <c r="H107" t="s">
        <v>1527</v>
      </c>
      <c r="I107" t="s">
        <v>1527</v>
      </c>
      <c r="J107" t="s">
        <v>1527</v>
      </c>
      <c r="K107" s="16" t="s">
        <v>1528</v>
      </c>
      <c r="L107" t="s">
        <v>1256</v>
      </c>
      <c r="M107" t="str">
        <f t="shared" si="1"/>
        <v>INSERT INTO clientes VALUES(106, 'LIMPIEZAS ZEUS, SL', null, null, null, null, null, null, null, 'ALTA', 'TLC');</v>
      </c>
      <c r="N107" t="s">
        <v>1633</v>
      </c>
    </row>
    <row r="108" spans="1:14" ht="30">
      <c r="A108" t="s">
        <v>1525</v>
      </c>
      <c r="B108">
        <v>107</v>
      </c>
      <c r="C108" s="29" t="s">
        <v>477</v>
      </c>
      <c r="D108" t="s">
        <v>1527</v>
      </c>
      <c r="E108" t="s">
        <v>1527</v>
      </c>
      <c r="F108" t="s">
        <v>1527</v>
      </c>
      <c r="G108" t="s">
        <v>1527</v>
      </c>
      <c r="H108" t="s">
        <v>1527</v>
      </c>
      <c r="I108" t="s">
        <v>1527</v>
      </c>
      <c r="J108" t="s">
        <v>1527</v>
      </c>
      <c r="K108" s="16" t="s">
        <v>1528</v>
      </c>
      <c r="L108" t="s">
        <v>1256</v>
      </c>
      <c r="M108" t="str">
        <f t="shared" si="1"/>
        <v>INSERT INTO clientes VALUES(107, 'SAN JULIO CONIK, S.L', null, null, null, null, null, null, null, 'ALTA', 'TLC');</v>
      </c>
      <c r="N108" t="s">
        <v>1634</v>
      </c>
    </row>
    <row r="109" spans="1:14" ht="60">
      <c r="A109" t="s">
        <v>1525</v>
      </c>
      <c r="B109">
        <v>108</v>
      </c>
      <c r="C109" s="29" t="s">
        <v>478</v>
      </c>
      <c r="D109" t="s">
        <v>1527</v>
      </c>
      <c r="E109" t="s">
        <v>1527</v>
      </c>
      <c r="F109" t="s">
        <v>1527</v>
      </c>
      <c r="G109" t="s">
        <v>1527</v>
      </c>
      <c r="H109" t="s">
        <v>1527</v>
      </c>
      <c r="I109" t="s">
        <v>1527</v>
      </c>
      <c r="J109" t="s">
        <v>1527</v>
      </c>
      <c r="K109" s="16" t="s">
        <v>1528</v>
      </c>
      <c r="L109" t="s">
        <v>1256</v>
      </c>
      <c r="M109" t="str">
        <f t="shared" si="1"/>
        <v>INSERT INTO clientes VALUES(108, 'TRATAMIENTOS TERMICOS METALURGICOS MAIER,S.A ', null, null, null, null, null, null, null, 'ALTA', 'TLC');</v>
      </c>
      <c r="N109" t="s">
        <v>1635</v>
      </c>
    </row>
    <row r="110" spans="1:14" ht="45">
      <c r="A110" t="s">
        <v>1525</v>
      </c>
      <c r="B110">
        <v>109</v>
      </c>
      <c r="C110" s="36" t="s">
        <v>947</v>
      </c>
      <c r="D110" t="s">
        <v>1527</v>
      </c>
      <c r="E110" t="s">
        <v>1527</v>
      </c>
      <c r="F110" t="s">
        <v>1527</v>
      </c>
      <c r="G110" t="s">
        <v>1527</v>
      </c>
      <c r="H110" t="s">
        <v>1527</v>
      </c>
      <c r="I110" t="s">
        <v>1527</v>
      </c>
      <c r="J110" t="s">
        <v>1527</v>
      </c>
      <c r="K110" s="16" t="s">
        <v>1528</v>
      </c>
      <c r="L110" t="s">
        <v>1256</v>
      </c>
      <c r="M110" t="str">
        <f t="shared" si="1"/>
        <v>INSERT INTO clientes VALUES(109, 'Juan Marcos Jiménez Salguero', null, null, null, null, null, null, null, 'ALTA', 'TLC');</v>
      </c>
      <c r="N110" t="s">
        <v>1636</v>
      </c>
    </row>
    <row r="111" spans="1:14" ht="45">
      <c r="A111" t="s">
        <v>1525</v>
      </c>
      <c r="B111">
        <v>110</v>
      </c>
      <c r="C111" s="36" t="s">
        <v>947</v>
      </c>
      <c r="D111" t="s">
        <v>1527</v>
      </c>
      <c r="E111" t="s">
        <v>1527</v>
      </c>
      <c r="F111" t="s">
        <v>1527</v>
      </c>
      <c r="G111" t="s">
        <v>1527</v>
      </c>
      <c r="H111" t="s">
        <v>1527</v>
      </c>
      <c r="I111" t="s">
        <v>1527</v>
      </c>
      <c r="J111" t="s">
        <v>1527</v>
      </c>
      <c r="K111" s="16" t="s">
        <v>1528</v>
      </c>
      <c r="L111" t="s">
        <v>1256</v>
      </c>
      <c r="M111" t="str">
        <f t="shared" si="1"/>
        <v>INSERT INTO clientes VALUES(110, 'Juan Marcos Jiménez Salguero', null, null, null, null, null, null, null, 'ALTA', 'TLC');</v>
      </c>
      <c r="N111" t="s">
        <v>1637</v>
      </c>
    </row>
    <row r="112" spans="1:14" ht="45">
      <c r="A112" t="s">
        <v>1525</v>
      </c>
      <c r="B112">
        <v>111</v>
      </c>
      <c r="C112" s="29" t="s">
        <v>394</v>
      </c>
      <c r="D112" t="s">
        <v>1527</v>
      </c>
      <c r="E112" t="s">
        <v>1527</v>
      </c>
      <c r="F112" t="s">
        <v>1527</v>
      </c>
      <c r="G112" t="s">
        <v>1527</v>
      </c>
      <c r="H112" t="s">
        <v>1527</v>
      </c>
      <c r="I112" t="s">
        <v>1527</v>
      </c>
      <c r="J112" t="s">
        <v>1527</v>
      </c>
      <c r="K112" s="16" t="s">
        <v>1528</v>
      </c>
      <c r="L112" t="s">
        <v>1256</v>
      </c>
      <c r="M112" t="str">
        <f t="shared" si="1"/>
        <v>INSERT INTO clientes VALUES(111, 'MARMOLES MIGUEL SANTES S.L.', null, null, null, null, null, null, null, 'ALTA', 'TLC');</v>
      </c>
      <c r="N112" t="s">
        <v>1638</v>
      </c>
    </row>
    <row r="113" spans="1:14">
      <c r="A113" t="s">
        <v>1525</v>
      </c>
      <c r="B113">
        <v>112</v>
      </c>
      <c r="C113" s="36" t="s">
        <v>936</v>
      </c>
      <c r="D113" t="s">
        <v>1527</v>
      </c>
      <c r="E113" t="s">
        <v>1527</v>
      </c>
      <c r="F113" t="s">
        <v>1527</v>
      </c>
      <c r="G113" t="s">
        <v>1527</v>
      </c>
      <c r="H113" t="s">
        <v>1527</v>
      </c>
      <c r="I113" t="s">
        <v>1527</v>
      </c>
      <c r="J113" t="s">
        <v>1527</v>
      </c>
      <c r="K113" s="16" t="s">
        <v>1528</v>
      </c>
      <c r="L113" t="s">
        <v>1256</v>
      </c>
      <c r="M113" t="str">
        <f t="shared" si="1"/>
        <v>INSERT INTO clientes VALUES(112, 'HOLY HORNS SL', null, null, null, null, null, null, null, 'ALTA', 'TLC');</v>
      </c>
      <c r="N113" t="s">
        <v>1639</v>
      </c>
    </row>
    <row r="114" spans="1:14" ht="45">
      <c r="A114" t="s">
        <v>1525</v>
      </c>
      <c r="B114">
        <v>113</v>
      </c>
      <c r="C114" s="29" t="s">
        <v>479</v>
      </c>
      <c r="D114" t="s">
        <v>1527</v>
      </c>
      <c r="E114" t="s">
        <v>1527</v>
      </c>
      <c r="F114" t="s">
        <v>1527</v>
      </c>
      <c r="G114" t="s">
        <v>1527</v>
      </c>
      <c r="H114" t="s">
        <v>1527</v>
      </c>
      <c r="I114" t="s">
        <v>1527</v>
      </c>
      <c r="J114" t="s">
        <v>1527</v>
      </c>
      <c r="K114" s="16" t="s">
        <v>1528</v>
      </c>
      <c r="L114" t="s">
        <v>1256</v>
      </c>
      <c r="M114" t="str">
        <f t="shared" si="1"/>
        <v>INSERT INTO clientes VALUES(113, 'JAVIER ARREBOLA MEDINA', null, null, null, null, null, null, null, 'ALTA', 'TLC');</v>
      </c>
      <c r="N114" t="s">
        <v>1640</v>
      </c>
    </row>
    <row r="115" spans="1:14" ht="45">
      <c r="A115" t="s">
        <v>1525</v>
      </c>
      <c r="B115">
        <v>114</v>
      </c>
      <c r="C115" s="6" t="s">
        <v>480</v>
      </c>
      <c r="D115" t="s">
        <v>1527</v>
      </c>
      <c r="E115" t="s">
        <v>1527</v>
      </c>
      <c r="F115" t="s">
        <v>1527</v>
      </c>
      <c r="G115" t="s">
        <v>1527</v>
      </c>
      <c r="H115" t="s">
        <v>1527</v>
      </c>
      <c r="I115" t="s">
        <v>1527</v>
      </c>
      <c r="J115" t="s">
        <v>1527</v>
      </c>
      <c r="K115" s="19" t="s">
        <v>83</v>
      </c>
      <c r="L115" t="s">
        <v>1256</v>
      </c>
      <c r="M115" t="str">
        <f t="shared" si="1"/>
        <v>INSERT INTO clientes VALUES(114, 'TALLERES ARANDA GARCES S.L', null, null, null, null, null, null, null, 'BAJA', 'TLC');</v>
      </c>
      <c r="N115" t="s">
        <v>1641</v>
      </c>
    </row>
    <row r="116" spans="1:14">
      <c r="A116" t="s">
        <v>1525</v>
      </c>
      <c r="B116">
        <v>115</v>
      </c>
      <c r="C116" s="29" t="s">
        <v>481</v>
      </c>
      <c r="D116" t="s">
        <v>1527</v>
      </c>
      <c r="E116" t="s">
        <v>1527</v>
      </c>
      <c r="F116" t="s">
        <v>1527</v>
      </c>
      <c r="G116" t="s">
        <v>1527</v>
      </c>
      <c r="H116" t="s">
        <v>1527</v>
      </c>
      <c r="I116" t="s">
        <v>1527</v>
      </c>
      <c r="J116" t="s">
        <v>1527</v>
      </c>
      <c r="K116" s="16" t="s">
        <v>1528</v>
      </c>
      <c r="L116" t="s">
        <v>1256</v>
      </c>
      <c r="M116" t="str">
        <f t="shared" si="1"/>
        <v>INSERT INTO clientes VALUES(115, 'MEYFA S.L.', null, null, null, null, null, null, null, 'ALTA', 'TLC');</v>
      </c>
      <c r="N116" t="s">
        <v>1642</v>
      </c>
    </row>
    <row r="117" spans="1:14" ht="30">
      <c r="A117" t="s">
        <v>1525</v>
      </c>
      <c r="B117">
        <v>116</v>
      </c>
      <c r="C117" s="29" t="s">
        <v>482</v>
      </c>
      <c r="D117" t="s">
        <v>1527</v>
      </c>
      <c r="E117" t="s">
        <v>1527</v>
      </c>
      <c r="F117" t="s">
        <v>1527</v>
      </c>
      <c r="G117" t="s">
        <v>1527</v>
      </c>
      <c r="H117" t="s">
        <v>1527</v>
      </c>
      <c r="I117" t="s">
        <v>1527</v>
      </c>
      <c r="J117" t="s">
        <v>1527</v>
      </c>
      <c r="K117" s="16" t="s">
        <v>1528</v>
      </c>
      <c r="L117" t="s">
        <v>1256</v>
      </c>
      <c r="M117" t="str">
        <f t="shared" si="1"/>
        <v>INSERT INTO clientes VALUES(116, 'Joan Daranas i Reguant', null, null, null, null, null, null, null, 'ALTA', 'TLC');</v>
      </c>
      <c r="N117" t="s">
        <v>1643</v>
      </c>
    </row>
    <row r="118" spans="1:14">
      <c r="A118" t="s">
        <v>1525</v>
      </c>
      <c r="B118">
        <v>117</v>
      </c>
      <c r="C118" s="41" t="s">
        <v>938</v>
      </c>
      <c r="D118" t="s">
        <v>1527</v>
      </c>
      <c r="E118" t="s">
        <v>1527</v>
      </c>
      <c r="F118" t="s">
        <v>1527</v>
      </c>
      <c r="G118" t="s">
        <v>1527</v>
      </c>
      <c r="H118" t="s">
        <v>1527</v>
      </c>
      <c r="I118" t="s">
        <v>1527</v>
      </c>
      <c r="J118" t="s">
        <v>1527</v>
      </c>
      <c r="K118" s="16" t="s">
        <v>1528</v>
      </c>
      <c r="L118" t="s">
        <v>1256</v>
      </c>
      <c r="M118" t="str">
        <f t="shared" si="1"/>
        <v>INSERT INTO clientes VALUES(117, 'SCUTI 56, S.L.', null, null, null, null, null, null, null, 'ALTA', 'TLC');</v>
      </c>
      <c r="N118" t="s">
        <v>1644</v>
      </c>
    </row>
    <row r="119" spans="1:14">
      <c r="A119" t="s">
        <v>1525</v>
      </c>
      <c r="B119">
        <v>118</v>
      </c>
      <c r="C119" s="29" t="s">
        <v>483</v>
      </c>
      <c r="D119" t="s">
        <v>1527</v>
      </c>
      <c r="E119" t="s">
        <v>1527</v>
      </c>
      <c r="F119" t="s">
        <v>1527</v>
      </c>
      <c r="G119" t="s">
        <v>1527</v>
      </c>
      <c r="H119" t="s">
        <v>1527</v>
      </c>
      <c r="I119" t="s">
        <v>1527</v>
      </c>
      <c r="J119" t="s">
        <v>1527</v>
      </c>
      <c r="K119" s="16" t="s">
        <v>1528</v>
      </c>
      <c r="L119" t="s">
        <v>1256</v>
      </c>
      <c r="M119" t="str">
        <f t="shared" si="1"/>
        <v>INSERT INTO clientes VALUES(118, 'MOGATRO, S.L.', null, null, null, null, null, null, null, 'ALTA', 'TLC');</v>
      </c>
      <c r="N119" t="s">
        <v>1645</v>
      </c>
    </row>
    <row r="120" spans="1:14" ht="30">
      <c r="A120" t="s">
        <v>1525</v>
      </c>
      <c r="B120">
        <v>119</v>
      </c>
      <c r="C120" s="41" t="s">
        <v>948</v>
      </c>
      <c r="D120" t="s">
        <v>1527</v>
      </c>
      <c r="E120" t="s">
        <v>1527</v>
      </c>
      <c r="F120" t="s">
        <v>1527</v>
      </c>
      <c r="G120" t="s">
        <v>1527</v>
      </c>
      <c r="H120" t="s">
        <v>1527</v>
      </c>
      <c r="I120" t="s">
        <v>1527</v>
      </c>
      <c r="J120" t="s">
        <v>1527</v>
      </c>
      <c r="K120" s="16" t="s">
        <v>1528</v>
      </c>
      <c r="L120" t="s">
        <v>1256</v>
      </c>
      <c r="M120" t="str">
        <f t="shared" si="1"/>
        <v>INSERT INTO clientes VALUES(119, 'MUDANZAS GOYO S.L.', null, null, null, null, null, null, null, 'ALTA', 'TLC');</v>
      </c>
      <c r="N120" t="s">
        <v>1646</v>
      </c>
    </row>
    <row r="121" spans="1:14" ht="45">
      <c r="A121" t="s">
        <v>1525</v>
      </c>
      <c r="B121">
        <v>120</v>
      </c>
      <c r="C121" s="29" t="s">
        <v>484</v>
      </c>
      <c r="D121" t="s">
        <v>1527</v>
      </c>
      <c r="E121" t="s">
        <v>1527</v>
      </c>
      <c r="F121" t="s">
        <v>1527</v>
      </c>
      <c r="G121" t="s">
        <v>1527</v>
      </c>
      <c r="H121" t="s">
        <v>1527</v>
      </c>
      <c r="I121" t="s">
        <v>1527</v>
      </c>
      <c r="J121" t="s">
        <v>1527</v>
      </c>
      <c r="K121" s="16" t="s">
        <v>1528</v>
      </c>
      <c r="L121" t="s">
        <v>1256</v>
      </c>
      <c r="M121" t="str">
        <f t="shared" si="1"/>
        <v>INSERT INTO clientes VALUES(120, 'MUDANZAS SERRANOS, S.A.', null, null, null, null, null, null, null, 'ALTA', 'TLC');</v>
      </c>
      <c r="N121" t="s">
        <v>1647</v>
      </c>
    </row>
    <row r="122" spans="1:14" ht="30">
      <c r="A122" t="s">
        <v>1525</v>
      </c>
      <c r="B122">
        <v>121</v>
      </c>
      <c r="C122" s="29" t="s">
        <v>485</v>
      </c>
      <c r="D122" t="s">
        <v>1527</v>
      </c>
      <c r="E122" t="s">
        <v>1527</v>
      </c>
      <c r="F122" t="s">
        <v>1527</v>
      </c>
      <c r="G122" t="s">
        <v>1527</v>
      </c>
      <c r="H122" t="s">
        <v>1527</v>
      </c>
      <c r="I122" t="s">
        <v>1527</v>
      </c>
      <c r="J122" t="s">
        <v>1527</v>
      </c>
      <c r="K122" s="16" t="s">
        <v>1528</v>
      </c>
      <c r="L122" t="s">
        <v>1256</v>
      </c>
      <c r="M122" t="str">
        <f t="shared" si="1"/>
        <v>INSERT INTO clientes VALUES(121, 'EBANISTERIA M. ARENAS, SL', null, null, null, null, null, null, null, 'ALTA', 'TLC');</v>
      </c>
      <c r="N122" t="s">
        <v>1648</v>
      </c>
    </row>
    <row r="123" spans="1:14" ht="45">
      <c r="A123" t="s">
        <v>1525</v>
      </c>
      <c r="B123">
        <v>122</v>
      </c>
      <c r="C123" s="29" t="s">
        <v>461</v>
      </c>
      <c r="D123" t="s">
        <v>1527</v>
      </c>
      <c r="E123" t="s">
        <v>1527</v>
      </c>
      <c r="F123" t="s">
        <v>1527</v>
      </c>
      <c r="G123" t="s">
        <v>1527</v>
      </c>
      <c r="H123" t="s">
        <v>1527</v>
      </c>
      <c r="I123" t="s">
        <v>1527</v>
      </c>
      <c r="J123" t="s">
        <v>1527</v>
      </c>
      <c r="K123" s="16" t="s">
        <v>1528</v>
      </c>
      <c r="L123" t="s">
        <v>1256</v>
      </c>
      <c r="M123" t="str">
        <f t="shared" si="1"/>
        <v>INSERT INTO clientes VALUES(122, 'ZASIL CREATIVOS DE ESPACIOS, SL', null, null, null, null, null, null, null, 'ALTA', 'TLC');</v>
      </c>
      <c r="N123" t="s">
        <v>1649</v>
      </c>
    </row>
    <row r="124" spans="1:14" ht="30">
      <c r="A124" t="s">
        <v>1525</v>
      </c>
      <c r="B124">
        <v>123</v>
      </c>
      <c r="C124" s="6" t="s">
        <v>486</v>
      </c>
      <c r="D124" t="s">
        <v>1527</v>
      </c>
      <c r="E124" t="s">
        <v>1527</v>
      </c>
      <c r="F124" t="s">
        <v>1527</v>
      </c>
      <c r="G124" t="s">
        <v>1527</v>
      </c>
      <c r="H124" t="s">
        <v>1527</v>
      </c>
      <c r="I124" t="s">
        <v>1527</v>
      </c>
      <c r="J124" t="s">
        <v>1527</v>
      </c>
      <c r="K124" s="19" t="s">
        <v>83</v>
      </c>
      <c r="L124" t="s">
        <v>1256</v>
      </c>
      <c r="M124" t="str">
        <f t="shared" si="1"/>
        <v>INSERT INTO clientes VALUES(123, 'MUNA NUEVO BAÑO, S.L.', null, null, null, null, null, null, null, 'BAJA', 'TLC');</v>
      </c>
      <c r="N124" t="s">
        <v>1650</v>
      </c>
    </row>
    <row r="125" spans="1:14" ht="30">
      <c r="A125" t="s">
        <v>1525</v>
      </c>
      <c r="B125">
        <v>124</v>
      </c>
      <c r="C125" s="6" t="s">
        <v>487</v>
      </c>
      <c r="D125" t="s">
        <v>1527</v>
      </c>
      <c r="E125" t="s">
        <v>1527</v>
      </c>
      <c r="F125" t="s">
        <v>1527</v>
      </c>
      <c r="G125" t="s">
        <v>1527</v>
      </c>
      <c r="H125" t="s">
        <v>1527</v>
      </c>
      <c r="I125" t="s">
        <v>1527</v>
      </c>
      <c r="J125" t="s">
        <v>1527</v>
      </c>
      <c r="K125" s="19" t="s">
        <v>83</v>
      </c>
      <c r="L125" t="s">
        <v>1256</v>
      </c>
      <c r="M125" t="str">
        <f t="shared" si="1"/>
        <v>INSERT INTO clientes VALUES(124, 'ORIGINAL OFFICE, S.L.', null, null, null, null, null, null, null, 'BAJA', 'TLC');</v>
      </c>
      <c r="N125" t="s">
        <v>1651</v>
      </c>
    </row>
    <row r="126" spans="1:14" ht="30">
      <c r="A126" t="s">
        <v>1525</v>
      </c>
      <c r="B126">
        <v>125</v>
      </c>
      <c r="C126" s="29" t="s">
        <v>488</v>
      </c>
      <c r="D126" t="s">
        <v>1527</v>
      </c>
      <c r="E126" t="s">
        <v>1527</v>
      </c>
      <c r="F126" t="s">
        <v>1527</v>
      </c>
      <c r="G126" t="s">
        <v>1527</v>
      </c>
      <c r="H126" t="s">
        <v>1527</v>
      </c>
      <c r="I126" t="s">
        <v>1527</v>
      </c>
      <c r="J126" t="s">
        <v>1527</v>
      </c>
      <c r="K126" s="16" t="s">
        <v>1528</v>
      </c>
      <c r="L126" t="s">
        <v>1256</v>
      </c>
      <c r="M126" t="str">
        <f t="shared" ref="M126:M189" si="2">CONCATENATE(A126,B126,", '",C126,"', ",D126,", ",E126,", ",F126,","," ",G126,","," ",H126,","," ",I126,","," ",J126,","," ","'"&amp;K126&amp;"'",","," ","'"&amp;L126&amp;"'",");")</f>
        <v>INSERT INTO clientes VALUES(125, 'Tecnologia Pacifico S.L', null, null, null, null, null, null, null, 'ALTA', 'TLC');</v>
      </c>
      <c r="N126" t="s">
        <v>1652</v>
      </c>
    </row>
    <row r="127" spans="1:14" ht="30">
      <c r="A127" t="s">
        <v>1525</v>
      </c>
      <c r="B127">
        <v>126</v>
      </c>
      <c r="C127" s="29" t="s">
        <v>407</v>
      </c>
      <c r="D127" t="s">
        <v>1527</v>
      </c>
      <c r="E127" t="s">
        <v>1527</v>
      </c>
      <c r="F127" t="s">
        <v>1527</v>
      </c>
      <c r="G127" t="s">
        <v>1527</v>
      </c>
      <c r="H127" t="s">
        <v>1527</v>
      </c>
      <c r="I127" t="s">
        <v>1527</v>
      </c>
      <c r="J127" t="s">
        <v>1527</v>
      </c>
      <c r="K127" s="16" t="s">
        <v>1528</v>
      </c>
      <c r="L127" t="s">
        <v>1256</v>
      </c>
      <c r="M127" t="str">
        <f t="shared" si="2"/>
        <v>INSERT INTO clientes VALUES(126, 'PAMO GLASS S.L.', null, null, null, null, null, null, null, 'ALTA', 'TLC');</v>
      </c>
      <c r="N127" t="s">
        <v>1653</v>
      </c>
    </row>
    <row r="128" spans="1:14" ht="45">
      <c r="A128" t="s">
        <v>1525</v>
      </c>
      <c r="B128">
        <v>127</v>
      </c>
      <c r="C128" s="29" t="s">
        <v>404</v>
      </c>
      <c r="D128" t="s">
        <v>1527</v>
      </c>
      <c r="E128" t="s">
        <v>1527</v>
      </c>
      <c r="F128" t="s">
        <v>1527</v>
      </c>
      <c r="G128" t="s">
        <v>1527</v>
      </c>
      <c r="H128" t="s">
        <v>1527</v>
      </c>
      <c r="I128" t="s">
        <v>1527</v>
      </c>
      <c r="J128" t="s">
        <v>1527</v>
      </c>
      <c r="K128" s="16" t="s">
        <v>1528</v>
      </c>
      <c r="L128" t="s">
        <v>1256</v>
      </c>
      <c r="M128" t="str">
        <f t="shared" si="2"/>
        <v>INSERT INTO clientes VALUES(127, 'PANIFICADORA VILLAVERDE ALTO, S.A.', null, null, null, null, null, null, null, 'ALTA', 'TLC');</v>
      </c>
      <c r="N128" t="s">
        <v>1654</v>
      </c>
    </row>
    <row r="129" spans="1:14" ht="30">
      <c r="A129" t="s">
        <v>1525</v>
      </c>
      <c r="B129">
        <v>128</v>
      </c>
      <c r="C129" s="29" t="s">
        <v>494</v>
      </c>
      <c r="D129" t="s">
        <v>1527</v>
      </c>
      <c r="E129" t="s">
        <v>1527</v>
      </c>
      <c r="F129" t="s">
        <v>1527</v>
      </c>
      <c r="G129" t="s">
        <v>1527</v>
      </c>
      <c r="H129" t="s">
        <v>1527</v>
      </c>
      <c r="I129" t="s">
        <v>1527</v>
      </c>
      <c r="J129" t="s">
        <v>1527</v>
      </c>
      <c r="K129" s="16" t="s">
        <v>1528</v>
      </c>
      <c r="L129" t="s">
        <v>1256</v>
      </c>
      <c r="M129" t="str">
        <f t="shared" si="2"/>
        <v>INSERT INTO clientes VALUES(128, 'PINTAESTETIC, SL', null, null, null, null, null, null, null, 'ALTA', 'TLC');</v>
      </c>
      <c r="N129" t="s">
        <v>1655</v>
      </c>
    </row>
    <row r="130" spans="1:14" ht="30">
      <c r="A130" t="s">
        <v>1525</v>
      </c>
      <c r="B130">
        <v>129</v>
      </c>
      <c r="C130" s="29" t="s">
        <v>489</v>
      </c>
      <c r="D130" t="s">
        <v>1527</v>
      </c>
      <c r="E130" t="s">
        <v>1527</v>
      </c>
      <c r="F130" t="s">
        <v>1527</v>
      </c>
      <c r="G130" t="s">
        <v>1527</v>
      </c>
      <c r="H130" t="s">
        <v>1527</v>
      </c>
      <c r="I130" t="s">
        <v>1527</v>
      </c>
      <c r="J130" t="s">
        <v>1527</v>
      </c>
      <c r="K130" s="16" t="s">
        <v>1528</v>
      </c>
      <c r="L130" t="s">
        <v>1256</v>
      </c>
      <c r="M130" t="str">
        <f t="shared" si="2"/>
        <v>INSERT INTO clientes VALUES(129, 'AUTOS ARAVACA, SA', null, null, null, null, null, null, null, 'ALTA', 'TLC');</v>
      </c>
      <c r="N130" t="s">
        <v>1656</v>
      </c>
    </row>
    <row r="131" spans="1:14" ht="30">
      <c r="A131" t="s">
        <v>1525</v>
      </c>
      <c r="B131">
        <v>130</v>
      </c>
      <c r="C131" s="29" t="s">
        <v>490</v>
      </c>
      <c r="D131" t="s">
        <v>1527</v>
      </c>
      <c r="E131" t="s">
        <v>1527</v>
      </c>
      <c r="F131" t="s">
        <v>1527</v>
      </c>
      <c r="G131" t="s">
        <v>1527</v>
      </c>
      <c r="H131" t="s">
        <v>1527</v>
      </c>
      <c r="I131" t="s">
        <v>1527</v>
      </c>
      <c r="J131" t="s">
        <v>1527</v>
      </c>
      <c r="K131" s="16" t="s">
        <v>1528</v>
      </c>
      <c r="L131" t="s">
        <v>1256</v>
      </c>
      <c r="M131" t="str">
        <f t="shared" si="2"/>
        <v>INSERT INTO clientes VALUES(130, 'Mª DEL PUERTO DIAZ MORENO', null, null, null, null, null, null, null, 'ALTA', 'TLC');</v>
      </c>
      <c r="N131" t="s">
        <v>1657</v>
      </c>
    </row>
    <row r="132" spans="1:14">
      <c r="A132" t="s">
        <v>1525</v>
      </c>
      <c r="B132">
        <v>131</v>
      </c>
      <c r="C132" s="29" t="s">
        <v>378</v>
      </c>
      <c r="D132" t="s">
        <v>1527</v>
      </c>
      <c r="E132" t="s">
        <v>1527</v>
      </c>
      <c r="F132" t="s">
        <v>1527</v>
      </c>
      <c r="G132" t="s">
        <v>1527</v>
      </c>
      <c r="H132" t="s">
        <v>1527</v>
      </c>
      <c r="I132" t="s">
        <v>1527</v>
      </c>
      <c r="J132" t="s">
        <v>1527</v>
      </c>
      <c r="K132" s="16" t="s">
        <v>1528</v>
      </c>
      <c r="L132" t="s">
        <v>1256</v>
      </c>
      <c r="M132" t="str">
        <f t="shared" si="2"/>
        <v>INSERT INTO clientes VALUES(131, 'NEOFERR SL.', null, null, null, null, null, null, null, 'ALTA', 'TLC');</v>
      </c>
      <c r="N132" t="s">
        <v>1658</v>
      </c>
    </row>
    <row r="133" spans="1:14" ht="30">
      <c r="A133" t="s">
        <v>1525</v>
      </c>
      <c r="B133">
        <v>132</v>
      </c>
      <c r="C133" s="29" t="s">
        <v>402</v>
      </c>
      <c r="D133" t="s">
        <v>1527</v>
      </c>
      <c r="E133" t="s">
        <v>1527</v>
      </c>
      <c r="F133" t="s">
        <v>1527</v>
      </c>
      <c r="G133" t="s">
        <v>1527</v>
      </c>
      <c r="H133" t="s">
        <v>1527</v>
      </c>
      <c r="I133" t="s">
        <v>1527</v>
      </c>
      <c r="J133" t="s">
        <v>1527</v>
      </c>
      <c r="K133" s="16" t="s">
        <v>1528</v>
      </c>
      <c r="L133" t="s">
        <v>1256</v>
      </c>
      <c r="M133" t="str">
        <f t="shared" si="2"/>
        <v>INSERT INTO clientes VALUES(132, 'PERFOMAR 2000 S.L.', null, null, null, null, null, null, null, 'ALTA', 'TLC');</v>
      </c>
      <c r="N133" t="s">
        <v>1659</v>
      </c>
    </row>
    <row r="134" spans="1:14" ht="30">
      <c r="A134" t="s">
        <v>1525</v>
      </c>
      <c r="B134">
        <v>133</v>
      </c>
      <c r="C134" s="29" t="s">
        <v>491</v>
      </c>
      <c r="D134" t="s">
        <v>1527</v>
      </c>
      <c r="E134" t="s">
        <v>1527</v>
      </c>
      <c r="F134" t="s">
        <v>1527</v>
      </c>
      <c r="G134" t="s">
        <v>1527</v>
      </c>
      <c r="H134" t="s">
        <v>1527</v>
      </c>
      <c r="I134" t="s">
        <v>1527</v>
      </c>
      <c r="J134" t="s">
        <v>1527</v>
      </c>
      <c r="K134" s="16" t="s">
        <v>1528</v>
      </c>
      <c r="L134" t="s">
        <v>1256</v>
      </c>
      <c r="M134" t="str">
        <f t="shared" si="2"/>
        <v>INSERT INTO clientes VALUES(133, 'MENEZES CAPATANA', null, null, null, null, null, null, null, 'ALTA', 'TLC');</v>
      </c>
      <c r="N134" t="s">
        <v>1660</v>
      </c>
    </row>
    <row r="135" spans="1:14" ht="30">
      <c r="A135" t="s">
        <v>1525</v>
      </c>
      <c r="B135">
        <v>134</v>
      </c>
      <c r="C135" s="29" t="s">
        <v>492</v>
      </c>
      <c r="D135" t="s">
        <v>1527</v>
      </c>
      <c r="E135" t="s">
        <v>1527</v>
      </c>
      <c r="F135" t="s">
        <v>1527</v>
      </c>
      <c r="G135" t="s">
        <v>1527</v>
      </c>
      <c r="H135" t="s">
        <v>1527</v>
      </c>
      <c r="I135" t="s">
        <v>1527</v>
      </c>
      <c r="J135" t="s">
        <v>1527</v>
      </c>
      <c r="K135" s="16" t="s">
        <v>1528</v>
      </c>
      <c r="L135" t="s">
        <v>1256</v>
      </c>
      <c r="M135" t="str">
        <f t="shared" si="2"/>
        <v>INSERT INTO clientes VALUES(134, 'PERSIANAS RASER, SL', null, null, null, null, null, null, null, 'ALTA', 'TLC');</v>
      </c>
      <c r="N135" t="s">
        <v>1661</v>
      </c>
    </row>
    <row r="136" spans="1:14" ht="30">
      <c r="A136" t="s">
        <v>1525</v>
      </c>
      <c r="B136">
        <v>135</v>
      </c>
      <c r="C136" s="29" t="s">
        <v>390</v>
      </c>
      <c r="D136" t="s">
        <v>1527</v>
      </c>
      <c r="E136" t="s">
        <v>1527</v>
      </c>
      <c r="F136" t="s">
        <v>1527</v>
      </c>
      <c r="G136" t="s">
        <v>1527</v>
      </c>
      <c r="H136" t="s">
        <v>1527</v>
      </c>
      <c r="I136" t="s">
        <v>1527</v>
      </c>
      <c r="J136" t="s">
        <v>1527</v>
      </c>
      <c r="K136" s="16" t="s">
        <v>1528</v>
      </c>
      <c r="L136" t="s">
        <v>1256</v>
      </c>
      <c r="M136" t="str">
        <f t="shared" si="2"/>
        <v>INSERT INTO clientes VALUES(135, 'HERMANOS SERRANITO, SL', null, null, null, null, null, null, null, 'ALTA', 'TLC');</v>
      </c>
      <c r="N136" t="s">
        <v>1662</v>
      </c>
    </row>
    <row r="137" spans="1:14" ht="45">
      <c r="A137" t="s">
        <v>1525</v>
      </c>
      <c r="B137">
        <v>136</v>
      </c>
      <c r="C137" s="29" t="s">
        <v>493</v>
      </c>
      <c r="D137" t="s">
        <v>1527</v>
      </c>
      <c r="E137" t="s">
        <v>1527</v>
      </c>
      <c r="F137" t="s">
        <v>1527</v>
      </c>
      <c r="G137" t="s">
        <v>1527</v>
      </c>
      <c r="H137" t="s">
        <v>1527</v>
      </c>
      <c r="I137" t="s">
        <v>1527</v>
      </c>
      <c r="J137" t="s">
        <v>1527</v>
      </c>
      <c r="K137" s="16" t="s">
        <v>1528</v>
      </c>
      <c r="L137" t="s">
        <v>1256</v>
      </c>
      <c r="M137" t="str">
        <f t="shared" si="2"/>
        <v>INSERT INTO clientes VALUES(136, 'PILATES STUDIO EL PATIO, S.L', null, null, null, null, null, null, null, 'ALTA', 'TLC');</v>
      </c>
      <c r="N137" t="s">
        <v>1663</v>
      </c>
    </row>
    <row r="138" spans="1:14" ht="30">
      <c r="A138" t="s">
        <v>1525</v>
      </c>
      <c r="B138">
        <v>137</v>
      </c>
      <c r="C138" s="41" t="s">
        <v>939</v>
      </c>
      <c r="D138" t="s">
        <v>1527</v>
      </c>
      <c r="E138" t="s">
        <v>1527</v>
      </c>
      <c r="F138" t="s">
        <v>1527</v>
      </c>
      <c r="G138" t="s">
        <v>1527</v>
      </c>
      <c r="H138" t="s">
        <v>1527</v>
      </c>
      <c r="I138" t="s">
        <v>1527</v>
      </c>
      <c r="J138" t="s">
        <v>1527</v>
      </c>
      <c r="K138" s="16" t="s">
        <v>1528</v>
      </c>
      <c r="L138" t="s">
        <v>1256</v>
      </c>
      <c r="M138" t="str">
        <f t="shared" si="2"/>
        <v>INSERT INTO clientes VALUES(137, 'Cristina Carrizo Altuzarra ', null, null, null, null, null, null, null, 'ALTA', 'TLC');</v>
      </c>
      <c r="N138" t="s">
        <v>1664</v>
      </c>
    </row>
    <row r="139" spans="1:14" ht="30">
      <c r="A139" t="s">
        <v>1525</v>
      </c>
      <c r="B139">
        <v>138</v>
      </c>
      <c r="C139" s="29" t="s">
        <v>494</v>
      </c>
      <c r="D139" t="s">
        <v>1527</v>
      </c>
      <c r="E139" t="s">
        <v>1527</v>
      </c>
      <c r="F139" t="s">
        <v>1527</v>
      </c>
      <c r="G139" t="s">
        <v>1527</v>
      </c>
      <c r="H139" t="s">
        <v>1527</v>
      </c>
      <c r="I139" t="s">
        <v>1527</v>
      </c>
      <c r="J139" t="s">
        <v>1527</v>
      </c>
      <c r="K139" s="16" t="s">
        <v>1528</v>
      </c>
      <c r="L139" t="s">
        <v>1256</v>
      </c>
      <c r="M139" t="str">
        <f t="shared" si="2"/>
        <v>INSERT INTO clientes VALUES(138, 'PINTAESTETIC, SL', null, null, null, null, null, null, null, 'ALTA', 'TLC');</v>
      </c>
      <c r="N139" t="s">
        <v>1665</v>
      </c>
    </row>
    <row r="140" spans="1:14" ht="45">
      <c r="A140" t="s">
        <v>1525</v>
      </c>
      <c r="B140">
        <v>139</v>
      </c>
      <c r="C140" s="29" t="s">
        <v>495</v>
      </c>
      <c r="D140" t="s">
        <v>1527</v>
      </c>
      <c r="E140" t="s">
        <v>1527</v>
      </c>
      <c r="F140" t="s">
        <v>1527</v>
      </c>
      <c r="G140" t="s">
        <v>1527</v>
      </c>
      <c r="H140" t="s">
        <v>1527</v>
      </c>
      <c r="I140" t="s">
        <v>1527</v>
      </c>
      <c r="J140" t="s">
        <v>1527</v>
      </c>
      <c r="K140" s="16" t="s">
        <v>1528</v>
      </c>
      <c r="L140" t="s">
        <v>1256</v>
      </c>
      <c r="M140" t="str">
        <f t="shared" si="2"/>
        <v>INSERT INTO clientes VALUES(139, 'DECORACIONES CALDERON, S.L.', null, null, null, null, null, null, null, 'ALTA', 'TLC');</v>
      </c>
      <c r="N140" t="s">
        <v>1666</v>
      </c>
    </row>
    <row r="141" spans="1:14" ht="30">
      <c r="A141" t="s">
        <v>1525</v>
      </c>
      <c r="B141">
        <v>140</v>
      </c>
      <c r="C141" s="29" t="s">
        <v>392</v>
      </c>
      <c r="D141" t="s">
        <v>1527</v>
      </c>
      <c r="E141" t="s">
        <v>1527</v>
      </c>
      <c r="F141" t="s">
        <v>1527</v>
      </c>
      <c r="G141" t="s">
        <v>1527</v>
      </c>
      <c r="H141" t="s">
        <v>1527</v>
      </c>
      <c r="I141" t="s">
        <v>1527</v>
      </c>
      <c r="J141" t="s">
        <v>1527</v>
      </c>
      <c r="K141" s="16" t="s">
        <v>1528</v>
      </c>
      <c r="L141" t="s">
        <v>1256</v>
      </c>
      <c r="M141" t="str">
        <f t="shared" si="2"/>
        <v>INSERT INTO clientes VALUES(140, 'TAUX VALLES, S.L', null, null, null, null, null, null, null, 'ALTA', 'TLC');</v>
      </c>
      <c r="N141" t="s">
        <v>1667</v>
      </c>
    </row>
    <row r="142" spans="1:14" ht="30">
      <c r="A142" t="s">
        <v>1525</v>
      </c>
      <c r="B142">
        <v>141</v>
      </c>
      <c r="C142" s="29" t="s">
        <v>376</v>
      </c>
      <c r="D142" t="s">
        <v>1527</v>
      </c>
      <c r="E142" t="s">
        <v>1527</v>
      </c>
      <c r="F142" t="s">
        <v>1527</v>
      </c>
      <c r="G142" t="s">
        <v>1527</v>
      </c>
      <c r="H142" t="s">
        <v>1527</v>
      </c>
      <c r="I142" t="s">
        <v>1527</v>
      </c>
      <c r="J142" t="s">
        <v>1527</v>
      </c>
      <c r="K142" s="16" t="s">
        <v>1528</v>
      </c>
      <c r="L142" t="s">
        <v>1256</v>
      </c>
      <c r="M142" t="str">
        <f t="shared" si="2"/>
        <v>INSERT INTO clientes VALUES(141, 'PLASTICOS HERNANZ S.A.', null, null, null, null, null, null, null, 'ALTA', 'TLC');</v>
      </c>
      <c r="N142" t="s">
        <v>1668</v>
      </c>
    </row>
    <row r="143" spans="1:14" ht="30">
      <c r="A143" t="s">
        <v>1525</v>
      </c>
      <c r="B143">
        <v>142</v>
      </c>
      <c r="C143" s="29" t="s">
        <v>496</v>
      </c>
      <c r="D143" t="s">
        <v>1527</v>
      </c>
      <c r="E143" t="s">
        <v>1527</v>
      </c>
      <c r="F143" t="s">
        <v>1527</v>
      </c>
      <c r="G143" t="s">
        <v>1527</v>
      </c>
      <c r="H143" t="s">
        <v>1527</v>
      </c>
      <c r="I143" t="s">
        <v>1527</v>
      </c>
      <c r="J143" t="s">
        <v>1527</v>
      </c>
      <c r="K143" s="16" t="s">
        <v>1528</v>
      </c>
      <c r="L143" t="s">
        <v>1256</v>
      </c>
      <c r="M143" t="str">
        <f t="shared" si="2"/>
        <v>INSERT INTO clientes VALUES(142, 'POLSA ZENER S.L', null, null, null, null, null, null, null, 'ALTA', 'TLC');</v>
      </c>
      <c r="N143" t="s">
        <v>1669</v>
      </c>
    </row>
    <row r="144" spans="1:14" ht="30">
      <c r="A144" t="s">
        <v>1525</v>
      </c>
      <c r="B144">
        <v>143</v>
      </c>
      <c r="C144" s="29" t="s">
        <v>498</v>
      </c>
      <c r="D144" t="s">
        <v>1527</v>
      </c>
      <c r="E144" t="s">
        <v>1527</v>
      </c>
      <c r="F144" t="s">
        <v>1527</v>
      </c>
      <c r="G144" t="s">
        <v>1527</v>
      </c>
      <c r="H144" t="s">
        <v>1527</v>
      </c>
      <c r="I144" t="s">
        <v>1527</v>
      </c>
      <c r="J144" t="s">
        <v>1527</v>
      </c>
      <c r="K144" s="16" t="s">
        <v>1528</v>
      </c>
      <c r="L144" t="s">
        <v>1256</v>
      </c>
      <c r="M144" t="str">
        <f t="shared" si="2"/>
        <v>INSERT INTO clientes VALUES(143, 'PRINT HUELLAS, SL', null, null, null, null, null, null, null, 'ALTA', 'TLC');</v>
      </c>
      <c r="N144" t="s">
        <v>1670</v>
      </c>
    </row>
    <row r="145" spans="1:14" ht="45">
      <c r="A145" t="s">
        <v>1525</v>
      </c>
      <c r="B145">
        <v>144</v>
      </c>
      <c r="C145" s="29" t="s">
        <v>497</v>
      </c>
      <c r="D145" t="s">
        <v>1527</v>
      </c>
      <c r="E145" t="s">
        <v>1527</v>
      </c>
      <c r="F145" t="s">
        <v>1527</v>
      </c>
      <c r="G145" t="s">
        <v>1527</v>
      </c>
      <c r="H145" t="s">
        <v>1527</v>
      </c>
      <c r="I145" t="s">
        <v>1527</v>
      </c>
      <c r="J145" t="s">
        <v>1527</v>
      </c>
      <c r="K145" s="16" t="s">
        <v>1528</v>
      </c>
      <c r="L145" t="s">
        <v>1256</v>
      </c>
      <c r="M145" t="str">
        <f t="shared" si="2"/>
        <v>INSERT INTO clientes VALUES(144, 'PANEL REVERSIBLE MONTALVE S.L.', null, null, null, null, null, null, null, 'ALTA', 'TLC');</v>
      </c>
      <c r="N145" t="s">
        <v>1671</v>
      </c>
    </row>
    <row r="146" spans="1:14" ht="45">
      <c r="A146" t="s">
        <v>1525</v>
      </c>
      <c r="B146">
        <v>145</v>
      </c>
      <c r="C146" s="29" t="s">
        <v>499</v>
      </c>
      <c r="D146" t="s">
        <v>1527</v>
      </c>
      <c r="E146" t="s">
        <v>1527</v>
      </c>
      <c r="F146" t="s">
        <v>1527</v>
      </c>
      <c r="G146" t="s">
        <v>1527</v>
      </c>
      <c r="H146" t="s">
        <v>1527</v>
      </c>
      <c r="I146" t="s">
        <v>1527</v>
      </c>
      <c r="J146" t="s">
        <v>1527</v>
      </c>
      <c r="K146" s="16" t="s">
        <v>1528</v>
      </c>
      <c r="L146" t="s">
        <v>1256</v>
      </c>
      <c r="M146" t="str">
        <f t="shared" si="2"/>
        <v>INSERT INTO clientes VALUES(145, 'MARIA DEL CARMEN MARTIN', null, null, null, null, null, null, null, 'ALTA', 'TLC');</v>
      </c>
      <c r="N146" t="s">
        <v>1672</v>
      </c>
    </row>
    <row r="147" spans="1:14" ht="30">
      <c r="A147" t="s">
        <v>1525</v>
      </c>
      <c r="B147">
        <v>146</v>
      </c>
      <c r="C147" s="29" t="s">
        <v>500</v>
      </c>
      <c r="D147" t="s">
        <v>1527</v>
      </c>
      <c r="E147" t="s">
        <v>1527</v>
      </c>
      <c r="F147" t="s">
        <v>1527</v>
      </c>
      <c r="G147" t="s">
        <v>1527</v>
      </c>
      <c r="H147" t="s">
        <v>1527</v>
      </c>
      <c r="I147" t="s">
        <v>1527</v>
      </c>
      <c r="J147" t="s">
        <v>1527</v>
      </c>
      <c r="K147" s="16" t="s">
        <v>1528</v>
      </c>
      <c r="L147" t="s">
        <v>1256</v>
      </c>
      <c r="M147" t="str">
        <f t="shared" si="2"/>
        <v>INSERT INTO clientes VALUES(146, 'JOAN RAICH JOVÉ', null, null, null, null, null, null, null, 'ALTA', 'TLC');</v>
      </c>
      <c r="N147" t="s">
        <v>1673</v>
      </c>
    </row>
    <row r="148" spans="1:14" ht="30">
      <c r="A148" t="s">
        <v>1525</v>
      </c>
      <c r="B148">
        <v>147</v>
      </c>
      <c r="C148" s="36" t="s">
        <v>501</v>
      </c>
      <c r="D148" t="s">
        <v>1527</v>
      </c>
      <c r="E148" t="s">
        <v>1527</v>
      </c>
      <c r="F148" t="s">
        <v>1527</v>
      </c>
      <c r="G148" t="s">
        <v>1527</v>
      </c>
      <c r="H148" t="s">
        <v>1527</v>
      </c>
      <c r="I148" t="s">
        <v>1527</v>
      </c>
      <c r="J148" t="s">
        <v>1527</v>
      </c>
      <c r="K148" s="16" t="s">
        <v>1528</v>
      </c>
      <c r="L148" t="s">
        <v>1256</v>
      </c>
      <c r="M148" t="str">
        <f t="shared" si="2"/>
        <v>INSERT INTO clientes VALUES(147, 'NOVIT CURIA SL', null, null, null, null, null, null, null, 'ALTA', 'TLC');</v>
      </c>
      <c r="N148" t="s">
        <v>1674</v>
      </c>
    </row>
    <row r="149" spans="1:14" ht="45">
      <c r="A149" t="s">
        <v>1525</v>
      </c>
      <c r="B149">
        <v>148</v>
      </c>
      <c r="C149" s="29" t="s">
        <v>502</v>
      </c>
      <c r="D149" t="s">
        <v>1527</v>
      </c>
      <c r="E149" t="s">
        <v>1527</v>
      </c>
      <c r="F149" t="s">
        <v>1527</v>
      </c>
      <c r="G149" t="s">
        <v>1527</v>
      </c>
      <c r="H149" t="s">
        <v>1527</v>
      </c>
      <c r="I149" t="s">
        <v>1527</v>
      </c>
      <c r="J149" t="s">
        <v>1527</v>
      </c>
      <c r="K149" s="16" t="s">
        <v>1528</v>
      </c>
      <c r="L149" t="s">
        <v>1256</v>
      </c>
      <c r="M149" t="str">
        <f t="shared" si="2"/>
        <v>INSERT INTO clientes VALUES(148, 'JOAQUIN FERNANDEZ ASISTENCIA S.L.', null, null, null, null, null, null, null, 'ALTA', 'TLC');</v>
      </c>
      <c r="N149" t="s">
        <v>1675</v>
      </c>
    </row>
    <row r="150" spans="1:14" ht="75">
      <c r="A150" t="s">
        <v>1525</v>
      </c>
      <c r="B150">
        <v>149</v>
      </c>
      <c r="C150" s="29" t="s">
        <v>503</v>
      </c>
      <c r="D150" t="s">
        <v>1527</v>
      </c>
      <c r="E150" t="s">
        <v>1527</v>
      </c>
      <c r="F150" t="s">
        <v>1527</v>
      </c>
      <c r="G150" t="s">
        <v>1527</v>
      </c>
      <c r="H150" t="s">
        <v>1527</v>
      </c>
      <c r="I150" t="s">
        <v>1527</v>
      </c>
      <c r="J150" t="s">
        <v>1527</v>
      </c>
      <c r="K150" s="16" t="s">
        <v>1528</v>
      </c>
      <c r="L150" t="s">
        <v>1256</v>
      </c>
      <c r="M150" t="str">
        <f t="shared" si="2"/>
        <v>INSERT INTO clientes VALUES(149, 'PINILLA TEYCO INSTALACIONES Y MANTENIMIENTO, S.L ', null, null, null, null, null, null, null, 'ALTA', 'TLC');</v>
      </c>
      <c r="N150" t="s">
        <v>1676</v>
      </c>
    </row>
    <row r="151" spans="1:14" ht="75">
      <c r="A151" t="s">
        <v>1525</v>
      </c>
      <c r="B151">
        <v>150</v>
      </c>
      <c r="C151" s="29" t="s">
        <v>504</v>
      </c>
      <c r="D151" t="s">
        <v>1527</v>
      </c>
      <c r="E151" t="s">
        <v>1527</v>
      </c>
      <c r="F151" t="s">
        <v>1527</v>
      </c>
      <c r="G151" t="s">
        <v>1527</v>
      </c>
      <c r="H151" t="s">
        <v>1527</v>
      </c>
      <c r="I151" t="s">
        <v>1527</v>
      </c>
      <c r="J151" t="s">
        <v>1527</v>
      </c>
      <c r="K151" s="16" t="s">
        <v>1528</v>
      </c>
      <c r="L151" t="s">
        <v>1256</v>
      </c>
      <c r="M151" t="str">
        <f t="shared" si="2"/>
        <v>INSERT INTO clientes VALUES(150, 'ARQUITECTURA Y CONSTRUCCIONES PASTOR, S.L ', null, null, null, null, null, null, null, 'ALTA', 'TLC');</v>
      </c>
      <c r="N151" t="s">
        <v>1677</v>
      </c>
    </row>
    <row r="152" spans="1:14" ht="45">
      <c r="A152" t="s">
        <v>1525</v>
      </c>
      <c r="B152">
        <v>151</v>
      </c>
      <c r="C152" s="29" t="s">
        <v>505</v>
      </c>
      <c r="D152" t="s">
        <v>1527</v>
      </c>
      <c r="E152" t="s">
        <v>1527</v>
      </c>
      <c r="F152" t="s">
        <v>1527</v>
      </c>
      <c r="G152" t="s">
        <v>1527</v>
      </c>
      <c r="H152" t="s">
        <v>1527</v>
      </c>
      <c r="I152" t="s">
        <v>1527</v>
      </c>
      <c r="J152" t="s">
        <v>1527</v>
      </c>
      <c r="K152" s="16" t="s">
        <v>1528</v>
      </c>
      <c r="L152" t="s">
        <v>1256</v>
      </c>
      <c r="M152" t="str">
        <f t="shared" si="2"/>
        <v>INSERT INTO clientes VALUES(151, 'J.K VERTICAL SIN ANDAMIOS,SL', null, null, null, null, null, null, null, 'ALTA', 'TLC');</v>
      </c>
      <c r="N152" t="s">
        <v>1678</v>
      </c>
    </row>
    <row r="153" spans="1:14" ht="45">
      <c r="A153" t="s">
        <v>1525</v>
      </c>
      <c r="B153">
        <v>152</v>
      </c>
      <c r="C153" s="29" t="s">
        <v>506</v>
      </c>
      <c r="D153" t="s">
        <v>1527</v>
      </c>
      <c r="E153" t="s">
        <v>1527</v>
      </c>
      <c r="F153" t="s">
        <v>1527</v>
      </c>
      <c r="G153" t="s">
        <v>1527</v>
      </c>
      <c r="H153" t="s">
        <v>1527</v>
      </c>
      <c r="I153" t="s">
        <v>1527</v>
      </c>
      <c r="J153" t="s">
        <v>1527</v>
      </c>
      <c r="K153" s="16" t="s">
        <v>1528</v>
      </c>
      <c r="L153" t="s">
        <v>1256</v>
      </c>
      <c r="M153" t="str">
        <f t="shared" si="2"/>
        <v>INSERT INTO clientes VALUES(152, 'LINARES JAEN CONSTRUCCIONES, SL', null, null, null, null, null, null, null, 'ALTA', 'TLC');</v>
      </c>
      <c r="N153" t="s">
        <v>1679</v>
      </c>
    </row>
    <row r="154" spans="1:14" ht="30">
      <c r="A154" t="s">
        <v>1525</v>
      </c>
      <c r="B154">
        <v>153</v>
      </c>
      <c r="C154" s="41" t="s">
        <v>946</v>
      </c>
      <c r="D154" t="s">
        <v>1527</v>
      </c>
      <c r="E154" t="s">
        <v>1527</v>
      </c>
      <c r="F154" t="s">
        <v>1527</v>
      </c>
      <c r="G154" t="s">
        <v>1527</v>
      </c>
      <c r="H154" t="s">
        <v>1527</v>
      </c>
      <c r="I154" t="s">
        <v>1527</v>
      </c>
      <c r="J154" t="s">
        <v>1527</v>
      </c>
      <c r="K154" s="16" t="s">
        <v>1528</v>
      </c>
      <c r="L154" t="s">
        <v>1256</v>
      </c>
      <c r="M154" t="str">
        <f t="shared" si="2"/>
        <v>INSERT INTO clientes VALUES(153, 'JAVIER GIL-BURGUI', null, null, null, null, null, null, null, 'ALTA', 'TLC');</v>
      </c>
      <c r="N154" t="s">
        <v>1680</v>
      </c>
    </row>
    <row r="155" spans="1:14">
      <c r="A155" t="s">
        <v>1525</v>
      </c>
      <c r="B155">
        <v>154</v>
      </c>
      <c r="C155" s="29" t="s">
        <v>507</v>
      </c>
      <c r="D155" t="s">
        <v>1527</v>
      </c>
      <c r="E155" t="s">
        <v>1527</v>
      </c>
      <c r="F155" t="s">
        <v>1527</v>
      </c>
      <c r="G155" t="s">
        <v>1527</v>
      </c>
      <c r="H155" t="s">
        <v>1527</v>
      </c>
      <c r="I155" t="s">
        <v>1527</v>
      </c>
      <c r="J155" t="s">
        <v>1527</v>
      </c>
      <c r="K155" s="16" t="s">
        <v>1528</v>
      </c>
      <c r="L155" t="s">
        <v>1256</v>
      </c>
      <c r="M155" t="str">
        <f t="shared" si="2"/>
        <v>INSERT INTO clientes VALUES(154, 'SOLREPYMA, SL', null, null, null, null, null, null, null, 'ALTA', 'TLC');</v>
      </c>
      <c r="N155" t="s">
        <v>1681</v>
      </c>
    </row>
    <row r="156" spans="1:14" ht="45">
      <c r="A156" t="s">
        <v>1525</v>
      </c>
      <c r="B156">
        <v>155</v>
      </c>
      <c r="C156" s="29" t="s">
        <v>401</v>
      </c>
      <c r="D156" t="s">
        <v>1527</v>
      </c>
      <c r="E156" t="s">
        <v>1527</v>
      </c>
      <c r="F156" t="s">
        <v>1527</v>
      </c>
      <c r="G156" t="s">
        <v>1527</v>
      </c>
      <c r="H156" t="s">
        <v>1527</v>
      </c>
      <c r="I156" t="s">
        <v>1527</v>
      </c>
      <c r="J156" t="s">
        <v>1527</v>
      </c>
      <c r="K156" s="16" t="s">
        <v>1528</v>
      </c>
      <c r="L156" t="s">
        <v>1256</v>
      </c>
      <c r="M156" t="str">
        <f t="shared" si="2"/>
        <v>INSERT INTO clientes VALUES(155, 'LARA REPROGRAFIA, S.A.U', null, null, null, null, null, null, null, 'ALTA', 'TLC');</v>
      </c>
      <c r="N156" t="s">
        <v>1682</v>
      </c>
    </row>
    <row r="157" spans="1:14" ht="45">
      <c r="A157" t="s">
        <v>1525</v>
      </c>
      <c r="B157">
        <v>156</v>
      </c>
      <c r="C157" s="29" t="s">
        <v>508</v>
      </c>
      <c r="D157" t="s">
        <v>1527</v>
      </c>
      <c r="E157" t="s">
        <v>1527</v>
      </c>
      <c r="F157" t="s">
        <v>1527</v>
      </c>
      <c r="G157" t="s">
        <v>1527</v>
      </c>
      <c r="H157" t="s">
        <v>1527</v>
      </c>
      <c r="I157" t="s">
        <v>1527</v>
      </c>
      <c r="J157" t="s">
        <v>1527</v>
      </c>
      <c r="K157" s="16" t="s">
        <v>1528</v>
      </c>
      <c r="L157" t="s">
        <v>1256</v>
      </c>
      <c r="M157" t="str">
        <f t="shared" si="2"/>
        <v>INSERT INTO clientes VALUES(156, 'RIEGOS PROGRAMADOS, S.L', null, null, null, null, null, null, null, 'ALTA', 'TLC');</v>
      </c>
      <c r="N157" t="s">
        <v>1683</v>
      </c>
    </row>
    <row r="158" spans="1:14">
      <c r="A158" t="s">
        <v>1525</v>
      </c>
      <c r="B158">
        <v>157</v>
      </c>
      <c r="C158" s="29" t="s">
        <v>509</v>
      </c>
      <c r="D158" t="s">
        <v>1527</v>
      </c>
      <c r="E158" t="s">
        <v>1527</v>
      </c>
      <c r="F158" t="s">
        <v>1527</v>
      </c>
      <c r="G158" t="s">
        <v>1527</v>
      </c>
      <c r="H158" t="s">
        <v>1527</v>
      </c>
      <c r="I158" t="s">
        <v>1527</v>
      </c>
      <c r="J158" t="s">
        <v>1527</v>
      </c>
      <c r="K158" s="16" t="s">
        <v>1528</v>
      </c>
      <c r="L158" t="s">
        <v>1256</v>
      </c>
      <c r="M158" t="str">
        <f t="shared" si="2"/>
        <v>INSERT INTO clientes VALUES(157, 'ROYMA S.L', null, null, null, null, null, null, null, 'ALTA', 'TLC');</v>
      </c>
      <c r="N158" t="s">
        <v>1684</v>
      </c>
    </row>
    <row r="159" spans="1:14" ht="60">
      <c r="A159" t="s">
        <v>1525</v>
      </c>
      <c r="B159">
        <v>158</v>
      </c>
      <c r="C159" s="29" t="s">
        <v>510</v>
      </c>
      <c r="D159" t="s">
        <v>1527</v>
      </c>
      <c r="E159" t="s">
        <v>1527</v>
      </c>
      <c r="F159" t="s">
        <v>1527</v>
      </c>
      <c r="G159" t="s">
        <v>1527</v>
      </c>
      <c r="H159" t="s">
        <v>1527</v>
      </c>
      <c r="I159" t="s">
        <v>1527</v>
      </c>
      <c r="J159" t="s">
        <v>1527</v>
      </c>
      <c r="K159" s="16" t="s">
        <v>1528</v>
      </c>
      <c r="L159" t="s">
        <v>1256</v>
      </c>
      <c r="M159" t="str">
        <f t="shared" si="2"/>
        <v>INSERT INTO clientes VALUES(158, 'MARIA DEL CARMEN GONZALEZ VADILLO', null, null, null, null, null, null, null, 'ALTA', 'TLC');</v>
      </c>
      <c r="N159" t="s">
        <v>1685</v>
      </c>
    </row>
    <row r="160" spans="1:14" ht="30">
      <c r="A160" t="s">
        <v>1525</v>
      </c>
      <c r="B160">
        <v>159</v>
      </c>
      <c r="C160" s="29" t="s">
        <v>511</v>
      </c>
      <c r="D160" t="s">
        <v>1527</v>
      </c>
      <c r="E160" t="s">
        <v>1527</v>
      </c>
      <c r="F160" t="s">
        <v>1527</v>
      </c>
      <c r="G160" t="s">
        <v>1527</v>
      </c>
      <c r="H160" t="s">
        <v>1527</v>
      </c>
      <c r="I160" t="s">
        <v>1527</v>
      </c>
      <c r="J160" t="s">
        <v>1527</v>
      </c>
      <c r="K160" s="16" t="s">
        <v>1528</v>
      </c>
      <c r="L160" t="s">
        <v>1256</v>
      </c>
      <c r="M160" t="str">
        <f t="shared" si="2"/>
        <v>INSERT INTO clientes VALUES(159, 'ROSAN TEXTIL S.L.', null, null, null, null, null, null, null, 'ALTA', 'TLC');</v>
      </c>
      <c r="N160" t="s">
        <v>1686</v>
      </c>
    </row>
    <row r="161" spans="1:14" ht="30">
      <c r="A161" t="s">
        <v>1525</v>
      </c>
      <c r="B161">
        <v>160</v>
      </c>
      <c r="C161" s="29" t="s">
        <v>512</v>
      </c>
      <c r="D161" t="s">
        <v>1527</v>
      </c>
      <c r="E161" t="s">
        <v>1527</v>
      </c>
      <c r="F161" t="s">
        <v>1527</v>
      </c>
      <c r="G161" t="s">
        <v>1527</v>
      </c>
      <c r="H161" t="s">
        <v>1527</v>
      </c>
      <c r="I161" t="s">
        <v>1527</v>
      </c>
      <c r="J161" t="s">
        <v>1527</v>
      </c>
      <c r="K161" s="16" t="s">
        <v>1528</v>
      </c>
      <c r="L161" t="s">
        <v>1256</v>
      </c>
      <c r="M161" t="str">
        <f t="shared" si="2"/>
        <v>INSERT INTO clientes VALUES(160, 'ROTATIVAS CANALES S.L.', null, null, null, null, null, null, null, 'ALTA', 'TLC');</v>
      </c>
      <c r="N161" t="s">
        <v>1687</v>
      </c>
    </row>
    <row r="162" spans="1:14" ht="30">
      <c r="A162" t="s">
        <v>1525</v>
      </c>
      <c r="B162">
        <v>161</v>
      </c>
      <c r="C162" s="29" t="s">
        <v>513</v>
      </c>
      <c r="D162" t="s">
        <v>1527</v>
      </c>
      <c r="E162" t="s">
        <v>1527</v>
      </c>
      <c r="F162" t="s">
        <v>1527</v>
      </c>
      <c r="G162" t="s">
        <v>1527</v>
      </c>
      <c r="H162" t="s">
        <v>1527</v>
      </c>
      <c r="I162" t="s">
        <v>1527</v>
      </c>
      <c r="J162" t="s">
        <v>1527</v>
      </c>
      <c r="K162" s="16" t="s">
        <v>1528</v>
      </c>
      <c r="L162" t="s">
        <v>1256</v>
      </c>
      <c r="M162" t="str">
        <f t="shared" si="2"/>
        <v>INSERT INTO clientes VALUES(161, 'ROTULOS DOBLAS,SA', null, null, null, null, null, null, null, 'ALTA', 'TLC');</v>
      </c>
      <c r="N162" t="s">
        <v>1688</v>
      </c>
    </row>
    <row r="163" spans="1:14">
      <c r="A163" t="s">
        <v>1525</v>
      </c>
      <c r="B163">
        <v>162</v>
      </c>
      <c r="C163" s="45" t="s">
        <v>514</v>
      </c>
      <c r="D163" t="s">
        <v>1527</v>
      </c>
      <c r="E163" t="s">
        <v>1527</v>
      </c>
      <c r="F163" t="s">
        <v>1527</v>
      </c>
      <c r="G163" t="s">
        <v>1527</v>
      </c>
      <c r="H163" t="s">
        <v>1527</v>
      </c>
      <c r="I163" t="s">
        <v>1527</v>
      </c>
      <c r="J163" t="s">
        <v>1527</v>
      </c>
      <c r="K163" s="19" t="s">
        <v>83</v>
      </c>
      <c r="L163" t="s">
        <v>1256</v>
      </c>
      <c r="M163" t="str">
        <f t="shared" si="2"/>
        <v>INSERT INTO clientes VALUES(162, 'JOCU,SL', null, null, null, null, null, null, null, 'BAJA', 'TLC');</v>
      </c>
      <c r="N163" t="s">
        <v>1689</v>
      </c>
    </row>
    <row r="164" spans="1:14">
      <c r="A164" t="s">
        <v>1525</v>
      </c>
      <c r="B164">
        <v>163</v>
      </c>
      <c r="C164" s="29" t="s">
        <v>515</v>
      </c>
      <c r="D164" t="s">
        <v>1527</v>
      </c>
      <c r="E164" t="s">
        <v>1527</v>
      </c>
      <c r="F164" t="s">
        <v>1527</v>
      </c>
      <c r="G164" t="s">
        <v>1527</v>
      </c>
      <c r="H164" t="s">
        <v>1527</v>
      </c>
      <c r="I164" t="s">
        <v>1527</v>
      </c>
      <c r="J164" t="s">
        <v>1527</v>
      </c>
      <c r="K164" s="16" t="s">
        <v>1528</v>
      </c>
      <c r="L164" t="s">
        <v>1256</v>
      </c>
      <c r="M164" t="str">
        <f t="shared" si="2"/>
        <v>INSERT INTO clientes VALUES(163, 'MICAREVA,SCL', null, null, null, null, null, null, null, 'ALTA', 'TLC');</v>
      </c>
      <c r="N164" t="s">
        <v>1690</v>
      </c>
    </row>
    <row r="165" spans="1:14" ht="45">
      <c r="A165" t="s">
        <v>1525</v>
      </c>
      <c r="B165">
        <v>164</v>
      </c>
      <c r="C165" s="29" t="s">
        <v>516</v>
      </c>
      <c r="D165" t="s">
        <v>1527</v>
      </c>
      <c r="E165" t="s">
        <v>1527</v>
      </c>
      <c r="F165" t="s">
        <v>1527</v>
      </c>
      <c r="G165" t="s">
        <v>1527</v>
      </c>
      <c r="H165" t="s">
        <v>1527</v>
      </c>
      <c r="I165" t="s">
        <v>1527</v>
      </c>
      <c r="J165" t="s">
        <v>1527</v>
      </c>
      <c r="K165" s="16" t="s">
        <v>1528</v>
      </c>
      <c r="L165" t="s">
        <v>1256</v>
      </c>
      <c r="M165" t="str">
        <f t="shared" si="2"/>
        <v>INSERT INTO clientes VALUES(164, 'HERMANOS GOMEZ NAVARRO,S.L', null, null, null, null, null, null, null, 'ALTA', 'TLC');</v>
      </c>
      <c r="N165" t="s">
        <v>1691</v>
      </c>
    </row>
    <row r="166" spans="1:14">
      <c r="A166" t="s">
        <v>1525</v>
      </c>
      <c r="B166">
        <v>165</v>
      </c>
      <c r="C166" s="41" t="s">
        <v>949</v>
      </c>
      <c r="D166" t="s">
        <v>1527</v>
      </c>
      <c r="E166" t="s">
        <v>1527</v>
      </c>
      <c r="F166" t="s">
        <v>1527</v>
      </c>
      <c r="G166" t="s">
        <v>1527</v>
      </c>
      <c r="H166" t="s">
        <v>1527</v>
      </c>
      <c r="I166" t="s">
        <v>1527</v>
      </c>
      <c r="J166" t="s">
        <v>1527</v>
      </c>
      <c r="K166" s="16" t="s">
        <v>1528</v>
      </c>
      <c r="L166" t="s">
        <v>1256</v>
      </c>
      <c r="M166" t="str">
        <f t="shared" si="2"/>
        <v>INSERT INTO clientes VALUES(165, 'SERENUR SL', null, null, null, null, null, null, null, 'ALTA', 'TLC');</v>
      </c>
      <c r="N166" t="s">
        <v>1692</v>
      </c>
    </row>
    <row r="167" spans="1:14" ht="30">
      <c r="A167" t="s">
        <v>1525</v>
      </c>
      <c r="B167">
        <v>166</v>
      </c>
      <c r="C167" s="29" t="s">
        <v>517</v>
      </c>
      <c r="D167" t="s">
        <v>1527</v>
      </c>
      <c r="E167" t="s">
        <v>1527</v>
      </c>
      <c r="F167" t="s">
        <v>1527</v>
      </c>
      <c r="G167" t="s">
        <v>1527</v>
      </c>
      <c r="H167" t="s">
        <v>1527</v>
      </c>
      <c r="I167" t="s">
        <v>1527</v>
      </c>
      <c r="J167" t="s">
        <v>1527</v>
      </c>
      <c r="K167" s="16" t="s">
        <v>1528</v>
      </c>
      <c r="L167" t="s">
        <v>1256</v>
      </c>
      <c r="M167" t="str">
        <f t="shared" si="2"/>
        <v>INSERT INTO clientes VALUES(166, 'ALBERT CATÁ MATEU', null, null, null, null, null, null, null, 'ALTA', 'TLC');</v>
      </c>
      <c r="N167" t="s">
        <v>1693</v>
      </c>
    </row>
    <row r="168" spans="1:14" ht="30">
      <c r="A168" t="s">
        <v>1525</v>
      </c>
      <c r="B168">
        <v>167</v>
      </c>
      <c r="C168" s="29" t="s">
        <v>373</v>
      </c>
      <c r="D168" t="s">
        <v>1527</v>
      </c>
      <c r="E168" t="s">
        <v>1527</v>
      </c>
      <c r="F168" t="s">
        <v>1527</v>
      </c>
      <c r="G168" t="s">
        <v>1527</v>
      </c>
      <c r="H168" t="s">
        <v>1527</v>
      </c>
      <c r="I168" t="s">
        <v>1527</v>
      </c>
      <c r="J168" t="s">
        <v>1527</v>
      </c>
      <c r="K168" s="16" t="s">
        <v>1528</v>
      </c>
      <c r="L168" t="s">
        <v>1256</v>
      </c>
      <c r="M168" t="str">
        <f t="shared" si="2"/>
        <v>INSERT INTO clientes VALUES(167, 'Belén Torroba Cadavieco', null, null, null, null, null, null, null, 'ALTA', 'TLC');</v>
      </c>
      <c r="N168" t="s">
        <v>1694</v>
      </c>
    </row>
    <row r="169" spans="1:14" ht="45">
      <c r="A169" t="s">
        <v>1525</v>
      </c>
      <c r="B169">
        <v>168</v>
      </c>
      <c r="C169" s="29" t="s">
        <v>518</v>
      </c>
      <c r="D169" t="s">
        <v>1527</v>
      </c>
      <c r="E169" t="s">
        <v>1527</v>
      </c>
      <c r="F169" t="s">
        <v>1527</v>
      </c>
      <c r="G169" t="s">
        <v>1527</v>
      </c>
      <c r="H169" t="s">
        <v>1527</v>
      </c>
      <c r="I169" t="s">
        <v>1527</v>
      </c>
      <c r="J169" t="s">
        <v>1527</v>
      </c>
      <c r="K169" s="16" t="s">
        <v>1528</v>
      </c>
      <c r="L169" t="s">
        <v>1256</v>
      </c>
      <c r="M169" t="str">
        <f t="shared" si="2"/>
        <v>INSERT INTO clientes VALUES(168, 'TECNICOS ASESORES DEL JUEGO, SA', null, null, null, null, null, null, null, 'ALTA', 'TLC');</v>
      </c>
      <c r="N169" t="s">
        <v>1695</v>
      </c>
    </row>
    <row r="170" spans="1:14" ht="45">
      <c r="A170" t="s">
        <v>1525</v>
      </c>
      <c r="B170">
        <v>169</v>
      </c>
      <c r="C170" s="6" t="s">
        <v>519</v>
      </c>
      <c r="D170" t="s">
        <v>1527</v>
      </c>
      <c r="E170" t="s">
        <v>1527</v>
      </c>
      <c r="F170" t="s">
        <v>1527</v>
      </c>
      <c r="G170" t="s">
        <v>1527</v>
      </c>
      <c r="H170" t="s">
        <v>1527</v>
      </c>
      <c r="I170" t="s">
        <v>1527</v>
      </c>
      <c r="J170" t="s">
        <v>1527</v>
      </c>
      <c r="K170" s="19" t="s">
        <v>83</v>
      </c>
      <c r="L170" t="s">
        <v>1256</v>
      </c>
      <c r="M170" t="str">
        <f t="shared" si="2"/>
        <v>INSERT INTO clientes VALUES(169, 'TALLERES AUTOEXTREM, SLL', null, null, null, null, null, null, null, 'BAJA', 'TLC');</v>
      </c>
      <c r="N170" t="s">
        <v>1696</v>
      </c>
    </row>
    <row r="171" spans="1:14" ht="45">
      <c r="A171" t="s">
        <v>1525</v>
      </c>
      <c r="B171">
        <v>170</v>
      </c>
      <c r="C171" s="29" t="s">
        <v>520</v>
      </c>
      <c r="D171" t="s">
        <v>1527</v>
      </c>
      <c r="E171" t="s">
        <v>1527</v>
      </c>
      <c r="F171" t="s">
        <v>1527</v>
      </c>
      <c r="G171" t="s">
        <v>1527</v>
      </c>
      <c r="H171" t="s">
        <v>1527</v>
      </c>
      <c r="I171" t="s">
        <v>1527</v>
      </c>
      <c r="J171" t="s">
        <v>1527</v>
      </c>
      <c r="K171" s="16" t="s">
        <v>1528</v>
      </c>
      <c r="L171" t="s">
        <v>1256</v>
      </c>
      <c r="M171" t="str">
        <f t="shared" si="2"/>
        <v>INSERT INTO clientes VALUES(170, 'TALLERES GARCIA NUEVO S.L.', null, null, null, null, null, null, null, 'ALTA', 'TLC');</v>
      </c>
      <c r="N171" t="s">
        <v>1697</v>
      </c>
    </row>
    <row r="172" spans="1:14" ht="30">
      <c r="A172" t="s">
        <v>1525</v>
      </c>
      <c r="B172">
        <v>171</v>
      </c>
      <c r="C172" s="29" t="s">
        <v>489</v>
      </c>
      <c r="D172" t="s">
        <v>1527</v>
      </c>
      <c r="E172" t="s">
        <v>1527</v>
      </c>
      <c r="F172" t="s">
        <v>1527</v>
      </c>
      <c r="G172" t="s">
        <v>1527</v>
      </c>
      <c r="H172" t="s">
        <v>1527</v>
      </c>
      <c r="I172" t="s">
        <v>1527</v>
      </c>
      <c r="J172" t="s">
        <v>1527</v>
      </c>
      <c r="K172" s="16" t="s">
        <v>1528</v>
      </c>
      <c r="L172" t="s">
        <v>1256</v>
      </c>
      <c r="M172" t="str">
        <f t="shared" si="2"/>
        <v>INSERT INTO clientes VALUES(171, 'AUTOS ARAVACA, SA', null, null, null, null, null, null, null, 'ALTA', 'TLC');</v>
      </c>
      <c r="N172" t="s">
        <v>1698</v>
      </c>
    </row>
    <row r="173" spans="1:14" ht="45">
      <c r="A173" t="s">
        <v>1525</v>
      </c>
      <c r="B173">
        <v>172</v>
      </c>
      <c r="C173" s="29" t="s">
        <v>374</v>
      </c>
      <c r="D173" t="s">
        <v>1527</v>
      </c>
      <c r="E173" t="s">
        <v>1527</v>
      </c>
      <c r="F173" t="s">
        <v>1527</v>
      </c>
      <c r="G173" t="s">
        <v>1527</v>
      </c>
      <c r="H173" t="s">
        <v>1527</v>
      </c>
      <c r="I173" t="s">
        <v>1527</v>
      </c>
      <c r="J173" t="s">
        <v>1527</v>
      </c>
      <c r="K173" s="16" t="s">
        <v>1528</v>
      </c>
      <c r="L173" t="s">
        <v>1256</v>
      </c>
      <c r="M173" t="str">
        <f t="shared" si="2"/>
        <v>INSERT INTO clientes VALUES(172, 'DISTRIBUCIONES COMERCIAL HERVISAN S.L.', null, null, null, null, null, null, null, 'ALTA', 'TLC');</v>
      </c>
      <c r="N173" t="s">
        <v>1699</v>
      </c>
    </row>
    <row r="174" spans="1:14">
      <c r="A174" t="s">
        <v>1525</v>
      </c>
      <c r="B174">
        <v>173</v>
      </c>
      <c r="C174" s="29" t="s">
        <v>375</v>
      </c>
      <c r="D174" t="s">
        <v>1527</v>
      </c>
      <c r="E174" t="s">
        <v>1527</v>
      </c>
      <c r="F174" t="s">
        <v>1527</v>
      </c>
      <c r="G174" t="s">
        <v>1527</v>
      </c>
      <c r="H174" t="s">
        <v>1527</v>
      </c>
      <c r="I174" t="s">
        <v>1527</v>
      </c>
      <c r="J174" t="s">
        <v>1527</v>
      </c>
      <c r="K174" s="16" t="s">
        <v>1528</v>
      </c>
      <c r="L174" t="s">
        <v>1256</v>
      </c>
      <c r="M174" t="str">
        <f t="shared" si="2"/>
        <v>INSERT INTO clientes VALUES(173, 'TAVICCE S.L.', null, null, null, null, null, null, null, 'ALTA', 'TLC');</v>
      </c>
      <c r="N174" t="s">
        <v>1700</v>
      </c>
    </row>
    <row r="175" spans="1:14" ht="45">
      <c r="A175" t="s">
        <v>1525</v>
      </c>
      <c r="B175">
        <v>174</v>
      </c>
      <c r="C175" s="29" t="s">
        <v>521</v>
      </c>
      <c r="D175" t="s">
        <v>1527</v>
      </c>
      <c r="E175" t="s">
        <v>1527</v>
      </c>
      <c r="F175" t="s">
        <v>1527</v>
      </c>
      <c r="G175" t="s">
        <v>1527</v>
      </c>
      <c r="H175" t="s">
        <v>1527</v>
      </c>
      <c r="I175" t="s">
        <v>1527</v>
      </c>
      <c r="J175" t="s">
        <v>1527</v>
      </c>
      <c r="K175" s="16" t="s">
        <v>1528</v>
      </c>
      <c r="L175" t="s">
        <v>1256</v>
      </c>
      <c r="M175" t="str">
        <f t="shared" si="2"/>
        <v>INSERT INTO clientes VALUES(174, 'NAPSIS FISIOTERAPIA, S.L.L', null, null, null, null, null, null, null, 'ALTA', 'TLC');</v>
      </c>
      <c r="N175" t="s">
        <v>1701</v>
      </c>
    </row>
    <row r="176" spans="1:14" ht="45">
      <c r="A176" t="s">
        <v>1525</v>
      </c>
      <c r="B176">
        <v>175</v>
      </c>
      <c r="C176" s="29" t="s">
        <v>522</v>
      </c>
      <c r="D176" t="s">
        <v>1527</v>
      </c>
      <c r="E176" t="s">
        <v>1527</v>
      </c>
      <c r="F176" t="s">
        <v>1527</v>
      </c>
      <c r="G176" t="s">
        <v>1527</v>
      </c>
      <c r="H176" t="s">
        <v>1527</v>
      </c>
      <c r="I176" t="s">
        <v>1527</v>
      </c>
      <c r="J176" t="s">
        <v>1527</v>
      </c>
      <c r="K176" s="16" t="s">
        <v>1528</v>
      </c>
      <c r="L176" t="s">
        <v>1256</v>
      </c>
      <c r="M176" t="str">
        <f t="shared" si="2"/>
        <v>INSERT INTO clientes VALUES(175, 'TISO ELEVADORES S.L.', null, null, null, null, null, null, null, 'ALTA', 'TLC');</v>
      </c>
      <c r="N176" t="s">
        <v>1702</v>
      </c>
    </row>
    <row r="177" spans="1:14" ht="45">
      <c r="A177" t="s">
        <v>1525</v>
      </c>
      <c r="B177">
        <v>176</v>
      </c>
      <c r="C177" s="29" t="s">
        <v>523</v>
      </c>
      <c r="D177" t="s">
        <v>1527</v>
      </c>
      <c r="E177" t="s">
        <v>1527</v>
      </c>
      <c r="F177" t="s">
        <v>1527</v>
      </c>
      <c r="G177" t="s">
        <v>1527</v>
      </c>
      <c r="H177" t="s">
        <v>1527</v>
      </c>
      <c r="I177" t="s">
        <v>1527</v>
      </c>
      <c r="J177" t="s">
        <v>1527</v>
      </c>
      <c r="K177" s="16" t="s">
        <v>1528</v>
      </c>
      <c r="L177" t="s">
        <v>1256</v>
      </c>
      <c r="M177" t="str">
        <f t="shared" si="2"/>
        <v>INSERT INTO clientes VALUES(176, 'TOLDOS MORATALAZ S.L.', null, null, null, null, null, null, null, 'ALTA', 'TLC');</v>
      </c>
      <c r="N177" t="s">
        <v>1703</v>
      </c>
    </row>
    <row r="178" spans="1:14" ht="30">
      <c r="A178" t="s">
        <v>1525</v>
      </c>
      <c r="B178">
        <v>177</v>
      </c>
      <c r="C178" s="29" t="s">
        <v>524</v>
      </c>
      <c r="D178" t="s">
        <v>1527</v>
      </c>
      <c r="E178" t="s">
        <v>1527</v>
      </c>
      <c r="F178" t="s">
        <v>1527</v>
      </c>
      <c r="G178" t="s">
        <v>1527</v>
      </c>
      <c r="H178" t="s">
        <v>1527</v>
      </c>
      <c r="I178" t="s">
        <v>1527</v>
      </c>
      <c r="J178" t="s">
        <v>1527</v>
      </c>
      <c r="K178" s="16" t="s">
        <v>1528</v>
      </c>
      <c r="L178" t="s">
        <v>1256</v>
      </c>
      <c r="M178" t="str">
        <f t="shared" si="2"/>
        <v>INSERT INTO clientes VALUES(177, 'PÉRGOLAS ECOCLIMA, S.L', null, null, null, null, null, null, null, 'ALTA', 'TLC');</v>
      </c>
      <c r="N178" t="s">
        <v>1704</v>
      </c>
    </row>
    <row r="179" spans="1:14">
      <c r="A179" t="s">
        <v>1525</v>
      </c>
      <c r="B179">
        <v>178</v>
      </c>
      <c r="C179" s="29" t="s">
        <v>525</v>
      </c>
      <c r="D179" t="s">
        <v>1527</v>
      </c>
      <c r="E179" t="s">
        <v>1527</v>
      </c>
      <c r="F179" t="s">
        <v>1527</v>
      </c>
      <c r="G179" t="s">
        <v>1527</v>
      </c>
      <c r="H179" t="s">
        <v>1527</v>
      </c>
      <c r="I179" t="s">
        <v>1527</v>
      </c>
      <c r="J179" t="s">
        <v>1527</v>
      </c>
      <c r="K179" s="16" t="s">
        <v>1528</v>
      </c>
      <c r="L179" t="s">
        <v>1256</v>
      </c>
      <c r="M179" t="str">
        <f t="shared" si="2"/>
        <v>INSERT INTO clientes VALUES(178, 'GRUPO PVT C.B', null, null, null, null, null, null, null, 'ALTA', 'TLC');</v>
      </c>
      <c r="N179" t="s">
        <v>1705</v>
      </c>
    </row>
    <row r="180" spans="1:14">
      <c r="A180" t="s">
        <v>1525</v>
      </c>
      <c r="B180">
        <v>179</v>
      </c>
      <c r="C180" s="29" t="s">
        <v>526</v>
      </c>
      <c r="D180" t="s">
        <v>1527</v>
      </c>
      <c r="E180" t="s">
        <v>1527</v>
      </c>
      <c r="F180" t="s">
        <v>1527</v>
      </c>
      <c r="G180" t="s">
        <v>1527</v>
      </c>
      <c r="H180" t="s">
        <v>1527</v>
      </c>
      <c r="I180" t="s">
        <v>1527</v>
      </c>
      <c r="J180" t="s">
        <v>1527</v>
      </c>
      <c r="K180" s="16" t="s">
        <v>1528</v>
      </c>
      <c r="L180" t="s">
        <v>1256</v>
      </c>
      <c r="M180" t="str">
        <f t="shared" si="2"/>
        <v>INSERT INTO clientes VALUES(179, 'TOLINTEMA,SL', null, null, null, null, null, null, null, 'ALTA', 'TLC');</v>
      </c>
      <c r="N180" t="s">
        <v>1706</v>
      </c>
    </row>
    <row r="181" spans="1:14">
      <c r="A181" t="s">
        <v>1525</v>
      </c>
      <c r="B181">
        <v>180</v>
      </c>
      <c r="C181" s="29" t="s">
        <v>527</v>
      </c>
      <c r="D181" t="s">
        <v>1527</v>
      </c>
      <c r="E181" t="s">
        <v>1527</v>
      </c>
      <c r="F181" t="s">
        <v>1527</v>
      </c>
      <c r="G181" t="s">
        <v>1527</v>
      </c>
      <c r="H181" t="s">
        <v>1527</v>
      </c>
      <c r="I181" t="s">
        <v>1527</v>
      </c>
      <c r="J181" t="s">
        <v>1527</v>
      </c>
      <c r="K181" s="16" t="s">
        <v>1528</v>
      </c>
      <c r="L181" t="s">
        <v>1256</v>
      </c>
      <c r="M181" t="str">
        <f t="shared" si="2"/>
        <v>INSERT INTO clientes VALUES(180, 'TOLPERSOL, SL', null, null, null, null, null, null, null, 'ALTA', 'TLC');</v>
      </c>
      <c r="N181" t="s">
        <v>1707</v>
      </c>
    </row>
    <row r="182" spans="1:14" ht="30">
      <c r="A182" t="s">
        <v>1525</v>
      </c>
      <c r="B182">
        <v>181</v>
      </c>
      <c r="C182" s="29" t="s">
        <v>528</v>
      </c>
      <c r="D182" t="s">
        <v>1527</v>
      </c>
      <c r="E182" t="s">
        <v>1527</v>
      </c>
      <c r="F182" t="s">
        <v>1527</v>
      </c>
      <c r="G182" t="s">
        <v>1527</v>
      </c>
      <c r="H182" t="s">
        <v>1527</v>
      </c>
      <c r="I182" t="s">
        <v>1527</v>
      </c>
      <c r="J182" t="s">
        <v>1527</v>
      </c>
      <c r="K182" s="16" t="s">
        <v>1528</v>
      </c>
      <c r="L182" t="s">
        <v>1256</v>
      </c>
      <c r="M182" t="str">
        <f t="shared" si="2"/>
        <v>INSERT INTO clientes VALUES(181, 'TORREJON SPORT SL', null, null, null, null, null, null, null, 'ALTA', 'TLC');</v>
      </c>
      <c r="N182" t="s">
        <v>1708</v>
      </c>
    </row>
    <row r="183" spans="1:14" ht="30">
      <c r="A183" t="s">
        <v>1525</v>
      </c>
      <c r="B183">
        <v>182</v>
      </c>
      <c r="C183" s="29" t="s">
        <v>529</v>
      </c>
      <c r="D183" t="s">
        <v>1527</v>
      </c>
      <c r="E183" t="s">
        <v>1527</v>
      </c>
      <c r="F183" t="s">
        <v>1527</v>
      </c>
      <c r="G183" t="s">
        <v>1527</v>
      </c>
      <c r="H183" t="s">
        <v>1527</v>
      </c>
      <c r="I183" t="s">
        <v>1527</v>
      </c>
      <c r="J183" t="s">
        <v>1527</v>
      </c>
      <c r="K183" s="16" t="s">
        <v>1528</v>
      </c>
      <c r="L183" t="s">
        <v>1256</v>
      </c>
      <c r="M183" t="str">
        <f t="shared" si="2"/>
        <v>INSERT INTO clientes VALUES(182, 'ZENIT VERTICAL S.L.', null, null, null, null, null, null, null, 'ALTA', 'TLC');</v>
      </c>
      <c r="N183" t="s">
        <v>1709</v>
      </c>
    </row>
    <row r="184" spans="1:14" ht="45">
      <c r="A184" t="s">
        <v>1525</v>
      </c>
      <c r="B184">
        <v>183</v>
      </c>
      <c r="C184" s="29" t="s">
        <v>530</v>
      </c>
      <c r="D184" t="s">
        <v>1527</v>
      </c>
      <c r="E184" t="s">
        <v>1527</v>
      </c>
      <c r="F184" t="s">
        <v>1527</v>
      </c>
      <c r="G184" t="s">
        <v>1527</v>
      </c>
      <c r="H184" t="s">
        <v>1527</v>
      </c>
      <c r="I184" t="s">
        <v>1527</v>
      </c>
      <c r="J184" t="s">
        <v>1527</v>
      </c>
      <c r="K184" s="16" t="s">
        <v>1528</v>
      </c>
      <c r="L184" t="s">
        <v>1256</v>
      </c>
      <c r="M184" t="str">
        <f t="shared" si="2"/>
        <v>INSERT INTO clientes VALUES(183, 'CARDIBERICA TRANSMISIONES, SL', null, null, null, null, null, null, null, 'ALTA', 'TLC');</v>
      </c>
      <c r="N184" t="s">
        <v>1710</v>
      </c>
    </row>
    <row r="185" spans="1:14">
      <c r="A185" t="s">
        <v>1525</v>
      </c>
      <c r="B185">
        <v>184</v>
      </c>
      <c r="C185" t="s">
        <v>1721</v>
      </c>
      <c r="D185" t="s">
        <v>1527</v>
      </c>
      <c r="E185" t="s">
        <v>1527</v>
      </c>
      <c r="F185" t="s">
        <v>1527</v>
      </c>
      <c r="G185" t="s">
        <v>1527</v>
      </c>
      <c r="H185" t="s">
        <v>1527</v>
      </c>
      <c r="I185" t="s">
        <v>1527</v>
      </c>
      <c r="J185" t="s">
        <v>1527</v>
      </c>
      <c r="K185" s="19" t="s">
        <v>83</v>
      </c>
      <c r="L185" t="s">
        <v>1256</v>
      </c>
      <c r="M185" t="str">
        <f t="shared" si="2"/>
        <v>INSERT INTO clientes VALUES(184, 'JOSE LUIS RELAÑO ROJO', null, null, null, null, null, null, null, 'BAJA', 'TLC');</v>
      </c>
      <c r="N185" t="s">
        <v>1711</v>
      </c>
    </row>
    <row r="186" spans="1:14" ht="30">
      <c r="A186" t="s">
        <v>1525</v>
      </c>
      <c r="B186">
        <v>185</v>
      </c>
      <c r="C186" s="29" t="s">
        <v>531</v>
      </c>
      <c r="D186" t="s">
        <v>1527</v>
      </c>
      <c r="E186" t="s">
        <v>1527</v>
      </c>
      <c r="F186" t="s">
        <v>1527</v>
      </c>
      <c r="G186" t="s">
        <v>1527</v>
      </c>
      <c r="H186" t="s">
        <v>1527</v>
      </c>
      <c r="I186" t="s">
        <v>1527</v>
      </c>
      <c r="J186" t="s">
        <v>1527</v>
      </c>
      <c r="K186" s="16" t="s">
        <v>1528</v>
      </c>
      <c r="L186" t="s">
        <v>1256</v>
      </c>
      <c r="M186" t="str">
        <f t="shared" si="2"/>
        <v>INSERT INTO clientes VALUES(185, 'TROFEOS OBELISCO, SL', null, null, null, null, null, null, null, 'ALTA', 'TLC');</v>
      </c>
      <c r="N186" t="s">
        <v>1712</v>
      </c>
    </row>
    <row r="187" spans="1:14" ht="30">
      <c r="A187" t="s">
        <v>1525</v>
      </c>
      <c r="B187">
        <v>186</v>
      </c>
      <c r="C187" s="29" t="s">
        <v>532</v>
      </c>
      <c r="D187" t="s">
        <v>1527</v>
      </c>
      <c r="E187" t="s">
        <v>1527</v>
      </c>
      <c r="F187" t="s">
        <v>1527</v>
      </c>
      <c r="G187" t="s">
        <v>1527</v>
      </c>
      <c r="H187" t="s">
        <v>1527</v>
      </c>
      <c r="I187" t="s">
        <v>1527</v>
      </c>
      <c r="J187" t="s">
        <v>1527</v>
      </c>
      <c r="K187" s="16" t="s">
        <v>1528</v>
      </c>
      <c r="L187" t="s">
        <v>1256</v>
      </c>
      <c r="M187" t="str">
        <f t="shared" si="2"/>
        <v>INSERT INTO clientes VALUES(186, 'LEGON-DIGITAL 1100 SL', null, null, null, null, null, null, null, 'ALTA', 'TLC');</v>
      </c>
      <c r="N187" t="s">
        <v>1713</v>
      </c>
    </row>
    <row r="188" spans="1:14" ht="30">
      <c r="A188" t="s">
        <v>1525</v>
      </c>
      <c r="B188">
        <v>187</v>
      </c>
      <c r="C188" s="29" t="s">
        <v>533</v>
      </c>
      <c r="D188" t="s">
        <v>1527</v>
      </c>
      <c r="E188" t="s">
        <v>1527</v>
      </c>
      <c r="F188" t="s">
        <v>1527</v>
      </c>
      <c r="G188" t="s">
        <v>1527</v>
      </c>
      <c r="H188" t="s">
        <v>1527</v>
      </c>
      <c r="I188" t="s">
        <v>1527</v>
      </c>
      <c r="J188" t="s">
        <v>1527</v>
      </c>
      <c r="K188" s="16" t="s">
        <v>1528</v>
      </c>
      <c r="L188" t="s">
        <v>1256</v>
      </c>
      <c r="M188" t="str">
        <f t="shared" si="2"/>
        <v>INSERT INTO clientes VALUES(187, 'PULSO ANIMAL S.L', null, null, null, null, null, null, null, 'ALTA', 'TLC');</v>
      </c>
      <c r="N188" t="s">
        <v>1714</v>
      </c>
    </row>
    <row r="189" spans="1:14" ht="45">
      <c r="A189" t="s">
        <v>1525</v>
      </c>
      <c r="B189">
        <v>188</v>
      </c>
      <c r="C189" s="29" t="s">
        <v>408</v>
      </c>
      <c r="D189" t="s">
        <v>1527</v>
      </c>
      <c r="E189" t="s">
        <v>1527</v>
      </c>
      <c r="F189" t="s">
        <v>1527</v>
      </c>
      <c r="G189" t="s">
        <v>1527</v>
      </c>
      <c r="H189" t="s">
        <v>1527</v>
      </c>
      <c r="I189" t="s">
        <v>1527</v>
      </c>
      <c r="J189" t="s">
        <v>1527</v>
      </c>
      <c r="K189" s="16" t="s">
        <v>1528</v>
      </c>
      <c r="L189" t="s">
        <v>1256</v>
      </c>
      <c r="M189" t="str">
        <f t="shared" si="2"/>
        <v>INSERT INTO clientes VALUES(188, ' VIDRIOFUSION,SL ', null, null, null, null, null, null, null, 'ALTA', 'TLC');</v>
      </c>
      <c r="N189" t="s">
        <v>1715</v>
      </c>
    </row>
    <row r="190" spans="1:14">
      <c r="A190" t="s">
        <v>1525</v>
      </c>
      <c r="B190">
        <v>189</v>
      </c>
      <c r="C190" s="29" t="s">
        <v>534</v>
      </c>
      <c r="D190" t="s">
        <v>1527</v>
      </c>
      <c r="E190" t="s">
        <v>1527</v>
      </c>
      <c r="F190" t="s">
        <v>1527</v>
      </c>
      <c r="G190" t="s">
        <v>1527</v>
      </c>
      <c r="H190" t="s">
        <v>1527</v>
      </c>
      <c r="I190" t="s">
        <v>1527</v>
      </c>
      <c r="J190" t="s">
        <v>1527</v>
      </c>
      <c r="K190" s="16" t="s">
        <v>1528</v>
      </c>
      <c r="L190" t="s">
        <v>1256</v>
      </c>
      <c r="M190" t="str">
        <f t="shared" ref="M190:M192" si="3">CONCATENATE(A190,B190,", '",C190,"', ",D190,", ",E190,", ",F190,","," ",G190,","," ",H190,","," ",I190,","," ",J190,","," ","'"&amp;K190&amp;"'",","," ","'"&amp;L190&amp;"'",");")</f>
        <v>INSERT INTO clientes VALUES(189, 'VILLASAL JF, S.L', null, null, null, null, null, null, null, 'ALTA', 'TLC');</v>
      </c>
      <c r="N190" t="s">
        <v>1716</v>
      </c>
    </row>
    <row r="191" spans="1:14" ht="30">
      <c r="A191" t="s">
        <v>1525</v>
      </c>
      <c r="B191">
        <v>190</v>
      </c>
      <c r="C191" s="29" t="s">
        <v>535</v>
      </c>
      <c r="D191" t="s">
        <v>1527</v>
      </c>
      <c r="E191" t="s">
        <v>1527</v>
      </c>
      <c r="F191" t="s">
        <v>1527</v>
      </c>
      <c r="G191" t="s">
        <v>1527</v>
      </c>
      <c r="H191" t="s">
        <v>1527</v>
      </c>
      <c r="I191" t="s">
        <v>1527</v>
      </c>
      <c r="J191" t="s">
        <v>1527</v>
      </c>
      <c r="K191" s="16" t="s">
        <v>1528</v>
      </c>
      <c r="L191" t="s">
        <v>1256</v>
      </c>
      <c r="M191" t="str">
        <f t="shared" si="3"/>
        <v>INSERT INTO clientes VALUES(190, 'WINDECOR RETOLS S.L.', null, null, null, null, null, null, null, 'ALTA', 'TLC');</v>
      </c>
      <c r="N191" t="s">
        <v>1717</v>
      </c>
    </row>
    <row r="192" spans="1:14" ht="30">
      <c r="A192" t="s">
        <v>1525</v>
      </c>
      <c r="B192">
        <v>191</v>
      </c>
      <c r="C192" s="29" t="s">
        <v>536</v>
      </c>
      <c r="D192" t="s">
        <v>1527</v>
      </c>
      <c r="E192" t="s">
        <v>1527</v>
      </c>
      <c r="F192" t="s">
        <v>1527</v>
      </c>
      <c r="G192" t="s">
        <v>1527</v>
      </c>
      <c r="H192" t="s">
        <v>1527</v>
      </c>
      <c r="I192" t="s">
        <v>1527</v>
      </c>
      <c r="J192" t="s">
        <v>1527</v>
      </c>
      <c r="K192" s="16" t="s">
        <v>1528</v>
      </c>
      <c r="L192" t="s">
        <v>1256</v>
      </c>
      <c r="M192" t="str">
        <f t="shared" si="3"/>
        <v>INSERT INTO clientes VALUES(191, 'X VENT REUNIDOS, S.L.', null, null, null, null, null, null, null, 'ALTA', 'TLC');</v>
      </c>
      <c r="N192" t="s">
        <v>1718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91"/>
  <sheetViews>
    <sheetView topLeftCell="A187" workbookViewId="0">
      <selection activeCell="J110" sqref="J110:J191"/>
    </sheetView>
  </sheetViews>
  <sheetFormatPr defaultRowHeight="15"/>
  <cols>
    <col min="3" max="3" width="23.7109375" style="2" customWidth="1"/>
    <col min="4" max="4" width="24.140625" bestFit="1" customWidth="1"/>
    <col min="7" max="7" width="13.7109375" style="2" customWidth="1"/>
    <col min="8" max="8" width="11.42578125" style="2" customWidth="1"/>
  </cols>
  <sheetData>
    <row r="1" spans="1:16">
      <c r="A1" t="s">
        <v>1247</v>
      </c>
      <c r="C1" s="3" t="s">
        <v>1373</v>
      </c>
      <c r="D1" t="s">
        <v>1374</v>
      </c>
      <c r="E1" t="s">
        <v>1246</v>
      </c>
      <c r="F1" t="s">
        <v>1515</v>
      </c>
      <c r="G1" s="3" t="s">
        <v>815</v>
      </c>
      <c r="H1" s="3" t="s">
        <v>814</v>
      </c>
    </row>
    <row r="2" spans="1:16" ht="45">
      <c r="A2" t="s">
        <v>1744</v>
      </c>
      <c r="C2" t="s">
        <v>1343</v>
      </c>
      <c r="D2" t="s">
        <v>1375</v>
      </c>
      <c r="E2" s="68">
        <v>1</v>
      </c>
      <c r="F2" t="s">
        <v>1527</v>
      </c>
      <c r="G2" s="4">
        <v>936915667</v>
      </c>
      <c r="H2" s="24" t="s">
        <v>626</v>
      </c>
      <c r="I2" t="str">
        <f>CONCATENATE(A2,"'",C2,"', '",D2,"', ",E2,", ",F2,", '",G2,"', '",H2,"');")</f>
        <v>INSERT INTO contactos VALUES (null,'Maria del Carmen', 'Maiquez ', 1, null, '936915667', 'carmenpatchwork@telefonica.net');</v>
      </c>
      <c r="J2" t="s">
        <v>1745</v>
      </c>
      <c r="O2">
        <v>1</v>
      </c>
      <c r="P2" t="s">
        <v>1722</v>
      </c>
    </row>
    <row r="3" spans="1:16" ht="30">
      <c r="A3" t="s">
        <v>1744</v>
      </c>
      <c r="C3" t="s">
        <v>1265</v>
      </c>
      <c r="D3" t="s">
        <v>1376</v>
      </c>
      <c r="E3" s="68">
        <v>2</v>
      </c>
      <c r="F3" t="s">
        <v>1527</v>
      </c>
      <c r="G3" s="4">
        <v>915445338</v>
      </c>
      <c r="H3" s="24" t="s">
        <v>627</v>
      </c>
      <c r="I3" t="str">
        <f t="shared" ref="I3:I66" si="0">CONCATENATE(A3,"'",C3,"', '",D3,"', ",E3,", ",F3,", '",G3,"', '",H3,"');")</f>
        <v>INSERT INTO contactos VALUES (null,'Sang', 'Joong Lee', 2, null, '915445338', 'occ2000@gmail.com');</v>
      </c>
      <c r="J3" t="s">
        <v>1746</v>
      </c>
      <c r="O3">
        <v>2</v>
      </c>
      <c r="P3" t="s">
        <v>759</v>
      </c>
    </row>
    <row r="4" spans="1:16" ht="45">
      <c r="A4" t="s">
        <v>1744</v>
      </c>
      <c r="C4" t="s">
        <v>1266</v>
      </c>
      <c r="D4" t="s">
        <v>1377</v>
      </c>
      <c r="E4" s="68">
        <v>3</v>
      </c>
      <c r="F4" t="s">
        <v>1527</v>
      </c>
      <c r="G4" s="4" t="s">
        <v>800</v>
      </c>
      <c r="H4" s="24" t="s">
        <v>628</v>
      </c>
      <c r="I4" t="str">
        <f t="shared" si="0"/>
        <v>INSERT INTO contactos VALUES (null,'Javier', 'Huertas ', 3, null, '91 696 73 78 ', 'javier.huertas@grupohastinik.com');</v>
      </c>
      <c r="J4" t="s">
        <v>1747</v>
      </c>
      <c r="O4">
        <v>3</v>
      </c>
      <c r="P4" t="s">
        <v>371</v>
      </c>
    </row>
    <row r="5" spans="1:16" ht="45">
      <c r="A5" t="s">
        <v>1744</v>
      </c>
      <c r="C5" t="s">
        <v>1267</v>
      </c>
      <c r="D5" t="s">
        <v>1379</v>
      </c>
      <c r="E5" s="68">
        <v>4</v>
      </c>
      <c r="F5" t="s">
        <v>1527</v>
      </c>
      <c r="G5" s="4">
        <v>696414243</v>
      </c>
      <c r="H5" s="24" t="s">
        <v>629</v>
      </c>
      <c r="I5" t="str">
        <f t="shared" si="0"/>
        <v>INSERT INTO contactos VALUES (null,'Enrique', 'Lopez Eusebio', 4, null, '696414243', 'agroser.ele@telefonica.net');</v>
      </c>
      <c r="J5" t="s">
        <v>1748</v>
      </c>
      <c r="O5">
        <v>4</v>
      </c>
      <c r="P5" t="s">
        <v>1723</v>
      </c>
    </row>
    <row r="6" spans="1:16" ht="45">
      <c r="A6" t="s">
        <v>1744</v>
      </c>
      <c r="C6" t="s">
        <v>1268</v>
      </c>
      <c r="D6" t="s">
        <v>1380</v>
      </c>
      <c r="E6" s="68">
        <v>5</v>
      </c>
      <c r="F6" t="s">
        <v>1527</v>
      </c>
      <c r="G6" s="4">
        <v>916434579</v>
      </c>
      <c r="H6" s="24" t="s">
        <v>630</v>
      </c>
      <c r="I6" t="str">
        <f t="shared" si="0"/>
        <v>INSERT INTO contactos VALUES (null,'Daniel', 'Esteban Herrador', 5, null, '916434579', 'danielpintores@hotmail.com');</v>
      </c>
      <c r="J6" t="s">
        <v>1749</v>
      </c>
      <c r="O6">
        <v>5</v>
      </c>
      <c r="P6" t="s">
        <v>1724</v>
      </c>
    </row>
    <row r="7" spans="1:16" ht="45">
      <c r="A7" t="s">
        <v>1744</v>
      </c>
      <c r="C7" t="s">
        <v>1344</v>
      </c>
      <c r="D7" t="s">
        <v>1381</v>
      </c>
      <c r="E7" s="68">
        <v>6</v>
      </c>
      <c r="F7" t="s">
        <v>1527</v>
      </c>
      <c r="G7" s="7">
        <v>655580602</v>
      </c>
      <c r="H7" s="63" t="s">
        <v>537</v>
      </c>
      <c r="I7" t="str">
        <f t="shared" si="0"/>
        <v>INSERT INTO contactos VALUES (null,'Juan Jose', 'Herranz del Espiritu Santo', 6, null, '655580602', 'info@aleahosteleria.com');</v>
      </c>
      <c r="J7" t="s">
        <v>1750</v>
      </c>
      <c r="O7">
        <v>6</v>
      </c>
      <c r="P7" t="s">
        <v>372</v>
      </c>
    </row>
    <row r="8" spans="1:16" ht="60">
      <c r="A8" t="s">
        <v>1744</v>
      </c>
      <c r="C8" t="s">
        <v>1257</v>
      </c>
      <c r="D8" t="s">
        <v>1378</v>
      </c>
      <c r="E8" s="68">
        <v>7</v>
      </c>
      <c r="F8" t="s">
        <v>1527</v>
      </c>
      <c r="G8" s="4">
        <v>916454698</v>
      </c>
      <c r="H8" s="24" t="s">
        <v>631</v>
      </c>
      <c r="I8" t="str">
        <f t="shared" si="0"/>
        <v>INSERT INTO contactos VALUES (null,'Jorge', ' ', 7, null, '916454698', 'contacto@aluminios-hermanos-garcia.com');</v>
      </c>
      <c r="J8" t="s">
        <v>1751</v>
      </c>
      <c r="O8">
        <v>7</v>
      </c>
      <c r="P8" t="s">
        <v>1725</v>
      </c>
    </row>
    <row r="9" spans="1:16" ht="30">
      <c r="A9" t="s">
        <v>1744</v>
      </c>
      <c r="C9" s="34"/>
      <c r="E9" s="68">
        <v>8</v>
      </c>
      <c r="F9" t="s">
        <v>1527</v>
      </c>
      <c r="G9" s="7"/>
      <c r="H9" s="35" t="s">
        <v>905</v>
      </c>
      <c r="I9" t="str">
        <f t="shared" si="0"/>
        <v>INSERT INTO contactos VALUES (null,'', '', 8, null, '', 'john@agenciayou.com');</v>
      </c>
      <c r="J9" t="s">
        <v>1752</v>
      </c>
      <c r="O9">
        <v>8</v>
      </c>
      <c r="P9" t="s">
        <v>944</v>
      </c>
    </row>
    <row r="10" spans="1:16">
      <c r="A10" t="s">
        <v>1744</v>
      </c>
      <c r="C10" s="6"/>
      <c r="E10" s="68">
        <v>9</v>
      </c>
      <c r="F10" t="s">
        <v>1527</v>
      </c>
      <c r="G10" s="4"/>
      <c r="H10" s="25"/>
      <c r="I10" t="str">
        <f t="shared" si="0"/>
        <v>INSERT INTO contactos VALUES (null,'', '', 9, null, '', '');</v>
      </c>
      <c r="J10" t="s">
        <v>1753</v>
      </c>
      <c r="O10">
        <v>9</v>
      </c>
      <c r="P10" t="s">
        <v>1726</v>
      </c>
    </row>
    <row r="11" spans="1:16" ht="75">
      <c r="A11" t="s">
        <v>1744</v>
      </c>
      <c r="C11" t="s">
        <v>1271</v>
      </c>
      <c r="D11" t="s">
        <v>1382</v>
      </c>
      <c r="E11" s="68">
        <v>10</v>
      </c>
      <c r="F11" t="s">
        <v>1527</v>
      </c>
      <c r="G11" s="4">
        <v>916049879</v>
      </c>
      <c r="H11" s="24" t="s">
        <v>632</v>
      </c>
      <c r="I11" t="str">
        <f t="shared" si="0"/>
        <v>INSERT INTO contactos VALUES (null,'Luis', 'Vicente de Frutos', 10, null, '916049879', 'infasa@aluminios-infasa-madrid.com');</v>
      </c>
      <c r="J11" t="s">
        <v>1754</v>
      </c>
      <c r="O11">
        <v>10</v>
      </c>
      <c r="P11" t="s">
        <v>445</v>
      </c>
    </row>
    <row r="12" spans="1:16" ht="45">
      <c r="A12" t="s">
        <v>1744</v>
      </c>
      <c r="C12" t="s">
        <v>1273</v>
      </c>
      <c r="D12" t="s">
        <v>1383</v>
      </c>
      <c r="E12" s="68">
        <v>11</v>
      </c>
      <c r="F12" t="s">
        <v>1527</v>
      </c>
      <c r="G12" s="34"/>
      <c r="H12" s="39" t="s">
        <v>850</v>
      </c>
      <c r="I12" t="str">
        <f t="shared" si="0"/>
        <v>INSERT INTO contactos VALUES (null,'Alvaro', 'Ybarra Zavala', 11, null, '', 'photo@alvaroybarra.com');</v>
      </c>
      <c r="J12" t="s">
        <v>1755</v>
      </c>
      <c r="O12">
        <v>11</v>
      </c>
      <c r="P12" t="s">
        <v>395</v>
      </c>
    </row>
    <row r="13" spans="1:16" ht="45">
      <c r="A13" t="s">
        <v>1744</v>
      </c>
      <c r="C13" t="s">
        <v>1274</v>
      </c>
      <c r="D13" t="s">
        <v>1384</v>
      </c>
      <c r="E13" s="68">
        <v>12</v>
      </c>
      <c r="F13" t="s">
        <v>1527</v>
      </c>
      <c r="G13" s="4">
        <v>911265333</v>
      </c>
      <c r="H13" s="24" t="s">
        <v>633</v>
      </c>
      <c r="I13" t="str">
        <f t="shared" si="0"/>
        <v>INSERT INTO contactos VALUES (null,'Fernando', 'Blas Verdugo', 12, null, '911265333', 'anfervertical@hotmail.es');</v>
      </c>
      <c r="J13" t="s">
        <v>1756</v>
      </c>
      <c r="O13">
        <v>12</v>
      </c>
      <c r="P13" t="s">
        <v>444</v>
      </c>
    </row>
    <row r="14" spans="1:16" ht="30">
      <c r="A14" t="s">
        <v>1744</v>
      </c>
      <c r="C14" t="s">
        <v>1276</v>
      </c>
      <c r="D14" t="s">
        <v>1385</v>
      </c>
      <c r="E14" s="68">
        <v>13</v>
      </c>
      <c r="F14" t="s">
        <v>1527</v>
      </c>
      <c r="G14" s="4">
        <v>913839119</v>
      </c>
      <c r="H14" s="24" t="s">
        <v>852</v>
      </c>
      <c r="I14" t="str">
        <f t="shared" si="0"/>
        <v>INSERT INTO contactos VALUES (null,'Favio', 'Zambelli ', 13, null, '913839119', 'favio@labrujula.eu');</v>
      </c>
      <c r="J14" t="s">
        <v>1757</v>
      </c>
      <c r="O14">
        <v>13</v>
      </c>
      <c r="P14" t="s">
        <v>443</v>
      </c>
    </row>
    <row r="15" spans="1:16" ht="60">
      <c r="A15" t="s">
        <v>1744</v>
      </c>
      <c r="C15" t="s">
        <v>1345</v>
      </c>
      <c r="D15" t="s">
        <v>1386</v>
      </c>
      <c r="E15" s="68">
        <v>14</v>
      </c>
      <c r="F15" t="s">
        <v>1527</v>
      </c>
      <c r="G15" s="4">
        <v>916702554</v>
      </c>
      <c r="H15" s="30" t="s">
        <v>907</v>
      </c>
      <c r="I15" t="str">
        <f t="shared" si="0"/>
        <v>INSERT INTO contactos VALUES (null,'Jose Aurelio', 'Moral ', 14, null, '916702554', 'isabelpinilla@area-proyectos.es');</v>
      </c>
      <c r="J15" t="s">
        <v>1758</v>
      </c>
      <c r="O15">
        <v>14</v>
      </c>
      <c r="P15" t="s">
        <v>1727</v>
      </c>
    </row>
    <row r="16" spans="1:16" ht="60">
      <c r="A16" t="s">
        <v>1744</v>
      </c>
      <c r="C16" t="s">
        <v>1277</v>
      </c>
      <c r="D16" t="s">
        <v>1387</v>
      </c>
      <c r="E16" s="68">
        <v>15</v>
      </c>
      <c r="F16" t="s">
        <v>1527</v>
      </c>
      <c r="G16" s="4">
        <v>917385088</v>
      </c>
      <c r="H16" s="24" t="s">
        <v>634</v>
      </c>
      <c r="I16" t="str">
        <f t="shared" si="0"/>
        <v>INSERT INTO contactos VALUES (null,'Domingo', 'Perez Marín', 15, null, '917385088', 'administracion@argumosamotor.es');</v>
      </c>
      <c r="J16" t="s">
        <v>1759</v>
      </c>
      <c r="O16">
        <v>15</v>
      </c>
      <c r="P16" t="s">
        <v>442</v>
      </c>
    </row>
    <row r="17" spans="1:16" ht="45">
      <c r="A17" t="s">
        <v>1744</v>
      </c>
      <c r="C17" t="s">
        <v>1274</v>
      </c>
      <c r="D17" t="s">
        <v>1388</v>
      </c>
      <c r="E17" s="68">
        <v>16</v>
      </c>
      <c r="F17" t="s">
        <v>1527</v>
      </c>
      <c r="G17" s="4">
        <v>914472329</v>
      </c>
      <c r="H17" s="24" t="s">
        <v>854</v>
      </c>
      <c r="I17" t="str">
        <f t="shared" si="0"/>
        <v>INSERT INTO contactos VALUES (null,'Fernando', 'de Miguel ', 16, null, '914472329', 'artextpaisajismo@yahoo.es');</v>
      </c>
      <c r="J17" t="s">
        <v>1760</v>
      </c>
      <c r="O17">
        <v>16</v>
      </c>
      <c r="P17" t="s">
        <v>441</v>
      </c>
    </row>
    <row r="18" spans="1:16" ht="45">
      <c r="A18" t="s">
        <v>1744</v>
      </c>
      <c r="C18" t="s">
        <v>1259</v>
      </c>
      <c r="D18" t="s">
        <v>1389</v>
      </c>
      <c r="E18" s="68">
        <v>17</v>
      </c>
      <c r="F18" t="s">
        <v>1527</v>
      </c>
      <c r="G18" s="4">
        <v>952515086</v>
      </c>
      <c r="H18" s="27" t="s">
        <v>635</v>
      </c>
      <c r="I18" t="str">
        <f t="shared" si="0"/>
        <v>INSERT INTO contactos VALUES (null,'Antonio', 'Martin ', 17, null, '952515086', 'autocaresamartin@gmail.com');</v>
      </c>
      <c r="J18" t="s">
        <v>1761</v>
      </c>
      <c r="O18">
        <v>17</v>
      </c>
      <c r="P18" t="s">
        <v>440</v>
      </c>
    </row>
    <row r="19" spans="1:16" ht="45">
      <c r="A19" t="s">
        <v>1744</v>
      </c>
      <c r="C19" t="s">
        <v>1279</v>
      </c>
      <c r="D19" t="s">
        <v>1390</v>
      </c>
      <c r="E19" s="68">
        <v>18</v>
      </c>
      <c r="F19" t="s">
        <v>1527</v>
      </c>
      <c r="G19" s="32">
        <v>918757670</v>
      </c>
      <c r="H19" s="24" t="s">
        <v>836</v>
      </c>
      <c r="I19" t="str">
        <f t="shared" si="0"/>
        <v>INSERT INTO contactos VALUES (null,'Daniela', 'Gallardo ', 18, null, '918757670', 'dgallardo@azulejospena.com');</v>
      </c>
      <c r="J19" t="s">
        <v>1762</v>
      </c>
      <c r="O19">
        <v>18</v>
      </c>
      <c r="P19" t="s">
        <v>1728</v>
      </c>
    </row>
    <row r="20" spans="1:16" ht="45">
      <c r="A20" t="s">
        <v>1744</v>
      </c>
      <c r="C20"/>
      <c r="D20" t="s">
        <v>1378</v>
      </c>
      <c r="E20" s="68">
        <v>19</v>
      </c>
      <c r="F20" t="s">
        <v>1527</v>
      </c>
      <c r="G20" s="34">
        <v>619685724</v>
      </c>
      <c r="H20" s="35" t="s">
        <v>887</v>
      </c>
      <c r="I20" t="str">
        <f t="shared" si="0"/>
        <v>INSERT INTO contactos VALUES (null,'', ' ', 19, null, '619685724', 'bellezaenvena@gmail.com');</v>
      </c>
      <c r="J20" t="s">
        <v>1763</v>
      </c>
      <c r="O20">
        <v>19</v>
      </c>
      <c r="P20" t="s">
        <v>1729</v>
      </c>
    </row>
    <row r="21" spans="1:16" ht="45">
      <c r="A21" t="s">
        <v>1744</v>
      </c>
      <c r="C21" t="s">
        <v>1278</v>
      </c>
      <c r="D21" t="s">
        <v>1391</v>
      </c>
      <c r="E21" s="68">
        <v>20</v>
      </c>
      <c r="F21" t="s">
        <v>1527</v>
      </c>
      <c r="G21" s="34" t="s">
        <v>896</v>
      </c>
      <c r="H21" s="34" t="s">
        <v>897</v>
      </c>
      <c r="I21" t="str">
        <f t="shared" si="0"/>
        <v>INSERT INTO contactos VALUES (null,'Miguel', 'García ', 20, null, '93 408 63 88', 'miguel.garcia@bioclever.com');</v>
      </c>
      <c r="J21" t="s">
        <v>1764</v>
      </c>
      <c r="O21">
        <v>20</v>
      </c>
      <c r="P21" t="s">
        <v>941</v>
      </c>
    </row>
    <row r="22" spans="1:16" ht="45">
      <c r="A22" t="s">
        <v>1744</v>
      </c>
      <c r="C22" t="s">
        <v>1280</v>
      </c>
      <c r="D22" t="s">
        <v>1392</v>
      </c>
      <c r="E22" s="68">
        <v>21</v>
      </c>
      <c r="F22" t="s">
        <v>1527</v>
      </c>
      <c r="G22" s="4">
        <v>918899903</v>
      </c>
      <c r="H22" s="24" t="s">
        <v>636</v>
      </c>
      <c r="I22" t="str">
        <f t="shared" si="0"/>
        <v>INSERT INTO contactos VALUES (null,'Cornel', 'Petru ', 21, null, '918899903', 'bricolagerodil@gmail.com');</v>
      </c>
      <c r="J22" t="s">
        <v>1765</v>
      </c>
      <c r="O22">
        <v>21</v>
      </c>
      <c r="P22" t="s">
        <v>438</v>
      </c>
    </row>
    <row r="23" spans="1:16" ht="45">
      <c r="A23" t="s">
        <v>1744</v>
      </c>
      <c r="C23" t="s">
        <v>1346</v>
      </c>
      <c r="D23" t="s">
        <v>1393</v>
      </c>
      <c r="E23" s="68">
        <v>22</v>
      </c>
      <c r="F23" t="s">
        <v>1527</v>
      </c>
      <c r="G23" s="4">
        <v>916607320</v>
      </c>
      <c r="H23" s="24" t="s">
        <v>637</v>
      </c>
      <c r="I23" t="str">
        <f t="shared" si="0"/>
        <v>INSERT INTO contactos VALUES (null,'Jose Fernando', 'Bernal ', 22, null, '916607320', 'jfbernaltolmo@hotmail.com');</v>
      </c>
      <c r="J23" t="s">
        <v>1766</v>
      </c>
      <c r="O23">
        <v>22</v>
      </c>
      <c r="P23" t="s">
        <v>437</v>
      </c>
    </row>
    <row r="24" spans="1:16" ht="30">
      <c r="A24" t="s">
        <v>1744</v>
      </c>
      <c r="C24" t="s">
        <v>1281</v>
      </c>
      <c r="D24" t="s">
        <v>1394</v>
      </c>
      <c r="E24" s="68">
        <v>23</v>
      </c>
      <c r="F24" t="s">
        <v>1527</v>
      </c>
      <c r="G24" s="34">
        <v>913993179</v>
      </c>
      <c r="H24" s="34" t="s">
        <v>893</v>
      </c>
      <c r="I24" t="str">
        <f t="shared" si="0"/>
        <v>INSERT INTO contactos VALUES (null,'Blanca', 'Vizoso ', 23, null, '913993179', 'bvizoso@btob.es ');</v>
      </c>
      <c r="J24" t="s">
        <v>1767</v>
      </c>
      <c r="O24">
        <v>23</v>
      </c>
      <c r="P24" t="s">
        <v>940</v>
      </c>
    </row>
    <row r="25" spans="1:16" ht="60">
      <c r="A25" t="s">
        <v>1744</v>
      </c>
      <c r="C25" t="s">
        <v>1282</v>
      </c>
      <c r="D25" t="s">
        <v>1395</v>
      </c>
      <c r="E25" s="68">
        <v>24</v>
      </c>
      <c r="F25" t="s">
        <v>1527</v>
      </c>
      <c r="G25" s="4">
        <v>916540323</v>
      </c>
      <c r="H25" s="24" t="s">
        <v>638</v>
      </c>
      <c r="I25" t="str">
        <f t="shared" si="0"/>
        <v>INSERT INTO contactos VALUES (null,'Nuria', 'Varas ', 24, null, '916540323', 'judicial@bufetevarasmoreno.com');</v>
      </c>
      <c r="J25" t="s">
        <v>1768</v>
      </c>
      <c r="O25">
        <v>24</v>
      </c>
      <c r="P25" t="s">
        <v>436</v>
      </c>
    </row>
    <row r="26" spans="1:16" ht="30">
      <c r="A26" t="s">
        <v>1744</v>
      </c>
      <c r="C26" t="s">
        <v>1347</v>
      </c>
      <c r="D26" t="s">
        <v>1396</v>
      </c>
      <c r="E26" s="68">
        <v>25</v>
      </c>
      <c r="F26" t="s">
        <v>1527</v>
      </c>
      <c r="G26" s="4">
        <v>925508286</v>
      </c>
      <c r="H26" s="24" t="s">
        <v>538</v>
      </c>
      <c r="I26" t="str">
        <f t="shared" si="0"/>
        <v>INSERT INTO contactos VALUES (null,'Jose Luis', 'Danzaner ', 25, null, '925508286', 'c.blanca@caldetec.es');</v>
      </c>
      <c r="J26" t="s">
        <v>1769</v>
      </c>
      <c r="O26">
        <v>25</v>
      </c>
      <c r="P26" t="s">
        <v>387</v>
      </c>
    </row>
    <row r="27" spans="1:16" ht="45">
      <c r="A27" t="s">
        <v>1744</v>
      </c>
      <c r="C27" t="s">
        <v>1283</v>
      </c>
      <c r="D27" t="s">
        <v>1397</v>
      </c>
      <c r="E27" s="68">
        <v>26</v>
      </c>
      <c r="F27" t="s">
        <v>1527</v>
      </c>
      <c r="G27" s="4"/>
      <c r="H27" s="24" t="s">
        <v>539</v>
      </c>
      <c r="I27" t="str">
        <f t="shared" si="0"/>
        <v>INSERT INTO contactos VALUES (null,'Cristina', 'Gomez Morales', 26, null, '', 'calmacjewels@gmail.com');</v>
      </c>
      <c r="J27" t="s">
        <v>1770</v>
      </c>
      <c r="O27">
        <v>26</v>
      </c>
      <c r="P27" t="s">
        <v>391</v>
      </c>
    </row>
    <row r="28" spans="1:16" ht="45">
      <c r="A28" t="s">
        <v>1744</v>
      </c>
      <c r="C28" t="s">
        <v>1348</v>
      </c>
      <c r="D28" t="s">
        <v>1398</v>
      </c>
      <c r="E28" s="68">
        <v>27</v>
      </c>
      <c r="F28" t="s">
        <v>1527</v>
      </c>
      <c r="G28" s="4">
        <v>913327795</v>
      </c>
      <c r="H28" s="24" t="s">
        <v>639</v>
      </c>
      <c r="I28" t="str">
        <f t="shared" si="0"/>
        <v>INSERT INTO contactos VALUES (null,'Maria Isabel', 'Montoto ', 27, null, '913327795', 'eurypelma2@yahoo.es');</v>
      </c>
      <c r="J28" t="s">
        <v>1771</v>
      </c>
      <c r="O28">
        <v>27</v>
      </c>
      <c r="P28" t="s">
        <v>435</v>
      </c>
    </row>
    <row r="29" spans="1:16" ht="30">
      <c r="A29" t="s">
        <v>1744</v>
      </c>
      <c r="C29" t="s">
        <v>1349</v>
      </c>
      <c r="D29" t="s">
        <v>1399</v>
      </c>
      <c r="E29" s="68">
        <v>28</v>
      </c>
      <c r="F29" t="s">
        <v>1527</v>
      </c>
      <c r="G29" s="4"/>
      <c r="H29" s="24" t="s">
        <v>640</v>
      </c>
      <c r="I29" t="str">
        <f t="shared" si="0"/>
        <v>INSERT INTO contactos VALUES (null,'Juan Ignacio', 'Herranz Sanjuan', 28, null, '', 'viexcom@hotmail.com');</v>
      </c>
      <c r="J29" t="s">
        <v>1772</v>
      </c>
      <c r="O29">
        <v>28</v>
      </c>
      <c r="P29" t="s">
        <v>434</v>
      </c>
    </row>
    <row r="30" spans="1:16" ht="45">
      <c r="A30" t="s">
        <v>1744</v>
      </c>
      <c r="C30" t="s">
        <v>1286</v>
      </c>
      <c r="D30" t="s">
        <v>1400</v>
      </c>
      <c r="E30" s="68">
        <v>29</v>
      </c>
      <c r="F30" t="s">
        <v>1527</v>
      </c>
      <c r="G30" s="4" t="s">
        <v>801</v>
      </c>
      <c r="H30" s="24" t="s">
        <v>540</v>
      </c>
      <c r="I30" t="str">
        <f t="shared" si="0"/>
        <v>INSERT INTO contactos VALUES (null,'Santiago', 'Menendez ', 29, null, '91 854 30 69', 'mpcanadianhouse.sl@gmail.com');</v>
      </c>
      <c r="J30" t="s">
        <v>1773</v>
      </c>
      <c r="O30">
        <v>29</v>
      </c>
      <c r="P30" t="s">
        <v>384</v>
      </c>
    </row>
    <row r="31" spans="1:16" ht="45">
      <c r="A31" t="s">
        <v>1744</v>
      </c>
      <c r="C31" t="s">
        <v>1287</v>
      </c>
      <c r="D31" t="s">
        <v>1401</v>
      </c>
      <c r="E31" s="68">
        <v>30</v>
      </c>
      <c r="F31" t="s">
        <v>1527</v>
      </c>
      <c r="G31" s="4">
        <v>938210794</v>
      </c>
      <c r="H31" s="24" t="s">
        <v>849</v>
      </c>
      <c r="I31" t="str">
        <f t="shared" si="0"/>
        <v>INSERT INTO contactos VALUES (null,'Margarita', 'Marmi ', 30, null, '938210794', 'marmiserrat@gmail.com');</v>
      </c>
      <c r="J31" t="s">
        <v>1774</v>
      </c>
      <c r="O31">
        <v>30</v>
      </c>
      <c r="P31" t="s">
        <v>433</v>
      </c>
    </row>
    <row r="32" spans="1:16" ht="30">
      <c r="A32" t="s">
        <v>1744</v>
      </c>
      <c r="C32" t="s">
        <v>1350</v>
      </c>
      <c r="D32" t="s">
        <v>1402</v>
      </c>
      <c r="E32" s="68">
        <v>31</v>
      </c>
      <c r="F32" t="s">
        <v>1527</v>
      </c>
      <c r="G32" s="4">
        <v>918729956</v>
      </c>
      <c r="H32" s="24" t="s">
        <v>641</v>
      </c>
      <c r="I32" t="str">
        <f t="shared" si="0"/>
        <v>INSERT INTO contactos VALUES (null,'Miguel Ángel', 'Colas ', 31, null, '918729956', 'colas@conmadera.es');</v>
      </c>
      <c r="J32" t="s">
        <v>1775</v>
      </c>
      <c r="O32">
        <v>31</v>
      </c>
      <c r="P32" t="s">
        <v>432</v>
      </c>
    </row>
    <row r="33" spans="1:16" ht="45">
      <c r="A33" t="s">
        <v>1744</v>
      </c>
      <c r="C33" t="s">
        <v>1289</v>
      </c>
      <c r="D33" t="s">
        <v>1403</v>
      </c>
      <c r="E33" s="68">
        <v>32</v>
      </c>
      <c r="F33" t="s">
        <v>1527</v>
      </c>
      <c r="G33" s="4">
        <v>918701428</v>
      </c>
      <c r="H33" s="24" t="s">
        <v>541</v>
      </c>
      <c r="I33" t="str">
        <f t="shared" si="0"/>
        <v>INSERT INTO contactos VALUES (null,'Victoria', 'Aguilar Fuertes', 32, null, '918701428', 'v.aguilar@carroceriasaguilar.com');</v>
      </c>
      <c r="J33" t="s">
        <v>1776</v>
      </c>
      <c r="O33">
        <v>32</v>
      </c>
      <c r="P33" t="s">
        <v>383</v>
      </c>
    </row>
    <row r="34" spans="1:16" ht="30">
      <c r="A34" t="s">
        <v>1744</v>
      </c>
      <c r="C34" t="s">
        <v>1290</v>
      </c>
      <c r="D34" t="s">
        <v>1404</v>
      </c>
      <c r="E34" s="68">
        <v>33</v>
      </c>
      <c r="F34" t="s">
        <v>1527</v>
      </c>
      <c r="G34" s="4">
        <v>911152751</v>
      </c>
      <c r="H34" s="24" t="s">
        <v>642</v>
      </c>
      <c r="I34" t="str">
        <f t="shared" si="0"/>
        <v>INSERT INTO contactos VALUES (null,'Carlos', 'Gomez ', 33, null, '911152751', 'info@cateringbaru.com');</v>
      </c>
      <c r="J34" t="s">
        <v>1777</v>
      </c>
      <c r="O34">
        <v>33</v>
      </c>
      <c r="P34" t="s">
        <v>431</v>
      </c>
    </row>
    <row r="35" spans="1:16" ht="30">
      <c r="A35" t="s">
        <v>1744</v>
      </c>
      <c r="C35" t="s">
        <v>1290</v>
      </c>
      <c r="D35" t="s">
        <v>1404</v>
      </c>
      <c r="E35" s="68">
        <v>33</v>
      </c>
      <c r="F35" t="s">
        <v>1527</v>
      </c>
      <c r="G35" s="4">
        <v>911152751</v>
      </c>
      <c r="H35" s="24" t="s">
        <v>642</v>
      </c>
      <c r="I35" t="str">
        <f t="shared" si="0"/>
        <v>INSERT INTO contactos VALUES (null,'Carlos', 'Gomez ', 33, null, '911152751', 'info@cateringbaru.com');</v>
      </c>
      <c r="J35" t="s">
        <v>1777</v>
      </c>
    </row>
    <row r="36" spans="1:16" ht="45">
      <c r="A36" t="s">
        <v>1744</v>
      </c>
      <c r="C36" t="s">
        <v>1286</v>
      </c>
      <c r="D36" t="s">
        <v>1405</v>
      </c>
      <c r="E36" s="68">
        <v>35</v>
      </c>
      <c r="F36" t="s">
        <v>1527</v>
      </c>
      <c r="G36" s="4">
        <v>916978687</v>
      </c>
      <c r="H36" s="24" t="s">
        <v>643</v>
      </c>
      <c r="I36" t="str">
        <f t="shared" si="0"/>
        <v>INSERT INTO contactos VALUES (null,'Santiago', 'Morales ', 35, null, '916978687', 'rm@recuperacionesmorales.com');</v>
      </c>
      <c r="J36" t="s">
        <v>1778</v>
      </c>
      <c r="O36">
        <v>35</v>
      </c>
      <c r="P36" t="s">
        <v>414</v>
      </c>
    </row>
    <row r="37" spans="1:16" ht="45">
      <c r="A37" t="s">
        <v>1744</v>
      </c>
      <c r="C37" t="s">
        <v>1351</v>
      </c>
      <c r="D37" t="s">
        <v>1406</v>
      </c>
      <c r="E37" s="68">
        <v>36</v>
      </c>
      <c r="F37" t="s">
        <v>1527</v>
      </c>
      <c r="G37" s="4">
        <v>949201165</v>
      </c>
      <c r="H37" s="24" t="s">
        <v>542</v>
      </c>
      <c r="I37" t="str">
        <f t="shared" si="0"/>
        <v>INSERT INTO contactos VALUES (null,'Juan Luis', 'Diaz Gonzalez', 36, null, '949201165', 'juanldiaz@cdiazsa.com');</v>
      </c>
      <c r="J37" t="s">
        <v>1779</v>
      </c>
      <c r="O37">
        <v>36</v>
      </c>
      <c r="P37" t="s">
        <v>388</v>
      </c>
    </row>
    <row r="38" spans="1:16" ht="60">
      <c r="A38" t="s">
        <v>1744</v>
      </c>
      <c r="C38" t="s">
        <v>1277</v>
      </c>
      <c r="D38" t="s">
        <v>1407</v>
      </c>
      <c r="E38" s="68">
        <v>37</v>
      </c>
      <c r="F38" t="s">
        <v>1527</v>
      </c>
      <c r="G38" s="34" t="s">
        <v>881</v>
      </c>
      <c r="H38" s="34" t="s">
        <v>882</v>
      </c>
      <c r="I38" t="str">
        <f t="shared" si="0"/>
        <v>INSERT INTO contactos VALUES (null,'Domingo', 'Ortega ', 37, null, '91 697 38 90   ', 'domingo.ortega@comercialsermasa.com');</v>
      </c>
      <c r="J38" t="s">
        <v>1780</v>
      </c>
      <c r="O38">
        <v>37</v>
      </c>
      <c r="P38" t="s">
        <v>935</v>
      </c>
    </row>
    <row r="39" spans="1:16">
      <c r="A39" t="s">
        <v>1744</v>
      </c>
      <c r="C39"/>
      <c r="D39" t="s">
        <v>1378</v>
      </c>
      <c r="E39" s="68">
        <v>38</v>
      </c>
      <c r="F39" t="s">
        <v>1527</v>
      </c>
      <c r="G39" s="6"/>
      <c r="H39" s="25"/>
      <c r="I39" t="str">
        <f t="shared" si="0"/>
        <v>INSERT INTO contactos VALUES (null,'', ' ', 38, null, '', '');</v>
      </c>
      <c r="J39" t="s">
        <v>1781</v>
      </c>
      <c r="O39">
        <v>38</v>
      </c>
      <c r="P39" t="s">
        <v>403</v>
      </c>
    </row>
    <row r="40" spans="1:16" ht="60">
      <c r="A40" t="s">
        <v>1744</v>
      </c>
      <c r="C40" t="s">
        <v>1291</v>
      </c>
      <c r="D40" t="s">
        <v>1408</v>
      </c>
      <c r="E40" s="68">
        <v>39</v>
      </c>
      <c r="F40" t="s">
        <v>1527</v>
      </c>
      <c r="G40" s="4">
        <v>925525650</v>
      </c>
      <c r="H40" s="24" t="s">
        <v>856</v>
      </c>
      <c r="I40" t="str">
        <f t="shared" si="0"/>
        <v>INSERT INTO contactos VALUES (null,'Jesus', 'Sanchez ', 39, null, '925525650', 'contacto@construccionesjeanjeconejo.com');</v>
      </c>
      <c r="J40" t="s">
        <v>1782</v>
      </c>
      <c r="O40">
        <v>39</v>
      </c>
      <c r="P40" t="s">
        <v>430</v>
      </c>
    </row>
    <row r="41" spans="1:16" ht="60">
      <c r="A41" t="s">
        <v>1744</v>
      </c>
      <c r="C41" t="s">
        <v>1292</v>
      </c>
      <c r="D41" t="s">
        <v>1409</v>
      </c>
      <c r="E41" s="68">
        <v>40</v>
      </c>
      <c r="F41" t="s">
        <v>1527</v>
      </c>
      <c r="G41" s="4">
        <v>918041141</v>
      </c>
      <c r="H41" s="24" t="s">
        <v>644</v>
      </c>
      <c r="I41" t="str">
        <f t="shared" si="0"/>
        <v>INSERT INTO contactos VALUES (null,'Raul', 'Tejedor ', 40, null, '918041141', 'contacto@cristaleria-artecristal.es');</v>
      </c>
      <c r="J41" t="s">
        <v>1783</v>
      </c>
      <c r="O41">
        <v>40</v>
      </c>
      <c r="P41" t="s">
        <v>429</v>
      </c>
    </row>
    <row r="42" spans="1:16" ht="45">
      <c r="A42" t="s">
        <v>1744</v>
      </c>
      <c r="C42"/>
      <c r="D42" t="s">
        <v>1378</v>
      </c>
      <c r="E42" s="68">
        <v>41</v>
      </c>
      <c r="F42" t="s">
        <v>1527</v>
      </c>
      <c r="G42" s="6"/>
      <c r="H42" s="25" t="s">
        <v>968</v>
      </c>
      <c r="I42" t="str">
        <f t="shared" si="0"/>
        <v>INSERT INTO contactos VALUES (null,'', ' ', 41, null, '', 'cristalkar2.0@gmail.com');</v>
      </c>
      <c r="J42" t="s">
        <v>1784</v>
      </c>
      <c r="O42">
        <v>41</v>
      </c>
      <c r="P42" t="s">
        <v>1730</v>
      </c>
    </row>
    <row r="43" spans="1:16" ht="45">
      <c r="A43" t="s">
        <v>1744</v>
      </c>
      <c r="C43" t="s">
        <v>1352</v>
      </c>
      <c r="D43" t="s">
        <v>1410</v>
      </c>
      <c r="E43" s="68">
        <v>42</v>
      </c>
      <c r="F43" t="s">
        <v>1527</v>
      </c>
      <c r="G43" s="4">
        <v>938656276</v>
      </c>
      <c r="H43" s="24" t="s">
        <v>645</v>
      </c>
      <c r="I43" t="str">
        <f t="shared" si="0"/>
        <v>INSERT INTO contactos VALUES (null,'Maria Rosa', 'Bastos ', 42, null, '938656276', 'araujo@cubiertasaraujo.com');</v>
      </c>
      <c r="J43" t="s">
        <v>1785</v>
      </c>
      <c r="O43">
        <v>42</v>
      </c>
      <c r="P43" t="s">
        <v>427</v>
      </c>
    </row>
    <row r="44" spans="1:16" ht="60">
      <c r="A44" t="s">
        <v>1744</v>
      </c>
      <c r="C44" t="s">
        <v>1353</v>
      </c>
      <c r="D44" t="s">
        <v>1411</v>
      </c>
      <c r="E44" s="68">
        <v>43</v>
      </c>
      <c r="F44" t="s">
        <v>1527</v>
      </c>
      <c r="G44" s="4">
        <v>925518055</v>
      </c>
      <c r="H44" s="24" t="s">
        <v>646</v>
      </c>
      <c r="I44" t="str">
        <f t="shared" si="0"/>
        <v>INSERT INTO contactos VALUES (null,'Maria Teresa', 'Tajuelo ', 43, null, '925518055', 'cubiertasimpervi@cubiertasimpervi.com');</v>
      </c>
      <c r="J44" t="s">
        <v>1786</v>
      </c>
      <c r="O44">
        <v>43</v>
      </c>
      <c r="P44" t="s">
        <v>426</v>
      </c>
    </row>
    <row r="45" spans="1:16" ht="45">
      <c r="A45" t="s">
        <v>1744</v>
      </c>
      <c r="C45" t="s">
        <v>1354</v>
      </c>
      <c r="D45" t="s">
        <v>1412</v>
      </c>
      <c r="E45" s="68">
        <v>44</v>
      </c>
      <c r="F45" t="s">
        <v>1527</v>
      </c>
      <c r="G45" s="4" t="s">
        <v>802</v>
      </c>
      <c r="H45" s="24" t="s">
        <v>858</v>
      </c>
      <c r="I45" t="str">
        <f t="shared" si="0"/>
        <v>INSERT INTO contactos VALUES (null,'Sergio Paulo', 'Bastos Sousa', 44, null, '93 008 87 53', 'reser@cubiertasreser.com');</v>
      </c>
      <c r="J45" t="s">
        <v>1787</v>
      </c>
      <c r="O45">
        <v>44</v>
      </c>
      <c r="P45" t="s">
        <v>425</v>
      </c>
    </row>
    <row r="46" spans="1:16" ht="45">
      <c r="A46" t="s">
        <v>1744</v>
      </c>
      <c r="C46" t="s">
        <v>1293</v>
      </c>
      <c r="D46" t="s">
        <v>1413</v>
      </c>
      <c r="E46" s="68">
        <v>45</v>
      </c>
      <c r="F46" t="s">
        <v>1527</v>
      </c>
      <c r="G46" s="4">
        <v>916372360</v>
      </c>
      <c r="H46" s="24" t="s">
        <v>647</v>
      </c>
      <c r="I46" t="str">
        <f t="shared" si="0"/>
        <v>INSERT INTO contactos VALUES (null,'Rosanna', 'Peruzzi ', 45, null, '916372360', 'rosannacatering@gmail.com');</v>
      </c>
      <c r="J46" t="s">
        <v>1788</v>
      </c>
      <c r="O46">
        <v>45</v>
      </c>
      <c r="P46" t="s">
        <v>424</v>
      </c>
    </row>
    <row r="47" spans="1:16">
      <c r="A47" t="s">
        <v>1744</v>
      </c>
      <c r="C47"/>
      <c r="D47" t="s">
        <v>1378</v>
      </c>
      <c r="E47" s="68">
        <v>46</v>
      </c>
      <c r="F47" t="s">
        <v>1527</v>
      </c>
      <c r="G47" s="34">
        <v>916973890</v>
      </c>
      <c r="H47" s="34"/>
      <c r="I47" t="str">
        <f t="shared" si="0"/>
        <v>INSERT INTO contactos VALUES (null,'', ' ', 46, null, '916973890', '');</v>
      </c>
      <c r="J47" t="s">
        <v>1789</v>
      </c>
      <c r="O47">
        <v>46</v>
      </c>
      <c r="P47" t="s">
        <v>951</v>
      </c>
    </row>
    <row r="48" spans="1:16" ht="45">
      <c r="A48" t="s">
        <v>1744</v>
      </c>
      <c r="C48" t="s">
        <v>1294</v>
      </c>
      <c r="D48" t="s">
        <v>1414</v>
      </c>
      <c r="E48" s="68">
        <v>47</v>
      </c>
      <c r="F48" t="s">
        <v>1527</v>
      </c>
      <c r="G48" s="4">
        <v>938958059</v>
      </c>
      <c r="H48" s="24" t="s">
        <v>648</v>
      </c>
      <c r="I48" t="str">
        <f t="shared" si="0"/>
        <v>INSERT INTO contactos VALUES (null,'Oscar', 'Oliver ', 47, null, '938958059', 'oliverdesaigues@gmail.com');</v>
      </c>
      <c r="J48" t="s">
        <v>1790</v>
      </c>
      <c r="O48">
        <v>47</v>
      </c>
      <c r="P48" t="s">
        <v>1731</v>
      </c>
    </row>
    <row r="49" spans="1:16" ht="30">
      <c r="A49" t="s">
        <v>1744</v>
      </c>
      <c r="C49" t="s">
        <v>1295</v>
      </c>
      <c r="D49" t="s">
        <v>1415</v>
      </c>
      <c r="E49" s="68">
        <v>48</v>
      </c>
      <c r="F49" t="s">
        <v>1527</v>
      </c>
      <c r="G49" s="4">
        <v>914862296</v>
      </c>
      <c r="H49" s="24" t="s">
        <v>543</v>
      </c>
      <c r="I49" t="str">
        <f t="shared" si="0"/>
        <v>INSERT INTO contactos VALUES (null,'Julio', 'Reyes Oñoro', 48, null, '914862296', 'info@detectapci.com');</v>
      </c>
      <c r="J49" t="s">
        <v>1791</v>
      </c>
      <c r="O49">
        <v>48</v>
      </c>
      <c r="P49" t="s">
        <v>399</v>
      </c>
    </row>
    <row r="50" spans="1:16" ht="45">
      <c r="A50" t="s">
        <v>1744</v>
      </c>
      <c r="C50" t="s">
        <v>1355</v>
      </c>
      <c r="D50" t="s">
        <v>1416</v>
      </c>
      <c r="E50" s="68">
        <v>49</v>
      </c>
      <c r="F50" t="s">
        <v>1527</v>
      </c>
      <c r="G50" s="4">
        <v>916433476</v>
      </c>
      <c r="H50" s="24" t="s">
        <v>649</v>
      </c>
      <c r="I50" t="str">
        <f t="shared" si="0"/>
        <v>INSERT INTO contactos VALUES (null,'Juan Carlos', 'Alcolea Rios', 49, null, '916433476', 'jalcolea@alcoleauto.com');</v>
      </c>
      <c r="J50" t="s">
        <v>1792</v>
      </c>
      <c r="O50">
        <v>49</v>
      </c>
      <c r="P50" t="s">
        <v>422</v>
      </c>
    </row>
    <row r="51" spans="1:16" ht="60">
      <c r="A51" t="s">
        <v>1744</v>
      </c>
      <c r="C51" t="s">
        <v>1259</v>
      </c>
      <c r="D51" t="s">
        <v>1417</v>
      </c>
      <c r="E51" s="68">
        <v>50</v>
      </c>
      <c r="F51" t="s">
        <v>1527</v>
      </c>
      <c r="G51" s="4">
        <v>916572535</v>
      </c>
      <c r="H51" s="24" t="s">
        <v>544</v>
      </c>
      <c r="I51" t="str">
        <f t="shared" si="0"/>
        <v>INSERT INTO contactos VALUES (null,'Antonio', 'Campillo ', 50, null, '916572535', 'gestion-proveedores@dima-sa.com');</v>
      </c>
      <c r="J51" t="s">
        <v>1793</v>
      </c>
      <c r="O51">
        <v>50</v>
      </c>
      <c r="P51" t="s">
        <v>377</v>
      </c>
    </row>
    <row r="52" spans="1:16" ht="45">
      <c r="A52" t="s">
        <v>1744</v>
      </c>
      <c r="C52" t="s">
        <v>1356</v>
      </c>
      <c r="D52" t="s">
        <v>1418</v>
      </c>
      <c r="E52" s="68">
        <v>51</v>
      </c>
      <c r="F52" t="s">
        <v>1527</v>
      </c>
      <c r="G52" s="4">
        <v>962016229</v>
      </c>
      <c r="H52" s="24" t="s">
        <v>650</v>
      </c>
      <c r="I52" t="str">
        <f t="shared" si="0"/>
        <v>INSERT INTO contactos VALUES (null,'Jose Vicente', 'Hervas ', 51, null, '962016229', 'josephervass@yahoo.es');</v>
      </c>
      <c r="J52" t="s">
        <v>1794</v>
      </c>
      <c r="O52">
        <v>51</v>
      </c>
      <c r="P52" t="s">
        <v>1732</v>
      </c>
    </row>
    <row r="53" spans="1:16" ht="45">
      <c r="A53" t="s">
        <v>1744</v>
      </c>
      <c r="C53" t="s">
        <v>1296</v>
      </c>
      <c r="D53" t="s">
        <v>1419</v>
      </c>
      <c r="E53" s="68">
        <v>52</v>
      </c>
      <c r="F53" t="s">
        <v>1527</v>
      </c>
      <c r="G53" s="4">
        <v>916832544</v>
      </c>
      <c r="H53" s="24" t="s">
        <v>651</v>
      </c>
      <c r="I53" t="str">
        <f t="shared" si="0"/>
        <v>INSERT INTO contactos VALUES (null,'Dalmacio', 'Garcia ', 52, null, '916832544', 'contabilidad@cglam.net');</v>
      </c>
      <c r="J53" t="s">
        <v>1795</v>
      </c>
      <c r="O53">
        <v>52</v>
      </c>
      <c r="P53" t="s">
        <v>420</v>
      </c>
    </row>
    <row r="54" spans="1:16" ht="45">
      <c r="A54" t="s">
        <v>1744</v>
      </c>
      <c r="C54" t="s">
        <v>928</v>
      </c>
      <c r="D54" t="s">
        <v>1378</v>
      </c>
      <c r="E54" s="68">
        <v>53</v>
      </c>
      <c r="F54" t="s">
        <v>1527</v>
      </c>
      <c r="G54" s="7">
        <v>910117179</v>
      </c>
      <c r="H54" s="7" t="s">
        <v>927</v>
      </c>
      <c r="I54" t="str">
        <f t="shared" si="0"/>
        <v>INSERT INTO contactos VALUES (null,'Monica', ' ', 53, null, '910117179', 'doctoreauto@gmail.com');</v>
      </c>
      <c r="J54" t="s">
        <v>1796</v>
      </c>
      <c r="O54">
        <v>53</v>
      </c>
      <c r="P54" t="s">
        <v>953</v>
      </c>
    </row>
    <row r="55" spans="1:16" ht="30">
      <c r="A55" t="s">
        <v>1744</v>
      </c>
      <c r="C55" t="s">
        <v>1355</v>
      </c>
      <c r="D55" t="s">
        <v>1419</v>
      </c>
      <c r="E55" s="68">
        <v>54</v>
      </c>
      <c r="F55" t="s">
        <v>1527</v>
      </c>
      <c r="G55" s="4">
        <v>918862183</v>
      </c>
      <c r="H55" s="24" t="s">
        <v>652</v>
      </c>
      <c r="I55" t="str">
        <f t="shared" si="0"/>
        <v>INSERT INTO contactos VALUES (null,'Juan Carlos', 'Garcia ', 54, null, '918862183', 'info@echafan.es');</v>
      </c>
      <c r="J55" t="s">
        <v>1797</v>
      </c>
      <c r="O55">
        <v>54</v>
      </c>
      <c r="P55" t="s">
        <v>419</v>
      </c>
    </row>
    <row r="56" spans="1:16" ht="45">
      <c r="A56" t="s">
        <v>1744</v>
      </c>
      <c r="C56" t="s">
        <v>1357</v>
      </c>
      <c r="D56" t="s">
        <v>1420</v>
      </c>
      <c r="E56" s="68">
        <v>55</v>
      </c>
      <c r="F56" t="s">
        <v>1527</v>
      </c>
      <c r="G56" s="4">
        <v>976526236</v>
      </c>
      <c r="H56" s="24" t="s">
        <v>860</v>
      </c>
      <c r="I56" t="str">
        <f t="shared" si="0"/>
        <v>INSERT INTO contactos VALUES (null,'Luis Alberto', 'Torres ', 55, null, '976526236', 'gerencia@fotjomard.com');</v>
      </c>
      <c r="J56" t="s">
        <v>1798</v>
      </c>
      <c r="O56">
        <v>55</v>
      </c>
      <c r="P56" t="s">
        <v>400</v>
      </c>
    </row>
    <row r="57" spans="1:16">
      <c r="A57" t="s">
        <v>1744</v>
      </c>
      <c r="C57"/>
      <c r="D57" t="s">
        <v>1378</v>
      </c>
      <c r="E57" s="68">
        <v>56</v>
      </c>
      <c r="F57" t="s">
        <v>1527</v>
      </c>
      <c r="G57" s="4"/>
      <c r="H57" s="24"/>
      <c r="I57" t="str">
        <f t="shared" si="0"/>
        <v>INSERT INTO contactos VALUES (null,'', ' ', 56, null, '', '');</v>
      </c>
      <c r="J57" t="s">
        <v>1799</v>
      </c>
      <c r="O57">
        <v>56</v>
      </c>
      <c r="P57" t="s">
        <v>386</v>
      </c>
    </row>
    <row r="58" spans="1:16">
      <c r="A58" t="s">
        <v>1744</v>
      </c>
      <c r="C58"/>
      <c r="D58" t="s">
        <v>1378</v>
      </c>
      <c r="E58" s="68">
        <v>57</v>
      </c>
      <c r="F58" t="s">
        <v>1527</v>
      </c>
      <c r="G58" s="4"/>
      <c r="H58" s="24"/>
      <c r="I58" t="str">
        <f t="shared" si="0"/>
        <v>INSERT INTO contactos VALUES (null,'', ' ', 57, null, '', '');</v>
      </c>
      <c r="J58" t="s">
        <v>1800</v>
      </c>
      <c r="O58">
        <v>57</v>
      </c>
      <c r="P58" t="s">
        <v>418</v>
      </c>
    </row>
    <row r="59" spans="1:16">
      <c r="A59" t="s">
        <v>1744</v>
      </c>
      <c r="C59"/>
      <c r="D59" t="s">
        <v>1378</v>
      </c>
      <c r="E59" s="68">
        <v>58</v>
      </c>
      <c r="F59" t="s">
        <v>1527</v>
      </c>
      <c r="G59" s="6"/>
      <c r="H59" s="25"/>
      <c r="I59" t="str">
        <f t="shared" si="0"/>
        <v>INSERT INTO contactos VALUES (null,'', ' ', 58, null, '', '');</v>
      </c>
      <c r="J59" t="s">
        <v>1801</v>
      </c>
      <c r="O59">
        <v>58</v>
      </c>
      <c r="P59" t="s">
        <v>417</v>
      </c>
    </row>
    <row r="60" spans="1:16" ht="45">
      <c r="A60" t="s">
        <v>1744</v>
      </c>
      <c r="C60" t="s">
        <v>1355</v>
      </c>
      <c r="D60" t="s">
        <v>1421</v>
      </c>
      <c r="E60" s="68">
        <v>59</v>
      </c>
      <c r="F60" t="s">
        <v>1527</v>
      </c>
      <c r="G60" s="4">
        <v>952776570</v>
      </c>
      <c r="H60" s="24" t="s">
        <v>653</v>
      </c>
      <c r="I60" t="str">
        <f t="shared" si="0"/>
        <v>INSERT INTO contactos VALUES (null,'Juan Carlos', 'Benítez ', 59, null, '952776570', 'electrosurmarbella@gmail.com');</v>
      </c>
      <c r="J60" t="s">
        <v>1802</v>
      </c>
      <c r="O60">
        <v>59</v>
      </c>
      <c r="P60" t="s">
        <v>416</v>
      </c>
    </row>
    <row r="61" spans="1:16">
      <c r="A61" t="s">
        <v>1744</v>
      </c>
      <c r="C61"/>
      <c r="D61" t="s">
        <v>1378</v>
      </c>
      <c r="E61" s="68">
        <v>60</v>
      </c>
      <c r="F61" t="s">
        <v>1527</v>
      </c>
      <c r="G61" s="4"/>
      <c r="H61" s="24"/>
      <c r="I61" t="str">
        <f t="shared" si="0"/>
        <v>INSERT INTO contactos VALUES (null,'', ' ', 60, null, '', '');</v>
      </c>
      <c r="J61" t="s">
        <v>1803</v>
      </c>
      <c r="O61">
        <v>60</v>
      </c>
      <c r="P61" t="s">
        <v>397</v>
      </c>
    </row>
    <row r="62" spans="1:16" ht="30">
      <c r="A62" t="s">
        <v>1744</v>
      </c>
      <c r="C62" t="s">
        <v>1258</v>
      </c>
      <c r="D62" t="s">
        <v>1378</v>
      </c>
      <c r="E62" s="68">
        <v>61</v>
      </c>
      <c r="F62" t="s">
        <v>1527</v>
      </c>
      <c r="G62" s="32">
        <v>916520011</v>
      </c>
      <c r="H62" s="24" t="s">
        <v>862</v>
      </c>
      <c r="I62" t="str">
        <f t="shared" si="0"/>
        <v>INSERT INTO contactos VALUES (null,'Alfonso', ' ', 61, null, '916520011', 'alsanchez@interbus.es');</v>
      </c>
      <c r="J62" t="s">
        <v>1804</v>
      </c>
      <c r="O62">
        <v>61</v>
      </c>
      <c r="P62" t="s">
        <v>415</v>
      </c>
    </row>
    <row r="63" spans="1:16" ht="45">
      <c r="A63" t="s">
        <v>1744</v>
      </c>
      <c r="C63" t="s">
        <v>1298</v>
      </c>
      <c r="D63" t="s">
        <v>1422</v>
      </c>
      <c r="E63" s="68">
        <v>62</v>
      </c>
      <c r="F63" t="s">
        <v>1527</v>
      </c>
      <c r="G63" s="34">
        <v>915793282</v>
      </c>
      <c r="H63" s="35" t="s">
        <v>591</v>
      </c>
      <c r="I63" t="str">
        <f t="shared" si="0"/>
        <v>INSERT INTO contactos VALUES (null,'Manuel', 'Perez ', 62, null, '915793282', 'huellas2@phuellas.com');</v>
      </c>
      <c r="J63" t="s">
        <v>1805</v>
      </c>
      <c r="O63">
        <v>62</v>
      </c>
      <c r="P63" t="s">
        <v>498</v>
      </c>
    </row>
    <row r="64" spans="1:16">
      <c r="A64" t="s">
        <v>1744</v>
      </c>
      <c r="C64" t="s">
        <v>1299</v>
      </c>
      <c r="D64" t="s">
        <v>1423</v>
      </c>
      <c r="E64" s="68">
        <v>63</v>
      </c>
      <c r="F64" t="s">
        <v>1527</v>
      </c>
      <c r="G64" s="34"/>
      <c r="H64" s="34"/>
      <c r="I64" t="str">
        <f t="shared" si="0"/>
        <v>INSERT INTO contactos VALUES (null,'Sara', 'Aznar Posadas', 63, null, '', '');</v>
      </c>
      <c r="J64" t="s">
        <v>1806</v>
      </c>
      <c r="O64">
        <v>63</v>
      </c>
      <c r="P64" t="s">
        <v>942</v>
      </c>
    </row>
    <row r="65" spans="1:16" ht="45">
      <c r="A65" t="s">
        <v>1744</v>
      </c>
      <c r="C65" t="s">
        <v>1264</v>
      </c>
      <c r="D65" t="s">
        <v>1424</v>
      </c>
      <c r="E65" s="68">
        <v>64</v>
      </c>
      <c r="F65" t="s">
        <v>1527</v>
      </c>
      <c r="G65" s="4">
        <v>918801471</v>
      </c>
      <c r="H65" s="24" t="s">
        <v>545</v>
      </c>
      <c r="I65" t="str">
        <f t="shared" si="0"/>
        <v>INSERT INTO contactos VALUES (null,'Carmen', 'Alcazar ', 64, null, '918801471', 'ameydcarmen@hotmail.com');</v>
      </c>
      <c r="J65" t="s">
        <v>1807</v>
      </c>
      <c r="O65">
        <v>64</v>
      </c>
      <c r="P65" t="s">
        <v>451</v>
      </c>
    </row>
    <row r="66" spans="1:16">
      <c r="A66" t="s">
        <v>1744</v>
      </c>
      <c r="C66"/>
      <c r="D66" t="s">
        <v>1378</v>
      </c>
      <c r="E66" s="68">
        <v>65</v>
      </c>
      <c r="F66" t="s">
        <v>1527</v>
      </c>
      <c r="G66" s="6"/>
      <c r="H66" s="25"/>
      <c r="I66" t="str">
        <f t="shared" si="0"/>
        <v>INSERT INTO contactos VALUES (null,'', ' ', 65, null, '', '');</v>
      </c>
      <c r="J66" t="s">
        <v>1808</v>
      </c>
      <c r="O66">
        <v>65</v>
      </c>
      <c r="P66" t="s">
        <v>452</v>
      </c>
    </row>
    <row r="67" spans="1:16" ht="45">
      <c r="A67" t="s">
        <v>1744</v>
      </c>
      <c r="C67" t="s">
        <v>1300</v>
      </c>
      <c r="D67" t="s">
        <v>1425</v>
      </c>
      <c r="E67" s="68">
        <v>66</v>
      </c>
      <c r="F67" t="s">
        <v>1527</v>
      </c>
      <c r="G67" s="7" t="s">
        <v>1047</v>
      </c>
      <c r="H67" s="63" t="s">
        <v>1045</v>
      </c>
      <c r="I67" t="str">
        <f t="shared" ref="I67:I109" si="1">CONCATENATE(A67,"'",C67,"', '",D67,"', ",E67,", ",F67,", '",G67,"', '",H67,"');")</f>
        <v>INSERT INTO contactos VALUES (null,'Maribel', 'Estéban ', 66, null, '911 57 42 48', 'emedemariposa@gmail.com');</v>
      </c>
      <c r="J67" t="s">
        <v>1809</v>
      </c>
      <c r="O67">
        <v>66</v>
      </c>
      <c r="P67" t="s">
        <v>1043</v>
      </c>
    </row>
    <row r="68" spans="1:16">
      <c r="A68" t="s">
        <v>1744</v>
      </c>
      <c r="C68"/>
      <c r="D68" t="s">
        <v>1378</v>
      </c>
      <c r="E68" s="68">
        <v>67</v>
      </c>
      <c r="F68" t="s">
        <v>1527</v>
      </c>
      <c r="G68" s="4"/>
      <c r="H68" s="24"/>
      <c r="I68" t="str">
        <f t="shared" si="1"/>
        <v>INSERT INTO contactos VALUES (null,'', ' ', 67, null, '', '');</v>
      </c>
      <c r="J68" t="s">
        <v>1810</v>
      </c>
      <c r="O68">
        <v>67</v>
      </c>
      <c r="P68" t="s">
        <v>453</v>
      </c>
    </row>
    <row r="69" spans="1:16" ht="45">
      <c r="A69" t="s">
        <v>1744</v>
      </c>
      <c r="C69" t="s">
        <v>1301</v>
      </c>
      <c r="D69" t="s">
        <v>1426</v>
      </c>
      <c r="E69" s="68">
        <v>68</v>
      </c>
      <c r="F69" t="s">
        <v>1527</v>
      </c>
      <c r="G69" s="4">
        <v>916677910</v>
      </c>
      <c r="H69" s="24" t="s">
        <v>546</v>
      </c>
      <c r="I69" t="str">
        <f t="shared" si="1"/>
        <v>INSERT INTO contactos VALUES (null,'Ana', 'Garcia Pavon', 68, null, '916677910', 'escuelainfantilcolores@yahoo.es');</v>
      </c>
      <c r="J69" t="s">
        <v>1811</v>
      </c>
      <c r="O69">
        <v>68</v>
      </c>
      <c r="P69" t="s">
        <v>454</v>
      </c>
    </row>
    <row r="70" spans="1:16" ht="45">
      <c r="A70" t="s">
        <v>1744</v>
      </c>
      <c r="C70" t="s">
        <v>1302</v>
      </c>
      <c r="D70" t="s">
        <v>1427</v>
      </c>
      <c r="E70" s="68">
        <v>69</v>
      </c>
      <c r="F70" t="s">
        <v>1527</v>
      </c>
      <c r="G70" s="4" t="s">
        <v>803</v>
      </c>
      <c r="H70" s="24" t="s">
        <v>547</v>
      </c>
      <c r="I70" t="str">
        <f t="shared" si="1"/>
        <v>INSERT INTO contactos VALUES (null,'Idoia', 'Santamaria Martinez', 69, null, '670 73 36 17', 'tupielalcobendas@yahoo.es');</v>
      </c>
      <c r="J70" t="s">
        <v>1812</v>
      </c>
      <c r="O70">
        <v>69</v>
      </c>
      <c r="P70" t="s">
        <v>1733</v>
      </c>
    </row>
    <row r="71" spans="1:16" ht="45">
      <c r="A71" t="s">
        <v>1744</v>
      </c>
      <c r="C71" t="s">
        <v>1303</v>
      </c>
      <c r="D71" t="s">
        <v>1428</v>
      </c>
      <c r="E71" s="68">
        <v>70</v>
      </c>
      <c r="F71" t="s">
        <v>1527</v>
      </c>
      <c r="G71" s="4">
        <v>918865307</v>
      </c>
      <c r="H71" s="24" t="s">
        <v>548</v>
      </c>
      <c r="I71" t="str">
        <f t="shared" si="1"/>
        <v>INSERT INTO contactos VALUES (null,'Rosendo', 'Foullerat ', 70, null, '918865307', 'cerrajeriaymoldes@hotmail.com');</v>
      </c>
      <c r="J71" t="s">
        <v>1813</v>
      </c>
      <c r="O71">
        <v>70</v>
      </c>
      <c r="P71" t="s">
        <v>456</v>
      </c>
    </row>
    <row r="72" spans="1:16" ht="30">
      <c r="A72" t="s">
        <v>1744</v>
      </c>
      <c r="C72" t="s">
        <v>1358</v>
      </c>
      <c r="D72" t="s">
        <v>1429</v>
      </c>
      <c r="E72" s="68">
        <v>71</v>
      </c>
      <c r="F72" t="s">
        <v>1527</v>
      </c>
      <c r="G72" s="4">
        <v>918868253</v>
      </c>
      <c r="H72" s="24" t="s">
        <v>549</v>
      </c>
      <c r="I72" t="str">
        <f t="shared" si="1"/>
        <v>INSERT INTO contactos VALUES (null,'María del Carmen', 'García Martinez', 71, null, '918868253', 'gerencia@seish.es');</v>
      </c>
      <c r="J72" t="s">
        <v>1814</v>
      </c>
      <c r="O72">
        <v>71</v>
      </c>
      <c r="P72" t="s">
        <v>457</v>
      </c>
    </row>
    <row r="73" spans="1:16" ht="60">
      <c r="A73" t="s">
        <v>1744</v>
      </c>
      <c r="C73" t="s">
        <v>1297</v>
      </c>
      <c r="D73" t="s">
        <v>1419</v>
      </c>
      <c r="E73" s="68">
        <v>72</v>
      </c>
      <c r="F73" t="s">
        <v>1527</v>
      </c>
      <c r="G73" s="4">
        <v>911963828</v>
      </c>
      <c r="H73" s="24" t="s">
        <v>550</v>
      </c>
      <c r="I73" t="str">
        <f t="shared" si="1"/>
        <v>INSERT INTO contactos VALUES (null,'Alberto', 'Garcia ', 72, null, '911963828', 'miguelangel.puracarpinteria@gmail.com ');</v>
      </c>
      <c r="J73" t="s">
        <v>1815</v>
      </c>
      <c r="O73">
        <v>72</v>
      </c>
      <c r="P73" t="s">
        <v>458</v>
      </c>
    </row>
    <row r="74" spans="1:16" ht="45">
      <c r="A74" t="s">
        <v>1744</v>
      </c>
      <c r="C74" t="s">
        <v>1304</v>
      </c>
      <c r="D74" t="s">
        <v>1430</v>
      </c>
      <c r="E74" s="68">
        <v>73</v>
      </c>
      <c r="F74" t="s">
        <v>1527</v>
      </c>
      <c r="G74" s="4">
        <v>916526841</v>
      </c>
      <c r="H74" s="24" t="s">
        <v>864</v>
      </c>
      <c r="I74" t="str">
        <f t="shared" si="1"/>
        <v>INSERT INTO contactos VALUES (null,'Abraham', 'de Diego ', 73, null, '916526841', 'farolesdeartesania@hotmail.com');</v>
      </c>
      <c r="J74" t="s">
        <v>1816</v>
      </c>
      <c r="O74">
        <v>73</v>
      </c>
      <c r="P74" t="s">
        <v>459</v>
      </c>
    </row>
    <row r="75" spans="1:16" ht="30">
      <c r="A75" t="s">
        <v>1744</v>
      </c>
      <c r="C75" t="s">
        <v>1270</v>
      </c>
      <c r="D75" t="s">
        <v>1431</v>
      </c>
      <c r="E75" s="68">
        <v>74</v>
      </c>
      <c r="F75" t="s">
        <v>1527</v>
      </c>
      <c r="G75" s="4">
        <v>917111476</v>
      </c>
      <c r="H75" s="24" t="s">
        <v>551</v>
      </c>
      <c r="I75" t="str">
        <f t="shared" si="1"/>
        <v>INSERT INTO contactos VALUES (null,'Jose', 'Andres Coronado', 74, null, '917111476', 'gerencia@kobel.es');</v>
      </c>
      <c r="J75" t="s">
        <v>1817</v>
      </c>
      <c r="O75">
        <v>74</v>
      </c>
      <c r="P75" t="s">
        <v>460</v>
      </c>
    </row>
    <row r="76" spans="1:16" ht="60">
      <c r="A76" t="s">
        <v>1744</v>
      </c>
      <c r="C76" t="s">
        <v>1305</v>
      </c>
      <c r="D76" t="s">
        <v>1432</v>
      </c>
      <c r="E76" s="68">
        <v>75</v>
      </c>
      <c r="F76" t="s">
        <v>1527</v>
      </c>
      <c r="G76" s="4">
        <v>916680090</v>
      </c>
      <c r="H76" s="24" t="s">
        <v>866</v>
      </c>
      <c r="I76" t="str">
        <f t="shared" si="1"/>
        <v>INSERT INTO contactos VALUES (null,'Pablo', 'Ortiz ', 75, null, '916680090', 'Joaquin@tavicce-marjop.com');</v>
      </c>
      <c r="J76" t="s">
        <v>1818</v>
      </c>
      <c r="O76">
        <v>75</v>
      </c>
      <c r="P76" t="s">
        <v>375</v>
      </c>
    </row>
    <row r="77" spans="1:16" ht="30">
      <c r="A77" t="s">
        <v>1744</v>
      </c>
      <c r="C77" t="s">
        <v>1276</v>
      </c>
      <c r="D77" t="s">
        <v>1385</v>
      </c>
      <c r="E77" s="68">
        <v>13</v>
      </c>
      <c r="F77" t="s">
        <v>1527</v>
      </c>
      <c r="G77" s="4">
        <v>913839119</v>
      </c>
      <c r="H77" s="24" t="s">
        <v>852</v>
      </c>
      <c r="I77" t="str">
        <f t="shared" si="1"/>
        <v>INSERT INTO contactos VALUES (null,'Favio', 'Zambelli ', 13, null, '913839119', 'favio@labrujula.eu');</v>
      </c>
      <c r="J77" t="s">
        <v>1757</v>
      </c>
    </row>
    <row r="78" spans="1:16" ht="30">
      <c r="A78" t="s">
        <v>1744</v>
      </c>
      <c r="C78" t="s">
        <v>1288</v>
      </c>
      <c r="D78" t="s">
        <v>1433</v>
      </c>
      <c r="E78" s="68">
        <v>77</v>
      </c>
      <c r="F78" t="s">
        <v>1527</v>
      </c>
      <c r="G78" s="4"/>
      <c r="H78" s="24" t="s">
        <v>552</v>
      </c>
      <c r="I78" t="str">
        <f t="shared" si="1"/>
        <v>INSERT INTO contactos VALUES (null,'Angel', 'Perez Duran', 77, null, '', 'info@chikifiestas.com');</v>
      </c>
      <c r="J78" t="s">
        <v>1819</v>
      </c>
      <c r="O78">
        <v>77</v>
      </c>
      <c r="P78" t="s">
        <v>389</v>
      </c>
    </row>
    <row r="79" spans="1:16">
      <c r="A79" t="s">
        <v>1744</v>
      </c>
      <c r="C79" t="s">
        <v>1306</v>
      </c>
      <c r="D79" t="s">
        <v>1434</v>
      </c>
      <c r="E79" s="68">
        <v>78</v>
      </c>
      <c r="F79" t="s">
        <v>1527</v>
      </c>
      <c r="G79" s="4" t="s">
        <v>804</v>
      </c>
      <c r="H79" s="24"/>
      <c r="I79" t="str">
        <f t="shared" si="1"/>
        <v>INSERT INTO contactos VALUES (null,'Consuelo', 'Granda ', 78, null, '650 374 281', '');</v>
      </c>
      <c r="J79" t="s">
        <v>1820</v>
      </c>
      <c r="O79">
        <v>78</v>
      </c>
      <c r="P79" t="s">
        <v>1734</v>
      </c>
    </row>
    <row r="80" spans="1:16" ht="45">
      <c r="A80" t="s">
        <v>1744</v>
      </c>
      <c r="C80" t="s">
        <v>1307</v>
      </c>
      <c r="D80" t="s">
        <v>1435</v>
      </c>
      <c r="E80" s="68">
        <v>79</v>
      </c>
      <c r="F80" t="s">
        <v>1527</v>
      </c>
      <c r="G80" s="4">
        <v>913780009</v>
      </c>
      <c r="H80" s="24" t="s">
        <v>553</v>
      </c>
      <c r="I80" t="str">
        <f t="shared" si="1"/>
        <v>INSERT INTO contactos VALUES (null,'Celia', 'del Barrio ', 79, null, '913780009', 'myos.fisioterapia@gmail.com');</v>
      </c>
      <c r="J80" t="s">
        <v>1821</v>
      </c>
      <c r="O80">
        <v>79</v>
      </c>
      <c r="P80" t="s">
        <v>462</v>
      </c>
    </row>
    <row r="81" spans="1:16" ht="45">
      <c r="A81" t="s">
        <v>1744</v>
      </c>
      <c r="C81" t="s">
        <v>1308</v>
      </c>
      <c r="D81" t="s">
        <v>1436</v>
      </c>
      <c r="E81" s="68">
        <v>80</v>
      </c>
      <c r="F81" t="s">
        <v>1527</v>
      </c>
      <c r="G81" s="4">
        <v>918504561</v>
      </c>
      <c r="H81" s="24" t="s">
        <v>554</v>
      </c>
      <c r="I81" t="str">
        <f t="shared" si="1"/>
        <v>INSERT INTO contactos VALUES (null,'Antonia', 'San Martin Tellez', 80, null, '918504561', 'antonia-flores07@hotmail.com');</v>
      </c>
      <c r="J81" t="s">
        <v>1822</v>
      </c>
      <c r="O81">
        <v>80</v>
      </c>
      <c r="P81" t="s">
        <v>405</v>
      </c>
    </row>
    <row r="82" spans="1:16" ht="60">
      <c r="A82" t="s">
        <v>1744</v>
      </c>
      <c r="C82" t="s">
        <v>1309</v>
      </c>
      <c r="D82" t="s">
        <v>1437</v>
      </c>
      <c r="E82" s="68">
        <v>81</v>
      </c>
      <c r="F82" t="s">
        <v>1527</v>
      </c>
      <c r="G82" s="4">
        <v>916343542</v>
      </c>
      <c r="H82" s="24" t="s">
        <v>555</v>
      </c>
      <c r="I82" t="str">
        <f t="shared" si="1"/>
        <v>INSERT INTO contactos VALUES (null,'Belen', 'Echevarria ', 81, null, '916343542', 'belen.echevarria@humiambiente.com');</v>
      </c>
      <c r="J82" t="s">
        <v>1823</v>
      </c>
      <c r="O82">
        <v>81</v>
      </c>
      <c r="P82" t="s">
        <v>463</v>
      </c>
    </row>
    <row r="83" spans="1:16" ht="45">
      <c r="A83" t="s">
        <v>1744</v>
      </c>
      <c r="C83" t="s">
        <v>1310</v>
      </c>
      <c r="D83" t="s">
        <v>1438</v>
      </c>
      <c r="E83" s="68">
        <v>82</v>
      </c>
      <c r="F83" t="s">
        <v>1527</v>
      </c>
      <c r="G83" s="4">
        <v>916664086</v>
      </c>
      <c r="H83" s="24" t="s">
        <v>556</v>
      </c>
      <c r="I83" t="str">
        <f t="shared" si="1"/>
        <v>INSERT INTO contactos VALUES (null,'Raquel', 'Somolinos ', 82, null, '916664086', 'raquel@forjasomolinos.com');</v>
      </c>
      <c r="J83" t="s">
        <v>1824</v>
      </c>
      <c r="O83">
        <v>82</v>
      </c>
      <c r="P83" t="s">
        <v>406</v>
      </c>
    </row>
    <row r="84" spans="1:16" ht="60">
      <c r="A84" t="s">
        <v>1744</v>
      </c>
      <c r="C84" t="s">
        <v>1359</v>
      </c>
      <c r="D84" t="s">
        <v>1439</v>
      </c>
      <c r="E84" s="68">
        <v>83</v>
      </c>
      <c r="F84" t="s">
        <v>1527</v>
      </c>
      <c r="G84" s="4">
        <v>915430946</v>
      </c>
      <c r="H84" s="24" t="s">
        <v>557</v>
      </c>
      <c r="I84" t="str">
        <f t="shared" si="1"/>
        <v>INSERT INTO contactos VALUES (null,'Jose Miguel', 'Arribas ', 83, null, '915430946', 'contacto@fotocopias-madrid.com');</v>
      </c>
      <c r="J84" t="s">
        <v>1825</v>
      </c>
      <c r="O84">
        <v>83</v>
      </c>
      <c r="P84" t="s">
        <v>393</v>
      </c>
    </row>
    <row r="85" spans="1:16" ht="30">
      <c r="A85" t="s">
        <v>1744</v>
      </c>
      <c r="C85" t="s">
        <v>1301</v>
      </c>
      <c r="D85" t="s">
        <v>1440</v>
      </c>
      <c r="E85" s="68">
        <v>84</v>
      </c>
      <c r="F85" t="s">
        <v>1527</v>
      </c>
      <c r="G85" s="6">
        <v>915308374</v>
      </c>
      <c r="H85" s="25" t="s">
        <v>902</v>
      </c>
      <c r="I85" t="str">
        <f t="shared" si="1"/>
        <v>INSERT INTO contactos VALUES (null,'Ana', 'Cadavieco ', 84, null, '915308374', 'info@fotoganga.com');</v>
      </c>
      <c r="J85" t="s">
        <v>1826</v>
      </c>
      <c r="O85">
        <v>84</v>
      </c>
      <c r="P85" t="s">
        <v>943</v>
      </c>
    </row>
    <row r="86" spans="1:16">
      <c r="A86" t="s">
        <v>1744</v>
      </c>
      <c r="C86"/>
      <c r="D86" t="s">
        <v>1378</v>
      </c>
      <c r="E86" s="68">
        <v>85</v>
      </c>
      <c r="F86" t="s">
        <v>1527</v>
      </c>
      <c r="G86" s="6"/>
      <c r="H86" s="25"/>
      <c r="I86" t="str">
        <f t="shared" si="1"/>
        <v>INSERT INTO contactos VALUES (null,'', ' ', 85, null, '', '');</v>
      </c>
      <c r="J86" t="s">
        <v>1827</v>
      </c>
      <c r="O86">
        <v>85</v>
      </c>
      <c r="P86" t="s">
        <v>464</v>
      </c>
    </row>
    <row r="87" spans="1:16" ht="30">
      <c r="A87" t="s">
        <v>1744</v>
      </c>
      <c r="C87" t="s">
        <v>1262</v>
      </c>
      <c r="D87" t="s">
        <v>1419</v>
      </c>
      <c r="E87" s="68">
        <v>86</v>
      </c>
      <c r="F87" t="s">
        <v>1527</v>
      </c>
      <c r="G87" s="4">
        <v>918706603</v>
      </c>
      <c r="H87" s="24" t="s">
        <v>558</v>
      </c>
      <c r="I87" t="str">
        <f t="shared" si="1"/>
        <v>INSERT INTO contactos VALUES (null,'Francisco Javier', 'Garcia ', 86, null, '918706603', 'futurinox@hotmail.es');</v>
      </c>
      <c r="J87" t="s">
        <v>1828</v>
      </c>
      <c r="O87">
        <v>86</v>
      </c>
      <c r="P87" t="s">
        <v>465</v>
      </c>
    </row>
    <row r="88" spans="1:16" ht="30">
      <c r="A88" t="s">
        <v>1744</v>
      </c>
      <c r="C88" t="s">
        <v>1360</v>
      </c>
      <c r="D88" t="s">
        <v>1441</v>
      </c>
      <c r="E88" s="68">
        <v>87</v>
      </c>
      <c r="F88" t="s">
        <v>1527</v>
      </c>
      <c r="G88" s="4">
        <v>934261769</v>
      </c>
      <c r="H88" s="24" t="s">
        <v>868</v>
      </c>
      <c r="I88" t="str">
        <f t="shared" si="1"/>
        <v>INSERT INTO contactos VALUES (null,'Mari Paz', 'Abad ', 87, null, '934261769', 'mpabad@etl.es');</v>
      </c>
      <c r="J88" t="s">
        <v>1829</v>
      </c>
      <c r="O88">
        <v>87</v>
      </c>
      <c r="P88" t="s">
        <v>466</v>
      </c>
    </row>
    <row r="89" spans="1:16" ht="45">
      <c r="A89" t="s">
        <v>1744</v>
      </c>
      <c r="C89" t="s">
        <v>1361</v>
      </c>
      <c r="D89" t="s">
        <v>1442</v>
      </c>
      <c r="E89" s="68">
        <v>88</v>
      </c>
      <c r="F89" t="s">
        <v>1527</v>
      </c>
      <c r="G89" s="6">
        <v>949339438</v>
      </c>
      <c r="H89" s="25" t="s">
        <v>559</v>
      </c>
      <c r="I89" t="str">
        <f t="shared" si="1"/>
        <v>INSERT INTO contactos VALUES (null,'Ana Maria', 'Moreno Amado', 88, null, '949339438', 'moreno_amado@hotmail.com');</v>
      </c>
      <c r="J89" t="s">
        <v>1830</v>
      </c>
      <c r="O89">
        <v>88</v>
      </c>
      <c r="P89" t="s">
        <v>467</v>
      </c>
    </row>
    <row r="90" spans="1:16" ht="45">
      <c r="A90" t="s">
        <v>1744</v>
      </c>
      <c r="C90" t="s">
        <v>1362</v>
      </c>
      <c r="D90" t="s">
        <v>1389</v>
      </c>
      <c r="E90" s="68">
        <v>89</v>
      </c>
      <c r="F90" t="s">
        <v>1527</v>
      </c>
      <c r="G90" s="4"/>
      <c r="H90" s="24" t="s">
        <v>560</v>
      </c>
      <c r="I90" t="str">
        <f t="shared" si="1"/>
        <v>INSERT INTO contactos VALUES (null,'Jesus Javier', 'Martin ', 89, null, '', 'IMARTINP@telefonica.net ');</v>
      </c>
      <c r="J90" t="s">
        <v>1831</v>
      </c>
      <c r="O90">
        <v>89</v>
      </c>
      <c r="P90" t="s">
        <v>468</v>
      </c>
    </row>
    <row r="91" spans="1:16" ht="90">
      <c r="A91" t="s">
        <v>1744</v>
      </c>
      <c r="C91" t="s">
        <v>1363</v>
      </c>
      <c r="D91" t="s">
        <v>1443</v>
      </c>
      <c r="E91" s="68">
        <v>90</v>
      </c>
      <c r="F91" t="s">
        <v>1527</v>
      </c>
      <c r="G91" s="34">
        <v>916420740</v>
      </c>
      <c r="H91" s="34" t="s">
        <v>930</v>
      </c>
      <c r="I91" t="str">
        <f t="shared" si="1"/>
        <v>INSERT INTO contactos VALUES (null,'José Luis', 'Herrero Garrido', 90, null, '916420740', 'heripaesther@gmail.com; heripa@infonegocio.com');</v>
      </c>
      <c r="J91" t="s">
        <v>1832</v>
      </c>
      <c r="O91">
        <v>90</v>
      </c>
      <c r="P91" t="s">
        <v>954</v>
      </c>
    </row>
    <row r="92" spans="1:16" ht="60">
      <c r="A92" t="s">
        <v>1744</v>
      </c>
      <c r="C92" t="s">
        <v>1313</v>
      </c>
      <c r="D92" t="s">
        <v>1444</v>
      </c>
      <c r="E92" s="68">
        <v>91</v>
      </c>
      <c r="F92" t="s">
        <v>1527</v>
      </c>
      <c r="G92" s="34">
        <v>933474856</v>
      </c>
      <c r="H92" s="34" t="s">
        <v>925</v>
      </c>
      <c r="I92" t="str">
        <f t="shared" si="1"/>
        <v>INSERT INTO contactos VALUES (null,'Patricia', 'Hernandez Benitez', 91, null, '933474856', 'administracion@hiperaluminio.com');</v>
      </c>
      <c r="J92" t="s">
        <v>1833</v>
      </c>
      <c r="O92">
        <v>91</v>
      </c>
      <c r="P92" t="s">
        <v>952</v>
      </c>
    </row>
    <row r="93" spans="1:16" ht="60">
      <c r="A93" t="s">
        <v>1744</v>
      </c>
      <c r="C93" t="s">
        <v>1314</v>
      </c>
      <c r="D93" t="s">
        <v>1445</v>
      </c>
      <c r="E93" s="68">
        <v>92</v>
      </c>
      <c r="F93" t="s">
        <v>1527</v>
      </c>
      <c r="G93" s="4">
        <v>916607649</v>
      </c>
      <c r="H93" s="24" t="s">
        <v>870</v>
      </c>
      <c r="I93" t="str">
        <f t="shared" si="1"/>
        <v>INSERT INTO contactos VALUES (null,'Manuela', 'Pizarro ', 92, null, '916607649', 'reservas@hotel-mirador.net');</v>
      </c>
      <c r="J93" t="s">
        <v>1834</v>
      </c>
      <c r="O93">
        <v>92</v>
      </c>
      <c r="P93" t="s">
        <v>398</v>
      </c>
    </row>
    <row r="94" spans="1:16">
      <c r="A94" t="s">
        <v>1744</v>
      </c>
      <c r="C94"/>
      <c r="D94" t="s">
        <v>1378</v>
      </c>
      <c r="E94" s="68">
        <v>93</v>
      </c>
      <c r="F94" t="s">
        <v>1527</v>
      </c>
      <c r="G94" s="6"/>
      <c r="H94" s="25"/>
      <c r="I94" t="str">
        <f t="shared" si="1"/>
        <v>INSERT INTO contactos VALUES (null,'', ' ', 93, null, '', '');</v>
      </c>
      <c r="J94" t="s">
        <v>1835</v>
      </c>
      <c r="O94">
        <v>93</v>
      </c>
      <c r="P94" t="s">
        <v>469</v>
      </c>
    </row>
    <row r="95" spans="1:16" ht="45">
      <c r="A95" t="s">
        <v>1744</v>
      </c>
      <c r="C95" t="s">
        <v>1315</v>
      </c>
      <c r="D95" t="s">
        <v>1446</v>
      </c>
      <c r="E95" s="68">
        <v>94</v>
      </c>
      <c r="F95" t="s">
        <v>1527</v>
      </c>
      <c r="G95" s="29">
        <v>916597600</v>
      </c>
      <c r="H95" s="43" t="s">
        <v>654</v>
      </c>
      <c r="I95" t="str">
        <f t="shared" si="1"/>
        <v>INSERT INTO contactos VALUES (null,'Elvira', 'Pérez Parrilla', 94, null, '916597600', 'eperez@aytoalcobendas.org');</v>
      </c>
      <c r="J95" t="s">
        <v>1836</v>
      </c>
      <c r="O95">
        <v>94</v>
      </c>
      <c r="P95" t="s">
        <v>411</v>
      </c>
    </row>
    <row r="96" spans="1:16">
      <c r="A96" t="s">
        <v>1744</v>
      </c>
      <c r="C96" t="s">
        <v>1284</v>
      </c>
      <c r="D96" t="s">
        <v>1419</v>
      </c>
      <c r="E96" s="68">
        <v>95</v>
      </c>
      <c r="F96" t="s">
        <v>1527</v>
      </c>
      <c r="G96" s="49"/>
      <c r="H96" s="24"/>
      <c r="I96" t="str">
        <f t="shared" si="1"/>
        <v>INSERT INTO contactos VALUES (null,'Isabel', 'Garcia ', 95, null, '', '');</v>
      </c>
      <c r="J96" t="s">
        <v>1837</v>
      </c>
      <c r="O96">
        <v>95</v>
      </c>
      <c r="P96" t="s">
        <v>1034</v>
      </c>
    </row>
    <row r="97" spans="1:16" ht="45">
      <c r="A97" t="s">
        <v>1744</v>
      </c>
      <c r="C97" t="s">
        <v>1266</v>
      </c>
      <c r="D97" t="s">
        <v>1447</v>
      </c>
      <c r="E97" s="68">
        <v>96</v>
      </c>
      <c r="F97" t="s">
        <v>1527</v>
      </c>
      <c r="G97" s="4" t="s">
        <v>920</v>
      </c>
      <c r="H97" s="4" t="s">
        <v>922</v>
      </c>
      <c r="I97" t="str">
        <f t="shared" si="1"/>
        <v>INSERT INTO contactos VALUES (null,'Javier', 'Perez Vargas', 96, null, '91 328 03 44', 'instalaciondirecta@yahoo.es');</v>
      </c>
      <c r="J97" t="s">
        <v>1838</v>
      </c>
      <c r="O97">
        <v>96</v>
      </c>
      <c r="P97" t="s">
        <v>1735</v>
      </c>
    </row>
    <row r="98" spans="1:16" ht="60">
      <c r="A98" t="s">
        <v>1744</v>
      </c>
      <c r="C98" t="s">
        <v>1316</v>
      </c>
      <c r="D98" t="s">
        <v>1448</v>
      </c>
      <c r="E98" s="68">
        <v>97</v>
      </c>
      <c r="F98" t="s">
        <v>1527</v>
      </c>
      <c r="G98" s="8"/>
      <c r="H98" s="24" t="s">
        <v>561</v>
      </c>
      <c r="I98" t="str">
        <f t="shared" si="1"/>
        <v>INSERT INTO contactos VALUES (null,'Andreu', 'Mendez Claver', 97, null, '', 'instal.lacionsandreu@hotmail.com');</v>
      </c>
      <c r="J98" t="s">
        <v>1839</v>
      </c>
      <c r="O98">
        <v>97</v>
      </c>
      <c r="P98" t="s">
        <v>470</v>
      </c>
    </row>
    <row r="99" spans="1:16" ht="30">
      <c r="A99" t="s">
        <v>1744</v>
      </c>
      <c r="C99" t="s">
        <v>1290</v>
      </c>
      <c r="D99" t="s">
        <v>1449</v>
      </c>
      <c r="E99" s="68">
        <v>98</v>
      </c>
      <c r="F99" t="s">
        <v>1527</v>
      </c>
      <c r="G99" s="4">
        <v>936580950</v>
      </c>
      <c r="H99" s="24" t="s">
        <v>562</v>
      </c>
      <c r="I99" t="str">
        <f t="shared" si="1"/>
        <v>INSERT INTO contactos VALUES (null,'Carlos', 'Rué ', 98, null, '936580950', 'info@electrorue.es');</v>
      </c>
      <c r="J99" t="s">
        <v>1840</v>
      </c>
      <c r="O99">
        <v>98</v>
      </c>
      <c r="P99" t="s">
        <v>1736</v>
      </c>
    </row>
    <row r="100" spans="1:16" ht="45">
      <c r="A100" t="s">
        <v>1744</v>
      </c>
      <c r="C100" t="s">
        <v>1261</v>
      </c>
      <c r="D100" t="s">
        <v>1450</v>
      </c>
      <c r="E100" s="68">
        <v>99</v>
      </c>
      <c r="F100" t="s">
        <v>1527</v>
      </c>
      <c r="G100" s="4">
        <v>937507709</v>
      </c>
      <c r="H100" s="24" t="s">
        <v>563</v>
      </c>
      <c r="I100" t="str">
        <f t="shared" si="1"/>
        <v>INSERT INTO contactos VALUES (null,'Jose Antonio', 'Sanchez Navarro', 99, null, '937507709', 'estilanacris@infonegocio.com');</v>
      </c>
      <c r="J100" t="s">
        <v>1841</v>
      </c>
      <c r="O100">
        <v>99</v>
      </c>
      <c r="P100" t="s">
        <v>472</v>
      </c>
    </row>
    <row r="101" spans="1:16" ht="45">
      <c r="A101" t="s">
        <v>1744</v>
      </c>
      <c r="C101" t="s">
        <v>1305</v>
      </c>
      <c r="D101" t="s">
        <v>1451</v>
      </c>
      <c r="E101" s="68">
        <v>100</v>
      </c>
      <c r="F101" t="s">
        <v>1527</v>
      </c>
      <c r="G101" s="42">
        <v>34912797620</v>
      </c>
      <c r="H101" s="35" t="s">
        <v>933</v>
      </c>
      <c r="I101" t="str">
        <f t="shared" si="1"/>
        <v>INSERT INTO contactos VALUES (null,'Pablo', 'Nuñez ', 100, null, '34912797620', 'pablo.nunez@intexia.com');</v>
      </c>
      <c r="J101" t="s">
        <v>1842</v>
      </c>
      <c r="O101">
        <v>100</v>
      </c>
      <c r="P101" t="s">
        <v>955</v>
      </c>
    </row>
    <row r="102" spans="1:16" ht="45">
      <c r="A102" t="s">
        <v>1744</v>
      </c>
      <c r="C102" t="s">
        <v>1344</v>
      </c>
      <c r="D102" t="s">
        <v>1452</v>
      </c>
      <c r="E102" s="68">
        <v>101</v>
      </c>
      <c r="F102" t="s">
        <v>1527</v>
      </c>
      <c r="G102" s="4">
        <v>912940042</v>
      </c>
      <c r="H102" s="24" t="s">
        <v>655</v>
      </c>
      <c r="I102" t="str">
        <f t="shared" si="1"/>
        <v>INSERT INTO contactos VALUES (null,'Juan Jose', 'Diaz Angulo', 101, null, '912940042', 'klunicocinas@santos.es');</v>
      </c>
      <c r="J102" t="s">
        <v>1843</v>
      </c>
      <c r="O102">
        <v>101</v>
      </c>
      <c r="P102" t="s">
        <v>473</v>
      </c>
    </row>
    <row r="103" spans="1:16">
      <c r="A103" t="s">
        <v>1744</v>
      </c>
      <c r="C103"/>
      <c r="D103" t="s">
        <v>1378</v>
      </c>
      <c r="E103" s="68">
        <v>102</v>
      </c>
      <c r="F103" t="s">
        <v>1527</v>
      </c>
      <c r="G103" s="4"/>
      <c r="H103" s="24"/>
      <c r="I103" t="str">
        <f t="shared" si="1"/>
        <v>INSERT INTO contactos VALUES (null,'', ' ', 102, null, '', '');</v>
      </c>
      <c r="J103" t="s">
        <v>1844</v>
      </c>
      <c r="O103">
        <v>102</v>
      </c>
      <c r="P103" t="s">
        <v>474</v>
      </c>
    </row>
    <row r="104" spans="1:16" ht="30">
      <c r="A104" t="s">
        <v>1744</v>
      </c>
      <c r="C104" t="s">
        <v>1259</v>
      </c>
      <c r="D104" t="s">
        <v>1378</v>
      </c>
      <c r="E104" s="68">
        <v>103</v>
      </c>
      <c r="F104" t="s">
        <v>1527</v>
      </c>
      <c r="G104" s="34" t="s">
        <v>805</v>
      </c>
      <c r="H104" s="39" t="s">
        <v>656</v>
      </c>
      <c r="I104" t="str">
        <f t="shared" si="1"/>
        <v>INSERT INTO contactos VALUES (null,'Antonio', ' ', 103, null, '669 03 17 57', 'info@laspajaras.com');</v>
      </c>
      <c r="J104" t="s">
        <v>1845</v>
      </c>
      <c r="O104">
        <v>103</v>
      </c>
      <c r="P104" t="s">
        <v>1720</v>
      </c>
    </row>
    <row r="105" spans="1:16" ht="30">
      <c r="A105" t="s">
        <v>1744</v>
      </c>
      <c r="C105" t="s">
        <v>1317</v>
      </c>
      <c r="D105" t="s">
        <v>1453</v>
      </c>
      <c r="E105" s="68">
        <v>104</v>
      </c>
      <c r="F105" t="s">
        <v>1527</v>
      </c>
      <c r="G105" s="4">
        <v>913690657</v>
      </c>
      <c r="H105" s="24" t="s">
        <v>657</v>
      </c>
      <c r="I105" t="str">
        <f t="shared" si="1"/>
        <v>INSERT INTO contactos VALUES (null,'Indru', 'Mani ', 104, null, '913690657', 'info@lexus.es');</v>
      </c>
      <c r="J105" t="s">
        <v>1846</v>
      </c>
      <c r="O105">
        <v>104</v>
      </c>
      <c r="P105" t="s">
        <v>382</v>
      </c>
    </row>
    <row r="106" spans="1:16" ht="45">
      <c r="A106" t="s">
        <v>1744</v>
      </c>
      <c r="C106" t="s">
        <v>1318</v>
      </c>
      <c r="D106" t="s">
        <v>1454</v>
      </c>
      <c r="E106" s="68">
        <v>105</v>
      </c>
      <c r="F106" t="s">
        <v>1527</v>
      </c>
      <c r="G106" s="4">
        <v>913805239</v>
      </c>
      <c r="H106" s="24" t="s">
        <v>564</v>
      </c>
      <c r="I106" t="str">
        <f t="shared" si="1"/>
        <v>INSERT INTO contactos VALUES (null,'Trifon', 'Naranjo ', 105, null, '913805239', 'limpiezas.naranjo@gmail.com');</v>
      </c>
      <c r="J106" t="s">
        <v>1847</v>
      </c>
      <c r="O106">
        <v>105</v>
      </c>
      <c r="P106" t="s">
        <v>475</v>
      </c>
    </row>
    <row r="107" spans="1:16" ht="45">
      <c r="A107" t="s">
        <v>1744</v>
      </c>
      <c r="C107" t="s">
        <v>1319</v>
      </c>
      <c r="D107" t="s">
        <v>1455</v>
      </c>
      <c r="E107" s="68">
        <v>106</v>
      </c>
      <c r="F107" t="s">
        <v>1527</v>
      </c>
      <c r="G107" s="4">
        <v>916764317</v>
      </c>
      <c r="H107" s="24" t="s">
        <v>565</v>
      </c>
      <c r="I107" t="str">
        <f t="shared" si="1"/>
        <v>INSERT INTO contactos VALUES (null,'Devora', 'Perez Hernandez', 106, null, '916764317', 'olga@limpiezas-zeus.com');</v>
      </c>
      <c r="J107" t="s">
        <v>1848</v>
      </c>
      <c r="O107">
        <v>106</v>
      </c>
      <c r="P107" t="s">
        <v>476</v>
      </c>
    </row>
    <row r="108" spans="1:16" ht="45">
      <c r="A108" t="s">
        <v>1744</v>
      </c>
      <c r="C108" t="s">
        <v>1257</v>
      </c>
      <c r="D108" t="s">
        <v>1456</v>
      </c>
      <c r="E108" s="68">
        <v>107</v>
      </c>
      <c r="F108" t="s">
        <v>1527</v>
      </c>
      <c r="G108" s="4">
        <v>916428234</v>
      </c>
      <c r="H108" s="24" t="s">
        <v>566</v>
      </c>
      <c r="I108" t="str">
        <f t="shared" si="1"/>
        <v>INSERT INTO contactos VALUES (null,'Jorge', 'Cosials Ruiz', 107, null, '916428234', 'contacto@lineas-vida-conik.com');</v>
      </c>
      <c r="J108" t="s">
        <v>1849</v>
      </c>
      <c r="O108">
        <v>107</v>
      </c>
      <c r="P108" t="s">
        <v>477</v>
      </c>
    </row>
    <row r="109" spans="1:16" ht="45">
      <c r="A109" t="s">
        <v>1744</v>
      </c>
      <c r="C109" t="s">
        <v>1297</v>
      </c>
      <c r="D109" t="s">
        <v>1457</v>
      </c>
      <c r="E109" s="68">
        <v>108</v>
      </c>
      <c r="F109" t="s">
        <v>1527</v>
      </c>
      <c r="G109" s="4">
        <v>916562483</v>
      </c>
      <c r="H109" s="24" t="s">
        <v>658</v>
      </c>
      <c r="I109" t="str">
        <f t="shared" si="1"/>
        <v>INSERT INTO contactos VALUES (null,'Alberto', 'Maier ', 108, null, '916562483', 'amaiermarin@hotmail.com');</v>
      </c>
      <c r="J109" t="s">
        <v>1850</v>
      </c>
      <c r="O109">
        <v>108</v>
      </c>
      <c r="P109" t="s">
        <v>478</v>
      </c>
    </row>
    <row r="110" spans="1:16" ht="60">
      <c r="A110" t="s">
        <v>1880</v>
      </c>
      <c r="B110">
        <v>110</v>
      </c>
      <c r="C110" t="s">
        <v>1320</v>
      </c>
      <c r="D110" t="s">
        <v>1878</v>
      </c>
      <c r="E110" s="68">
        <v>109</v>
      </c>
      <c r="F110" t="s">
        <v>1527</v>
      </c>
      <c r="G110" s="56" t="s">
        <v>841</v>
      </c>
      <c r="H110" s="35" t="s">
        <v>842</v>
      </c>
      <c r="I110" t="str">
        <f>CONCATENATE(A110,B110,", '",C110,"', '",+D110,"', ",+E110,", ",+F110,", '",+G110,"', '",+H110,"');")</f>
        <v>INSERT INTO contactos VALUES (110, 'Marcos', 'Salguero', 109, null, '+34 654 33 41 62', 'marcosalguero.asesor@gmail.com');</v>
      </c>
      <c r="J110" t="s">
        <v>1881</v>
      </c>
      <c r="O110">
        <v>109</v>
      </c>
      <c r="P110" t="s">
        <v>1737</v>
      </c>
    </row>
    <row r="111" spans="1:16" ht="45">
      <c r="A111" t="s">
        <v>1880</v>
      </c>
      <c r="B111">
        <v>111</v>
      </c>
      <c r="C111" t="s">
        <v>1364</v>
      </c>
      <c r="D111" t="s">
        <v>1879</v>
      </c>
      <c r="E111" s="68">
        <v>111</v>
      </c>
      <c r="F111" t="s">
        <v>1527</v>
      </c>
      <c r="G111" s="4">
        <v>961260217</v>
      </c>
      <c r="H111" s="24" t="s">
        <v>567</v>
      </c>
      <c r="I111" t="str">
        <f t="shared" ref="I111:I174" si="2">CONCATENATE(A111,B111,", '",C111,"', '",+D111,"', ",+E111,", ",+F111,", '",+G111,"', '",+H111,"');")</f>
        <v>INSERT INTO contactos VALUES (111, 'Juan Miguel', 'Santes', 111, null, '961260217', 'marmolessantes@gmail.com');</v>
      </c>
      <c r="J111" t="s">
        <v>1882</v>
      </c>
      <c r="O111">
        <v>111</v>
      </c>
      <c r="P111" t="s">
        <v>394</v>
      </c>
    </row>
    <row r="112" spans="1:16" ht="30">
      <c r="A112" t="s">
        <v>1880</v>
      </c>
      <c r="B112">
        <v>112</v>
      </c>
      <c r="C112" t="s">
        <v>1851</v>
      </c>
      <c r="D112" t="s">
        <v>1852</v>
      </c>
      <c r="E112" s="68">
        <v>112</v>
      </c>
      <c r="F112" t="s">
        <v>1527</v>
      </c>
      <c r="G112" s="34" t="s">
        <v>1853</v>
      </c>
      <c r="H112" s="34" t="s">
        <v>885</v>
      </c>
      <c r="I112" t="str">
        <f t="shared" si="2"/>
        <v>INSERT INTO contactos VALUES (112, 'Agueda', 'Marchante', 112, null, '626 45 26 29', 'info@mbubag.com');</v>
      </c>
      <c r="J112" t="s">
        <v>1883</v>
      </c>
      <c r="O112">
        <v>112</v>
      </c>
      <c r="P112" t="s">
        <v>936</v>
      </c>
    </row>
    <row r="113" spans="1:16" ht="45">
      <c r="A113" t="s">
        <v>1880</v>
      </c>
      <c r="B113">
        <v>113</v>
      </c>
      <c r="C113" t="s">
        <v>1266</v>
      </c>
      <c r="D113" t="s">
        <v>1458</v>
      </c>
      <c r="E113" s="68">
        <v>113</v>
      </c>
      <c r="F113" t="s">
        <v>1527</v>
      </c>
      <c r="G113" s="4">
        <v>630543952</v>
      </c>
      <c r="H113" s="24" t="s">
        <v>568</v>
      </c>
      <c r="I113" t="str">
        <f t="shared" si="2"/>
        <v>INSERT INTO contactos VALUES (113, 'Javier', 'Arrebola ', 113, null, '630543952', 'medinarotulos@gmail.com');</v>
      </c>
      <c r="J113" t="s">
        <v>1884</v>
      </c>
      <c r="O113">
        <v>113</v>
      </c>
      <c r="P113" t="s">
        <v>479</v>
      </c>
    </row>
    <row r="114" spans="1:16" ht="45">
      <c r="A114" t="s">
        <v>1880</v>
      </c>
      <c r="B114">
        <v>114</v>
      </c>
      <c r="C114" t="s">
        <v>1267</v>
      </c>
      <c r="D114" t="s">
        <v>1854</v>
      </c>
      <c r="E114" s="68">
        <v>114</v>
      </c>
      <c r="F114" t="s">
        <v>1527</v>
      </c>
      <c r="G114" s="6" t="s">
        <v>1855</v>
      </c>
      <c r="H114" s="72" t="s">
        <v>1856</v>
      </c>
      <c r="I114" t="str">
        <f t="shared" si="2"/>
        <v>INSERT INTO contactos VALUES (114, 'Enrique', 'Aranda Garces', 114, null, '876 26 16 06', 'arandagarces@gmail.com');</v>
      </c>
      <c r="J114" t="s">
        <v>1885</v>
      </c>
      <c r="O114">
        <v>114</v>
      </c>
      <c r="P114" t="s">
        <v>480</v>
      </c>
    </row>
    <row r="115" spans="1:16" ht="30">
      <c r="A115" t="s">
        <v>1880</v>
      </c>
      <c r="B115">
        <v>115</v>
      </c>
      <c r="C115" t="s">
        <v>1285</v>
      </c>
      <c r="D115" t="s">
        <v>1459</v>
      </c>
      <c r="E115" s="68">
        <v>115</v>
      </c>
      <c r="F115" t="s">
        <v>1527</v>
      </c>
      <c r="G115" s="4">
        <v>916818211</v>
      </c>
      <c r="H115" s="24" t="s">
        <v>569</v>
      </c>
      <c r="I115" t="str">
        <f t="shared" si="2"/>
        <v>INSERT INTO contactos VALUES (115, 'Ignacio', 'Hernández ', 115, null, '916818211', 'meyfa@meyfa.es');</v>
      </c>
      <c r="J115" t="s">
        <v>1886</v>
      </c>
      <c r="O115">
        <v>115</v>
      </c>
      <c r="P115" t="s">
        <v>481</v>
      </c>
    </row>
    <row r="116" spans="1:16" ht="60">
      <c r="A116" t="s">
        <v>1880</v>
      </c>
      <c r="B116">
        <v>116</v>
      </c>
      <c r="C116" t="s">
        <v>1321</v>
      </c>
      <c r="D116" t="s">
        <v>1460</v>
      </c>
      <c r="E116" s="68">
        <v>116</v>
      </c>
      <c r="F116" t="s">
        <v>1527</v>
      </c>
      <c r="G116" s="4">
        <v>933151398</v>
      </c>
      <c r="H116" s="24" t="s">
        <v>570</v>
      </c>
      <c r="I116" t="str">
        <f t="shared" si="2"/>
        <v>INSERT INTO contactos VALUES (116, 'Joan', 'Daranas ', 116, null, '933151398', 'prototipadosdaranas@gmail.com');</v>
      </c>
      <c r="J116" t="s">
        <v>1887</v>
      </c>
      <c r="O116">
        <v>116</v>
      </c>
      <c r="P116" t="s">
        <v>482</v>
      </c>
    </row>
    <row r="117" spans="1:16" ht="45">
      <c r="A117" t="s">
        <v>1880</v>
      </c>
      <c r="B117">
        <v>117</v>
      </c>
      <c r="C117" t="s">
        <v>1322</v>
      </c>
      <c r="D117" t="s">
        <v>1461</v>
      </c>
      <c r="E117" s="68">
        <v>117</v>
      </c>
      <c r="F117" t="s">
        <v>1527</v>
      </c>
      <c r="G117" s="34"/>
      <c r="H117" s="34" t="s">
        <v>888</v>
      </c>
      <c r="I117" t="str">
        <f t="shared" si="2"/>
        <v>INSERT INTO contactos VALUES (117, 'Laura', 'Alvarez ', 117, null, '', 'ascension@mintandrose.com');</v>
      </c>
      <c r="J117" t="s">
        <v>1888</v>
      </c>
      <c r="O117">
        <v>117</v>
      </c>
      <c r="P117" t="s">
        <v>938</v>
      </c>
    </row>
    <row r="118" spans="1:16" ht="30">
      <c r="A118" t="s">
        <v>1880</v>
      </c>
      <c r="B118">
        <v>118</v>
      </c>
      <c r="C118" t="s">
        <v>1271</v>
      </c>
      <c r="D118" t="s">
        <v>1462</v>
      </c>
      <c r="E118" s="68">
        <v>118</v>
      </c>
      <c r="F118" t="s">
        <v>1527</v>
      </c>
      <c r="G118" s="4">
        <v>914905576</v>
      </c>
      <c r="H118" s="24" t="s">
        <v>571</v>
      </c>
      <c r="I118" t="str">
        <f t="shared" si="2"/>
        <v>INSERT INTO contactos VALUES (118, 'Luis', 'Muñoz Navarro', 118, null, '914905576', 'mogatro@mogatro.es');</v>
      </c>
      <c r="J118" t="s">
        <v>1889</v>
      </c>
      <c r="O118">
        <v>118</v>
      </c>
      <c r="P118" t="s">
        <v>483</v>
      </c>
    </row>
    <row r="119" spans="1:16" ht="45">
      <c r="A119" t="s">
        <v>1880</v>
      </c>
      <c r="B119">
        <v>119</v>
      </c>
      <c r="C119" t="s">
        <v>1269</v>
      </c>
      <c r="D119" t="s">
        <v>1463</v>
      </c>
      <c r="E119" s="68">
        <v>119</v>
      </c>
      <c r="F119" t="s">
        <v>1527</v>
      </c>
      <c r="G119" s="34">
        <v>915304847</v>
      </c>
      <c r="H119" s="35" t="s">
        <v>913</v>
      </c>
      <c r="I119" t="str">
        <f t="shared" si="2"/>
        <v>INSERT INTO contactos VALUES (119, 'Esteban', 'Solís Aguilera', 119, null, '915304847', 'mudanzasgoyo@hotmail.com');</v>
      </c>
      <c r="J119" t="s">
        <v>1890</v>
      </c>
      <c r="O119">
        <v>119</v>
      </c>
      <c r="P119" t="s">
        <v>948</v>
      </c>
    </row>
    <row r="120" spans="1:16" ht="45">
      <c r="A120" t="s">
        <v>1880</v>
      </c>
      <c r="B120">
        <v>120</v>
      </c>
      <c r="C120" t="s">
        <v>1323</v>
      </c>
      <c r="D120" t="s">
        <v>1464</v>
      </c>
      <c r="E120" s="68">
        <v>120</v>
      </c>
      <c r="F120" t="s">
        <v>1527</v>
      </c>
      <c r="G120" s="4" t="s">
        <v>806</v>
      </c>
      <c r="H120" s="24" t="s">
        <v>572</v>
      </c>
      <c r="I120" t="str">
        <f t="shared" si="2"/>
        <v>INSERT INTO contactos VALUES (120, 'Fabio', 'Serranos Hernández', 120, null, '91 661 12 04', 'm.serranos@hotmail.com');</v>
      </c>
      <c r="J120" t="s">
        <v>1891</v>
      </c>
      <c r="O120">
        <v>120</v>
      </c>
      <c r="P120" t="s">
        <v>484</v>
      </c>
    </row>
    <row r="121" spans="1:16" ht="60">
      <c r="A121" t="s">
        <v>1880</v>
      </c>
      <c r="B121">
        <v>121</v>
      </c>
      <c r="C121" t="s">
        <v>1365</v>
      </c>
      <c r="D121" t="s">
        <v>1465</v>
      </c>
      <c r="E121" s="68">
        <v>121</v>
      </c>
      <c r="F121" t="s">
        <v>1527</v>
      </c>
      <c r="G121" s="4">
        <v>918012816</v>
      </c>
      <c r="H121" s="24" t="s">
        <v>573</v>
      </c>
      <c r="I121" t="str">
        <f t="shared" si="2"/>
        <v>INSERT INTO contactos VALUES (121, 'Luis Manuel', 'Arenas ', 121, null, '918012816', 'juanfrancisco@ebanisteriamarenas.com');</v>
      </c>
      <c r="J121" t="s">
        <v>1892</v>
      </c>
      <c r="O121">
        <v>121</v>
      </c>
      <c r="P121" t="s">
        <v>485</v>
      </c>
    </row>
    <row r="122" spans="1:16" ht="30">
      <c r="A122" t="s">
        <v>1880</v>
      </c>
      <c r="B122">
        <v>122</v>
      </c>
      <c r="C122" t="s">
        <v>1276</v>
      </c>
      <c r="D122" t="s">
        <v>1385</v>
      </c>
      <c r="E122" s="68">
        <v>13</v>
      </c>
      <c r="F122" t="s">
        <v>1527</v>
      </c>
      <c r="G122" s="4">
        <v>913839119</v>
      </c>
      <c r="H122" s="24" t="s">
        <v>852</v>
      </c>
      <c r="I122" t="str">
        <f t="shared" si="2"/>
        <v>INSERT INTO contactos VALUES (122, 'Favio', 'Zambelli ', 13, null, '913839119', 'favio@labrujula.eu');</v>
      </c>
      <c r="J122" t="s">
        <v>1893</v>
      </c>
    </row>
    <row r="123" spans="1:16" ht="30">
      <c r="A123" t="s">
        <v>1880</v>
      </c>
      <c r="B123">
        <v>123</v>
      </c>
      <c r="C123" t="s">
        <v>1324</v>
      </c>
      <c r="D123" t="s">
        <v>1466</v>
      </c>
      <c r="E123" s="68">
        <v>123</v>
      </c>
      <c r="F123" t="s">
        <v>1527</v>
      </c>
      <c r="G123" s="6">
        <v>916266395</v>
      </c>
      <c r="H123" s="25" t="s">
        <v>574</v>
      </c>
      <c r="I123" t="str">
        <f t="shared" si="2"/>
        <v>INSERT INTO contactos VALUES (123, 'Dolores', 'Muñoz Fernandez', 123, null, '916266395', 'lola@nuevobano.es');</v>
      </c>
      <c r="J123" t="s">
        <v>1894</v>
      </c>
      <c r="O123">
        <v>123</v>
      </c>
      <c r="P123" t="s">
        <v>1738</v>
      </c>
    </row>
    <row r="124" spans="1:16" ht="60">
      <c r="A124" t="s">
        <v>1880</v>
      </c>
      <c r="B124">
        <v>124</v>
      </c>
      <c r="C124" t="s">
        <v>1857</v>
      </c>
      <c r="D124" t="s">
        <v>1858</v>
      </c>
      <c r="E124" s="68">
        <v>124</v>
      </c>
      <c r="F124" t="s">
        <v>1527</v>
      </c>
      <c r="G124" s="6" t="s">
        <v>1859</v>
      </c>
      <c r="H124" s="72" t="s">
        <v>1860</v>
      </c>
      <c r="I124" t="str">
        <f t="shared" si="2"/>
        <v>INSERT INTO contactos VALUES (124, 'Jose Maria', 'Casado', 124, null, '916 57 22 37', 'original.casado@carlintrescantos.com');</v>
      </c>
      <c r="J124" t="s">
        <v>1895</v>
      </c>
      <c r="O124">
        <v>124</v>
      </c>
      <c r="P124" t="s">
        <v>487</v>
      </c>
    </row>
    <row r="125" spans="1:16" ht="45">
      <c r="A125" t="s">
        <v>1880</v>
      </c>
      <c r="B125">
        <v>125</v>
      </c>
      <c r="C125" t="s">
        <v>1260</v>
      </c>
      <c r="D125" t="s">
        <v>1378</v>
      </c>
      <c r="E125" s="68">
        <v>125</v>
      </c>
      <c r="F125" t="s">
        <v>1527</v>
      </c>
      <c r="G125" s="4">
        <v>910245394</v>
      </c>
      <c r="H125" s="24" t="s">
        <v>575</v>
      </c>
      <c r="I125" t="str">
        <f t="shared" si="2"/>
        <v>INSERT INTO contactos VALUES (125, 'Lorena', ' ', 125, null, '910245394', 'info@pacificoshop.com');</v>
      </c>
      <c r="J125" t="s">
        <v>1896</v>
      </c>
      <c r="O125">
        <v>125</v>
      </c>
      <c r="P125" t="s">
        <v>488</v>
      </c>
    </row>
    <row r="126" spans="1:16" ht="45">
      <c r="A126" t="s">
        <v>1880</v>
      </c>
      <c r="B126">
        <v>126</v>
      </c>
      <c r="C126" t="s">
        <v>1291</v>
      </c>
      <c r="D126" t="s">
        <v>1467</v>
      </c>
      <c r="E126" s="68">
        <v>126</v>
      </c>
      <c r="F126" t="s">
        <v>1527</v>
      </c>
      <c r="G126" s="4">
        <v>916209286</v>
      </c>
      <c r="H126" s="24" t="s">
        <v>576</v>
      </c>
      <c r="I126" t="str">
        <f t="shared" si="2"/>
        <v>INSERT INTO contactos VALUES (126, 'Jesus', 'Pamo ', 126, null, '916209286', 'contacto@pamoglass.com');</v>
      </c>
      <c r="J126" t="s">
        <v>1897</v>
      </c>
      <c r="O126">
        <v>126</v>
      </c>
      <c r="P126" t="s">
        <v>407</v>
      </c>
    </row>
    <row r="127" spans="1:16" ht="45">
      <c r="A127" t="s">
        <v>1880</v>
      </c>
      <c r="B127">
        <v>127</v>
      </c>
      <c r="C127" t="s">
        <v>1305</v>
      </c>
      <c r="D127" t="s">
        <v>1861</v>
      </c>
      <c r="E127" s="68">
        <v>127</v>
      </c>
      <c r="F127" t="s">
        <v>1527</v>
      </c>
      <c r="G127" s="4" t="s">
        <v>1862</v>
      </c>
      <c r="H127" s="27" t="s">
        <v>1863</v>
      </c>
      <c r="I127" t="str">
        <f t="shared" si="2"/>
        <v>INSERT INTO contactos VALUES (127, 'Pablo', 'Sanchez Ranera', 127, null, '649 00 54 64', 'pablo.sanchez@panflor.es');</v>
      </c>
      <c r="J127" t="s">
        <v>1898</v>
      </c>
      <c r="O127">
        <v>127</v>
      </c>
      <c r="P127" t="s">
        <v>404</v>
      </c>
    </row>
    <row r="128" spans="1:16" ht="45">
      <c r="A128" t="s">
        <v>1880</v>
      </c>
      <c r="B128">
        <v>128</v>
      </c>
      <c r="C128" t="s">
        <v>1366</v>
      </c>
      <c r="D128" t="s">
        <v>1468</v>
      </c>
      <c r="E128" s="68">
        <v>128</v>
      </c>
      <c r="F128" t="s">
        <v>1527</v>
      </c>
      <c r="G128" s="4">
        <v>913324949</v>
      </c>
      <c r="H128" s="24" t="s">
        <v>586</v>
      </c>
      <c r="I128" t="str">
        <f t="shared" si="2"/>
        <v>INSERT INTO contactos VALUES (128, 'Miguel Angel', 'Ruiz Cabanillas', 128, null, '913324949', 'contacto@pintaestetic.es');</v>
      </c>
      <c r="J128" t="s">
        <v>1899</v>
      </c>
      <c r="O128">
        <v>128</v>
      </c>
      <c r="P128" t="s">
        <v>494</v>
      </c>
    </row>
    <row r="129" spans="1:16" ht="45">
      <c r="A129" t="s">
        <v>1880</v>
      </c>
      <c r="B129">
        <v>129</v>
      </c>
      <c r="C129" t="s">
        <v>1325</v>
      </c>
      <c r="D129" t="s">
        <v>1469</v>
      </c>
      <c r="E129" s="68">
        <v>129</v>
      </c>
      <c r="F129" t="s">
        <v>1527</v>
      </c>
      <c r="G129" s="4">
        <v>913573714</v>
      </c>
      <c r="H129" s="27" t="s">
        <v>578</v>
      </c>
      <c r="I129" t="str">
        <f t="shared" si="2"/>
        <v>INSERT INTO contactos VALUES (129, 'Julian', 'Gil Serrano', 129, null, '913573714', 'peugeot@autosaravaca.com');</v>
      </c>
      <c r="J129" t="s">
        <v>1900</v>
      </c>
      <c r="O129">
        <v>129</v>
      </c>
      <c r="P129" t="s">
        <v>489</v>
      </c>
    </row>
    <row r="130" spans="1:16" ht="45">
      <c r="A130" t="s">
        <v>1880</v>
      </c>
      <c r="B130">
        <v>130</v>
      </c>
      <c r="C130" t="s">
        <v>1263</v>
      </c>
      <c r="D130" t="s">
        <v>1470</v>
      </c>
      <c r="E130" s="68">
        <v>130</v>
      </c>
      <c r="F130" t="s">
        <v>1527</v>
      </c>
      <c r="G130" s="4">
        <v>914092456</v>
      </c>
      <c r="H130" s="24" t="s">
        <v>579</v>
      </c>
      <c r="I130" t="str">
        <f t="shared" si="2"/>
        <v>INSERT INTO contactos VALUES (130, 'Maria', 'del Puerto Diaz', 130, null, '914092456', 'nunospasteleria@yahoo.es');</v>
      </c>
      <c r="J130" t="s">
        <v>1901</v>
      </c>
      <c r="O130">
        <v>130</v>
      </c>
      <c r="P130" t="s">
        <v>1739</v>
      </c>
    </row>
    <row r="131" spans="1:16" ht="45">
      <c r="A131" t="s">
        <v>1880</v>
      </c>
      <c r="B131">
        <v>131</v>
      </c>
      <c r="C131" t="s">
        <v>1326</v>
      </c>
      <c r="D131" t="s">
        <v>1445</v>
      </c>
      <c r="E131" s="68">
        <v>131</v>
      </c>
      <c r="F131" t="s">
        <v>1527</v>
      </c>
      <c r="G131" s="4">
        <v>916790233</v>
      </c>
      <c r="H131" s="24" t="s">
        <v>580</v>
      </c>
      <c r="I131" t="str">
        <f t="shared" si="2"/>
        <v>INSERT INTO contactos VALUES (131, 'Pepe', 'Pizarro ', 131, null, '916790233', 'administracion@neoferrsl.es');</v>
      </c>
      <c r="J131" t="s">
        <v>1902</v>
      </c>
      <c r="O131">
        <v>131</v>
      </c>
      <c r="P131" t="s">
        <v>378</v>
      </c>
    </row>
    <row r="132" spans="1:16" ht="45">
      <c r="A132" t="s">
        <v>1880</v>
      </c>
      <c r="B132">
        <v>132</v>
      </c>
      <c r="C132" t="s">
        <v>1325</v>
      </c>
      <c r="D132" t="s">
        <v>1471</v>
      </c>
      <c r="E132" s="68">
        <v>132</v>
      </c>
      <c r="F132" t="s">
        <v>1527</v>
      </c>
      <c r="G132" s="4">
        <v>918733244</v>
      </c>
      <c r="H132" s="24" t="s">
        <v>581</v>
      </c>
      <c r="I132" t="str">
        <f t="shared" si="2"/>
        <v>INSERT INTO contactos VALUES (132, 'Julian', 'Martinez ', 132, null, '918733244', 'jmartinez@perfomar2000.es');</v>
      </c>
      <c r="J132" t="s">
        <v>1903</v>
      </c>
      <c r="O132">
        <v>132</v>
      </c>
      <c r="P132" t="s">
        <v>402</v>
      </c>
    </row>
    <row r="133" spans="1:16" ht="45">
      <c r="A133" t="s">
        <v>1880</v>
      </c>
      <c r="B133">
        <v>133</v>
      </c>
      <c r="C133" t="s">
        <v>1327</v>
      </c>
      <c r="D133" t="s">
        <v>1472</v>
      </c>
      <c r="E133" s="68">
        <v>133</v>
      </c>
      <c r="F133" t="s">
        <v>1527</v>
      </c>
      <c r="G133" s="4" t="s">
        <v>1864</v>
      </c>
      <c r="H133" s="27" t="s">
        <v>1865</v>
      </c>
      <c r="I133" t="str">
        <f t="shared" si="2"/>
        <v>INSERT INTO contactos VALUES (133, 'Emanuel', 'Florin Capatana', 133, null, '620 85 37 85', 'ecapatana@yahoo.com');</v>
      </c>
      <c r="J133" t="s">
        <v>1904</v>
      </c>
      <c r="O133">
        <v>133</v>
      </c>
      <c r="P133" t="s">
        <v>491</v>
      </c>
    </row>
    <row r="134" spans="1:16" ht="60">
      <c r="A134" t="s">
        <v>1880</v>
      </c>
      <c r="B134">
        <v>134</v>
      </c>
      <c r="C134" t="s">
        <v>1292</v>
      </c>
      <c r="D134" t="s">
        <v>1473</v>
      </c>
      <c r="E134" s="68">
        <v>134</v>
      </c>
      <c r="F134" t="s">
        <v>1527</v>
      </c>
      <c r="G134" s="4" t="s">
        <v>812</v>
      </c>
      <c r="H134" s="24" t="s">
        <v>583</v>
      </c>
      <c r="I134" t="str">
        <f t="shared" si="2"/>
        <v>INSERT INTO contactos VALUES (134, 'Raul', 'Adsuar ', 134, null, '96.297 87 69', 'persianasraser@persianasraser.com NOEMI');</v>
      </c>
      <c r="J134" t="s">
        <v>1905</v>
      </c>
      <c r="O134">
        <v>134</v>
      </c>
      <c r="P134" t="s">
        <v>492</v>
      </c>
    </row>
    <row r="135" spans="1:16" ht="45">
      <c r="A135" t="s">
        <v>1880</v>
      </c>
      <c r="B135">
        <v>135</v>
      </c>
      <c r="C135" t="s">
        <v>1263</v>
      </c>
      <c r="D135" t="s">
        <v>1419</v>
      </c>
      <c r="E135" s="68">
        <v>135</v>
      </c>
      <c r="F135" t="s">
        <v>1527</v>
      </c>
      <c r="G135" s="4">
        <v>918462299</v>
      </c>
      <c r="H135" s="24" t="s">
        <v>584</v>
      </c>
      <c r="I135" t="str">
        <f t="shared" si="2"/>
        <v>INSERT INTO contactos VALUES (135, 'Maria', 'Garcia ', 135, null, '918462299', 'hermanosserranito@gmail.com');</v>
      </c>
      <c r="J135" t="s">
        <v>1906</v>
      </c>
      <c r="O135">
        <v>135</v>
      </c>
      <c r="P135" t="s">
        <v>390</v>
      </c>
    </row>
    <row r="136" spans="1:16" ht="45">
      <c r="A136" t="s">
        <v>1880</v>
      </c>
      <c r="B136">
        <v>136</v>
      </c>
      <c r="C136" t="s">
        <v>1367</v>
      </c>
      <c r="D136" t="s">
        <v>1474</v>
      </c>
      <c r="E136" s="68">
        <v>136</v>
      </c>
      <c r="F136" t="s">
        <v>1527</v>
      </c>
      <c r="G136" s="4">
        <v>915441029</v>
      </c>
      <c r="H136" s="24" t="s">
        <v>585</v>
      </c>
      <c r="I136" t="str">
        <f t="shared" si="2"/>
        <v>INSERT INTO contactos VALUES (136, 'Julio Cesar', 'Aragon ', 136, null, '915441029', 'contacto@pilateselpatio.es');</v>
      </c>
      <c r="J136" t="s">
        <v>1907</v>
      </c>
      <c r="O136">
        <v>136</v>
      </c>
      <c r="P136" t="s">
        <v>493</v>
      </c>
    </row>
    <row r="137" spans="1:16" ht="45">
      <c r="A137" t="s">
        <v>1880</v>
      </c>
      <c r="B137">
        <v>137</v>
      </c>
      <c r="C137" t="s">
        <v>1283</v>
      </c>
      <c r="D137" t="s">
        <v>1866</v>
      </c>
      <c r="E137" s="68">
        <v>137</v>
      </c>
      <c r="F137" t="s">
        <v>1527</v>
      </c>
      <c r="G137" s="34">
        <v>638742015</v>
      </c>
      <c r="H137" s="34" t="s">
        <v>891</v>
      </c>
      <c r="I137" t="str">
        <f t="shared" si="2"/>
        <v>INSERT INTO contactos VALUES (137, 'Cristina', 'Carrizo Altuzarra', 137, null, '638742015', 'ccaltuzarra@pinkfish.es');</v>
      </c>
      <c r="J137" t="s">
        <v>1908</v>
      </c>
      <c r="O137">
        <v>137</v>
      </c>
      <c r="P137" t="s">
        <v>939</v>
      </c>
    </row>
    <row r="138" spans="1:16" ht="45">
      <c r="A138" t="s">
        <v>1880</v>
      </c>
      <c r="B138">
        <v>138</v>
      </c>
      <c r="C138" t="s">
        <v>1366</v>
      </c>
      <c r="D138" t="s">
        <v>1468</v>
      </c>
      <c r="E138" s="68">
        <v>128</v>
      </c>
      <c r="F138" t="s">
        <v>1527</v>
      </c>
      <c r="G138" s="4">
        <v>913324949</v>
      </c>
      <c r="H138" s="24" t="s">
        <v>586</v>
      </c>
      <c r="I138" t="str">
        <f t="shared" si="2"/>
        <v>INSERT INTO contactos VALUES (138, 'Miguel Angel', 'Ruiz Cabanillas', 128, null, '913324949', 'contacto@pintaestetic.es');</v>
      </c>
      <c r="J138" t="s">
        <v>1909</v>
      </c>
    </row>
    <row r="139" spans="1:16" ht="60">
      <c r="A139" t="s">
        <v>1880</v>
      </c>
      <c r="B139">
        <v>139</v>
      </c>
      <c r="C139" t="s">
        <v>1292</v>
      </c>
      <c r="D139" t="s">
        <v>1475</v>
      </c>
      <c r="E139" s="68">
        <v>139</v>
      </c>
      <c r="F139" t="s">
        <v>1527</v>
      </c>
      <c r="G139" s="4">
        <v>912492623</v>
      </c>
      <c r="H139" s="24" t="s">
        <v>587</v>
      </c>
      <c r="I139" t="str">
        <f t="shared" si="2"/>
        <v>INSERT INTO contactos VALUES (139, 'Raul', 'Calderón Morlon', 139, null, '912492623', 'pinturas@decoracionescalderonsl.es');</v>
      </c>
      <c r="J139" t="s">
        <v>1910</v>
      </c>
      <c r="O139">
        <v>139</v>
      </c>
      <c r="P139" t="s">
        <v>495</v>
      </c>
    </row>
    <row r="140" spans="1:16" ht="30">
      <c r="A140" t="s">
        <v>1880</v>
      </c>
      <c r="B140">
        <v>140</v>
      </c>
      <c r="C140" t="s">
        <v>1328</v>
      </c>
      <c r="D140" t="s">
        <v>1476</v>
      </c>
      <c r="E140" s="68">
        <v>140</v>
      </c>
      <c r="F140" t="s">
        <v>1527</v>
      </c>
      <c r="G140" s="4">
        <v>938499738</v>
      </c>
      <c r="H140" s="24" t="s">
        <v>588</v>
      </c>
      <c r="I140" t="str">
        <f t="shared" si="2"/>
        <v>INSERT INTO contactos VALUES (140, 'Francesc', 'Encinas ', 140, null, '938499738', 'admin@tauxvalles.com');</v>
      </c>
      <c r="J140" t="s">
        <v>1911</v>
      </c>
      <c r="O140">
        <v>140</v>
      </c>
      <c r="P140" t="s">
        <v>392</v>
      </c>
    </row>
    <row r="141" spans="1:16" ht="45">
      <c r="A141" t="s">
        <v>1880</v>
      </c>
      <c r="B141">
        <v>141</v>
      </c>
      <c r="C141" t="s">
        <v>1261</v>
      </c>
      <c r="D141" t="s">
        <v>1378</v>
      </c>
      <c r="E141" s="68">
        <v>141</v>
      </c>
      <c r="F141" t="s">
        <v>1527</v>
      </c>
      <c r="G141" s="4">
        <v>916793257</v>
      </c>
      <c r="H141" s="24" t="s">
        <v>589</v>
      </c>
      <c r="I141" t="str">
        <f t="shared" si="2"/>
        <v>INSERT INTO contactos VALUES (141, 'Jose Antonio', ' ', 141, null, '916793257', 'contacto@plasticos-hernanz.es');</v>
      </c>
      <c r="J141" t="s">
        <v>1912</v>
      </c>
      <c r="O141">
        <v>141</v>
      </c>
      <c r="P141" t="s">
        <v>376</v>
      </c>
    </row>
    <row r="142" spans="1:16" ht="45">
      <c r="A142" t="s">
        <v>1880</v>
      </c>
      <c r="B142">
        <v>142</v>
      </c>
      <c r="C142" t="s">
        <v>1268</v>
      </c>
      <c r="D142" t="s">
        <v>1514</v>
      </c>
      <c r="E142" s="68">
        <v>142</v>
      </c>
      <c r="F142" t="s">
        <v>1527</v>
      </c>
      <c r="G142" s="4">
        <v>913552124</v>
      </c>
      <c r="H142" s="24" t="s">
        <v>872</v>
      </c>
      <c r="I142" t="str">
        <f t="shared" si="2"/>
        <v>INSERT INTO contactos VALUES (142, 'Daniel', 'de la Rosa Martinez', 142, null, '913552124', 'administracion@polsazener.es');</v>
      </c>
      <c r="J142" t="s">
        <v>1913</v>
      </c>
      <c r="O142">
        <v>142</v>
      </c>
      <c r="P142" t="s">
        <v>496</v>
      </c>
    </row>
    <row r="143" spans="1:16" ht="45">
      <c r="A143" t="s">
        <v>1880</v>
      </c>
      <c r="B143">
        <v>143</v>
      </c>
      <c r="C143" t="s">
        <v>1298</v>
      </c>
      <c r="D143" t="s">
        <v>1422</v>
      </c>
      <c r="E143" s="68">
        <v>62</v>
      </c>
      <c r="F143" t="s">
        <v>1527</v>
      </c>
      <c r="G143" s="4">
        <v>915793282</v>
      </c>
      <c r="H143" s="24" t="s">
        <v>591</v>
      </c>
      <c r="I143" t="str">
        <f t="shared" si="2"/>
        <v>INSERT INTO contactos VALUES (143, 'Manuel', 'Perez ', 62, null, '915793282', 'huellas2@phuellas.com');</v>
      </c>
      <c r="J143" t="s">
        <v>1914</v>
      </c>
    </row>
    <row r="144" spans="1:16" ht="60">
      <c r="A144" t="s">
        <v>1880</v>
      </c>
      <c r="B144">
        <v>144</v>
      </c>
      <c r="C144" t="s">
        <v>1329</v>
      </c>
      <c r="D144" t="s">
        <v>1477</v>
      </c>
      <c r="E144" s="68">
        <v>144</v>
      </c>
      <c r="F144" t="s">
        <v>1527</v>
      </c>
      <c r="G144" s="4">
        <v>916845564</v>
      </c>
      <c r="H144" s="24" t="s">
        <v>590</v>
      </c>
      <c r="I144" t="str">
        <f t="shared" si="2"/>
        <v>INSERT INTO contactos VALUES (144, 'Victoriano', 'Sanchez Rodriguez', 144, null, '916845564', 'comercial@pr-montalve.es');</v>
      </c>
      <c r="J144" t="s">
        <v>1915</v>
      </c>
      <c r="O144">
        <v>144</v>
      </c>
      <c r="P144" t="s">
        <v>497</v>
      </c>
    </row>
    <row r="145" spans="1:16" ht="45">
      <c r="A145" t="s">
        <v>1880</v>
      </c>
      <c r="B145">
        <v>145</v>
      </c>
      <c r="C145" t="s">
        <v>1312</v>
      </c>
      <c r="D145" t="s">
        <v>1478</v>
      </c>
      <c r="E145" s="68">
        <v>145</v>
      </c>
      <c r="F145" t="s">
        <v>1527</v>
      </c>
      <c r="G145" s="4">
        <v>918862597</v>
      </c>
      <c r="H145" s="24" t="s">
        <v>592</v>
      </c>
      <c r="I145" t="str">
        <f t="shared" si="2"/>
        <v>INSERT INTO contactos VALUES (145, 'Mari', 'Carmen Martin', 145, null, '918862597', 'm.carmen.martin@live.com');</v>
      </c>
      <c r="J145" t="s">
        <v>1916</v>
      </c>
      <c r="O145">
        <v>145</v>
      </c>
      <c r="P145" t="s">
        <v>499</v>
      </c>
    </row>
    <row r="146" spans="1:16" ht="60">
      <c r="A146" t="s">
        <v>1880</v>
      </c>
      <c r="B146">
        <v>146</v>
      </c>
      <c r="C146" t="s">
        <v>1321</v>
      </c>
      <c r="D146" t="s">
        <v>1479</v>
      </c>
      <c r="E146" s="68">
        <v>146</v>
      </c>
      <c r="F146" t="s">
        <v>1527</v>
      </c>
      <c r="G146" s="4">
        <v>938932441</v>
      </c>
      <c r="H146" s="24" t="s">
        <v>593</v>
      </c>
      <c r="I146" t="str">
        <f t="shared" si="2"/>
        <v>INSERT INTO contactos VALUES (146, 'Joan', 'Raich ', 146, null, '938932441', 'raichsonoritzacions@telefonica.net');</v>
      </c>
      <c r="J146" t="s">
        <v>1917</v>
      </c>
      <c r="O146">
        <v>146</v>
      </c>
      <c r="P146" t="s">
        <v>1740</v>
      </c>
    </row>
    <row r="147" spans="1:16" ht="45">
      <c r="A147" t="s">
        <v>1880</v>
      </c>
      <c r="B147">
        <v>147</v>
      </c>
      <c r="C147" t="s">
        <v>1330</v>
      </c>
      <c r="D147" t="s">
        <v>1480</v>
      </c>
      <c r="E147" s="68">
        <v>147</v>
      </c>
      <c r="F147" t="s">
        <v>1527</v>
      </c>
      <c r="G147" s="34"/>
      <c r="H147" s="39" t="s">
        <v>659</v>
      </c>
      <c r="I147" t="str">
        <f t="shared" si="2"/>
        <v>INSERT INTO contactos VALUES (147, 'Abelardo', 'Moreno Jimenez', 147, null, '', 'info@centrodelaccidentado.com');</v>
      </c>
      <c r="J147" t="s">
        <v>1918</v>
      </c>
      <c r="O147">
        <v>147</v>
      </c>
      <c r="P147" t="s">
        <v>501</v>
      </c>
    </row>
    <row r="148" spans="1:16" ht="45">
      <c r="A148" t="s">
        <v>1880</v>
      </c>
      <c r="B148">
        <v>148</v>
      </c>
      <c r="C148" t="s">
        <v>1331</v>
      </c>
      <c r="D148" t="s">
        <v>1481</v>
      </c>
      <c r="E148" s="68">
        <v>148</v>
      </c>
      <c r="F148" t="s">
        <v>1527</v>
      </c>
      <c r="G148" s="4">
        <v>914651859</v>
      </c>
      <c r="H148" s="24" t="s">
        <v>594</v>
      </c>
      <c r="I148" t="str">
        <f t="shared" si="2"/>
        <v>INSERT INTO contactos VALUES (148, 'Joaquin', 'Fernandez Serrano', 148, null, '914651859', 'fernandez_asistencia@yahoo.es');</v>
      </c>
      <c r="J148" t="s">
        <v>1919</v>
      </c>
      <c r="O148">
        <v>148</v>
      </c>
      <c r="P148" t="s">
        <v>502</v>
      </c>
    </row>
    <row r="149" spans="1:16" ht="45">
      <c r="A149" t="s">
        <v>1880</v>
      </c>
      <c r="B149">
        <v>149</v>
      </c>
      <c r="C149" t="s">
        <v>1274</v>
      </c>
      <c r="D149" t="s">
        <v>1482</v>
      </c>
      <c r="E149" s="68">
        <v>149</v>
      </c>
      <c r="F149" t="s">
        <v>1527</v>
      </c>
      <c r="G149" s="4">
        <v>913567102</v>
      </c>
      <c r="H149" s="24" t="s">
        <v>660</v>
      </c>
      <c r="I149" t="str">
        <f t="shared" si="2"/>
        <v>INSERT INTO contactos VALUES (149, 'Fernando', 'Pinilla ', 149, null, '913567102', 'clientes@pinilla-teyco.com');</v>
      </c>
      <c r="J149" t="s">
        <v>1920</v>
      </c>
      <c r="O149">
        <v>149</v>
      </c>
      <c r="P149" t="s">
        <v>503</v>
      </c>
    </row>
    <row r="150" spans="1:16" ht="30">
      <c r="A150" t="s">
        <v>1880</v>
      </c>
      <c r="B150">
        <v>150</v>
      </c>
      <c r="C150" t="s">
        <v>1355</v>
      </c>
      <c r="D150" t="s">
        <v>1483</v>
      </c>
      <c r="E150" s="68">
        <v>150</v>
      </c>
      <c r="F150" t="s">
        <v>1527</v>
      </c>
      <c r="G150" s="4">
        <v>921198735</v>
      </c>
      <c r="H150" s="24" t="s">
        <v>661</v>
      </c>
      <c r="I150" t="str">
        <f t="shared" si="2"/>
        <v>INSERT INTO contactos VALUES (150, 'Juan Carlos', 'Pastor ', 150, null, '921198735', 'pastoracp@gmail.com');</v>
      </c>
      <c r="J150" t="s">
        <v>1921</v>
      </c>
      <c r="O150">
        <v>150</v>
      </c>
      <c r="P150" t="s">
        <v>504</v>
      </c>
    </row>
    <row r="151" spans="1:16" ht="45">
      <c r="A151" t="s">
        <v>1880</v>
      </c>
      <c r="B151">
        <v>151</v>
      </c>
      <c r="C151" t="s">
        <v>1262</v>
      </c>
      <c r="D151" t="s">
        <v>1867</v>
      </c>
      <c r="E151" s="68">
        <v>151</v>
      </c>
      <c r="F151" t="s">
        <v>1527</v>
      </c>
      <c r="G151" s="4">
        <v>916831021</v>
      </c>
      <c r="H151" s="27" t="s">
        <v>1868</v>
      </c>
      <c r="I151" t="str">
        <f t="shared" si="2"/>
        <v>INSERT INTO contactos VALUES (151, 'Francisco Javier', 'Poveda Colina ', 151, null, '916831021', 'j.k.vertical@outlook.es');</v>
      </c>
      <c r="J151" t="s">
        <v>1922</v>
      </c>
      <c r="O151">
        <v>151</v>
      </c>
      <c r="P151" t="s">
        <v>505</v>
      </c>
    </row>
    <row r="152" spans="1:16" ht="60">
      <c r="A152" t="s">
        <v>1880</v>
      </c>
      <c r="B152">
        <v>152</v>
      </c>
      <c r="C152" t="s">
        <v>1332</v>
      </c>
      <c r="D152" t="s">
        <v>1484</v>
      </c>
      <c r="E152" s="68">
        <v>152</v>
      </c>
      <c r="F152" t="s">
        <v>1527</v>
      </c>
      <c r="G152" s="4">
        <v>911136153</v>
      </c>
      <c r="H152" s="24" t="s">
        <v>596</v>
      </c>
      <c r="I152" t="str">
        <f t="shared" si="2"/>
        <v>INSERT INTO contactos VALUES (152, 'Ivan', 'Tebar Largo', 152, null, '911136153', 'info@rehabilitaciones-linaresjaen.com');</v>
      </c>
      <c r="J152" t="s">
        <v>1923</v>
      </c>
      <c r="O152">
        <v>152</v>
      </c>
      <c r="P152" t="s">
        <v>506</v>
      </c>
    </row>
    <row r="153" spans="1:16" ht="45">
      <c r="A153" t="s">
        <v>1880</v>
      </c>
      <c r="B153">
        <v>153</v>
      </c>
      <c r="C153" t="s">
        <v>1290</v>
      </c>
      <c r="D153" t="s">
        <v>1869</v>
      </c>
      <c r="E153" s="68">
        <v>153</v>
      </c>
      <c r="F153" t="s">
        <v>1527</v>
      </c>
      <c r="G153" s="34" t="s">
        <v>1870</v>
      </c>
      <c r="H153" s="35" t="s">
        <v>1871</v>
      </c>
      <c r="I153" t="str">
        <f t="shared" si="2"/>
        <v>INSERT INTO contactos VALUES (153, 'Carlos', 'Gil-Burgui', 153, null, '687 90 98 32', 'carlos@renthability.com');</v>
      </c>
      <c r="J153" t="s">
        <v>1924</v>
      </c>
      <c r="O153">
        <v>153</v>
      </c>
      <c r="P153" t="s">
        <v>946</v>
      </c>
    </row>
    <row r="154" spans="1:16" ht="45">
      <c r="A154" t="s">
        <v>1880</v>
      </c>
      <c r="B154">
        <v>154</v>
      </c>
      <c r="C154" t="s">
        <v>1368</v>
      </c>
      <c r="D154" t="s">
        <v>1485</v>
      </c>
      <c r="E154" s="68">
        <v>154</v>
      </c>
      <c r="F154" t="s">
        <v>1527</v>
      </c>
      <c r="G154" s="4">
        <v>918719483</v>
      </c>
      <c r="H154" s="24" t="s">
        <v>597</v>
      </c>
      <c r="I154" t="str">
        <f t="shared" si="2"/>
        <v>INSERT INTO contactos VALUES (154, 'Juan Ramon', 'Pedroche Ovejero', 154, null, '918719483', 'administracion@solrepyma.com');</v>
      </c>
      <c r="J154" t="s">
        <v>1925</v>
      </c>
      <c r="O154">
        <v>154</v>
      </c>
      <c r="P154" t="s">
        <v>507</v>
      </c>
    </row>
    <row r="155" spans="1:16" ht="45">
      <c r="A155" t="s">
        <v>1880</v>
      </c>
      <c r="B155">
        <v>155</v>
      </c>
      <c r="C155" t="s">
        <v>1298</v>
      </c>
      <c r="D155" t="s">
        <v>1486</v>
      </c>
      <c r="E155" s="68">
        <v>155</v>
      </c>
      <c r="F155" t="s">
        <v>1527</v>
      </c>
      <c r="G155" s="4">
        <v>914485615</v>
      </c>
      <c r="H155" s="24" t="s">
        <v>598</v>
      </c>
      <c r="I155" t="str">
        <f t="shared" si="2"/>
        <v>INSERT INTO contactos VALUES (155, 'Manuel', 'Joven ', 155, null, '914485615', 'facturacion@copiaslara.es');</v>
      </c>
      <c r="J155" t="s">
        <v>1926</v>
      </c>
      <c r="O155">
        <v>155</v>
      </c>
      <c r="P155" t="s">
        <v>401</v>
      </c>
    </row>
    <row r="156" spans="1:16" ht="45">
      <c r="A156" t="s">
        <v>1880</v>
      </c>
      <c r="B156">
        <v>156</v>
      </c>
      <c r="C156" t="s">
        <v>1311</v>
      </c>
      <c r="D156" t="s">
        <v>1487</v>
      </c>
      <c r="E156" s="68">
        <v>156</v>
      </c>
      <c r="F156" t="s">
        <v>1527</v>
      </c>
      <c r="G156" s="4">
        <v>916376706</v>
      </c>
      <c r="H156" s="24" t="s">
        <v>599</v>
      </c>
      <c r="I156" t="str">
        <f t="shared" si="2"/>
        <v>INSERT INTO contactos VALUES (156, 'Francisco', 'Benedito ', 156, null, '916376706', 'pedidos@riegosprogramados.es');</v>
      </c>
      <c r="J156" t="s">
        <v>1927</v>
      </c>
      <c r="O156">
        <v>156</v>
      </c>
      <c r="P156" t="s">
        <v>508</v>
      </c>
    </row>
    <row r="157" spans="1:16" ht="45">
      <c r="A157" t="s">
        <v>1880</v>
      </c>
      <c r="B157">
        <v>157</v>
      </c>
      <c r="C157" t="s">
        <v>1369</v>
      </c>
      <c r="D157" t="s">
        <v>1488</v>
      </c>
      <c r="E157" s="68">
        <v>157</v>
      </c>
      <c r="F157" t="s">
        <v>1527</v>
      </c>
      <c r="G157" s="4">
        <v>699915132</v>
      </c>
      <c r="H157" s="24" t="s">
        <v>600</v>
      </c>
      <c r="I157" t="str">
        <f t="shared" si="2"/>
        <v>INSERT INTO contactos VALUES (157, 'Jose Manuel', 'Fuentes ', 157, null, '699915132', 'royma@rodapies-royma.com');</v>
      </c>
      <c r="J157" t="s">
        <v>1928</v>
      </c>
      <c r="O157">
        <v>157</v>
      </c>
      <c r="P157" t="s">
        <v>509</v>
      </c>
    </row>
    <row r="158" spans="1:16" ht="60">
      <c r="A158" t="s">
        <v>1880</v>
      </c>
      <c r="B158">
        <v>158</v>
      </c>
      <c r="C158" t="s">
        <v>1333</v>
      </c>
      <c r="D158" t="s">
        <v>1389</v>
      </c>
      <c r="E158" s="68">
        <v>158</v>
      </c>
      <c r="F158" t="s">
        <v>1527</v>
      </c>
      <c r="G158" s="4">
        <v>916522947</v>
      </c>
      <c r="H158" s="24" t="s">
        <v>601</v>
      </c>
      <c r="I158" t="str">
        <f t="shared" si="2"/>
        <v>INSERT INTO contactos VALUES (158, 'Adolfo', 'Martin ', 158, null, '916522947', 'rosan-nuevalinea@hotmail.es');</v>
      </c>
      <c r="J158" t="s">
        <v>1929</v>
      </c>
      <c r="O158">
        <v>158</v>
      </c>
      <c r="P158" t="s">
        <v>510</v>
      </c>
    </row>
    <row r="159" spans="1:16" ht="45">
      <c r="A159" t="s">
        <v>1880</v>
      </c>
      <c r="B159">
        <v>159</v>
      </c>
      <c r="C159" t="s">
        <v>1334</v>
      </c>
      <c r="D159" t="s">
        <v>1489</v>
      </c>
      <c r="E159" s="68">
        <v>159</v>
      </c>
      <c r="F159" t="s">
        <v>1527</v>
      </c>
      <c r="G159" s="4" t="s">
        <v>807</v>
      </c>
      <c r="H159" s="24" t="s">
        <v>602</v>
      </c>
      <c r="I159" t="str">
        <f t="shared" si="2"/>
        <v>INSERT INTO contactos VALUES (159, 'Julián', 'Sánchez Serrano', 159, null, '916545700 Ext. 203', 'juliansanchez@rosatex.com');</v>
      </c>
      <c r="J159" t="s">
        <v>1930</v>
      </c>
      <c r="O159">
        <v>159</v>
      </c>
      <c r="P159" t="s">
        <v>511</v>
      </c>
    </row>
    <row r="160" spans="1:16" ht="45">
      <c r="A160" t="s">
        <v>1880</v>
      </c>
      <c r="B160">
        <v>160</v>
      </c>
      <c r="C160" t="s">
        <v>1283</v>
      </c>
      <c r="D160" t="s">
        <v>1490</v>
      </c>
      <c r="E160" s="68">
        <v>160</v>
      </c>
      <c r="F160" t="s">
        <v>1527</v>
      </c>
      <c r="G160" s="4">
        <v>949202602</v>
      </c>
      <c r="H160" s="24" t="s">
        <v>603</v>
      </c>
      <c r="I160" t="str">
        <f t="shared" si="2"/>
        <v>INSERT INTO contactos VALUES (160, 'Cristina', 'Canales del Rey', 160, null, '949202602', 'info@rotativascanales.com');</v>
      </c>
      <c r="J160" t="s">
        <v>1931</v>
      </c>
      <c r="O160">
        <v>160</v>
      </c>
      <c r="P160" t="s">
        <v>512</v>
      </c>
    </row>
    <row r="161" spans="1:16" ht="45">
      <c r="A161" t="s">
        <v>1880</v>
      </c>
      <c r="B161">
        <v>161</v>
      </c>
      <c r="C161" t="s">
        <v>1259</v>
      </c>
      <c r="D161" t="s">
        <v>1491</v>
      </c>
      <c r="E161" s="68">
        <v>161</v>
      </c>
      <c r="F161" t="s">
        <v>1527</v>
      </c>
      <c r="G161" s="4">
        <v>934313806</v>
      </c>
      <c r="H161" s="24" t="s">
        <v>604</v>
      </c>
      <c r="I161" t="str">
        <f t="shared" si="2"/>
        <v>INSERT INTO contactos VALUES (161, 'Antonio', 'Doblas Alvarez', 161, null, '934313806', 'contacto@rotulos-doblas.com');</v>
      </c>
      <c r="J161" t="s">
        <v>1932</v>
      </c>
      <c r="O161">
        <v>161</v>
      </c>
      <c r="P161" t="s">
        <v>513</v>
      </c>
    </row>
    <row r="162" spans="1:16" ht="30">
      <c r="A162" t="s">
        <v>1880</v>
      </c>
      <c r="B162">
        <v>162</v>
      </c>
      <c r="C162" t="s">
        <v>1272</v>
      </c>
      <c r="D162" t="s">
        <v>1492</v>
      </c>
      <c r="E162" s="68">
        <v>162</v>
      </c>
      <c r="F162" t="s">
        <v>1527</v>
      </c>
      <c r="G162" s="6">
        <v>961472200</v>
      </c>
      <c r="H162" s="25" t="s">
        <v>605</v>
      </c>
      <c r="I162" t="str">
        <f t="shared" si="2"/>
        <v>INSERT INTO contactos VALUES (162, 'Vicente', 'Cuesta ', 162, null, '961472200', 'admon@jocu.es');</v>
      </c>
      <c r="J162" t="s">
        <v>1933</v>
      </c>
      <c r="O162">
        <v>162</v>
      </c>
      <c r="P162" t="s">
        <v>514</v>
      </c>
    </row>
    <row r="163" spans="1:16" ht="45">
      <c r="A163" t="s">
        <v>1880</v>
      </c>
      <c r="B163">
        <v>163</v>
      </c>
      <c r="C163" t="s">
        <v>1290</v>
      </c>
      <c r="D163" t="s">
        <v>1493</v>
      </c>
      <c r="E163" s="68">
        <v>163</v>
      </c>
      <c r="F163" t="s">
        <v>1527</v>
      </c>
      <c r="G163" s="4" t="s">
        <v>808</v>
      </c>
      <c r="H163" s="24" t="s">
        <v>606</v>
      </c>
      <c r="I163" t="str">
        <f t="shared" si="2"/>
        <v>INSERT INTO contactos VALUES (163, 'Carlos', 'Lopez Sanchez', 163, null, '925 86 63 29', 'micarevasalones@hotmail.com');</v>
      </c>
      <c r="J163" t="s">
        <v>1934</v>
      </c>
      <c r="O163">
        <v>163</v>
      </c>
      <c r="P163" t="s">
        <v>515</v>
      </c>
    </row>
    <row r="164" spans="1:16" ht="45">
      <c r="A164" t="s">
        <v>1880</v>
      </c>
      <c r="B164">
        <v>164</v>
      </c>
      <c r="C164" t="s">
        <v>1369</v>
      </c>
      <c r="D164" t="s">
        <v>1404</v>
      </c>
      <c r="E164" s="68">
        <v>164</v>
      </c>
      <c r="F164" t="s">
        <v>1527</v>
      </c>
      <c r="G164" s="4">
        <v>925540320</v>
      </c>
      <c r="H164" s="24" t="s">
        <v>607</v>
      </c>
      <c r="I164" t="str">
        <f t="shared" si="2"/>
        <v>INSERT INTO contactos VALUES (164, 'Jose Manuel', 'Gomez ', 164, null, '925540320', 'conta@senoriodelmueble.com');</v>
      </c>
      <c r="J164" t="s">
        <v>1935</v>
      </c>
      <c r="O164">
        <v>164</v>
      </c>
      <c r="P164" t="s">
        <v>516</v>
      </c>
    </row>
    <row r="165" spans="1:16" ht="45">
      <c r="A165" t="s">
        <v>1880</v>
      </c>
      <c r="B165">
        <v>165</v>
      </c>
      <c r="C165" t="s">
        <v>1335</v>
      </c>
      <c r="D165" t="s">
        <v>1494</v>
      </c>
      <c r="E165" s="68">
        <v>165</v>
      </c>
      <c r="F165" t="s">
        <v>1527</v>
      </c>
      <c r="G165" s="34">
        <v>915348320</v>
      </c>
      <c r="H165" s="34" t="s">
        <v>916</v>
      </c>
      <c r="I165" t="str">
        <f t="shared" si="2"/>
        <v>INSERT INTO contactos VALUES (165, 'David', 'Germán ', 165, null, '915348320', 'administracion@serenur.com');</v>
      </c>
      <c r="J165" t="s">
        <v>1936</v>
      </c>
      <c r="O165">
        <v>165</v>
      </c>
      <c r="P165" t="s">
        <v>949</v>
      </c>
    </row>
    <row r="166" spans="1:16" ht="45">
      <c r="A166" t="s">
        <v>1880</v>
      </c>
      <c r="B166">
        <v>166</v>
      </c>
      <c r="C166" t="s">
        <v>1336</v>
      </c>
      <c r="D166" t="s">
        <v>1495</v>
      </c>
      <c r="E166" s="68">
        <v>166</v>
      </c>
      <c r="F166" t="s">
        <v>1527</v>
      </c>
      <c r="G166" s="4">
        <v>934268302</v>
      </c>
      <c r="H166" s="24" t="s">
        <v>874</v>
      </c>
      <c r="I166" t="str">
        <f t="shared" si="2"/>
        <v>INSERT INTO contactos VALUES (166, 'Albert', 'Cata ', 166, null, '934268302', ' info@cataserveis.com');</v>
      </c>
      <c r="J166" t="s">
        <v>1937</v>
      </c>
      <c r="O166">
        <v>166</v>
      </c>
      <c r="P166" t="s">
        <v>1741</v>
      </c>
    </row>
    <row r="167" spans="1:16" ht="30">
      <c r="A167" t="s">
        <v>1880</v>
      </c>
      <c r="B167">
        <v>167</v>
      </c>
      <c r="C167" t="s">
        <v>1309</v>
      </c>
      <c r="D167" t="s">
        <v>1496</v>
      </c>
      <c r="E167" s="68">
        <v>167</v>
      </c>
      <c r="F167" t="s">
        <v>1527</v>
      </c>
      <c r="G167" s="4" t="s">
        <v>809</v>
      </c>
      <c r="H167" s="24" t="s">
        <v>608</v>
      </c>
      <c r="I167" t="str">
        <f t="shared" si="2"/>
        <v>INSERT INTO contactos VALUES (167, 'Belen', 'Torroba Cadavieco', 167, null, '652 64 35 08', 'belen_torr@yahoo.es');</v>
      </c>
      <c r="J167" t="s">
        <v>1938</v>
      </c>
      <c r="O167">
        <v>167</v>
      </c>
      <c r="P167" t="s">
        <v>1742</v>
      </c>
    </row>
    <row r="168" spans="1:16" ht="30">
      <c r="A168" t="s">
        <v>1880</v>
      </c>
      <c r="B168">
        <v>168</v>
      </c>
      <c r="C168" t="s">
        <v>1278</v>
      </c>
      <c r="D168" t="s">
        <v>1497</v>
      </c>
      <c r="E168" s="68">
        <v>168</v>
      </c>
      <c r="F168" t="s">
        <v>1527</v>
      </c>
      <c r="G168" s="4">
        <v>917256945</v>
      </c>
      <c r="H168" s="24" t="s">
        <v>609</v>
      </c>
      <c r="I168" t="str">
        <f t="shared" si="2"/>
        <v>INSERT INTO contactos VALUES (168, 'Miguel', 'Vera Hernandez', 168, null, '917256945', 'mvera@tajusa.net');</v>
      </c>
      <c r="J168" t="s">
        <v>1939</v>
      </c>
      <c r="O168">
        <v>168</v>
      </c>
      <c r="P168" t="s">
        <v>518</v>
      </c>
    </row>
    <row r="169" spans="1:16" ht="60">
      <c r="A169" t="s">
        <v>1880</v>
      </c>
      <c r="B169">
        <v>169</v>
      </c>
      <c r="C169" t="s">
        <v>1270</v>
      </c>
      <c r="D169" t="s">
        <v>1872</v>
      </c>
      <c r="E169" s="68">
        <v>169</v>
      </c>
      <c r="F169" t="s">
        <v>1527</v>
      </c>
      <c r="G169" s="6" t="s">
        <v>1873</v>
      </c>
      <c r="H169" s="72" t="s">
        <v>1874</v>
      </c>
      <c r="I169" t="str">
        <f t="shared" si="2"/>
        <v>INSERT INTO contactos VALUES (169, 'Jose', 'Vidal', 169, null, '918 13 77 11', 'talleresautoextrem@hotmail.com');</v>
      </c>
      <c r="J169" t="s">
        <v>1940</v>
      </c>
      <c r="O169">
        <v>169</v>
      </c>
      <c r="P169" t="s">
        <v>519</v>
      </c>
    </row>
    <row r="170" spans="1:16" ht="45">
      <c r="A170" t="s">
        <v>1880</v>
      </c>
      <c r="B170">
        <v>170</v>
      </c>
      <c r="C170" t="s">
        <v>1370</v>
      </c>
      <c r="D170" t="s">
        <v>1498</v>
      </c>
      <c r="E170" s="68">
        <v>170</v>
      </c>
      <c r="F170" t="s">
        <v>1527</v>
      </c>
      <c r="G170" s="4">
        <v>918940255</v>
      </c>
      <c r="H170" s="24" t="s">
        <v>610</v>
      </c>
      <c r="I170" t="str">
        <f t="shared" si="2"/>
        <v>INSERT INTO contactos VALUES (170, 'José Antonio', 'García Nuevo', 170, null, '918940255', 'garcianuevo@telefonica.net');</v>
      </c>
      <c r="J170" t="s">
        <v>1941</v>
      </c>
      <c r="O170">
        <v>170</v>
      </c>
      <c r="P170" t="s">
        <v>520</v>
      </c>
    </row>
    <row r="171" spans="1:16" ht="45">
      <c r="A171" t="s">
        <v>1880</v>
      </c>
      <c r="B171">
        <v>171</v>
      </c>
      <c r="C171" t="s">
        <v>1325</v>
      </c>
      <c r="D171" t="s">
        <v>1469</v>
      </c>
      <c r="E171" s="68">
        <v>129</v>
      </c>
      <c r="F171" t="s">
        <v>1527</v>
      </c>
      <c r="G171" s="4">
        <v>913078815</v>
      </c>
      <c r="H171" s="24" t="s">
        <v>578</v>
      </c>
      <c r="I171" t="str">
        <f t="shared" si="2"/>
        <v>INSERT INTO contactos VALUES (171, 'Julian', 'Gil Serrano', 129, null, '913078815', 'peugeot@autosaravaca.com');</v>
      </c>
      <c r="J171" t="s">
        <v>1942</v>
      </c>
    </row>
    <row r="172" spans="1:16" ht="45">
      <c r="A172" t="s">
        <v>1880</v>
      </c>
      <c r="B172">
        <v>172</v>
      </c>
      <c r="C172" t="s">
        <v>1371</v>
      </c>
      <c r="D172" t="s">
        <v>1499</v>
      </c>
      <c r="E172" s="68">
        <v>172</v>
      </c>
      <c r="F172" t="s">
        <v>1527</v>
      </c>
      <c r="G172" s="4" t="s">
        <v>810</v>
      </c>
      <c r="H172" s="24" t="s">
        <v>611</v>
      </c>
      <c r="I172" t="str">
        <f t="shared" si="2"/>
        <v>INSERT INTO contactos VALUES (172, 'Maria del Pilar', 'Camacho Collado', 172, null, '91 895 33 43', 'comercialhervi@hotmail.com');</v>
      </c>
      <c r="J172" t="s">
        <v>1943</v>
      </c>
      <c r="O172">
        <v>172</v>
      </c>
      <c r="P172" t="s">
        <v>374</v>
      </c>
    </row>
    <row r="173" spans="1:16" ht="60">
      <c r="A173" t="s">
        <v>1880</v>
      </c>
      <c r="B173">
        <v>173</v>
      </c>
      <c r="C173" t="s">
        <v>1305</v>
      </c>
      <c r="D173" t="s">
        <v>1432</v>
      </c>
      <c r="E173" s="68">
        <v>75</v>
      </c>
      <c r="F173" t="s">
        <v>1527</v>
      </c>
      <c r="G173" s="4">
        <v>916680090</v>
      </c>
      <c r="H173" s="24" t="s">
        <v>866</v>
      </c>
      <c r="I173" t="str">
        <f t="shared" si="2"/>
        <v>INSERT INTO contactos VALUES (173, 'Pablo', 'Ortiz ', 75, null, '916680090', 'Joaquin@tavicce-marjop.com');</v>
      </c>
      <c r="J173" t="s">
        <v>1944</v>
      </c>
    </row>
    <row r="174" spans="1:16" ht="45">
      <c r="A174" t="s">
        <v>1880</v>
      </c>
      <c r="B174">
        <v>174</v>
      </c>
      <c r="C174" t="s">
        <v>928</v>
      </c>
      <c r="D174" t="s">
        <v>1500</v>
      </c>
      <c r="E174" s="68">
        <v>174</v>
      </c>
      <c r="F174" t="s">
        <v>1527</v>
      </c>
      <c r="G174" s="4">
        <v>914272699</v>
      </c>
      <c r="H174" s="24" t="s">
        <v>612</v>
      </c>
      <c r="I174" t="str">
        <f t="shared" si="2"/>
        <v>INSERT INTO contactos VALUES (174, 'Monica', 'Tirado ', 174, null, '914272699', 'napsisbobath@hotmail.com');</v>
      </c>
      <c r="J174" t="s">
        <v>1945</v>
      </c>
      <c r="O174">
        <v>174</v>
      </c>
      <c r="P174" t="s">
        <v>521</v>
      </c>
    </row>
    <row r="175" spans="1:16" ht="45">
      <c r="A175" t="s">
        <v>1880</v>
      </c>
      <c r="B175">
        <v>175</v>
      </c>
      <c r="C175" t="s">
        <v>1337</v>
      </c>
      <c r="D175" t="s">
        <v>1501</v>
      </c>
      <c r="E175" s="68">
        <v>175</v>
      </c>
      <c r="F175" t="s">
        <v>1527</v>
      </c>
      <c r="G175" s="4">
        <v>962779424</v>
      </c>
      <c r="H175" s="24" t="s">
        <v>876</v>
      </c>
      <c r="I175" t="str">
        <f t="shared" ref="I175:I191" si="3">CONCATENATE(A175,B175,", '",C175,"', '",+D175,"', ",+E175,", ",+F175,", '",+G175,"', '",+H175,"');")</f>
        <v>INSERT INTO contactos VALUES (175, 'Pascual', 'Cervera Vicente', 175, null, '962779424', 'tisoelevadores@hotmail.com');</v>
      </c>
      <c r="J175" t="s">
        <v>1946</v>
      </c>
      <c r="O175">
        <v>175</v>
      </c>
      <c r="P175" t="s">
        <v>522</v>
      </c>
    </row>
    <row r="176" spans="1:16" ht="45">
      <c r="A176" t="s">
        <v>1880</v>
      </c>
      <c r="B176">
        <v>176</v>
      </c>
      <c r="C176" t="s">
        <v>1258</v>
      </c>
      <c r="D176" t="s">
        <v>1419</v>
      </c>
      <c r="E176" s="68">
        <v>176</v>
      </c>
      <c r="F176" t="s">
        <v>1527</v>
      </c>
      <c r="G176" s="4">
        <v>914300922</v>
      </c>
      <c r="H176" s="24" t="s">
        <v>613</v>
      </c>
      <c r="I176" t="str">
        <f t="shared" si="3"/>
        <v>INSERT INTO contactos VALUES (176, 'Alfonso', 'Garcia ', 176, null, '914300922', 'toldosmoratalaz@gmx.es');</v>
      </c>
      <c r="J176" t="s">
        <v>1947</v>
      </c>
      <c r="O176">
        <v>176</v>
      </c>
      <c r="P176" t="s">
        <v>523</v>
      </c>
    </row>
    <row r="177" spans="1:16" ht="45">
      <c r="A177" t="s">
        <v>1880</v>
      </c>
      <c r="B177">
        <v>177</v>
      </c>
      <c r="C177" t="s">
        <v>1275</v>
      </c>
      <c r="D177" t="s">
        <v>1502</v>
      </c>
      <c r="E177" s="68">
        <v>177</v>
      </c>
      <c r="F177" t="s">
        <v>1527</v>
      </c>
      <c r="G177" s="4">
        <v>916464417</v>
      </c>
      <c r="H177" s="24" t="s">
        <v>614</v>
      </c>
      <c r="I177" t="str">
        <f t="shared" si="3"/>
        <v>INSERT INTO contactos VALUES (177, 'Blas', 'Hergueta ', 177, null, '916464417', 'facturas@toldosmostoles.com');</v>
      </c>
      <c r="J177" t="s">
        <v>1948</v>
      </c>
      <c r="O177">
        <v>177</v>
      </c>
      <c r="P177" t="s">
        <v>1743</v>
      </c>
    </row>
    <row r="178" spans="1:16" ht="30">
      <c r="A178" t="s">
        <v>1880</v>
      </c>
      <c r="B178">
        <v>178</v>
      </c>
      <c r="C178" t="s">
        <v>1338</v>
      </c>
      <c r="D178" t="s">
        <v>1503</v>
      </c>
      <c r="E178" s="68">
        <v>178</v>
      </c>
      <c r="F178" t="s">
        <v>1527</v>
      </c>
      <c r="G178" s="4" t="s">
        <v>811</v>
      </c>
      <c r="H178" s="24" t="s">
        <v>615</v>
      </c>
      <c r="I178" t="str">
        <f t="shared" si="3"/>
        <v>INSERT INTO contactos VALUES (178, 'Roberto', 'Alonso ', 178, null, '912 77 59 67', 'pvt2017@gmail.com');</v>
      </c>
      <c r="J178" t="s">
        <v>1949</v>
      </c>
      <c r="O178">
        <v>178</v>
      </c>
      <c r="P178" t="s">
        <v>525</v>
      </c>
    </row>
    <row r="179" spans="1:16" ht="45">
      <c r="A179" t="s">
        <v>1880</v>
      </c>
      <c r="B179">
        <v>179</v>
      </c>
      <c r="C179" t="s">
        <v>1271</v>
      </c>
      <c r="D179" t="s">
        <v>1504</v>
      </c>
      <c r="E179" s="68">
        <v>179</v>
      </c>
      <c r="F179" t="s">
        <v>1527</v>
      </c>
      <c r="G179" s="4">
        <v>925775194</v>
      </c>
      <c r="H179" s="24" t="s">
        <v>616</v>
      </c>
      <c r="I179" t="str">
        <f t="shared" si="3"/>
        <v>INSERT INTO contactos VALUES (179, 'Luis', 'Benito Palomo', 179, null, '925775194', 'tolintema@tolintema.com');</v>
      </c>
      <c r="J179" t="s">
        <v>1950</v>
      </c>
      <c r="O179">
        <v>179</v>
      </c>
      <c r="P179" t="s">
        <v>526</v>
      </c>
    </row>
    <row r="180" spans="1:16" ht="45">
      <c r="A180" t="s">
        <v>1880</v>
      </c>
      <c r="B180">
        <v>180</v>
      </c>
      <c r="C180" t="s">
        <v>1339</v>
      </c>
      <c r="D180" t="s">
        <v>1404</v>
      </c>
      <c r="E180" s="68">
        <v>180</v>
      </c>
      <c r="F180" t="s">
        <v>1527</v>
      </c>
      <c r="G180" s="4">
        <v>925232810</v>
      </c>
      <c r="H180" s="27" t="s">
        <v>617</v>
      </c>
      <c r="I180" t="str">
        <f t="shared" si="3"/>
        <v>INSERT INTO contactos VALUES (180, 'Alejandro', 'Gomez ', 180, null, '925232810', 'tolpersol@hotmail.com');</v>
      </c>
      <c r="J180" t="s">
        <v>1951</v>
      </c>
      <c r="O180">
        <v>180</v>
      </c>
      <c r="P180" t="s">
        <v>527</v>
      </c>
    </row>
    <row r="181" spans="1:16" ht="45">
      <c r="A181" t="s">
        <v>1880</v>
      </c>
      <c r="B181">
        <v>181</v>
      </c>
      <c r="C181" t="s">
        <v>1266</v>
      </c>
      <c r="D181" t="s">
        <v>1505</v>
      </c>
      <c r="E181" s="68">
        <v>181</v>
      </c>
      <c r="F181" t="s">
        <v>1527</v>
      </c>
      <c r="G181" s="4">
        <v>918124593</v>
      </c>
      <c r="H181" s="24" t="s">
        <v>618</v>
      </c>
      <c r="I181" t="str">
        <f t="shared" si="3"/>
        <v>INSERT INTO contactos VALUES (181, 'Javier', 'Priego del Hoyo', 181, null, '918124593', 'admontorrejoncars@gmail.com');</v>
      </c>
      <c r="J181" t="s">
        <v>1952</v>
      </c>
      <c r="O181">
        <v>181</v>
      </c>
      <c r="P181" t="s">
        <v>528</v>
      </c>
    </row>
    <row r="182" spans="1:16" ht="45">
      <c r="A182" t="s">
        <v>1880</v>
      </c>
      <c r="B182">
        <v>182</v>
      </c>
      <c r="C182" t="s">
        <v>1335</v>
      </c>
      <c r="D182" t="s">
        <v>1506</v>
      </c>
      <c r="E182" s="68">
        <v>182</v>
      </c>
      <c r="F182" t="s">
        <v>1527</v>
      </c>
      <c r="G182" s="4">
        <v>933811131</v>
      </c>
      <c r="H182" s="24" t="s">
        <v>619</v>
      </c>
      <c r="I182" t="str">
        <f t="shared" si="3"/>
        <v>INSERT INTO contactos VALUES (182, 'David', 'Gual Gaju', 182, null, '933811131', 'zenitvertical@gmail.com');</v>
      </c>
      <c r="J182" t="s">
        <v>1953</v>
      </c>
      <c r="O182">
        <v>182</v>
      </c>
      <c r="P182" t="s">
        <v>529</v>
      </c>
    </row>
    <row r="183" spans="1:16" ht="45">
      <c r="A183" t="s">
        <v>1880</v>
      </c>
      <c r="B183">
        <v>183</v>
      </c>
      <c r="C183" t="s">
        <v>1372</v>
      </c>
      <c r="D183" t="s">
        <v>1507</v>
      </c>
      <c r="E183" s="68">
        <v>183</v>
      </c>
      <c r="F183" t="s">
        <v>1527</v>
      </c>
      <c r="G183" s="4">
        <v>915053848</v>
      </c>
      <c r="H183" s="24" t="s">
        <v>620</v>
      </c>
      <c r="I183" t="str">
        <f t="shared" si="3"/>
        <v>INSERT INTO contactos VALUES (183, 'Luis Miguel', 'Lopez Mateo', 183, null, '915053848', 'comercial@cardiberica.com');</v>
      </c>
      <c r="J183" t="s">
        <v>1954</v>
      </c>
      <c r="O183">
        <v>183</v>
      </c>
      <c r="P183" t="s">
        <v>530</v>
      </c>
    </row>
    <row r="184" spans="1:16" ht="45">
      <c r="A184" t="s">
        <v>1880</v>
      </c>
      <c r="B184">
        <v>184</v>
      </c>
      <c r="C184" t="s">
        <v>1347</v>
      </c>
      <c r="D184" t="s">
        <v>1875</v>
      </c>
      <c r="E184" s="68">
        <v>184</v>
      </c>
      <c r="F184" t="s">
        <v>1527</v>
      </c>
      <c r="G184" s="6" t="s">
        <v>1876</v>
      </c>
      <c r="H184" s="72" t="s">
        <v>1877</v>
      </c>
      <c r="I184" t="str">
        <f t="shared" si="3"/>
        <v>INSERT INTO contactos VALUES (184, 'Jose Luis', 'Relaño', 184, null, '607 67 83 91', 'jose@transportes-jlrela.com');</v>
      </c>
      <c r="J184" t="s">
        <v>1955</v>
      </c>
      <c r="O184">
        <v>184</v>
      </c>
      <c r="P184" t="s">
        <v>1527</v>
      </c>
    </row>
    <row r="185" spans="1:16" ht="45">
      <c r="A185" t="s">
        <v>1880</v>
      </c>
      <c r="B185">
        <v>185</v>
      </c>
      <c r="C185" t="s">
        <v>1290</v>
      </c>
      <c r="D185" t="s">
        <v>1508</v>
      </c>
      <c r="E185" s="68">
        <v>185</v>
      </c>
      <c r="F185" t="s">
        <v>1527</v>
      </c>
      <c r="G185" s="4">
        <v>933252216</v>
      </c>
      <c r="H185" s="24" t="s">
        <v>621</v>
      </c>
      <c r="I185" t="str">
        <f t="shared" si="3"/>
        <v>INSERT INTO contactos VALUES (185, 'Carlos', 'Rodriguez Garcia', 185, null, '933252216', 'trofeosobelisco3@gmail.com');</v>
      </c>
      <c r="J185" t="s">
        <v>1956</v>
      </c>
      <c r="O185">
        <v>185</v>
      </c>
      <c r="P185" t="s">
        <v>531</v>
      </c>
    </row>
    <row r="186" spans="1:16" ht="45">
      <c r="A186" t="s">
        <v>1880</v>
      </c>
      <c r="B186">
        <v>186</v>
      </c>
      <c r="C186" t="s">
        <v>1340</v>
      </c>
      <c r="D186" t="s">
        <v>1509</v>
      </c>
      <c r="E186" s="68">
        <v>186</v>
      </c>
      <c r="F186" t="s">
        <v>1527</v>
      </c>
      <c r="G186" s="4">
        <v>914994452</v>
      </c>
      <c r="H186" s="24" t="s">
        <v>622</v>
      </c>
      <c r="I186" t="str">
        <f t="shared" si="3"/>
        <v>INSERT INTO contactos VALUES (186, 'Eugenio', 'Bellon ', 186, null, '914994452', 'eugenio@legondigital.com');</v>
      </c>
      <c r="J186" t="s">
        <v>1957</v>
      </c>
      <c r="O186">
        <v>186</v>
      </c>
      <c r="P186" t="s">
        <v>532</v>
      </c>
    </row>
    <row r="187" spans="1:16" ht="30">
      <c r="A187" t="s">
        <v>1880</v>
      </c>
      <c r="B187">
        <v>187</v>
      </c>
      <c r="C187" t="s">
        <v>1309</v>
      </c>
      <c r="D187" t="s">
        <v>1510</v>
      </c>
      <c r="E187" s="68">
        <v>187</v>
      </c>
      <c r="F187" t="s">
        <v>1527</v>
      </c>
      <c r="G187" s="32">
        <v>918530054</v>
      </c>
      <c r="H187" s="24" t="s">
        <v>847</v>
      </c>
      <c r="I187" t="str">
        <f t="shared" si="3"/>
        <v>INSERT INTO contactos VALUES (187, 'Belen', 'Ruano Puente', 187, null, '918530054', 'info@pulsoanimal.com');</v>
      </c>
      <c r="J187" t="s">
        <v>1958</v>
      </c>
      <c r="O187">
        <v>187</v>
      </c>
      <c r="P187" t="s">
        <v>533</v>
      </c>
    </row>
    <row r="188" spans="1:16" ht="45">
      <c r="A188" t="s">
        <v>1880</v>
      </c>
      <c r="B188">
        <v>188</v>
      </c>
      <c r="C188" t="s">
        <v>1270</v>
      </c>
      <c r="D188" t="s">
        <v>1511</v>
      </c>
      <c r="E188" s="68">
        <v>188</v>
      </c>
      <c r="F188" t="s">
        <v>1527</v>
      </c>
      <c r="G188" s="4">
        <v>916326578</v>
      </c>
      <c r="H188" s="26" t="s">
        <v>662</v>
      </c>
      <c r="I188" t="str">
        <f t="shared" si="3"/>
        <v>INSERT INTO contactos VALUES (188, 'Jose', 'Guio ', 188, null, '916326578', 'vidriofusion1994@gmail.com');</v>
      </c>
      <c r="J188" t="s">
        <v>1959</v>
      </c>
      <c r="O188">
        <v>188</v>
      </c>
      <c r="P188" t="s">
        <v>408</v>
      </c>
    </row>
    <row r="189" spans="1:16" ht="30">
      <c r="A189" t="s">
        <v>1880</v>
      </c>
      <c r="B189">
        <v>189</v>
      </c>
      <c r="C189" t="s">
        <v>1274</v>
      </c>
      <c r="D189" t="s">
        <v>1471</v>
      </c>
      <c r="E189" s="68">
        <v>189</v>
      </c>
      <c r="F189" t="s">
        <v>1527</v>
      </c>
      <c r="G189" s="4">
        <v>915333739</v>
      </c>
      <c r="H189" s="24" t="s">
        <v>623</v>
      </c>
      <c r="I189" t="str">
        <f t="shared" si="3"/>
        <v>INSERT INTO contactos VALUES (189, 'Fernando', 'Martinez ', 189, null, '915333739', 'info@villasal.com');</v>
      </c>
      <c r="J189" t="s">
        <v>1960</v>
      </c>
      <c r="O189">
        <v>189</v>
      </c>
      <c r="P189" t="s">
        <v>534</v>
      </c>
    </row>
    <row r="190" spans="1:16" ht="45">
      <c r="A190" t="s">
        <v>1880</v>
      </c>
      <c r="B190">
        <v>190</v>
      </c>
      <c r="C190" t="s">
        <v>1341</v>
      </c>
      <c r="D190" t="s">
        <v>1512</v>
      </c>
      <c r="E190" s="68">
        <v>190</v>
      </c>
      <c r="F190" t="s">
        <v>1527</v>
      </c>
      <c r="G190" s="4">
        <v>931139111</v>
      </c>
      <c r="H190" s="24" t="s">
        <v>624</v>
      </c>
      <c r="I190" t="str">
        <f t="shared" si="3"/>
        <v>INSERT INTO contactos VALUES (190, 'Marc', 'Quintana ', 190, null, '931139111', 'comercial@windecoretols.com');</v>
      </c>
      <c r="J190" t="s">
        <v>1961</v>
      </c>
      <c r="O190">
        <v>190</v>
      </c>
      <c r="P190" t="s">
        <v>535</v>
      </c>
    </row>
    <row r="191" spans="1:16" ht="45">
      <c r="A191" t="s">
        <v>1880</v>
      </c>
      <c r="B191">
        <v>191</v>
      </c>
      <c r="C191" t="s">
        <v>1342</v>
      </c>
      <c r="D191" t="s">
        <v>1513</v>
      </c>
      <c r="E191" s="68">
        <v>191</v>
      </c>
      <c r="F191" t="s">
        <v>1527</v>
      </c>
      <c r="G191" s="8">
        <v>918013986</v>
      </c>
      <c r="H191" s="31" t="s">
        <v>625</v>
      </c>
      <c r="I191" t="str">
        <f t="shared" si="3"/>
        <v>INSERT INTO contactos VALUES (191, 'Mocanu', 'Dumitru ', 191, null, '918013986', 'xventreunidos@yahoo.com');</v>
      </c>
      <c r="J191" t="s">
        <v>1962</v>
      </c>
      <c r="O191">
        <v>191</v>
      </c>
      <c r="P191" t="s">
        <v>536</v>
      </c>
    </row>
  </sheetData>
  <hyperlinks>
    <hyperlink ref="H188" r:id="rId1"/>
    <hyperlink ref="P5" r:id="rId2" display="john@agenciayou.com"/>
    <hyperlink ref="H153" r:id="rId3"/>
    <hyperlink ref="H18" r:id="rId4"/>
    <hyperlink ref="H20" r:id="rId5"/>
    <hyperlink ref="H63" r:id="rId6"/>
    <hyperlink ref="H110" r:id="rId7"/>
    <hyperlink ref="H101" r:id="rId8"/>
    <hyperlink ref="H119" r:id="rId9"/>
    <hyperlink ref="H180" r:id="rId10"/>
    <hyperlink ref="H129" r:id="rId11"/>
    <hyperlink ref="H9" r:id="rId12"/>
    <hyperlink ref="H114" r:id="rId13"/>
    <hyperlink ref="H124" r:id="rId14"/>
    <hyperlink ref="H127" r:id="rId15"/>
    <hyperlink ref="H133" r:id="rId16"/>
    <hyperlink ref="H151" r:id="rId17"/>
    <hyperlink ref="H169" r:id="rId18"/>
    <hyperlink ref="H184" r:id="rId19"/>
  </hyperlinks>
  <pageMargins left="0.7" right="0.7" top="0.75" bottom="0.75" header="0.3" footer="0.3"/>
  <pageSetup paperSize="9" orientation="portrait" r:id="rId2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92"/>
  <sheetViews>
    <sheetView topLeftCell="A174" workbookViewId="0">
      <selection activeCell="N68" sqref="N68:N192"/>
    </sheetView>
  </sheetViews>
  <sheetFormatPr defaultRowHeight="15"/>
  <cols>
    <col min="4" max="4" width="11.42578125" style="2" customWidth="1"/>
    <col min="6" max="6" width="11.42578125" customWidth="1"/>
    <col min="7" max="7" width="11.42578125" style="2" customWidth="1"/>
    <col min="8" max="8" width="11.42578125" customWidth="1"/>
    <col min="9" max="9" width="11.42578125" style="2" customWidth="1"/>
    <col min="10" max="10" width="13.28515625" style="2" customWidth="1"/>
    <col min="11" max="11" width="11.42578125" customWidth="1"/>
    <col min="12" max="12" width="11.42578125" style="2" customWidth="1"/>
  </cols>
  <sheetData>
    <row r="1" spans="1:14">
      <c r="A1" t="s">
        <v>1245</v>
      </c>
      <c r="C1" t="s">
        <v>1516</v>
      </c>
      <c r="D1" s="3" t="s">
        <v>1517</v>
      </c>
      <c r="E1" t="s">
        <v>1</v>
      </c>
      <c r="F1" s="3" t="s">
        <v>319</v>
      </c>
      <c r="G1" s="3" t="s">
        <v>318</v>
      </c>
      <c r="H1" s="3" t="s">
        <v>321</v>
      </c>
      <c r="I1" s="3" t="s">
        <v>3</v>
      </c>
      <c r="J1" s="3" t="s">
        <v>4</v>
      </c>
      <c r="K1" s="3" t="s">
        <v>17</v>
      </c>
      <c r="L1" s="3" t="s">
        <v>12</v>
      </c>
    </row>
    <row r="2" spans="1:14">
      <c r="A2" t="s">
        <v>2157</v>
      </c>
      <c r="B2">
        <v>1</v>
      </c>
      <c r="C2">
        <v>1</v>
      </c>
      <c r="D2" s="4" t="s">
        <v>5</v>
      </c>
      <c r="F2" s="5"/>
      <c r="G2" s="5"/>
      <c r="H2" s="5"/>
      <c r="I2" s="4" t="s">
        <v>6</v>
      </c>
      <c r="J2" s="4" t="s">
        <v>6</v>
      </c>
      <c r="K2" s="4" t="s">
        <v>19</v>
      </c>
      <c r="L2" s="4" t="s">
        <v>6</v>
      </c>
      <c r="M2" t="str">
        <f>CONCATENATE(A2,B2,", ",C2,", '",+D2,"', '",+E2,"', '",+F2,"', '",+G2,"', '",+H2,"', '",+I2,"', '",+J2,"', '",+K2,"', '",+L2,"');")</f>
        <v>INSERT INTO caracteristicas VALUES(1, 1, 'php', '', '', '', '', 'No', 'No', 'Español', 'No');</v>
      </c>
      <c r="N2" t="s">
        <v>2158</v>
      </c>
    </row>
    <row r="3" spans="1:14">
      <c r="A3" t="s">
        <v>2157</v>
      </c>
      <c r="B3">
        <v>2</v>
      </c>
      <c r="C3">
        <v>2</v>
      </c>
      <c r="D3" s="4" t="s">
        <v>32</v>
      </c>
      <c r="F3" s="5"/>
      <c r="G3" s="5"/>
      <c r="H3" s="5"/>
      <c r="I3" s="4" t="s">
        <v>6</v>
      </c>
      <c r="J3" s="4" t="s">
        <v>6</v>
      </c>
      <c r="K3" s="4" t="s">
        <v>19</v>
      </c>
      <c r="L3" s="4" t="s">
        <v>8</v>
      </c>
      <c r="M3" t="str">
        <f t="shared" ref="M3:M66" si="0">CONCATENATE(A3,B3,", ",C3,", '",+D3,"', '",+E3,"', '",+F3,"', '",+G3,"', '",+H3,"', '",+I3,"', '",+J3,"', '",+K3,"', '",+L3,"');")</f>
        <v>INSERT INTO caracteristicas VALUES(2, 2, 'Starweb', '', '', '', '', 'No', 'No', 'Español', 'Si');</v>
      </c>
      <c r="N3" t="s">
        <v>2159</v>
      </c>
    </row>
    <row r="4" spans="1:14">
      <c r="A4" t="s">
        <v>2157</v>
      </c>
      <c r="B4">
        <v>3</v>
      </c>
      <c r="C4">
        <v>3</v>
      </c>
      <c r="D4" s="4" t="s">
        <v>7</v>
      </c>
      <c r="E4" t="s">
        <v>1518</v>
      </c>
      <c r="F4" s="5"/>
      <c r="G4" s="4" t="s">
        <v>251</v>
      </c>
      <c r="H4" s="4"/>
      <c r="I4" s="4" t="s">
        <v>8</v>
      </c>
      <c r="J4" s="4" t="s">
        <v>8</v>
      </c>
      <c r="K4" s="4" t="s">
        <v>19</v>
      </c>
      <c r="L4" s="4" t="s">
        <v>8</v>
      </c>
      <c r="M4" t="str">
        <f t="shared" si="0"/>
        <v>INSERT INTO caracteristicas VALUES(3, 3, 'WordPress', 'Catalogo', '', 'Canvas', '', 'Si', 'Si', 'Español', 'Si');</v>
      </c>
      <c r="N4" t="s">
        <v>2160</v>
      </c>
    </row>
    <row r="5" spans="1:14">
      <c r="A5" t="s">
        <v>2157</v>
      </c>
      <c r="B5">
        <v>4</v>
      </c>
      <c r="C5">
        <v>4</v>
      </c>
      <c r="D5" s="4" t="s">
        <v>5</v>
      </c>
      <c r="F5" s="5"/>
      <c r="G5" s="5"/>
      <c r="H5" s="5"/>
      <c r="I5" s="4" t="s">
        <v>6</v>
      </c>
      <c r="J5" s="4" t="s">
        <v>6</v>
      </c>
      <c r="K5" s="4" t="s">
        <v>19</v>
      </c>
      <c r="L5" s="4" t="s">
        <v>8</v>
      </c>
      <c r="M5" t="str">
        <f t="shared" si="0"/>
        <v>INSERT INTO caracteristicas VALUES(4, 4, 'php', '', '', '', '', 'No', 'No', 'Español', 'Si');</v>
      </c>
      <c r="N5" t="s">
        <v>2161</v>
      </c>
    </row>
    <row r="6" spans="1:14">
      <c r="A6" t="s">
        <v>2157</v>
      </c>
      <c r="B6">
        <v>5</v>
      </c>
      <c r="C6">
        <v>5</v>
      </c>
      <c r="D6" s="4" t="s">
        <v>5</v>
      </c>
      <c r="F6" s="5"/>
      <c r="G6" s="5"/>
      <c r="H6" s="5"/>
      <c r="I6" s="4" t="s">
        <v>8</v>
      </c>
      <c r="J6" s="4" t="s">
        <v>6</v>
      </c>
      <c r="K6" s="4" t="s">
        <v>19</v>
      </c>
      <c r="L6" s="4" t="s">
        <v>8</v>
      </c>
      <c r="M6" t="str">
        <f t="shared" si="0"/>
        <v>INSERT INTO caracteristicas VALUES(5, 5, 'php', '', '', '', '', 'Si', 'No', 'Español', 'Si');</v>
      </c>
      <c r="N6" t="s">
        <v>2162</v>
      </c>
    </row>
    <row r="7" spans="1:14">
      <c r="A7" t="s">
        <v>2157</v>
      </c>
      <c r="B7">
        <v>6</v>
      </c>
      <c r="C7">
        <v>6</v>
      </c>
      <c r="D7" s="7" t="s">
        <v>7</v>
      </c>
      <c r="E7" t="s">
        <v>180</v>
      </c>
      <c r="F7" s="7"/>
      <c r="G7" s="7" t="s">
        <v>1038</v>
      </c>
      <c r="H7" s="7"/>
      <c r="I7" s="7" t="s">
        <v>8</v>
      </c>
      <c r="J7" s="7" t="s">
        <v>8</v>
      </c>
      <c r="K7" s="7" t="s">
        <v>19</v>
      </c>
      <c r="L7" s="7" t="s">
        <v>8</v>
      </c>
      <c r="M7" t="str">
        <f t="shared" si="0"/>
        <v>INSERT INTO caracteristicas VALUES(6, 6, 'WordPress', 'Tienda', '', 'Génesis', '', 'Si', 'Si', 'Español', 'Si');</v>
      </c>
      <c r="N7" t="s">
        <v>2163</v>
      </c>
    </row>
    <row r="8" spans="1:14" ht="30">
      <c r="A8" t="s">
        <v>2157</v>
      </c>
      <c r="B8">
        <v>7</v>
      </c>
      <c r="C8">
        <v>7</v>
      </c>
      <c r="D8" s="4" t="s">
        <v>1040</v>
      </c>
      <c r="E8" t="s">
        <v>192</v>
      </c>
      <c r="F8" s="5"/>
      <c r="G8" s="7" t="s">
        <v>1038</v>
      </c>
      <c r="H8" s="5"/>
      <c r="I8" s="4" t="s">
        <v>8</v>
      </c>
      <c r="J8" s="4" t="s">
        <v>8</v>
      </c>
      <c r="K8" s="4" t="s">
        <v>19</v>
      </c>
      <c r="L8" s="4" t="s">
        <v>8</v>
      </c>
      <c r="M8" t="str">
        <f t="shared" si="0"/>
        <v>INSERT INTO caracteristicas VALUES(7, 7, 'Starweb
WordPress', 'Corporativa', '', 'Génesis', '', 'Si', 'Si', 'Español', 'Si');</v>
      </c>
      <c r="N8" t="s">
        <v>2164</v>
      </c>
    </row>
    <row r="9" spans="1:14">
      <c r="A9" t="s">
        <v>2157</v>
      </c>
      <c r="B9">
        <v>8</v>
      </c>
      <c r="C9">
        <v>8</v>
      </c>
      <c r="D9" s="34"/>
      <c r="F9" s="34"/>
      <c r="G9" s="34"/>
      <c r="H9" s="34"/>
      <c r="I9" s="34" t="s">
        <v>6</v>
      </c>
      <c r="J9" s="34"/>
      <c r="K9" s="34"/>
      <c r="L9" s="34" t="s">
        <v>6</v>
      </c>
      <c r="M9" t="str">
        <f t="shared" si="0"/>
        <v>INSERT INTO caracteristicas VALUES(8, 8, '', '', '', '', '', 'No', '', '', 'No');</v>
      </c>
      <c r="N9" t="s">
        <v>2165</v>
      </c>
    </row>
    <row r="10" spans="1:14">
      <c r="A10" t="s">
        <v>2157</v>
      </c>
      <c r="B10">
        <v>9</v>
      </c>
      <c r="C10">
        <v>9</v>
      </c>
      <c r="D10" s="6"/>
      <c r="F10" s="6"/>
      <c r="G10" s="6"/>
      <c r="H10" s="6"/>
      <c r="I10" s="6" t="s">
        <v>6</v>
      </c>
      <c r="J10" s="6"/>
      <c r="K10" s="6"/>
      <c r="L10" s="6"/>
      <c r="M10" t="str">
        <f t="shared" si="0"/>
        <v>INSERT INTO caracteristicas VALUES(9, 9, '', '', '', '', '', 'No', '', '', '');</v>
      </c>
      <c r="N10" t="s">
        <v>2166</v>
      </c>
    </row>
    <row r="11" spans="1:14">
      <c r="A11" t="s">
        <v>2157</v>
      </c>
      <c r="B11">
        <v>10</v>
      </c>
      <c r="C11">
        <v>10</v>
      </c>
      <c r="D11" s="4" t="s">
        <v>7</v>
      </c>
      <c r="E11" t="s">
        <v>192</v>
      </c>
      <c r="F11" s="5"/>
      <c r="G11" s="4" t="s">
        <v>251</v>
      </c>
      <c r="H11" s="4" t="s">
        <v>197</v>
      </c>
      <c r="I11" s="4" t="s">
        <v>6</v>
      </c>
      <c r="J11" s="4" t="s">
        <v>8</v>
      </c>
      <c r="K11" s="4" t="s">
        <v>19</v>
      </c>
      <c r="L11" s="4" t="s">
        <v>8</v>
      </c>
      <c r="M11" t="str">
        <f t="shared" si="0"/>
        <v>INSERT INTO caracteristicas VALUES(10, 10, 'WordPress', 'Corporativa', '', 'Canvas', 'Básica', 'No', 'Si', 'Español', 'Si');</v>
      </c>
      <c r="N11" t="s">
        <v>2167</v>
      </c>
    </row>
    <row r="12" spans="1:14" ht="30">
      <c r="A12" t="s">
        <v>2157</v>
      </c>
      <c r="B12">
        <v>11</v>
      </c>
      <c r="C12">
        <v>11</v>
      </c>
      <c r="D12" s="34" t="s">
        <v>7</v>
      </c>
      <c r="E12" t="s">
        <v>180</v>
      </c>
      <c r="F12" s="34" t="s">
        <v>326</v>
      </c>
      <c r="G12" s="34"/>
      <c r="H12" s="34"/>
      <c r="I12" s="34" t="s">
        <v>8</v>
      </c>
      <c r="J12" s="34" t="s">
        <v>8</v>
      </c>
      <c r="K12" s="34" t="s">
        <v>24</v>
      </c>
      <c r="L12" s="34" t="s">
        <v>8</v>
      </c>
      <c r="M12" t="str">
        <f t="shared" si="0"/>
        <v>INSERT INTO caracteristicas VALUES(11, 11, 'WordPress', 'Tienda', 'Genesis', '', '', 'Si', 'Si', 'Español
Inglés', 'Si');</v>
      </c>
      <c r="N12" t="s">
        <v>2168</v>
      </c>
    </row>
    <row r="13" spans="1:14">
      <c r="A13" t="s">
        <v>2157</v>
      </c>
      <c r="B13">
        <v>12</v>
      </c>
      <c r="C13">
        <v>12</v>
      </c>
      <c r="D13" s="4" t="s">
        <v>5</v>
      </c>
      <c r="F13" s="5"/>
      <c r="G13" s="5"/>
      <c r="H13" s="5"/>
      <c r="I13" s="4" t="s">
        <v>6</v>
      </c>
      <c r="J13" s="4" t="s">
        <v>6</v>
      </c>
      <c r="K13" s="4" t="s">
        <v>19</v>
      </c>
      <c r="L13" s="4" t="s">
        <v>8</v>
      </c>
      <c r="M13" t="str">
        <f t="shared" si="0"/>
        <v>INSERT INTO caracteristicas VALUES(12, 12, 'php', '', '', '', '', 'No', 'No', 'Español', 'Si');</v>
      </c>
      <c r="N13" t="s">
        <v>2169</v>
      </c>
    </row>
    <row r="14" spans="1:14">
      <c r="A14" t="s">
        <v>2157</v>
      </c>
      <c r="B14">
        <v>13</v>
      </c>
      <c r="C14">
        <v>13</v>
      </c>
      <c r="D14" s="4" t="s">
        <v>7</v>
      </c>
      <c r="E14" t="s">
        <v>192</v>
      </c>
      <c r="F14" s="5"/>
      <c r="G14" s="4" t="s">
        <v>251</v>
      </c>
      <c r="H14" s="4"/>
      <c r="I14" s="4" t="s">
        <v>8</v>
      </c>
      <c r="J14" s="4" t="s">
        <v>8</v>
      </c>
      <c r="K14" s="4" t="s">
        <v>19</v>
      </c>
      <c r="L14" s="4" t="s">
        <v>8</v>
      </c>
      <c r="M14" t="str">
        <f t="shared" si="0"/>
        <v>INSERT INTO caracteristicas VALUES(13, 13, 'WordPress', 'Corporativa', '', 'Canvas', '', 'Si', 'Si', 'Español', 'Si');</v>
      </c>
      <c r="N14" t="s">
        <v>2170</v>
      </c>
    </row>
    <row r="15" spans="1:14">
      <c r="A15" t="s">
        <v>2157</v>
      </c>
      <c r="B15">
        <v>14</v>
      </c>
      <c r="C15">
        <v>14</v>
      </c>
      <c r="D15" s="4"/>
      <c r="F15" s="4"/>
      <c r="G15" s="4"/>
      <c r="H15" s="4"/>
      <c r="I15" s="4" t="s">
        <v>8</v>
      </c>
      <c r="J15" s="4"/>
      <c r="K15" s="4"/>
      <c r="L15" s="4" t="s">
        <v>6</v>
      </c>
      <c r="M15" t="str">
        <f t="shared" si="0"/>
        <v>INSERT INTO caracteristicas VALUES(14, 14, '', '', '', '', '', 'Si', '', '', 'No');</v>
      </c>
      <c r="N15" t="s">
        <v>2171</v>
      </c>
    </row>
    <row r="16" spans="1:14">
      <c r="A16" t="s">
        <v>2157</v>
      </c>
      <c r="B16">
        <v>15</v>
      </c>
      <c r="C16">
        <v>15</v>
      </c>
      <c r="D16" s="4" t="s">
        <v>5</v>
      </c>
      <c r="F16" s="5"/>
      <c r="G16" s="5"/>
      <c r="H16" s="5"/>
      <c r="I16" s="4" t="s">
        <v>6</v>
      </c>
      <c r="J16" s="4" t="s">
        <v>6</v>
      </c>
      <c r="K16" s="4" t="s">
        <v>76</v>
      </c>
      <c r="L16" s="4" t="s">
        <v>8</v>
      </c>
      <c r="M16" t="str">
        <f t="shared" si="0"/>
        <v>INSERT INTO caracteristicas VALUES(15, 15, 'php', '', '', '', '', 'No', 'No', ' Español', 'Si');</v>
      </c>
      <c r="N16" t="s">
        <v>2172</v>
      </c>
    </row>
    <row r="17" spans="1:14">
      <c r="A17" t="s">
        <v>2157</v>
      </c>
      <c r="B17">
        <v>16</v>
      </c>
      <c r="C17">
        <v>16</v>
      </c>
      <c r="D17" s="4" t="s">
        <v>5</v>
      </c>
      <c r="F17" s="5"/>
      <c r="G17" s="5"/>
      <c r="H17" s="5"/>
      <c r="I17" s="4" t="s">
        <v>8</v>
      </c>
      <c r="J17" s="4" t="s">
        <v>6</v>
      </c>
      <c r="K17" s="4" t="s">
        <v>19</v>
      </c>
      <c r="L17" s="4" t="s">
        <v>8</v>
      </c>
      <c r="M17" t="str">
        <f t="shared" si="0"/>
        <v>INSERT INTO caracteristicas VALUES(16, 16, 'php', '', '', '', '', 'Si', 'No', 'Español', 'Si');</v>
      </c>
      <c r="N17" t="s">
        <v>2173</v>
      </c>
    </row>
    <row r="18" spans="1:14">
      <c r="A18" t="s">
        <v>2157</v>
      </c>
      <c r="B18">
        <v>17</v>
      </c>
      <c r="C18">
        <v>17</v>
      </c>
      <c r="D18" s="4" t="s">
        <v>5</v>
      </c>
      <c r="F18" s="5"/>
      <c r="G18" s="5"/>
      <c r="H18" s="5"/>
      <c r="I18" s="4" t="s">
        <v>6</v>
      </c>
      <c r="J18" s="4" t="s">
        <v>6</v>
      </c>
      <c r="K18" s="4" t="s">
        <v>19</v>
      </c>
      <c r="L18" s="4" t="s">
        <v>8</v>
      </c>
      <c r="M18" t="str">
        <f t="shared" si="0"/>
        <v>INSERT INTO caracteristicas VALUES(17, 17, 'php', '', '', '', '', 'No', 'No', 'Español', 'Si');</v>
      </c>
      <c r="N18" t="s">
        <v>2174</v>
      </c>
    </row>
    <row r="19" spans="1:14">
      <c r="A19" t="s">
        <v>2157</v>
      </c>
      <c r="B19">
        <v>18</v>
      </c>
      <c r="C19">
        <v>18</v>
      </c>
      <c r="D19" s="4" t="s">
        <v>7</v>
      </c>
      <c r="F19" s="4" t="s">
        <v>326</v>
      </c>
      <c r="G19" s="5"/>
      <c r="H19" s="4"/>
      <c r="I19" s="4" t="s">
        <v>8</v>
      </c>
      <c r="J19" s="4" t="s">
        <v>8</v>
      </c>
      <c r="K19" s="4" t="s">
        <v>19</v>
      </c>
      <c r="L19" s="4" t="s">
        <v>6</v>
      </c>
      <c r="M19" t="str">
        <f t="shared" si="0"/>
        <v>INSERT INTO caracteristicas VALUES(18, 18, 'WordPress', '', 'Genesis', '', '', 'Si', 'Si', 'Español', 'No');</v>
      </c>
      <c r="N19" t="s">
        <v>2175</v>
      </c>
    </row>
    <row r="20" spans="1:14">
      <c r="A20" t="s">
        <v>2157</v>
      </c>
      <c r="B20">
        <v>19</v>
      </c>
      <c r="C20">
        <v>19</v>
      </c>
      <c r="D20" s="34"/>
      <c r="F20" s="34"/>
      <c r="G20" s="34"/>
      <c r="H20" s="34"/>
      <c r="I20" s="34" t="s">
        <v>6</v>
      </c>
      <c r="J20" s="34"/>
      <c r="K20" s="34"/>
      <c r="L20" s="34" t="s">
        <v>6</v>
      </c>
      <c r="M20" t="str">
        <f t="shared" si="0"/>
        <v>INSERT INTO caracteristicas VALUES(19, 19, '', '', '', '', '', 'No', '', '', 'No');</v>
      </c>
      <c r="N20" t="s">
        <v>2176</v>
      </c>
    </row>
    <row r="21" spans="1:14">
      <c r="A21" t="s">
        <v>2157</v>
      </c>
      <c r="B21">
        <v>20</v>
      </c>
      <c r="C21">
        <v>20</v>
      </c>
      <c r="D21" s="34"/>
      <c r="F21" s="34"/>
      <c r="G21" s="34"/>
      <c r="H21" s="34"/>
      <c r="I21" s="34" t="s">
        <v>8</v>
      </c>
      <c r="J21" s="34"/>
      <c r="K21" s="34"/>
      <c r="L21" s="34" t="s">
        <v>6</v>
      </c>
      <c r="M21" t="str">
        <f t="shared" si="0"/>
        <v>INSERT INTO caracteristicas VALUES(20, 20, '', '', '', '', '', 'Si', '', '', 'No');</v>
      </c>
      <c r="N21" t="s">
        <v>2177</v>
      </c>
    </row>
    <row r="22" spans="1:14">
      <c r="A22" t="s">
        <v>2157</v>
      </c>
      <c r="B22">
        <v>21</v>
      </c>
      <c r="C22">
        <v>21</v>
      </c>
      <c r="D22" s="4" t="s">
        <v>5</v>
      </c>
      <c r="F22" s="5"/>
      <c r="G22" s="5"/>
      <c r="H22" s="5"/>
      <c r="I22" s="4" t="s">
        <v>6</v>
      </c>
      <c r="J22" s="4" t="s">
        <v>6</v>
      </c>
      <c r="K22" s="4" t="s">
        <v>19</v>
      </c>
      <c r="L22" s="4" t="s">
        <v>8</v>
      </c>
      <c r="M22" t="str">
        <f t="shared" si="0"/>
        <v>INSERT INTO caracteristicas VALUES(21, 21, 'php', '', '', '', '', 'No', 'No', 'Español', 'Si');</v>
      </c>
      <c r="N22" t="s">
        <v>2178</v>
      </c>
    </row>
    <row r="23" spans="1:14">
      <c r="A23" t="s">
        <v>2157</v>
      </c>
      <c r="B23">
        <v>22</v>
      </c>
      <c r="C23">
        <v>22</v>
      </c>
      <c r="D23" s="4" t="s">
        <v>7</v>
      </c>
      <c r="E23" t="s">
        <v>192</v>
      </c>
      <c r="F23" s="5"/>
      <c r="G23" s="4" t="s">
        <v>251</v>
      </c>
      <c r="H23" s="4"/>
      <c r="I23" s="4" t="s">
        <v>8</v>
      </c>
      <c r="J23" s="4" t="s">
        <v>8</v>
      </c>
      <c r="K23" s="4" t="s">
        <v>19</v>
      </c>
      <c r="L23" s="4" t="s">
        <v>8</v>
      </c>
      <c r="M23" t="str">
        <f t="shared" si="0"/>
        <v>INSERT INTO caracteristicas VALUES(22, 22, 'WordPress', 'Corporativa', '', 'Canvas', '', 'Si', 'Si', 'Español', 'Si');</v>
      </c>
      <c r="N23" t="s">
        <v>2179</v>
      </c>
    </row>
    <row r="24" spans="1:14">
      <c r="A24" t="s">
        <v>2157</v>
      </c>
      <c r="B24">
        <v>23</v>
      </c>
      <c r="C24">
        <v>23</v>
      </c>
      <c r="D24" s="34"/>
      <c r="F24" s="34"/>
      <c r="G24" s="34"/>
      <c r="H24" s="34"/>
      <c r="I24" s="34" t="s">
        <v>8</v>
      </c>
      <c r="J24" s="34"/>
      <c r="K24" s="34"/>
      <c r="L24" s="34" t="s">
        <v>6</v>
      </c>
      <c r="M24" t="str">
        <f t="shared" si="0"/>
        <v>INSERT INTO caracteristicas VALUES(23, 23, '', '', '', '', '', 'Si', '', '', 'No');</v>
      </c>
      <c r="N24" t="s">
        <v>2180</v>
      </c>
    </row>
    <row r="25" spans="1:14">
      <c r="A25" t="s">
        <v>2157</v>
      </c>
      <c r="B25">
        <v>24</v>
      </c>
      <c r="C25">
        <v>24</v>
      </c>
      <c r="D25" s="4" t="s">
        <v>32</v>
      </c>
      <c r="F25" s="5"/>
      <c r="G25" s="5"/>
      <c r="H25" s="5"/>
      <c r="I25" s="4" t="s">
        <v>6</v>
      </c>
      <c r="J25" s="4" t="s">
        <v>6</v>
      </c>
      <c r="K25" s="4" t="s">
        <v>19</v>
      </c>
      <c r="L25" s="4" t="s">
        <v>8</v>
      </c>
      <c r="M25" t="str">
        <f t="shared" si="0"/>
        <v>INSERT INTO caracteristicas VALUES(24, 24, 'Starweb', '', '', '', '', 'No', 'No', 'Español', 'Si');</v>
      </c>
      <c r="N25" t="s">
        <v>2181</v>
      </c>
    </row>
    <row r="26" spans="1:14" ht="30">
      <c r="A26" t="s">
        <v>2157</v>
      </c>
      <c r="B26">
        <v>25</v>
      </c>
      <c r="C26">
        <v>25</v>
      </c>
      <c r="D26" s="4" t="s">
        <v>7</v>
      </c>
      <c r="E26" t="s">
        <v>192</v>
      </c>
      <c r="F26" s="4" t="s">
        <v>326</v>
      </c>
      <c r="G26" s="5"/>
      <c r="H26" s="4"/>
      <c r="I26" s="4" t="s">
        <v>8</v>
      </c>
      <c r="J26" s="4" t="s">
        <v>8</v>
      </c>
      <c r="K26" s="4" t="s">
        <v>24</v>
      </c>
      <c r="L26" s="4" t="s">
        <v>8</v>
      </c>
      <c r="M26" t="str">
        <f t="shared" si="0"/>
        <v>INSERT INTO caracteristicas VALUES(25, 25, 'WordPress', 'Corporativa', 'Genesis', '', '', 'Si', 'Si', 'Español
Inglés', 'Si');</v>
      </c>
      <c r="N26" t="s">
        <v>2182</v>
      </c>
    </row>
    <row r="27" spans="1:14">
      <c r="A27" t="s">
        <v>2157</v>
      </c>
      <c r="B27">
        <v>26</v>
      </c>
      <c r="C27">
        <v>26</v>
      </c>
      <c r="D27" s="4" t="s">
        <v>7</v>
      </c>
      <c r="E27" t="s">
        <v>180</v>
      </c>
      <c r="F27" s="4" t="s">
        <v>326</v>
      </c>
      <c r="G27" s="5"/>
      <c r="H27" s="4"/>
      <c r="I27" s="4" t="s">
        <v>8</v>
      </c>
      <c r="J27" s="4" t="s">
        <v>8</v>
      </c>
      <c r="K27" s="4" t="s">
        <v>19</v>
      </c>
      <c r="L27" s="4" t="s">
        <v>6</v>
      </c>
      <c r="M27" t="str">
        <f t="shared" si="0"/>
        <v>INSERT INTO caracteristicas VALUES(26, 26, 'WordPress', 'Tienda', 'Genesis', '', '', 'Si', 'Si', 'Español', 'No');</v>
      </c>
      <c r="N27" t="s">
        <v>2183</v>
      </c>
    </row>
    <row r="28" spans="1:14">
      <c r="A28" t="s">
        <v>2157</v>
      </c>
      <c r="B28">
        <v>27</v>
      </c>
      <c r="C28">
        <v>27</v>
      </c>
      <c r="D28" s="4" t="s">
        <v>5</v>
      </c>
      <c r="F28" s="5"/>
      <c r="G28" s="5"/>
      <c r="H28" s="5"/>
      <c r="I28" s="4" t="s">
        <v>6</v>
      </c>
      <c r="J28" s="4" t="s">
        <v>6</v>
      </c>
      <c r="K28" s="4" t="s">
        <v>19</v>
      </c>
      <c r="L28" s="4" t="s">
        <v>8</v>
      </c>
      <c r="M28" t="str">
        <f t="shared" si="0"/>
        <v>INSERT INTO caracteristicas VALUES(27, 27, 'php', '', '', '', '', 'No', 'No', 'Español', 'Si');</v>
      </c>
      <c r="N28" t="s">
        <v>2184</v>
      </c>
    </row>
    <row r="29" spans="1:14">
      <c r="A29" t="s">
        <v>2157</v>
      </c>
      <c r="B29">
        <v>28</v>
      </c>
      <c r="C29">
        <v>28</v>
      </c>
      <c r="D29" s="4" t="s">
        <v>5</v>
      </c>
      <c r="F29" s="5"/>
      <c r="G29" s="5"/>
      <c r="H29" s="5"/>
      <c r="I29" s="4" t="s">
        <v>6</v>
      </c>
      <c r="J29" s="4" t="s">
        <v>6</v>
      </c>
      <c r="K29" s="4" t="s">
        <v>19</v>
      </c>
      <c r="L29" s="4" t="s">
        <v>8</v>
      </c>
      <c r="M29" t="str">
        <f t="shared" si="0"/>
        <v>INSERT INTO caracteristicas VALUES(28, 28, 'php', '', '', '', '', 'No', 'No', 'Español', 'Si');</v>
      </c>
      <c r="N29" t="s">
        <v>2185</v>
      </c>
    </row>
    <row r="30" spans="1:14">
      <c r="A30" t="s">
        <v>2157</v>
      </c>
      <c r="B30">
        <v>29</v>
      </c>
      <c r="C30">
        <v>29</v>
      </c>
      <c r="D30" s="4" t="s">
        <v>7</v>
      </c>
      <c r="E30" t="s">
        <v>192</v>
      </c>
      <c r="F30" s="4" t="s">
        <v>326</v>
      </c>
      <c r="G30" s="5"/>
      <c r="H30" s="4"/>
      <c r="I30" s="4" t="s">
        <v>8</v>
      </c>
      <c r="J30" s="4" t="s">
        <v>8</v>
      </c>
      <c r="K30" s="4" t="s">
        <v>19</v>
      </c>
      <c r="L30" s="4" t="s">
        <v>8</v>
      </c>
      <c r="M30" t="str">
        <f t="shared" si="0"/>
        <v>INSERT INTO caracteristicas VALUES(29, 29, 'WordPress', 'Corporativa', 'Genesis', '', '', 'Si', 'Si', 'Español', 'Si');</v>
      </c>
      <c r="N30" t="s">
        <v>2186</v>
      </c>
    </row>
    <row r="31" spans="1:14" ht="30">
      <c r="A31" t="s">
        <v>2157</v>
      </c>
      <c r="B31">
        <v>30</v>
      </c>
      <c r="C31">
        <v>30</v>
      </c>
      <c r="D31" s="4" t="s">
        <v>44</v>
      </c>
      <c r="F31" s="5"/>
      <c r="G31" s="5"/>
      <c r="H31" s="5"/>
      <c r="I31" s="4" t="s">
        <v>6</v>
      </c>
      <c r="J31" s="4" t="s">
        <v>6</v>
      </c>
      <c r="K31" s="4" t="s">
        <v>16</v>
      </c>
      <c r="L31" s="4" t="s">
        <v>6</v>
      </c>
      <c r="M31" t="str">
        <f t="shared" si="0"/>
        <v>INSERT INTO caracteristicas VALUES(30, 30, 'B.O. Fusion', '', '', '', '', 'No', 'No', 'Español
Catalán', 'No');</v>
      </c>
      <c r="N31" t="s">
        <v>2187</v>
      </c>
    </row>
    <row r="32" spans="1:14">
      <c r="A32" t="s">
        <v>2157</v>
      </c>
      <c r="B32">
        <v>31</v>
      </c>
      <c r="C32">
        <v>31</v>
      </c>
      <c r="D32" s="4" t="s">
        <v>32</v>
      </c>
      <c r="F32" s="5"/>
      <c r="G32" s="5"/>
      <c r="H32" s="5"/>
      <c r="I32" s="4" t="s">
        <v>6</v>
      </c>
      <c r="J32" s="4" t="s">
        <v>6</v>
      </c>
      <c r="K32" s="4" t="s">
        <v>19</v>
      </c>
      <c r="L32" s="4" t="s">
        <v>8</v>
      </c>
      <c r="M32" t="str">
        <f t="shared" si="0"/>
        <v>INSERT INTO caracteristicas VALUES(31, 31, 'Starweb', '', '', '', '', 'No', 'No', 'Español', 'Si');</v>
      </c>
      <c r="N32" t="s">
        <v>2188</v>
      </c>
    </row>
    <row r="33" spans="1:14">
      <c r="A33" t="s">
        <v>2157</v>
      </c>
      <c r="B33">
        <v>32</v>
      </c>
      <c r="C33">
        <v>32</v>
      </c>
      <c r="D33" s="4" t="s">
        <v>7</v>
      </c>
      <c r="E33" t="s">
        <v>192</v>
      </c>
      <c r="F33" s="4" t="s">
        <v>326</v>
      </c>
      <c r="G33" s="5"/>
      <c r="H33" s="4" t="s">
        <v>322</v>
      </c>
      <c r="I33" s="4" t="s">
        <v>6</v>
      </c>
      <c r="J33" s="4" t="s">
        <v>8</v>
      </c>
      <c r="K33" s="4" t="s">
        <v>19</v>
      </c>
      <c r="L33" s="4" t="s">
        <v>8</v>
      </c>
      <c r="M33" t="str">
        <f t="shared" si="0"/>
        <v>INSERT INTO caracteristicas VALUES(32, 32, 'WordPress', 'Corporativa', 'Genesis', '', 'Basica', 'No', 'Si', 'Español', 'Si');</v>
      </c>
      <c r="N33" t="s">
        <v>2189</v>
      </c>
    </row>
    <row r="34" spans="1:14" ht="60">
      <c r="A34" t="s">
        <v>2157</v>
      </c>
      <c r="B34">
        <v>33</v>
      </c>
      <c r="C34">
        <v>33</v>
      </c>
      <c r="D34" s="4" t="s">
        <v>7</v>
      </c>
      <c r="E34" t="s">
        <v>1518</v>
      </c>
      <c r="F34" s="5"/>
      <c r="G34" s="4" t="s">
        <v>332</v>
      </c>
      <c r="H34" s="4" t="s">
        <v>323</v>
      </c>
      <c r="I34" s="4" t="s">
        <v>8</v>
      </c>
      <c r="J34" s="4" t="s">
        <v>8</v>
      </c>
      <c r="K34" s="4"/>
      <c r="L34" s="4" t="s">
        <v>8</v>
      </c>
      <c r="M34" t="str">
        <f t="shared" si="0"/>
        <v>INSERT INTO caracteristicas VALUES(33, 33, 'WordPress', 'Catalogo', '', 'Inspiry Themes food recipes', 'A medida', 'Si', 'Si', '', 'Si');</v>
      </c>
      <c r="N34" t="s">
        <v>2190</v>
      </c>
    </row>
    <row r="35" spans="1:14">
      <c r="A35" t="s">
        <v>2157</v>
      </c>
      <c r="B35">
        <v>34</v>
      </c>
      <c r="C35">
        <v>34</v>
      </c>
      <c r="D35" s="4" t="s">
        <v>7</v>
      </c>
      <c r="E35" t="s">
        <v>1519</v>
      </c>
      <c r="F35" s="4" t="s">
        <v>326</v>
      </c>
      <c r="G35" s="5"/>
      <c r="H35" s="4"/>
      <c r="I35" s="4" t="s">
        <v>8</v>
      </c>
      <c r="J35" s="4" t="s">
        <v>8</v>
      </c>
      <c r="K35" s="4" t="s">
        <v>19</v>
      </c>
      <c r="L35" s="4" t="s">
        <v>8</v>
      </c>
      <c r="M35" t="str">
        <f t="shared" si="0"/>
        <v>INSERT INTO caracteristicas VALUES(34, 34, 'WordPress', 'Tienda y Booking', 'Genesis', '', '', 'Si', 'Si', 'Español', 'Si');</v>
      </c>
      <c r="N35" t="s">
        <v>2191</v>
      </c>
    </row>
    <row r="36" spans="1:14">
      <c r="A36" t="s">
        <v>2157</v>
      </c>
      <c r="B36">
        <v>35</v>
      </c>
      <c r="C36">
        <v>35</v>
      </c>
      <c r="D36" s="4" t="s">
        <v>7</v>
      </c>
      <c r="E36" t="s">
        <v>192</v>
      </c>
      <c r="F36" s="5"/>
      <c r="G36" s="4" t="s">
        <v>251</v>
      </c>
      <c r="H36" s="4"/>
      <c r="I36" s="4" t="s">
        <v>8</v>
      </c>
      <c r="J36" s="4" t="s">
        <v>8</v>
      </c>
      <c r="K36" s="4" t="s">
        <v>19</v>
      </c>
      <c r="L36" s="4" t="s">
        <v>8</v>
      </c>
      <c r="M36" t="str">
        <f t="shared" si="0"/>
        <v>INSERT INTO caracteristicas VALUES(35, 35, 'WordPress', 'Corporativa', '', 'Canvas', '', 'Si', 'Si', 'Español', 'Si');</v>
      </c>
      <c r="N36" t="s">
        <v>2192</v>
      </c>
    </row>
    <row r="37" spans="1:14">
      <c r="A37" t="s">
        <v>2157</v>
      </c>
      <c r="B37">
        <v>36</v>
      </c>
      <c r="C37">
        <v>36</v>
      </c>
      <c r="D37" s="4" t="s">
        <v>7</v>
      </c>
      <c r="E37" t="s">
        <v>1518</v>
      </c>
      <c r="F37" s="5"/>
      <c r="G37" s="4" t="s">
        <v>251</v>
      </c>
      <c r="H37" s="4"/>
      <c r="I37" s="4" t="s">
        <v>6</v>
      </c>
      <c r="J37" s="4" t="s">
        <v>8</v>
      </c>
      <c r="K37" s="4" t="s">
        <v>19</v>
      </c>
      <c r="L37" s="4" t="s">
        <v>8</v>
      </c>
      <c r="M37" t="str">
        <f t="shared" si="0"/>
        <v>INSERT INTO caracteristicas VALUES(36, 36, 'WordPress', 'Catalogo', '', 'Canvas', '', 'No', 'Si', 'Español', 'Si');</v>
      </c>
      <c r="N37" t="s">
        <v>2193</v>
      </c>
    </row>
    <row r="38" spans="1:14">
      <c r="A38" t="s">
        <v>2157</v>
      </c>
      <c r="B38">
        <v>37</v>
      </c>
      <c r="C38">
        <v>37</v>
      </c>
      <c r="D38" s="34"/>
      <c r="F38" s="34"/>
      <c r="G38" s="34"/>
      <c r="H38" s="34"/>
      <c r="I38" s="34" t="s">
        <v>8</v>
      </c>
      <c r="J38" s="34"/>
      <c r="K38" s="34"/>
      <c r="L38" s="34"/>
      <c r="M38" t="str">
        <f t="shared" si="0"/>
        <v>INSERT INTO caracteristicas VALUES(37, 37, '', '', '', '', '', 'Si', '', '', '');</v>
      </c>
      <c r="N38" t="s">
        <v>2194</v>
      </c>
    </row>
    <row r="39" spans="1:14">
      <c r="A39" t="s">
        <v>2157</v>
      </c>
      <c r="B39">
        <v>38</v>
      </c>
      <c r="C39">
        <v>38</v>
      </c>
      <c r="D39" s="6" t="s">
        <v>176</v>
      </c>
      <c r="F39" s="6" t="s">
        <v>326</v>
      </c>
      <c r="G39" s="6"/>
      <c r="H39" s="6"/>
      <c r="I39" s="6" t="s">
        <v>8</v>
      </c>
      <c r="J39" s="6"/>
      <c r="K39" s="6" t="s">
        <v>19</v>
      </c>
      <c r="L39" s="6" t="s">
        <v>8</v>
      </c>
      <c r="M39" t="str">
        <f t="shared" si="0"/>
        <v>INSERT INTO caracteristicas VALUES(38, 38, 'Wordpress', '', 'Genesis', '', '', 'Si', '', 'Español', 'Si');</v>
      </c>
      <c r="N39" t="s">
        <v>2195</v>
      </c>
    </row>
    <row r="40" spans="1:14">
      <c r="A40" t="s">
        <v>2157</v>
      </c>
      <c r="B40">
        <v>39</v>
      </c>
      <c r="C40">
        <v>39</v>
      </c>
      <c r="D40" s="4" t="s">
        <v>32</v>
      </c>
      <c r="F40" s="5"/>
      <c r="G40" s="5"/>
      <c r="H40" s="5"/>
      <c r="I40" s="4" t="s">
        <v>8</v>
      </c>
      <c r="J40" s="4" t="s">
        <v>6</v>
      </c>
      <c r="K40" s="4" t="s">
        <v>19</v>
      </c>
      <c r="L40" s="4" t="s">
        <v>8</v>
      </c>
      <c r="M40" t="str">
        <f t="shared" si="0"/>
        <v>INSERT INTO caracteristicas VALUES(39, 39, 'Starweb', '', '', '', '', 'Si', 'No', 'Español', 'Si');</v>
      </c>
      <c r="N40" t="s">
        <v>2196</v>
      </c>
    </row>
    <row r="41" spans="1:14">
      <c r="A41" t="s">
        <v>2157</v>
      </c>
      <c r="B41">
        <v>40</v>
      </c>
      <c r="C41">
        <v>40</v>
      </c>
      <c r="D41" s="4" t="s">
        <v>7</v>
      </c>
      <c r="E41" t="s">
        <v>192</v>
      </c>
      <c r="F41" s="5"/>
      <c r="G41" s="4" t="s">
        <v>251</v>
      </c>
      <c r="H41" s="4"/>
      <c r="I41" s="4" t="s">
        <v>6</v>
      </c>
      <c r="J41" s="4" t="s">
        <v>8</v>
      </c>
      <c r="K41" s="4" t="s">
        <v>19</v>
      </c>
      <c r="L41" s="4" t="s">
        <v>8</v>
      </c>
      <c r="M41" t="str">
        <f t="shared" si="0"/>
        <v>INSERT INTO caracteristicas VALUES(40, 40, 'WordPress', 'Corporativa', '', 'Canvas', '', 'No', 'Si', 'Español', 'Si');</v>
      </c>
      <c r="N41" t="s">
        <v>2197</v>
      </c>
    </row>
    <row r="42" spans="1:14">
      <c r="A42" t="s">
        <v>2157</v>
      </c>
      <c r="B42">
        <v>41</v>
      </c>
      <c r="C42">
        <v>41</v>
      </c>
      <c r="D42" s="6" t="s">
        <v>7</v>
      </c>
      <c r="E42" t="s">
        <v>192</v>
      </c>
      <c r="F42" s="6"/>
      <c r="G42" s="6" t="s">
        <v>333</v>
      </c>
      <c r="H42" s="6"/>
      <c r="I42" s="6" t="s">
        <v>6</v>
      </c>
      <c r="J42" s="6" t="s">
        <v>8</v>
      </c>
      <c r="K42" s="6" t="s">
        <v>19</v>
      </c>
      <c r="L42" s="6" t="s">
        <v>8</v>
      </c>
      <c r="M42" t="str">
        <f t="shared" si="0"/>
        <v>INSERT INTO caracteristicas VALUES(41, 41, 'WordPress', 'Corporativa', '', 'Simplicity', '', 'No', 'Si', 'Español', 'Si');</v>
      </c>
      <c r="N42" t="s">
        <v>2198</v>
      </c>
    </row>
    <row r="43" spans="1:14">
      <c r="A43" t="s">
        <v>2157</v>
      </c>
      <c r="B43">
        <v>42</v>
      </c>
      <c r="C43">
        <v>42</v>
      </c>
      <c r="D43" s="4" t="s">
        <v>5</v>
      </c>
      <c r="F43" s="5"/>
      <c r="G43" s="5"/>
      <c r="H43" s="5"/>
      <c r="I43" s="4" t="s">
        <v>6</v>
      </c>
      <c r="J43" s="4" t="s">
        <v>6</v>
      </c>
      <c r="K43" s="4" t="s">
        <v>19</v>
      </c>
      <c r="L43" s="4" t="s">
        <v>8</v>
      </c>
      <c r="M43" t="str">
        <f t="shared" si="0"/>
        <v>INSERT INTO caracteristicas VALUES(42, 42, 'php', '', '', '', '', 'No', 'No', 'Español', 'Si');</v>
      </c>
      <c r="N43" t="s">
        <v>2199</v>
      </c>
    </row>
    <row r="44" spans="1:14">
      <c r="A44" t="s">
        <v>2157</v>
      </c>
      <c r="B44">
        <v>43</v>
      </c>
      <c r="C44">
        <v>43</v>
      </c>
      <c r="D44" s="4" t="s">
        <v>7</v>
      </c>
      <c r="E44" t="s">
        <v>192</v>
      </c>
      <c r="F44" s="4" t="s">
        <v>326</v>
      </c>
      <c r="G44" s="5"/>
      <c r="H44" s="4"/>
      <c r="I44" s="4" t="s">
        <v>6</v>
      </c>
      <c r="J44" s="4" t="s">
        <v>8</v>
      </c>
      <c r="K44" s="4" t="s">
        <v>19</v>
      </c>
      <c r="L44" s="4" t="s">
        <v>8</v>
      </c>
      <c r="M44" t="str">
        <f t="shared" si="0"/>
        <v>INSERT INTO caracteristicas VALUES(43, 43, 'WordPress', 'Corporativa', 'Genesis', '', '', 'No', 'Si', 'Español', 'Si');</v>
      </c>
      <c r="N44" t="s">
        <v>2200</v>
      </c>
    </row>
    <row r="45" spans="1:14" ht="30">
      <c r="A45" t="s">
        <v>2157</v>
      </c>
      <c r="B45">
        <v>44</v>
      </c>
      <c r="C45">
        <v>44</v>
      </c>
      <c r="D45" s="4" t="s">
        <v>5</v>
      </c>
      <c r="F45" s="5"/>
      <c r="G45" s="5"/>
      <c r="H45" s="5"/>
      <c r="I45" s="4" t="s">
        <v>6</v>
      </c>
      <c r="J45" s="4" t="s">
        <v>6</v>
      </c>
      <c r="K45" s="4" t="s">
        <v>16</v>
      </c>
      <c r="L45" s="4" t="s">
        <v>6</v>
      </c>
      <c r="M45" t="str">
        <f t="shared" si="0"/>
        <v>INSERT INTO caracteristicas VALUES(44, 44, 'php', '', '', '', '', 'No', 'No', 'Español
Catalán', 'No');</v>
      </c>
      <c r="N45" t="s">
        <v>2201</v>
      </c>
    </row>
    <row r="46" spans="1:14">
      <c r="A46" t="s">
        <v>2157</v>
      </c>
      <c r="B46">
        <v>45</v>
      </c>
      <c r="C46">
        <v>45</v>
      </c>
      <c r="D46" s="4" t="s">
        <v>44</v>
      </c>
      <c r="F46" s="5"/>
      <c r="G46" s="5"/>
      <c r="H46" s="5"/>
      <c r="I46" s="4" t="s">
        <v>6</v>
      </c>
      <c r="J46" s="4" t="s">
        <v>6</v>
      </c>
      <c r="K46" s="4" t="s">
        <v>19</v>
      </c>
      <c r="L46" s="4" t="s">
        <v>8</v>
      </c>
      <c r="M46" t="str">
        <f t="shared" si="0"/>
        <v>INSERT INTO caracteristicas VALUES(45, 45, 'B.O. Fusion', '', '', '', '', 'No', 'No', 'Español', 'Si');</v>
      </c>
      <c r="N46" t="s">
        <v>2202</v>
      </c>
    </row>
    <row r="47" spans="1:14">
      <c r="A47" t="s">
        <v>2157</v>
      </c>
      <c r="B47">
        <v>46</v>
      </c>
      <c r="C47">
        <v>46</v>
      </c>
      <c r="D47" s="34"/>
      <c r="F47" s="34"/>
      <c r="G47" s="34"/>
      <c r="H47" s="34"/>
      <c r="I47" s="34" t="s">
        <v>6</v>
      </c>
      <c r="J47" s="34"/>
      <c r="K47" s="34"/>
      <c r="L47" s="34"/>
      <c r="M47" t="str">
        <f t="shared" si="0"/>
        <v>INSERT INTO caracteristicas VALUES(46, 46, '', '', '', '', '', 'No', '', '', '');</v>
      </c>
      <c r="N47" t="s">
        <v>2203</v>
      </c>
    </row>
    <row r="48" spans="1:14">
      <c r="A48" t="s">
        <v>2157</v>
      </c>
      <c r="B48">
        <v>47</v>
      </c>
      <c r="C48">
        <v>47</v>
      </c>
      <c r="D48" s="4" t="s">
        <v>5</v>
      </c>
      <c r="F48" s="5"/>
      <c r="G48" s="5"/>
      <c r="H48" s="5"/>
      <c r="I48" s="4" t="s">
        <v>6</v>
      </c>
      <c r="J48" s="4" t="s">
        <v>6</v>
      </c>
      <c r="K48" s="4" t="s">
        <v>19</v>
      </c>
      <c r="L48" s="4" t="s">
        <v>8</v>
      </c>
      <c r="M48" t="str">
        <f t="shared" si="0"/>
        <v>INSERT INTO caracteristicas VALUES(47, 47, 'php', '', '', '', '', 'No', 'No', 'Español', 'Si');</v>
      </c>
      <c r="N48" t="s">
        <v>2204</v>
      </c>
    </row>
    <row r="49" spans="1:14">
      <c r="A49" t="s">
        <v>2157</v>
      </c>
      <c r="B49">
        <v>48</v>
      </c>
      <c r="C49">
        <v>48</v>
      </c>
      <c r="D49" s="4" t="s">
        <v>7</v>
      </c>
      <c r="E49" t="s">
        <v>180</v>
      </c>
      <c r="F49" s="4" t="s">
        <v>326</v>
      </c>
      <c r="G49" s="5"/>
      <c r="H49" s="4"/>
      <c r="I49" s="4" t="s">
        <v>8</v>
      </c>
      <c r="J49" s="4" t="s">
        <v>8</v>
      </c>
      <c r="K49" s="4" t="s">
        <v>19</v>
      </c>
      <c r="L49" s="4" t="s">
        <v>8</v>
      </c>
      <c r="M49" t="str">
        <f t="shared" si="0"/>
        <v>INSERT INTO caracteristicas VALUES(48, 48, 'WordPress', 'Tienda', 'Genesis', '', '', 'Si', 'Si', 'Español', 'Si');</v>
      </c>
      <c r="N49" t="s">
        <v>2205</v>
      </c>
    </row>
    <row r="50" spans="1:14">
      <c r="A50" t="s">
        <v>2157</v>
      </c>
      <c r="B50">
        <v>49</v>
      </c>
      <c r="C50">
        <v>49</v>
      </c>
      <c r="D50" s="4" t="s">
        <v>7</v>
      </c>
      <c r="E50" t="s">
        <v>192</v>
      </c>
      <c r="F50" s="5"/>
      <c r="G50" s="4" t="s">
        <v>251</v>
      </c>
      <c r="H50" s="4"/>
      <c r="I50" s="4" t="s">
        <v>8</v>
      </c>
      <c r="J50" s="4" t="s">
        <v>8</v>
      </c>
      <c r="K50" s="4" t="s">
        <v>19</v>
      </c>
      <c r="L50" s="4" t="s">
        <v>8</v>
      </c>
      <c r="M50" t="str">
        <f t="shared" si="0"/>
        <v>INSERT INTO caracteristicas VALUES(49, 49, 'WordPress', 'Corporativa', '', 'Canvas', '', 'Si', 'Si', 'Español', 'Si');</v>
      </c>
      <c r="N50" t="s">
        <v>2206</v>
      </c>
    </row>
    <row r="51" spans="1:14" ht="30">
      <c r="A51" t="s">
        <v>2157</v>
      </c>
      <c r="B51">
        <v>50</v>
      </c>
      <c r="C51">
        <v>50</v>
      </c>
      <c r="D51" s="4" t="s">
        <v>7</v>
      </c>
      <c r="E51" t="s">
        <v>192</v>
      </c>
      <c r="F51" s="4" t="s">
        <v>326</v>
      </c>
      <c r="G51" s="5"/>
      <c r="H51" s="4"/>
      <c r="I51" s="4" t="s">
        <v>8</v>
      </c>
      <c r="J51" s="4" t="s">
        <v>8</v>
      </c>
      <c r="K51" s="4" t="s">
        <v>24</v>
      </c>
      <c r="L51" s="4" t="s">
        <v>8</v>
      </c>
      <c r="M51" t="str">
        <f t="shared" si="0"/>
        <v>INSERT INTO caracteristicas VALUES(50, 50, 'WordPress', 'Corporativa', 'Genesis', '', '', 'Si', 'Si', 'Español
Inglés', 'Si');</v>
      </c>
      <c r="N51" t="s">
        <v>2207</v>
      </c>
    </row>
    <row r="52" spans="1:14">
      <c r="A52" t="s">
        <v>2157</v>
      </c>
      <c r="B52">
        <v>51</v>
      </c>
      <c r="C52">
        <v>51</v>
      </c>
      <c r="D52" s="4" t="s">
        <v>7</v>
      </c>
      <c r="E52" t="s">
        <v>180</v>
      </c>
      <c r="F52" s="5"/>
      <c r="G52" s="4" t="s">
        <v>251</v>
      </c>
      <c r="H52" s="4"/>
      <c r="I52" s="4" t="s">
        <v>8</v>
      </c>
      <c r="J52" s="4" t="s">
        <v>6</v>
      </c>
      <c r="K52" s="4" t="s">
        <v>19</v>
      </c>
      <c r="L52" s="4" t="s">
        <v>8</v>
      </c>
      <c r="M52" t="str">
        <f t="shared" si="0"/>
        <v>INSERT INTO caracteristicas VALUES(51, 51, 'WordPress', 'Tienda', '', 'Canvas', '', 'Si', 'No', 'Español', 'Si');</v>
      </c>
      <c r="N52" t="s">
        <v>2208</v>
      </c>
    </row>
    <row r="53" spans="1:14">
      <c r="A53" t="s">
        <v>2157</v>
      </c>
      <c r="B53">
        <v>52</v>
      </c>
      <c r="C53">
        <v>52</v>
      </c>
      <c r="D53" s="4" t="s">
        <v>44</v>
      </c>
      <c r="F53" s="5"/>
      <c r="G53" s="5"/>
      <c r="H53" s="5"/>
      <c r="I53" s="4" t="s">
        <v>6</v>
      </c>
      <c r="J53" s="4" t="s">
        <v>6</v>
      </c>
      <c r="K53" s="4" t="s">
        <v>19</v>
      </c>
      <c r="L53" s="4" t="s">
        <v>8</v>
      </c>
      <c r="M53" t="str">
        <f t="shared" si="0"/>
        <v>INSERT INTO caracteristicas VALUES(52, 52, 'B.O. Fusion', '', '', '', '', 'No', 'No', 'Español', 'Si');</v>
      </c>
      <c r="N53" t="s">
        <v>2209</v>
      </c>
    </row>
    <row r="54" spans="1:14" ht="30">
      <c r="A54" t="s">
        <v>2157</v>
      </c>
      <c r="B54">
        <v>53</v>
      </c>
      <c r="C54">
        <v>53</v>
      </c>
      <c r="D54" s="7" t="s">
        <v>7</v>
      </c>
      <c r="E54" t="s">
        <v>192</v>
      </c>
      <c r="F54" s="7" t="s">
        <v>326</v>
      </c>
      <c r="G54" s="7" t="s">
        <v>1030</v>
      </c>
      <c r="H54" s="7" t="s">
        <v>322</v>
      </c>
      <c r="I54" s="7" t="s">
        <v>8</v>
      </c>
      <c r="J54" s="7" t="s">
        <v>8</v>
      </c>
      <c r="K54" s="7" t="s">
        <v>19</v>
      </c>
      <c r="L54" s="7" t="s">
        <v>8</v>
      </c>
      <c r="M54" t="str">
        <f t="shared" si="0"/>
        <v>INSERT INTO caracteristicas VALUES(53, 53, 'WordPress', 'Corporativa', 'Genesis', 'Breakthrough Pro', 'Basica', 'Si', 'Si', 'Español', 'Si');</v>
      </c>
      <c r="N54" t="s">
        <v>2210</v>
      </c>
    </row>
    <row r="55" spans="1:14">
      <c r="A55" t="s">
        <v>2157</v>
      </c>
      <c r="B55">
        <v>54</v>
      </c>
      <c r="C55">
        <v>54</v>
      </c>
      <c r="D55" s="4" t="s">
        <v>7</v>
      </c>
      <c r="E55" t="s">
        <v>1518</v>
      </c>
      <c r="F55" s="4" t="s">
        <v>326</v>
      </c>
      <c r="G55" s="5"/>
      <c r="H55" s="4"/>
      <c r="I55" s="4" t="s">
        <v>8</v>
      </c>
      <c r="J55" s="4" t="s">
        <v>8</v>
      </c>
      <c r="K55" s="4" t="s">
        <v>19</v>
      </c>
      <c r="L55" s="4" t="s">
        <v>8</v>
      </c>
      <c r="M55" t="str">
        <f t="shared" si="0"/>
        <v>INSERT INTO caracteristicas VALUES(54, 54, 'WordPress', 'Catalogo', 'Genesis', '', '', 'Si', 'Si', 'Español', 'Si');</v>
      </c>
      <c r="N55" t="s">
        <v>2211</v>
      </c>
    </row>
    <row r="56" spans="1:14">
      <c r="A56" t="s">
        <v>2157</v>
      </c>
      <c r="B56">
        <v>55</v>
      </c>
      <c r="C56">
        <v>55</v>
      </c>
      <c r="D56" s="4" t="s">
        <v>7</v>
      </c>
      <c r="E56" t="s">
        <v>180</v>
      </c>
      <c r="F56" s="4" t="s">
        <v>326</v>
      </c>
      <c r="G56" s="5"/>
      <c r="H56" s="4"/>
      <c r="I56" s="4" t="s">
        <v>8</v>
      </c>
      <c r="J56" s="4" t="s">
        <v>8</v>
      </c>
      <c r="K56" s="4" t="s">
        <v>19</v>
      </c>
      <c r="L56" s="4" t="s">
        <v>8</v>
      </c>
      <c r="M56" t="str">
        <f t="shared" si="0"/>
        <v>INSERT INTO caracteristicas VALUES(55, 55, 'WordPress', 'Tienda', 'Genesis', '', '', 'Si', 'Si', 'Español', 'Si');</v>
      </c>
      <c r="N56" t="s">
        <v>2212</v>
      </c>
    </row>
    <row r="57" spans="1:14">
      <c r="A57" t="s">
        <v>2157</v>
      </c>
      <c r="B57">
        <v>56</v>
      </c>
      <c r="C57">
        <v>56</v>
      </c>
      <c r="D57" s="4" t="s">
        <v>7</v>
      </c>
      <c r="E57" t="s">
        <v>192</v>
      </c>
      <c r="F57" s="5"/>
      <c r="G57" s="4" t="s">
        <v>325</v>
      </c>
      <c r="H57" s="12"/>
      <c r="I57" s="4" t="s">
        <v>8</v>
      </c>
      <c r="J57" s="4" t="s">
        <v>8</v>
      </c>
      <c r="K57" s="4" t="s">
        <v>19</v>
      </c>
      <c r="L57" s="4" t="s">
        <v>6</v>
      </c>
      <c r="M57" t="str">
        <f t="shared" si="0"/>
        <v>INSERT INTO caracteristicas VALUES(56, 56, 'WordPress', 'Corporativa', '', 'Divi', '', 'Si', 'Si', 'Español', 'No');</v>
      </c>
      <c r="N57" t="s">
        <v>2213</v>
      </c>
    </row>
    <row r="58" spans="1:14">
      <c r="A58" t="s">
        <v>2157</v>
      </c>
      <c r="B58">
        <v>57</v>
      </c>
      <c r="C58">
        <v>57</v>
      </c>
      <c r="D58" s="4" t="s">
        <v>7</v>
      </c>
      <c r="E58" t="s">
        <v>192</v>
      </c>
      <c r="F58" s="5"/>
      <c r="G58" s="4" t="s">
        <v>251</v>
      </c>
      <c r="H58" s="4"/>
      <c r="I58" s="4" t="s">
        <v>6</v>
      </c>
      <c r="J58" s="4" t="s">
        <v>8</v>
      </c>
      <c r="K58" s="4" t="s">
        <v>19</v>
      </c>
      <c r="L58" s="4" t="s">
        <v>6</v>
      </c>
      <c r="M58" t="str">
        <f t="shared" si="0"/>
        <v>INSERT INTO caracteristicas VALUES(57, 57, 'WordPress', 'Corporativa', '', 'Canvas', '', 'No', 'Si', 'Español', 'No');</v>
      </c>
      <c r="N58" t="s">
        <v>2214</v>
      </c>
    </row>
    <row r="59" spans="1:14">
      <c r="A59" t="s">
        <v>2157</v>
      </c>
      <c r="B59">
        <v>58</v>
      </c>
      <c r="C59">
        <v>58</v>
      </c>
      <c r="D59" s="6" t="s">
        <v>7</v>
      </c>
      <c r="F59" s="6"/>
      <c r="G59" s="6"/>
      <c r="H59" s="6"/>
      <c r="I59" s="6" t="s">
        <v>6</v>
      </c>
      <c r="J59" s="6" t="s">
        <v>6</v>
      </c>
      <c r="K59" s="6" t="s">
        <v>19</v>
      </c>
      <c r="L59" s="6" t="s">
        <v>8</v>
      </c>
      <c r="M59" t="str">
        <f t="shared" si="0"/>
        <v>INSERT INTO caracteristicas VALUES(58, 58, 'WordPress', '', '', '', '', 'No', 'No', 'Español', 'Si');</v>
      </c>
      <c r="N59" t="s">
        <v>2215</v>
      </c>
    </row>
    <row r="60" spans="1:14">
      <c r="A60" t="s">
        <v>2157</v>
      </c>
      <c r="B60">
        <v>59</v>
      </c>
      <c r="C60">
        <v>59</v>
      </c>
      <c r="D60" s="4" t="s">
        <v>7</v>
      </c>
      <c r="E60" t="s">
        <v>192</v>
      </c>
      <c r="F60" s="5"/>
      <c r="G60" s="4" t="s">
        <v>251</v>
      </c>
      <c r="H60" s="4"/>
      <c r="I60" s="4" t="s">
        <v>6</v>
      </c>
      <c r="J60" s="4" t="s">
        <v>8</v>
      </c>
      <c r="K60" s="4" t="s">
        <v>19</v>
      </c>
      <c r="L60" s="4" t="s">
        <v>8</v>
      </c>
      <c r="M60" t="str">
        <f t="shared" si="0"/>
        <v>INSERT INTO caracteristicas VALUES(59, 59, 'WordPress', 'Corporativa', '', 'Canvas', '', 'No', 'Si', 'Español', 'Si');</v>
      </c>
      <c r="N60" t="s">
        <v>2216</v>
      </c>
    </row>
    <row r="61" spans="1:14">
      <c r="A61" t="s">
        <v>2157</v>
      </c>
      <c r="B61">
        <v>60</v>
      </c>
      <c r="C61">
        <v>60</v>
      </c>
      <c r="D61" s="4" t="s">
        <v>7</v>
      </c>
      <c r="E61" t="s">
        <v>180</v>
      </c>
      <c r="F61" s="7" t="s">
        <v>326</v>
      </c>
      <c r="G61" s="5"/>
      <c r="H61" s="12"/>
      <c r="I61" s="4" t="s">
        <v>8</v>
      </c>
      <c r="J61" s="4" t="s">
        <v>8</v>
      </c>
      <c r="K61" s="4" t="s">
        <v>19</v>
      </c>
      <c r="L61" s="4" t="s">
        <v>6</v>
      </c>
      <c r="M61" t="str">
        <f t="shared" si="0"/>
        <v>INSERT INTO caracteristicas VALUES(60, 60, 'WordPress', 'Tienda', 'Genesis', '', '', 'Si', 'Si', 'Español', 'No');</v>
      </c>
      <c r="N61" t="s">
        <v>2217</v>
      </c>
    </row>
    <row r="62" spans="1:14">
      <c r="A62" t="s">
        <v>2157</v>
      </c>
      <c r="B62">
        <v>61</v>
      </c>
      <c r="C62">
        <v>61</v>
      </c>
      <c r="D62" s="4" t="s">
        <v>7</v>
      </c>
      <c r="E62" t="s">
        <v>193</v>
      </c>
      <c r="F62" s="5"/>
      <c r="G62" s="4" t="s">
        <v>251</v>
      </c>
      <c r="H62" s="4"/>
      <c r="I62" s="4" t="s">
        <v>6</v>
      </c>
      <c r="J62" s="4" t="s">
        <v>6</v>
      </c>
      <c r="K62" s="4" t="s">
        <v>19</v>
      </c>
      <c r="L62" s="4" t="s">
        <v>8</v>
      </c>
      <c r="M62" t="str">
        <f t="shared" si="0"/>
        <v>INSERT INTO caracteristicas VALUES(61, 61, 'WordPress', 'Booking', '', 'Canvas', '', 'No', 'No', 'Español', 'Si');</v>
      </c>
      <c r="N62" t="s">
        <v>2218</v>
      </c>
    </row>
    <row r="63" spans="1:14">
      <c r="A63" t="s">
        <v>2157</v>
      </c>
      <c r="B63">
        <v>62</v>
      </c>
      <c r="C63">
        <v>62</v>
      </c>
      <c r="D63" s="34"/>
      <c r="F63" s="34"/>
      <c r="G63" s="34"/>
      <c r="H63" s="34"/>
      <c r="I63" s="34" t="s">
        <v>6</v>
      </c>
      <c r="J63" s="34"/>
      <c r="K63" s="34"/>
      <c r="L63" s="34" t="s">
        <v>6</v>
      </c>
      <c r="M63" t="str">
        <f t="shared" si="0"/>
        <v>INSERT INTO caracteristicas VALUES(62, 62, '', '', '', '', '', 'No', '', '', 'No');</v>
      </c>
      <c r="N63" t="s">
        <v>2219</v>
      </c>
    </row>
    <row r="64" spans="1:14">
      <c r="A64" t="s">
        <v>2157</v>
      </c>
      <c r="B64">
        <v>63</v>
      </c>
      <c r="C64">
        <v>63</v>
      </c>
      <c r="D64" s="34"/>
      <c r="F64" s="34"/>
      <c r="G64" s="34"/>
      <c r="H64" s="34"/>
      <c r="I64" s="34" t="s">
        <v>6</v>
      </c>
      <c r="J64" s="34"/>
      <c r="K64" s="34"/>
      <c r="L64" s="34" t="s">
        <v>6</v>
      </c>
      <c r="M64" t="str">
        <f t="shared" si="0"/>
        <v>INSERT INTO caracteristicas VALUES(63, 63, '', '', '', '', '', 'No', '', '', 'No');</v>
      </c>
      <c r="N64" t="s">
        <v>2220</v>
      </c>
    </row>
    <row r="65" spans="1:14">
      <c r="A65" t="s">
        <v>2157</v>
      </c>
      <c r="B65">
        <v>64</v>
      </c>
      <c r="C65">
        <v>64</v>
      </c>
      <c r="D65" s="4" t="s">
        <v>5</v>
      </c>
      <c r="F65" s="5"/>
      <c r="G65" s="5"/>
      <c r="H65" s="5"/>
      <c r="I65" s="4" t="s">
        <v>6</v>
      </c>
      <c r="J65" s="4" t="s">
        <v>6</v>
      </c>
      <c r="K65" s="4" t="s">
        <v>19</v>
      </c>
      <c r="L65" s="4" t="s">
        <v>8</v>
      </c>
      <c r="M65" t="str">
        <f t="shared" si="0"/>
        <v>INSERT INTO caracteristicas VALUES(64, 64, 'php', '', '', '', '', 'No', 'No', 'Español', 'Si');</v>
      </c>
      <c r="N65" t="s">
        <v>2221</v>
      </c>
    </row>
    <row r="66" spans="1:14">
      <c r="A66" t="s">
        <v>2157</v>
      </c>
      <c r="B66">
        <v>65</v>
      </c>
      <c r="C66">
        <v>65</v>
      </c>
      <c r="D66" s="6" t="s">
        <v>32</v>
      </c>
      <c r="F66" s="6"/>
      <c r="G66" s="6"/>
      <c r="H66" s="6"/>
      <c r="I66" s="6" t="s">
        <v>6</v>
      </c>
      <c r="J66" s="6" t="s">
        <v>6</v>
      </c>
      <c r="K66" s="6" t="s">
        <v>19</v>
      </c>
      <c r="L66" s="6" t="s">
        <v>8</v>
      </c>
      <c r="M66" t="str">
        <f t="shared" si="0"/>
        <v>INSERT INTO caracteristicas VALUES(65, 65, 'Starweb', '', '', '', '', 'No', 'No', 'Español', 'Si');</v>
      </c>
      <c r="N66" t="s">
        <v>2222</v>
      </c>
    </row>
    <row r="67" spans="1:14">
      <c r="A67" t="s">
        <v>2157</v>
      </c>
      <c r="B67">
        <v>66</v>
      </c>
      <c r="C67">
        <v>66</v>
      </c>
      <c r="D67" s="7" t="s">
        <v>7</v>
      </c>
      <c r="E67" t="s">
        <v>180</v>
      </c>
      <c r="F67" s="7" t="s">
        <v>326</v>
      </c>
      <c r="G67" s="7"/>
      <c r="H67" s="7"/>
      <c r="I67" s="7" t="s">
        <v>8</v>
      </c>
      <c r="J67" s="7" t="s">
        <v>8</v>
      </c>
      <c r="K67" s="7" t="s">
        <v>19</v>
      </c>
      <c r="L67" s="7" t="s">
        <v>8</v>
      </c>
      <c r="M67" t="str">
        <f t="shared" ref="M67:M130" si="1">CONCATENATE(A67,B67,", ",C67,", '",+D67,"', '",+E67,"', '",+F67,"', '",+G67,"', '",+H67,"', '",+I67,"', '",+J67,"', '",+K67,"', '",+L67,"');")</f>
        <v>INSERT INTO caracteristicas VALUES(66, 66, 'WordPress', 'Tienda', 'Genesis', '', '', 'Si', 'Si', 'Español', 'Si');</v>
      </c>
      <c r="N67" t="s">
        <v>2223</v>
      </c>
    </row>
    <row r="68" spans="1:14">
      <c r="A68" t="s">
        <v>2157</v>
      </c>
      <c r="B68">
        <v>67</v>
      </c>
      <c r="C68">
        <v>67</v>
      </c>
      <c r="D68" s="4" t="s">
        <v>7</v>
      </c>
      <c r="F68" s="5"/>
      <c r="G68" s="5"/>
      <c r="H68" s="5"/>
      <c r="I68" s="4" t="s">
        <v>6</v>
      </c>
      <c r="J68" s="4"/>
      <c r="K68" s="4"/>
      <c r="L68" s="4" t="s">
        <v>6</v>
      </c>
      <c r="M68" t="str">
        <f t="shared" si="1"/>
        <v>INSERT INTO caracteristicas VALUES(67, 67, 'WordPress', '', '', '', '', 'No', '', '', 'No');</v>
      </c>
      <c r="N68" t="s">
        <v>2224</v>
      </c>
    </row>
    <row r="69" spans="1:14">
      <c r="A69" t="s">
        <v>2157</v>
      </c>
      <c r="B69">
        <v>68</v>
      </c>
      <c r="C69">
        <v>68</v>
      </c>
      <c r="D69" s="4" t="s">
        <v>5</v>
      </c>
      <c r="F69" s="5"/>
      <c r="G69" s="5"/>
      <c r="H69" s="5"/>
      <c r="I69" s="4" t="s">
        <v>6</v>
      </c>
      <c r="J69" s="4" t="s">
        <v>6</v>
      </c>
      <c r="K69" s="4" t="s">
        <v>19</v>
      </c>
      <c r="L69" s="4" t="s">
        <v>8</v>
      </c>
      <c r="M69" t="str">
        <f t="shared" si="1"/>
        <v>INSERT INTO caracteristicas VALUES(68, 68, 'php', '', '', '', '', 'No', 'No', 'Español', 'Si');</v>
      </c>
      <c r="N69" t="s">
        <v>2225</v>
      </c>
    </row>
    <row r="70" spans="1:14">
      <c r="A70" t="s">
        <v>2157</v>
      </c>
      <c r="B70">
        <v>69</v>
      </c>
      <c r="C70">
        <v>69</v>
      </c>
      <c r="D70" s="4" t="s">
        <v>7</v>
      </c>
      <c r="E70" t="s">
        <v>192</v>
      </c>
      <c r="F70" s="5"/>
      <c r="G70" s="4" t="s">
        <v>251</v>
      </c>
      <c r="H70" s="4"/>
      <c r="I70" s="4" t="s">
        <v>8</v>
      </c>
      <c r="J70" s="4" t="s">
        <v>8</v>
      </c>
      <c r="K70" s="4" t="s">
        <v>19</v>
      </c>
      <c r="L70" s="4" t="s">
        <v>8</v>
      </c>
      <c r="M70" t="str">
        <f t="shared" si="1"/>
        <v>INSERT INTO caracteristicas VALUES(69, 69, 'WordPress', 'Corporativa', '', 'Canvas', '', 'Si', 'Si', 'Español', 'Si');</v>
      </c>
      <c r="N70" t="s">
        <v>2226</v>
      </c>
    </row>
    <row r="71" spans="1:14">
      <c r="A71" t="s">
        <v>2157</v>
      </c>
      <c r="B71">
        <v>70</v>
      </c>
      <c r="C71">
        <v>70</v>
      </c>
      <c r="D71" s="4" t="s">
        <v>44</v>
      </c>
      <c r="F71" s="5"/>
      <c r="G71" s="5"/>
      <c r="H71" s="5"/>
      <c r="I71" s="4" t="s">
        <v>8</v>
      </c>
      <c r="J71" s="4" t="s">
        <v>6</v>
      </c>
      <c r="K71" s="4" t="s">
        <v>19</v>
      </c>
      <c r="L71" s="4" t="s">
        <v>8</v>
      </c>
      <c r="M71" t="str">
        <f t="shared" si="1"/>
        <v>INSERT INTO caracteristicas VALUES(70, 70, 'B.O. Fusion', '', '', '', '', 'Si', 'No', 'Español', 'Si');</v>
      </c>
      <c r="N71" t="s">
        <v>2227</v>
      </c>
    </row>
    <row r="72" spans="1:14">
      <c r="A72" t="s">
        <v>2157</v>
      </c>
      <c r="B72">
        <v>71</v>
      </c>
      <c r="C72">
        <v>71</v>
      </c>
      <c r="D72" s="4" t="s">
        <v>5</v>
      </c>
      <c r="F72" s="5"/>
      <c r="G72" s="5"/>
      <c r="H72" s="5"/>
      <c r="I72" s="4" t="s">
        <v>6</v>
      </c>
      <c r="J72" s="4" t="s">
        <v>6</v>
      </c>
      <c r="K72" s="4" t="s">
        <v>19</v>
      </c>
      <c r="L72" s="4" t="s">
        <v>8</v>
      </c>
      <c r="M72" t="str">
        <f t="shared" si="1"/>
        <v>INSERT INTO caracteristicas VALUES(71, 71, 'php', '', '', '', '', 'No', 'No', 'Español', 'Si');</v>
      </c>
      <c r="N72" t="s">
        <v>2228</v>
      </c>
    </row>
    <row r="73" spans="1:14">
      <c r="A73" t="s">
        <v>2157</v>
      </c>
      <c r="B73">
        <v>72</v>
      </c>
      <c r="C73">
        <v>72</v>
      </c>
      <c r="D73" s="4" t="s">
        <v>5</v>
      </c>
      <c r="F73" s="5"/>
      <c r="G73" s="5"/>
      <c r="H73" s="5"/>
      <c r="I73" s="4" t="s">
        <v>6</v>
      </c>
      <c r="J73" s="4" t="s">
        <v>6</v>
      </c>
      <c r="K73" s="4" t="s">
        <v>19</v>
      </c>
      <c r="L73" s="4" t="s">
        <v>8</v>
      </c>
      <c r="M73" t="str">
        <f t="shared" si="1"/>
        <v>INSERT INTO caracteristicas VALUES(72, 72, 'php', '', '', '', '', 'No', 'No', 'Español', 'Si');</v>
      </c>
      <c r="N73" t="s">
        <v>2229</v>
      </c>
    </row>
    <row r="74" spans="1:14">
      <c r="A74" t="s">
        <v>2157</v>
      </c>
      <c r="B74">
        <v>73</v>
      </c>
      <c r="C74">
        <v>73</v>
      </c>
      <c r="D74" s="4" t="s">
        <v>7</v>
      </c>
      <c r="E74" t="s">
        <v>192</v>
      </c>
      <c r="F74" s="5"/>
      <c r="G74" s="4" t="s">
        <v>251</v>
      </c>
      <c r="H74" s="4"/>
      <c r="I74" s="4" t="s">
        <v>6</v>
      </c>
      <c r="J74" s="4" t="s">
        <v>8</v>
      </c>
      <c r="K74" s="4" t="s">
        <v>19</v>
      </c>
      <c r="L74" s="4" t="s">
        <v>6</v>
      </c>
      <c r="M74" t="str">
        <f t="shared" si="1"/>
        <v>INSERT INTO caracteristicas VALUES(73, 73, 'WordPress', 'Corporativa', '', 'Canvas', '', 'No', 'Si', 'Español', 'No');</v>
      </c>
      <c r="N74" t="s">
        <v>2230</v>
      </c>
    </row>
    <row r="75" spans="1:14">
      <c r="A75" t="s">
        <v>2157</v>
      </c>
      <c r="B75">
        <v>74</v>
      </c>
      <c r="C75">
        <v>74</v>
      </c>
      <c r="D75" s="4" t="s">
        <v>7</v>
      </c>
      <c r="E75" t="s">
        <v>192</v>
      </c>
      <c r="F75" s="5"/>
      <c r="G75" s="4" t="s">
        <v>334</v>
      </c>
      <c r="H75" s="4" t="s">
        <v>197</v>
      </c>
      <c r="I75" s="4" t="s">
        <v>8</v>
      </c>
      <c r="J75" s="4" t="s">
        <v>6</v>
      </c>
      <c r="K75" s="4" t="s">
        <v>19</v>
      </c>
      <c r="L75" s="4" t="s">
        <v>8</v>
      </c>
      <c r="M75" t="str">
        <f t="shared" si="1"/>
        <v>INSERT INTO caracteristicas VALUES(74, 74, 'WordPress', 'Corporativa', '', 'Kaboodle', 'Básica', 'Si', 'No', 'Español', 'Si');</v>
      </c>
      <c r="N75" t="s">
        <v>2231</v>
      </c>
    </row>
    <row r="76" spans="1:14">
      <c r="A76" t="s">
        <v>2157</v>
      </c>
      <c r="B76">
        <v>75</v>
      </c>
      <c r="C76">
        <v>75</v>
      </c>
      <c r="D76" s="4" t="s">
        <v>7</v>
      </c>
      <c r="E76" t="s">
        <v>1518</v>
      </c>
      <c r="F76" s="4" t="s">
        <v>326</v>
      </c>
      <c r="G76" s="5"/>
      <c r="H76" s="4"/>
      <c r="I76" s="4" t="s">
        <v>8</v>
      </c>
      <c r="J76" s="4" t="s">
        <v>8</v>
      </c>
      <c r="K76" s="4" t="s">
        <v>19</v>
      </c>
      <c r="L76" s="4" t="s">
        <v>8</v>
      </c>
      <c r="M76" t="str">
        <f t="shared" si="1"/>
        <v>INSERT INTO caracteristicas VALUES(75, 75, 'WordPress', 'Catalogo', 'Genesis', '', '', 'Si', 'Si', 'Español', 'Si');</v>
      </c>
      <c r="N76" t="s">
        <v>2232</v>
      </c>
    </row>
    <row r="77" spans="1:14">
      <c r="A77" t="s">
        <v>2157</v>
      </c>
      <c r="B77">
        <v>76</v>
      </c>
      <c r="C77">
        <v>76</v>
      </c>
      <c r="D77" s="4" t="s">
        <v>32</v>
      </c>
      <c r="F77" s="5"/>
      <c r="G77" s="5"/>
      <c r="H77" s="5"/>
      <c r="I77" s="4" t="s">
        <v>6</v>
      </c>
      <c r="J77" s="4" t="s">
        <v>6</v>
      </c>
      <c r="K77" s="4" t="s">
        <v>19</v>
      </c>
      <c r="L77" s="4" t="s">
        <v>6</v>
      </c>
      <c r="M77" t="str">
        <f t="shared" si="1"/>
        <v>INSERT INTO caracteristicas VALUES(76, 76, 'Starweb', '', '', '', '', 'No', 'No', 'Español', 'No');</v>
      </c>
      <c r="N77" t="s">
        <v>2233</v>
      </c>
    </row>
    <row r="78" spans="1:14">
      <c r="A78" t="s">
        <v>2157</v>
      </c>
      <c r="B78">
        <v>77</v>
      </c>
      <c r="C78">
        <v>77</v>
      </c>
      <c r="D78" s="4" t="s">
        <v>7</v>
      </c>
      <c r="E78" t="s">
        <v>192</v>
      </c>
      <c r="F78" s="4" t="s">
        <v>326</v>
      </c>
      <c r="G78" s="5"/>
      <c r="H78" s="4"/>
      <c r="I78" s="4" t="s">
        <v>8</v>
      </c>
      <c r="J78" s="4" t="s">
        <v>8</v>
      </c>
      <c r="K78" s="4" t="s">
        <v>19</v>
      </c>
      <c r="L78" s="4" t="s">
        <v>8</v>
      </c>
      <c r="M78" t="str">
        <f t="shared" si="1"/>
        <v>INSERT INTO caracteristicas VALUES(77, 77, 'WordPress', 'Corporativa', 'Genesis', '', '', 'Si', 'Si', 'Español', 'Si');</v>
      </c>
      <c r="N78" t="s">
        <v>2234</v>
      </c>
    </row>
    <row r="79" spans="1:14" ht="30">
      <c r="A79" t="s">
        <v>2157</v>
      </c>
      <c r="B79">
        <v>78</v>
      </c>
      <c r="C79">
        <v>78</v>
      </c>
      <c r="D79" s="4" t="s">
        <v>7</v>
      </c>
      <c r="E79" t="s">
        <v>192</v>
      </c>
      <c r="F79" s="5"/>
      <c r="G79" s="4" t="s">
        <v>335</v>
      </c>
      <c r="H79" s="4"/>
      <c r="I79" s="4" t="s">
        <v>8</v>
      </c>
      <c r="J79" s="4" t="s">
        <v>8</v>
      </c>
      <c r="K79" s="4"/>
      <c r="L79" s="4" t="s">
        <v>6</v>
      </c>
      <c r="M79" t="str">
        <f t="shared" si="1"/>
        <v>INSERT INTO caracteristicas VALUES(78, 78, 'WordPress', 'Corporativa', '', 'Accespress Parallax Pro', '', 'Si', 'Si', '', 'No');</v>
      </c>
      <c r="N79" t="s">
        <v>2235</v>
      </c>
    </row>
    <row r="80" spans="1:14">
      <c r="A80" t="s">
        <v>2157</v>
      </c>
      <c r="B80">
        <v>79</v>
      </c>
      <c r="C80">
        <v>79</v>
      </c>
      <c r="D80" s="4" t="s">
        <v>7</v>
      </c>
      <c r="E80" t="s">
        <v>192</v>
      </c>
      <c r="F80" s="5"/>
      <c r="G80" s="4" t="s">
        <v>251</v>
      </c>
      <c r="H80" s="4"/>
      <c r="I80" s="4" t="s">
        <v>8</v>
      </c>
      <c r="J80" s="4" t="s">
        <v>8</v>
      </c>
      <c r="K80" s="4" t="s">
        <v>76</v>
      </c>
      <c r="L80" s="4" t="s">
        <v>8</v>
      </c>
      <c r="M80" t="str">
        <f t="shared" si="1"/>
        <v>INSERT INTO caracteristicas VALUES(79, 79, 'WordPress', 'Corporativa', '', 'Canvas', '', 'Si', 'Si', ' Español', 'Si');</v>
      </c>
      <c r="N80" t="s">
        <v>2236</v>
      </c>
    </row>
    <row r="81" spans="1:14">
      <c r="A81" t="s">
        <v>2157</v>
      </c>
      <c r="B81">
        <v>80</v>
      </c>
      <c r="C81">
        <v>80</v>
      </c>
      <c r="D81" s="4" t="s">
        <v>7</v>
      </c>
      <c r="E81" t="s">
        <v>192</v>
      </c>
      <c r="F81" s="5"/>
      <c r="G81" s="4" t="s">
        <v>251</v>
      </c>
      <c r="H81" s="4"/>
      <c r="I81" s="4" t="s">
        <v>8</v>
      </c>
      <c r="J81" s="4" t="s">
        <v>8</v>
      </c>
      <c r="K81" s="4" t="s">
        <v>19</v>
      </c>
      <c r="L81" s="4" t="s">
        <v>8</v>
      </c>
      <c r="M81" t="str">
        <f t="shared" si="1"/>
        <v>INSERT INTO caracteristicas VALUES(80, 80, 'WordPress', 'Corporativa', '', 'Canvas', '', 'Si', 'Si', 'Español', 'Si');</v>
      </c>
      <c r="N81" t="s">
        <v>2237</v>
      </c>
    </row>
    <row r="82" spans="1:14">
      <c r="A82" t="s">
        <v>2157</v>
      </c>
      <c r="B82">
        <v>81</v>
      </c>
      <c r="C82">
        <v>81</v>
      </c>
      <c r="D82" s="4" t="s">
        <v>7</v>
      </c>
      <c r="E82" t="s">
        <v>192</v>
      </c>
      <c r="F82" s="5"/>
      <c r="G82" s="4" t="s">
        <v>251</v>
      </c>
      <c r="H82" s="4"/>
      <c r="I82" s="4" t="s">
        <v>8</v>
      </c>
      <c r="J82" s="4" t="s">
        <v>8</v>
      </c>
      <c r="K82" s="4" t="s">
        <v>19</v>
      </c>
      <c r="L82" s="4" t="s">
        <v>8</v>
      </c>
      <c r="M82" t="str">
        <f t="shared" si="1"/>
        <v>INSERT INTO caracteristicas VALUES(81, 81, 'WordPress', 'Corporativa', '', 'Canvas', '', 'Si', 'Si', 'Español', 'Si');</v>
      </c>
      <c r="N82" t="s">
        <v>2238</v>
      </c>
    </row>
    <row r="83" spans="1:14">
      <c r="A83" t="s">
        <v>2157</v>
      </c>
      <c r="B83">
        <v>82</v>
      </c>
      <c r="C83">
        <v>82</v>
      </c>
      <c r="D83" s="4" t="s">
        <v>7</v>
      </c>
      <c r="E83" t="s">
        <v>192</v>
      </c>
      <c r="F83" s="5"/>
      <c r="G83" s="4" t="s">
        <v>251</v>
      </c>
      <c r="H83" s="4"/>
      <c r="I83" s="4" t="s">
        <v>8</v>
      </c>
      <c r="J83" s="4" t="s">
        <v>8</v>
      </c>
      <c r="K83" s="4" t="s">
        <v>19</v>
      </c>
      <c r="L83" s="4" t="s">
        <v>8</v>
      </c>
      <c r="M83" t="str">
        <f t="shared" si="1"/>
        <v>INSERT INTO caracteristicas VALUES(82, 82, 'WordPress', 'Corporativa', '', 'Canvas', '', 'Si', 'Si', 'Español', 'Si');</v>
      </c>
      <c r="N83" t="s">
        <v>2239</v>
      </c>
    </row>
    <row r="84" spans="1:14">
      <c r="A84" t="s">
        <v>2157</v>
      </c>
      <c r="B84">
        <v>83</v>
      </c>
      <c r="C84">
        <v>83</v>
      </c>
      <c r="D84" s="4" t="s">
        <v>7</v>
      </c>
      <c r="E84" t="s">
        <v>180</v>
      </c>
      <c r="F84" s="4" t="s">
        <v>326</v>
      </c>
      <c r="G84" s="5"/>
      <c r="H84" s="4"/>
      <c r="I84" s="4" t="s">
        <v>8</v>
      </c>
      <c r="J84" s="4" t="s">
        <v>8</v>
      </c>
      <c r="K84" s="4" t="s">
        <v>19</v>
      </c>
      <c r="L84" s="4" t="s">
        <v>8</v>
      </c>
      <c r="M84" t="str">
        <f t="shared" si="1"/>
        <v>INSERT INTO caracteristicas VALUES(83, 83, 'WordPress', 'Tienda', 'Genesis', '', '', 'Si', 'Si', 'Español', 'Si');</v>
      </c>
      <c r="N84" t="s">
        <v>2240</v>
      </c>
    </row>
    <row r="85" spans="1:14">
      <c r="A85" t="s">
        <v>2157</v>
      </c>
      <c r="B85">
        <v>84</v>
      </c>
      <c r="C85">
        <v>84</v>
      </c>
      <c r="D85" s="6"/>
      <c r="F85" s="6"/>
      <c r="G85" s="6"/>
      <c r="H85" s="6"/>
      <c r="I85" s="6" t="s">
        <v>6</v>
      </c>
      <c r="J85" s="6"/>
      <c r="K85" s="6"/>
      <c r="L85" s="6"/>
      <c r="M85" t="str">
        <f t="shared" si="1"/>
        <v>INSERT INTO caracteristicas VALUES(84, 84, '', '', '', '', '', 'No', '', '', '');</v>
      </c>
      <c r="N85" t="s">
        <v>2241</v>
      </c>
    </row>
    <row r="86" spans="1:14">
      <c r="A86" t="s">
        <v>2157</v>
      </c>
      <c r="B86">
        <v>85</v>
      </c>
      <c r="C86">
        <v>85</v>
      </c>
      <c r="D86" s="6" t="s">
        <v>5</v>
      </c>
      <c r="F86" s="6"/>
      <c r="G86" s="6"/>
      <c r="H86" s="6"/>
      <c r="I86" s="6" t="s">
        <v>6</v>
      </c>
      <c r="J86" s="6" t="s">
        <v>6</v>
      </c>
      <c r="K86" s="6" t="s">
        <v>19</v>
      </c>
      <c r="L86" s="6" t="s">
        <v>8</v>
      </c>
      <c r="M86" t="str">
        <f t="shared" si="1"/>
        <v>INSERT INTO caracteristicas VALUES(85, 85, 'php', '', '', '', '', 'No', 'No', 'Español', 'Si');</v>
      </c>
      <c r="N86" t="s">
        <v>2242</v>
      </c>
    </row>
    <row r="87" spans="1:14">
      <c r="A87" t="s">
        <v>2157</v>
      </c>
      <c r="B87">
        <v>86</v>
      </c>
      <c r="C87">
        <v>86</v>
      </c>
      <c r="D87" s="4" t="s">
        <v>7</v>
      </c>
      <c r="E87" t="s">
        <v>192</v>
      </c>
      <c r="F87" s="5"/>
      <c r="G87" s="4" t="s">
        <v>251</v>
      </c>
      <c r="H87" s="4"/>
      <c r="I87" s="4" t="s">
        <v>6</v>
      </c>
      <c r="J87" s="4" t="s">
        <v>8</v>
      </c>
      <c r="K87" s="4" t="s">
        <v>19</v>
      </c>
      <c r="L87" s="4" t="s">
        <v>8</v>
      </c>
      <c r="M87" t="str">
        <f t="shared" si="1"/>
        <v>INSERT INTO caracteristicas VALUES(86, 86, 'WordPress', 'Corporativa', '', 'Canvas', '', 'No', 'Si', 'Español', 'Si');</v>
      </c>
      <c r="N87" t="s">
        <v>2243</v>
      </c>
    </row>
    <row r="88" spans="1:14" ht="30">
      <c r="A88" t="s">
        <v>2157</v>
      </c>
      <c r="B88">
        <v>87</v>
      </c>
      <c r="C88">
        <v>87</v>
      </c>
      <c r="D88" s="4" t="s">
        <v>7</v>
      </c>
      <c r="E88" t="s">
        <v>192</v>
      </c>
      <c r="F88" s="5"/>
      <c r="G88" s="4" t="s">
        <v>251</v>
      </c>
      <c r="H88" s="4"/>
      <c r="I88" s="4" t="s">
        <v>6</v>
      </c>
      <c r="J88" s="4" t="s">
        <v>8</v>
      </c>
      <c r="K88" s="4" t="s">
        <v>16</v>
      </c>
      <c r="L88" s="4" t="s">
        <v>8</v>
      </c>
      <c r="M88" t="str">
        <f t="shared" si="1"/>
        <v>INSERT INTO caracteristicas VALUES(87, 87, 'WordPress', 'Corporativa', '', 'Canvas', '', 'No', 'Si', 'Español
Catalán', 'Si');</v>
      </c>
      <c r="N88" t="s">
        <v>2244</v>
      </c>
    </row>
    <row r="89" spans="1:14">
      <c r="A89" t="s">
        <v>2157</v>
      </c>
      <c r="B89">
        <v>88</v>
      </c>
      <c r="C89">
        <v>88</v>
      </c>
      <c r="D89" s="6" t="s">
        <v>5</v>
      </c>
      <c r="F89" s="6"/>
      <c r="G89" s="6"/>
      <c r="H89" s="6"/>
      <c r="I89" s="6" t="s">
        <v>6</v>
      </c>
      <c r="J89" s="6" t="s">
        <v>6</v>
      </c>
      <c r="K89" s="6" t="s">
        <v>19</v>
      </c>
      <c r="L89" s="6" t="s">
        <v>8</v>
      </c>
      <c r="M89" t="str">
        <f t="shared" si="1"/>
        <v>INSERT INTO caracteristicas VALUES(88, 88, 'php', '', '', '', '', 'No', 'No', 'Español', 'Si');</v>
      </c>
      <c r="N89" t="s">
        <v>2245</v>
      </c>
    </row>
    <row r="90" spans="1:14">
      <c r="A90" t="s">
        <v>2157</v>
      </c>
      <c r="B90">
        <v>89</v>
      </c>
      <c r="C90">
        <v>89</v>
      </c>
      <c r="D90" s="4" t="s">
        <v>5</v>
      </c>
      <c r="F90" s="5"/>
      <c r="G90" s="5"/>
      <c r="H90" s="5"/>
      <c r="I90" s="4" t="s">
        <v>8</v>
      </c>
      <c r="J90" s="4" t="s">
        <v>6</v>
      </c>
      <c r="K90" s="4" t="s">
        <v>19</v>
      </c>
      <c r="L90" s="4" t="s">
        <v>8</v>
      </c>
      <c r="M90" t="str">
        <f t="shared" si="1"/>
        <v>INSERT INTO caracteristicas VALUES(89, 89, 'php', '', '', '', '', 'Si', 'No', 'Español', 'Si');</v>
      </c>
      <c r="N90" t="s">
        <v>2246</v>
      </c>
    </row>
    <row r="91" spans="1:14">
      <c r="A91" t="s">
        <v>2157</v>
      </c>
      <c r="B91">
        <v>90</v>
      </c>
      <c r="C91">
        <v>90</v>
      </c>
      <c r="D91" s="34"/>
      <c r="F91" s="34"/>
      <c r="G91" s="34"/>
      <c r="H91" s="34"/>
      <c r="I91" s="34" t="s">
        <v>6</v>
      </c>
      <c r="J91" s="34"/>
      <c r="K91" s="34"/>
      <c r="L91" s="34" t="s">
        <v>6</v>
      </c>
      <c r="M91" t="str">
        <f t="shared" si="1"/>
        <v>INSERT INTO caracteristicas VALUES(90, 90, '', '', '', '', '', 'No', '', '', 'No');</v>
      </c>
      <c r="N91" t="s">
        <v>2247</v>
      </c>
    </row>
    <row r="92" spans="1:14">
      <c r="A92" t="s">
        <v>2157</v>
      </c>
      <c r="B92">
        <v>91</v>
      </c>
      <c r="C92">
        <v>91</v>
      </c>
      <c r="D92" s="34"/>
      <c r="F92" s="34"/>
      <c r="G92" s="34"/>
      <c r="H92" s="34"/>
      <c r="I92" s="34" t="s">
        <v>8</v>
      </c>
      <c r="J92" s="34"/>
      <c r="K92" s="34"/>
      <c r="L92" s="34" t="s">
        <v>6</v>
      </c>
      <c r="M92" t="str">
        <f t="shared" si="1"/>
        <v>INSERT INTO caracteristicas VALUES(91, 91, '', '', '', '', '', 'Si', '', '', 'No');</v>
      </c>
      <c r="N92" t="s">
        <v>2248</v>
      </c>
    </row>
    <row r="93" spans="1:14">
      <c r="A93" t="s">
        <v>2157</v>
      </c>
      <c r="B93">
        <v>92</v>
      </c>
      <c r="C93">
        <v>92</v>
      </c>
      <c r="D93" s="4" t="s">
        <v>7</v>
      </c>
      <c r="E93" t="s">
        <v>193</v>
      </c>
      <c r="F93" s="4" t="s">
        <v>326</v>
      </c>
      <c r="G93" s="5"/>
      <c r="H93" s="4"/>
      <c r="I93" s="4" t="s">
        <v>8</v>
      </c>
      <c r="J93" s="4" t="s">
        <v>8</v>
      </c>
      <c r="K93" s="4" t="s">
        <v>19</v>
      </c>
      <c r="L93" s="4" t="s">
        <v>8</v>
      </c>
      <c r="M93" t="str">
        <f t="shared" si="1"/>
        <v>INSERT INTO caracteristicas VALUES(92, 92, 'WordPress', 'Booking', 'Genesis', '', '', 'Si', 'Si', 'Español', 'Si');</v>
      </c>
      <c r="N93" t="s">
        <v>2249</v>
      </c>
    </row>
    <row r="94" spans="1:14">
      <c r="A94" t="s">
        <v>2157</v>
      </c>
      <c r="B94">
        <v>93</v>
      </c>
      <c r="C94">
        <v>93</v>
      </c>
      <c r="D94" s="6" t="s">
        <v>5</v>
      </c>
      <c r="F94" s="6"/>
      <c r="G94" s="6"/>
      <c r="H94" s="6"/>
      <c r="I94" s="6" t="s">
        <v>8</v>
      </c>
      <c r="J94" s="6" t="s">
        <v>6</v>
      </c>
      <c r="K94" s="6" t="s">
        <v>19</v>
      </c>
      <c r="L94" s="6" t="s">
        <v>8</v>
      </c>
      <c r="M94" t="str">
        <f t="shared" si="1"/>
        <v>INSERT INTO caracteristicas VALUES(93, 93, 'php', '', '', '', '', 'Si', 'No', 'Español', 'Si');</v>
      </c>
      <c r="N94" t="s">
        <v>2250</v>
      </c>
    </row>
    <row r="95" spans="1:14">
      <c r="A95" t="s">
        <v>2157</v>
      </c>
      <c r="B95">
        <v>94</v>
      </c>
      <c r="C95">
        <v>94</v>
      </c>
      <c r="D95" s="4" t="s">
        <v>7</v>
      </c>
      <c r="E95" t="s">
        <v>192</v>
      </c>
      <c r="F95" s="4" t="s">
        <v>326</v>
      </c>
      <c r="G95" s="5"/>
      <c r="H95" s="4"/>
      <c r="I95" s="4" t="s">
        <v>8</v>
      </c>
      <c r="J95" s="4" t="s">
        <v>8</v>
      </c>
      <c r="K95" s="4"/>
      <c r="L95" s="4" t="s">
        <v>6</v>
      </c>
      <c r="M95" t="str">
        <f t="shared" si="1"/>
        <v>INSERT INTO caracteristicas VALUES(94, 94, 'WordPress', 'Corporativa', 'Genesis', '', '', 'Si', 'Si', '', 'No');</v>
      </c>
      <c r="N95" t="s">
        <v>2251</v>
      </c>
    </row>
    <row r="96" spans="1:14">
      <c r="A96" t="s">
        <v>2157</v>
      </c>
      <c r="B96">
        <v>95</v>
      </c>
      <c r="C96">
        <v>95</v>
      </c>
      <c r="D96" s="4" t="s">
        <v>7</v>
      </c>
      <c r="E96" t="s">
        <v>192</v>
      </c>
      <c r="F96" s="4" t="s">
        <v>326</v>
      </c>
      <c r="G96" s="7" t="s">
        <v>1036</v>
      </c>
      <c r="H96" s="4" t="s">
        <v>1037</v>
      </c>
      <c r="I96" s="4" t="s">
        <v>8</v>
      </c>
      <c r="J96" s="4" t="s">
        <v>8</v>
      </c>
      <c r="K96" s="4" t="s">
        <v>19</v>
      </c>
      <c r="L96" s="4" t="s">
        <v>8</v>
      </c>
      <c r="M96" t="str">
        <f t="shared" si="1"/>
        <v>INSERT INTO caracteristicas VALUES(95, 95, 'WordPress', 'Corporativa', 'Genesis', 'Boss Pro', 'Elementor', 'Si', 'Si', 'Español', 'Si');</v>
      </c>
      <c r="N96" t="s">
        <v>2252</v>
      </c>
    </row>
    <row r="97" spans="1:14">
      <c r="A97" t="s">
        <v>2157</v>
      </c>
      <c r="B97">
        <v>96</v>
      </c>
      <c r="C97">
        <v>96</v>
      </c>
      <c r="D97" s="4" t="s">
        <v>7</v>
      </c>
      <c r="E97" t="s">
        <v>192</v>
      </c>
      <c r="F97" s="4" t="s">
        <v>326</v>
      </c>
      <c r="G97" s="5"/>
      <c r="H97" s="5"/>
      <c r="I97" s="4" t="s">
        <v>8</v>
      </c>
      <c r="J97" s="4" t="s">
        <v>8</v>
      </c>
      <c r="K97" s="4" t="s">
        <v>19</v>
      </c>
      <c r="L97" s="4" t="s">
        <v>8</v>
      </c>
      <c r="M97" t="str">
        <f t="shared" si="1"/>
        <v>INSERT INTO caracteristicas VALUES(96, 96, 'WordPress', 'Corporativa', 'Genesis', '', '', 'Si', 'Si', 'Español', 'Si');</v>
      </c>
      <c r="N97" t="s">
        <v>2253</v>
      </c>
    </row>
    <row r="98" spans="1:14" ht="30">
      <c r="A98" t="s">
        <v>2157</v>
      </c>
      <c r="B98">
        <v>97</v>
      </c>
      <c r="C98">
        <v>97</v>
      </c>
      <c r="D98" s="8" t="s">
        <v>32</v>
      </c>
      <c r="F98" s="22"/>
      <c r="G98" s="22"/>
      <c r="H98" s="22"/>
      <c r="I98" s="8" t="s">
        <v>6</v>
      </c>
      <c r="J98" s="8" t="s">
        <v>6</v>
      </c>
      <c r="K98" s="8" t="s">
        <v>16</v>
      </c>
      <c r="L98" s="8" t="s">
        <v>8</v>
      </c>
      <c r="M98" t="str">
        <f t="shared" si="1"/>
        <v>INSERT INTO caracteristicas VALUES(97, 97, 'Starweb', '', '', '', '', 'No', 'No', 'Español
Catalán', 'Si');</v>
      </c>
      <c r="N98" t="s">
        <v>2254</v>
      </c>
    </row>
    <row r="99" spans="1:14">
      <c r="A99" t="s">
        <v>2157</v>
      </c>
      <c r="B99">
        <v>98</v>
      </c>
      <c r="C99">
        <v>98</v>
      </c>
      <c r="D99" s="4" t="s">
        <v>32</v>
      </c>
      <c r="F99" s="5"/>
      <c r="G99" s="5"/>
      <c r="H99" s="5"/>
      <c r="I99" s="4" t="s">
        <v>6</v>
      </c>
      <c r="J99" s="4" t="s">
        <v>6</v>
      </c>
      <c r="K99" s="4" t="s">
        <v>19</v>
      </c>
      <c r="L99" s="4" t="s">
        <v>6</v>
      </c>
      <c r="M99" t="str">
        <f t="shared" si="1"/>
        <v>INSERT INTO caracteristicas VALUES(98, 98, 'Starweb', '', '', '', '', 'No', 'No', 'Español', 'No');</v>
      </c>
      <c r="N99" t="s">
        <v>2255</v>
      </c>
    </row>
    <row r="100" spans="1:14">
      <c r="A100" t="s">
        <v>2157</v>
      </c>
      <c r="B100">
        <v>99</v>
      </c>
      <c r="C100">
        <v>99</v>
      </c>
      <c r="D100" s="4" t="s">
        <v>7</v>
      </c>
      <c r="E100" t="s">
        <v>192</v>
      </c>
      <c r="F100" s="5"/>
      <c r="G100" s="4" t="s">
        <v>336</v>
      </c>
      <c r="H100" s="4" t="s">
        <v>322</v>
      </c>
      <c r="I100" s="4" t="s">
        <v>6</v>
      </c>
      <c r="J100" s="4" t="s">
        <v>6</v>
      </c>
      <c r="K100" s="4" t="s">
        <v>19</v>
      </c>
      <c r="L100" s="4" t="s">
        <v>8</v>
      </c>
      <c r="M100" t="str">
        <f t="shared" si="1"/>
        <v>INSERT INTO caracteristicas VALUES(99, 99, 'WordPress', 'Corporativa', '', 'Chameleon', 'Basica', 'No', 'No', 'Español', 'Si');</v>
      </c>
      <c r="N100" t="s">
        <v>2256</v>
      </c>
    </row>
    <row r="101" spans="1:14">
      <c r="A101" t="s">
        <v>2157</v>
      </c>
      <c r="B101">
        <v>100</v>
      </c>
      <c r="C101">
        <v>100</v>
      </c>
      <c r="D101" s="42"/>
      <c r="F101" s="34"/>
      <c r="G101" s="34"/>
      <c r="H101" s="34"/>
      <c r="I101" s="34" t="s">
        <v>6</v>
      </c>
      <c r="J101" s="34"/>
      <c r="K101" s="34"/>
      <c r="L101" s="34"/>
      <c r="M101" t="str">
        <f t="shared" si="1"/>
        <v>INSERT INTO caracteristicas VALUES(100, 100, '', '', '', '', '', 'No', '', '', '');</v>
      </c>
      <c r="N101" t="s">
        <v>2257</v>
      </c>
    </row>
    <row r="102" spans="1:14">
      <c r="A102" t="s">
        <v>2157</v>
      </c>
      <c r="B102">
        <v>101</v>
      </c>
      <c r="C102">
        <v>101</v>
      </c>
      <c r="D102" s="4" t="s">
        <v>7</v>
      </c>
      <c r="E102" t="s">
        <v>1518</v>
      </c>
      <c r="F102" s="5"/>
      <c r="G102" s="4" t="s">
        <v>251</v>
      </c>
      <c r="H102" s="4"/>
      <c r="I102" s="4" t="s">
        <v>6</v>
      </c>
      <c r="J102" s="4" t="s">
        <v>8</v>
      </c>
      <c r="K102" s="4" t="s">
        <v>19</v>
      </c>
      <c r="L102" s="4" t="s">
        <v>8</v>
      </c>
      <c r="M102" t="str">
        <f t="shared" si="1"/>
        <v>INSERT INTO caracteristicas VALUES(101, 101, 'WordPress', 'Catalogo', '', 'Canvas', '', 'No', 'Si', 'Español', 'Si');</v>
      </c>
      <c r="N102" t="s">
        <v>2258</v>
      </c>
    </row>
    <row r="103" spans="1:14">
      <c r="A103" t="s">
        <v>2157</v>
      </c>
      <c r="B103">
        <v>102</v>
      </c>
      <c r="C103">
        <v>102</v>
      </c>
      <c r="D103" s="4" t="s">
        <v>7</v>
      </c>
      <c r="E103" t="s">
        <v>180</v>
      </c>
      <c r="F103" s="4" t="s">
        <v>326</v>
      </c>
      <c r="G103" s="5"/>
      <c r="H103" s="4"/>
      <c r="I103" s="4" t="s">
        <v>8</v>
      </c>
      <c r="J103" s="4" t="s">
        <v>8</v>
      </c>
      <c r="K103" s="4" t="s">
        <v>19</v>
      </c>
      <c r="L103" s="4" t="s">
        <v>8</v>
      </c>
      <c r="M103" t="str">
        <f t="shared" si="1"/>
        <v>INSERT INTO caracteristicas VALUES(102, 102, 'WordPress', 'Tienda', 'Genesis', '', '', 'Si', 'Si', 'Español', 'Si');</v>
      </c>
      <c r="N103" t="s">
        <v>2259</v>
      </c>
    </row>
    <row r="104" spans="1:14">
      <c r="A104" t="s">
        <v>2157</v>
      </c>
      <c r="B104">
        <v>103</v>
      </c>
      <c r="C104">
        <v>103</v>
      </c>
      <c r="D104" s="34" t="s">
        <v>7</v>
      </c>
      <c r="E104" t="s">
        <v>180</v>
      </c>
      <c r="F104" s="34" t="s">
        <v>326</v>
      </c>
      <c r="G104" s="34"/>
      <c r="H104" s="34"/>
      <c r="I104" s="34" t="s">
        <v>8</v>
      </c>
      <c r="J104" s="34" t="s">
        <v>8</v>
      </c>
      <c r="K104" s="34" t="s">
        <v>19</v>
      </c>
      <c r="L104" s="34" t="s">
        <v>6</v>
      </c>
      <c r="M104" t="str">
        <f t="shared" si="1"/>
        <v>INSERT INTO caracteristicas VALUES(103, 103, 'WordPress', 'Tienda', 'Genesis', '', '', 'Si', 'Si', 'Español', 'No');</v>
      </c>
      <c r="N104" t="s">
        <v>2260</v>
      </c>
    </row>
    <row r="105" spans="1:14">
      <c r="A105" t="s">
        <v>2157</v>
      </c>
      <c r="B105">
        <v>104</v>
      </c>
      <c r="C105">
        <v>104</v>
      </c>
      <c r="D105" s="4" t="s">
        <v>7</v>
      </c>
      <c r="E105" t="s">
        <v>1518</v>
      </c>
      <c r="F105" s="4" t="s">
        <v>326</v>
      </c>
      <c r="G105" s="5"/>
      <c r="H105" s="4"/>
      <c r="I105" s="4" t="s">
        <v>8</v>
      </c>
      <c r="J105" s="4" t="s">
        <v>8</v>
      </c>
      <c r="K105" s="4"/>
      <c r="L105" s="4" t="s">
        <v>6</v>
      </c>
      <c r="M105" t="str">
        <f t="shared" si="1"/>
        <v>INSERT INTO caracteristicas VALUES(104, 104, 'WordPress', 'Catalogo', 'Genesis', '', '', 'Si', 'Si', '', 'No');</v>
      </c>
      <c r="N105" t="s">
        <v>2261</v>
      </c>
    </row>
    <row r="106" spans="1:14">
      <c r="A106" t="s">
        <v>2157</v>
      </c>
      <c r="B106">
        <v>105</v>
      </c>
      <c r="C106">
        <v>105</v>
      </c>
      <c r="D106" s="4" t="s">
        <v>32</v>
      </c>
      <c r="F106" s="5"/>
      <c r="G106" s="5"/>
      <c r="H106" s="5"/>
      <c r="I106" s="4" t="s">
        <v>6</v>
      </c>
      <c r="J106" s="4" t="s">
        <v>6</v>
      </c>
      <c r="K106" s="4" t="s">
        <v>19</v>
      </c>
      <c r="L106" s="4" t="s">
        <v>8</v>
      </c>
      <c r="M106" t="str">
        <f t="shared" si="1"/>
        <v>INSERT INTO caracteristicas VALUES(105, 105, 'Starweb', '', '', '', '', 'No', 'No', 'Español', 'Si');</v>
      </c>
      <c r="N106" t="s">
        <v>2262</v>
      </c>
    </row>
    <row r="107" spans="1:14">
      <c r="A107" t="s">
        <v>2157</v>
      </c>
      <c r="B107">
        <v>106</v>
      </c>
      <c r="C107">
        <v>106</v>
      </c>
      <c r="D107" s="4" t="s">
        <v>5</v>
      </c>
      <c r="F107" s="5"/>
      <c r="G107" s="5"/>
      <c r="H107" s="5"/>
      <c r="I107" s="4" t="s">
        <v>6</v>
      </c>
      <c r="J107" s="4" t="s">
        <v>6</v>
      </c>
      <c r="K107" s="4" t="s">
        <v>19</v>
      </c>
      <c r="L107" s="4" t="s">
        <v>8</v>
      </c>
      <c r="M107" t="str">
        <f t="shared" si="1"/>
        <v>INSERT INTO caracteristicas VALUES(106, 106, 'php', '', '', '', '', 'No', 'No', 'Español', 'Si');</v>
      </c>
      <c r="N107" t="s">
        <v>2263</v>
      </c>
    </row>
    <row r="108" spans="1:14">
      <c r="A108" t="s">
        <v>2157</v>
      </c>
      <c r="B108">
        <v>107</v>
      </c>
      <c r="C108">
        <v>107</v>
      </c>
      <c r="D108" s="4" t="s">
        <v>7</v>
      </c>
      <c r="E108" t="s">
        <v>192</v>
      </c>
      <c r="F108" s="5"/>
      <c r="G108" s="4" t="s">
        <v>251</v>
      </c>
      <c r="H108" s="4"/>
      <c r="I108" s="4" t="s">
        <v>8</v>
      </c>
      <c r="J108" s="4" t="s">
        <v>8</v>
      </c>
      <c r="K108" s="4" t="s">
        <v>19</v>
      </c>
      <c r="L108" s="4" t="s">
        <v>8</v>
      </c>
      <c r="M108" t="str">
        <f t="shared" si="1"/>
        <v>INSERT INTO caracteristicas VALUES(107, 107, 'WordPress', 'Corporativa', '', 'Canvas', '', 'Si', 'Si', 'Español', 'Si');</v>
      </c>
      <c r="N108" t="s">
        <v>2264</v>
      </c>
    </row>
    <row r="109" spans="1:14">
      <c r="A109" t="s">
        <v>2157</v>
      </c>
      <c r="B109">
        <v>108</v>
      </c>
      <c r="C109">
        <v>108</v>
      </c>
      <c r="D109" s="4" t="s">
        <v>5</v>
      </c>
      <c r="F109" s="5"/>
      <c r="G109" s="5"/>
      <c r="H109" s="5"/>
      <c r="I109" s="4" t="s">
        <v>6</v>
      </c>
      <c r="J109" s="4" t="s">
        <v>6</v>
      </c>
      <c r="K109" s="4" t="s">
        <v>19</v>
      </c>
      <c r="L109" s="4" t="s">
        <v>6</v>
      </c>
      <c r="M109" t="str">
        <f t="shared" si="1"/>
        <v>INSERT INTO caracteristicas VALUES(108, 108, 'php', '', '', '', '', 'No', 'No', 'Español', 'No');</v>
      </c>
      <c r="N109" t="s">
        <v>2265</v>
      </c>
    </row>
    <row r="110" spans="1:14">
      <c r="A110" t="s">
        <v>2157</v>
      </c>
      <c r="B110">
        <v>109</v>
      </c>
      <c r="C110">
        <v>109</v>
      </c>
      <c r="D110" s="34" t="s">
        <v>7</v>
      </c>
      <c r="F110" s="34"/>
      <c r="G110" s="34"/>
      <c r="H110" s="34"/>
      <c r="I110" s="34"/>
      <c r="J110" s="34"/>
      <c r="K110" s="34"/>
      <c r="L110" s="34" t="s">
        <v>6</v>
      </c>
      <c r="M110" t="str">
        <f t="shared" si="1"/>
        <v>INSERT INTO caracteristicas VALUES(109, 109, 'WordPress', '', '', '', '', '', '', '', 'No');</v>
      </c>
      <c r="N110" t="s">
        <v>2266</v>
      </c>
    </row>
    <row r="111" spans="1:14">
      <c r="A111" t="s">
        <v>2157</v>
      </c>
      <c r="B111">
        <v>110</v>
      </c>
      <c r="C111">
        <v>110</v>
      </c>
      <c r="D111" s="34"/>
      <c r="F111" s="34"/>
      <c r="G111" s="34"/>
      <c r="H111" s="34"/>
      <c r="I111" s="34"/>
      <c r="J111" s="34"/>
      <c r="K111" s="34"/>
      <c r="L111" s="34" t="s">
        <v>6</v>
      </c>
      <c r="M111" t="str">
        <f t="shared" si="1"/>
        <v>INSERT INTO caracteristicas VALUES(110, 110, '', '', '', '', '', '', '', '', 'No');</v>
      </c>
      <c r="N111" t="s">
        <v>2267</v>
      </c>
    </row>
    <row r="112" spans="1:14">
      <c r="A112" t="s">
        <v>2157</v>
      </c>
      <c r="B112">
        <v>111</v>
      </c>
      <c r="C112">
        <v>111</v>
      </c>
      <c r="D112" s="4" t="s">
        <v>7</v>
      </c>
      <c r="E112" t="s">
        <v>192</v>
      </c>
      <c r="F112" s="4" t="s">
        <v>326</v>
      </c>
      <c r="G112" s="5"/>
      <c r="H112" s="4"/>
      <c r="I112" s="4" t="s">
        <v>8</v>
      </c>
      <c r="J112" s="4" t="s">
        <v>8</v>
      </c>
      <c r="K112" s="4" t="s">
        <v>19</v>
      </c>
      <c r="L112" s="4" t="s">
        <v>8</v>
      </c>
      <c r="M112" t="str">
        <f t="shared" si="1"/>
        <v>INSERT INTO caracteristicas VALUES(111, 111, 'WordPress', 'Corporativa', 'Genesis', '', '', 'Si', 'Si', 'Español', 'Si');</v>
      </c>
      <c r="N112" t="s">
        <v>2268</v>
      </c>
    </row>
    <row r="113" spans="1:14">
      <c r="A113" t="s">
        <v>2157</v>
      </c>
      <c r="B113">
        <v>112</v>
      </c>
      <c r="C113">
        <v>112</v>
      </c>
      <c r="D113" s="34"/>
      <c r="F113" s="34"/>
      <c r="G113" s="34"/>
      <c r="H113" s="34"/>
      <c r="I113" s="34" t="s">
        <v>8</v>
      </c>
      <c r="J113" s="34"/>
      <c r="K113" s="34"/>
      <c r="L113" s="34"/>
      <c r="M113" t="str">
        <f t="shared" si="1"/>
        <v>INSERT INTO caracteristicas VALUES(112, 112, '', '', '', '', '', 'Si', '', '', '');</v>
      </c>
      <c r="N113" t="s">
        <v>2269</v>
      </c>
    </row>
    <row r="114" spans="1:14">
      <c r="A114" t="s">
        <v>2157</v>
      </c>
      <c r="B114">
        <v>113</v>
      </c>
      <c r="C114">
        <v>113</v>
      </c>
      <c r="D114" s="4" t="s">
        <v>7</v>
      </c>
      <c r="E114" t="s">
        <v>192</v>
      </c>
      <c r="F114" s="5"/>
      <c r="G114" s="4" t="s">
        <v>251</v>
      </c>
      <c r="H114" s="4"/>
      <c r="I114" s="4" t="s">
        <v>6</v>
      </c>
      <c r="J114" s="4" t="s">
        <v>8</v>
      </c>
      <c r="K114" s="4" t="s">
        <v>19</v>
      </c>
      <c r="L114" s="4" t="s">
        <v>8</v>
      </c>
      <c r="M114" t="str">
        <f t="shared" si="1"/>
        <v>INSERT INTO caracteristicas VALUES(113, 113, 'WordPress', 'Corporativa', '', 'Canvas', '', 'No', 'Si', 'Español', 'Si');</v>
      </c>
      <c r="N114" t="s">
        <v>2270</v>
      </c>
    </row>
    <row r="115" spans="1:14">
      <c r="A115" t="s">
        <v>2157</v>
      </c>
      <c r="B115">
        <v>114</v>
      </c>
      <c r="C115">
        <v>114</v>
      </c>
      <c r="D115" s="6" t="s">
        <v>5</v>
      </c>
      <c r="F115" s="6"/>
      <c r="G115" s="6"/>
      <c r="H115" s="6"/>
      <c r="I115" s="6" t="s">
        <v>6</v>
      </c>
      <c r="J115" s="6" t="s">
        <v>6</v>
      </c>
      <c r="K115" s="6" t="s">
        <v>19</v>
      </c>
      <c r="L115" s="6" t="s">
        <v>8</v>
      </c>
      <c r="M115" t="str">
        <f t="shared" si="1"/>
        <v>INSERT INTO caracteristicas VALUES(114, 114, 'php', '', '', '', '', 'No', 'No', 'Español', 'Si');</v>
      </c>
      <c r="N115" t="s">
        <v>2271</v>
      </c>
    </row>
    <row r="116" spans="1:14">
      <c r="A116" t="s">
        <v>2157</v>
      </c>
      <c r="B116">
        <v>115</v>
      </c>
      <c r="C116">
        <v>115</v>
      </c>
      <c r="D116" s="4" t="s">
        <v>5</v>
      </c>
      <c r="F116" s="5"/>
      <c r="G116" s="5"/>
      <c r="H116" s="5"/>
      <c r="I116" s="4" t="s">
        <v>6</v>
      </c>
      <c r="J116" s="4" t="s">
        <v>6</v>
      </c>
      <c r="K116" s="4" t="s">
        <v>19</v>
      </c>
      <c r="L116" s="4" t="s">
        <v>8</v>
      </c>
      <c r="M116" t="str">
        <f t="shared" si="1"/>
        <v>INSERT INTO caracteristicas VALUES(115, 115, 'php', '', '', '', '', 'No', 'No', 'Español', 'Si');</v>
      </c>
      <c r="N116" t="s">
        <v>2272</v>
      </c>
    </row>
    <row r="117" spans="1:14" ht="30">
      <c r="A117" t="s">
        <v>2157</v>
      </c>
      <c r="B117">
        <v>116</v>
      </c>
      <c r="C117">
        <v>116</v>
      </c>
      <c r="D117" s="4" t="s">
        <v>7</v>
      </c>
      <c r="E117" t="s">
        <v>192</v>
      </c>
      <c r="F117" s="5"/>
      <c r="G117" s="4" t="s">
        <v>251</v>
      </c>
      <c r="H117" s="4"/>
      <c r="I117" s="4" t="s">
        <v>8</v>
      </c>
      <c r="J117" s="4" t="s">
        <v>8</v>
      </c>
      <c r="K117" s="4" t="s">
        <v>16</v>
      </c>
      <c r="L117" s="4" t="s">
        <v>8</v>
      </c>
      <c r="M117" t="str">
        <f t="shared" si="1"/>
        <v>INSERT INTO caracteristicas VALUES(116, 116, 'WordPress', 'Corporativa', '', 'Canvas', '', 'Si', 'Si', 'Español
Catalán', 'Si');</v>
      </c>
      <c r="N117" t="s">
        <v>2273</v>
      </c>
    </row>
    <row r="118" spans="1:14">
      <c r="A118" t="s">
        <v>2157</v>
      </c>
      <c r="B118">
        <v>117</v>
      </c>
      <c r="C118">
        <v>117</v>
      </c>
      <c r="D118" s="34"/>
      <c r="F118" s="34"/>
      <c r="G118" s="34"/>
      <c r="H118" s="34"/>
      <c r="I118" s="34" t="s">
        <v>8</v>
      </c>
      <c r="J118" s="34"/>
      <c r="K118" s="34"/>
      <c r="L118" s="34" t="s">
        <v>6</v>
      </c>
      <c r="M118" t="str">
        <f t="shared" si="1"/>
        <v>INSERT INTO caracteristicas VALUES(117, 117, '', '', '', '', '', 'Si', '', '', 'No');</v>
      </c>
      <c r="N118" t="s">
        <v>2274</v>
      </c>
    </row>
    <row r="119" spans="1:14">
      <c r="A119" t="s">
        <v>2157</v>
      </c>
      <c r="B119">
        <v>118</v>
      </c>
      <c r="C119">
        <v>118</v>
      </c>
      <c r="D119" s="4" t="s">
        <v>7</v>
      </c>
      <c r="E119" t="s">
        <v>192</v>
      </c>
      <c r="F119" s="5"/>
      <c r="G119" s="4" t="s">
        <v>251</v>
      </c>
      <c r="H119" s="4"/>
      <c r="I119" s="4" t="s">
        <v>8</v>
      </c>
      <c r="J119" s="4" t="s">
        <v>8</v>
      </c>
      <c r="K119" s="4" t="s">
        <v>19</v>
      </c>
      <c r="L119" s="4" t="s">
        <v>8</v>
      </c>
      <c r="M119" t="str">
        <f t="shared" si="1"/>
        <v>INSERT INTO caracteristicas VALUES(118, 118, 'WordPress', 'Corporativa', '', 'Canvas', '', 'Si', 'Si', 'Español', 'Si');</v>
      </c>
      <c r="N119" t="s">
        <v>2275</v>
      </c>
    </row>
    <row r="120" spans="1:14">
      <c r="A120" t="s">
        <v>2157</v>
      </c>
      <c r="B120">
        <v>119</v>
      </c>
      <c r="C120">
        <v>119</v>
      </c>
      <c r="D120" s="34"/>
      <c r="F120" s="34"/>
      <c r="G120" s="34"/>
      <c r="H120" s="34"/>
      <c r="I120" s="34" t="s">
        <v>6</v>
      </c>
      <c r="J120" s="34"/>
      <c r="K120" s="34"/>
      <c r="L120" s="34" t="s">
        <v>6</v>
      </c>
      <c r="M120" t="str">
        <f t="shared" si="1"/>
        <v>INSERT INTO caracteristicas VALUES(119, 119, '', '', '', '', '', 'No', '', '', 'No');</v>
      </c>
      <c r="N120" t="s">
        <v>2276</v>
      </c>
    </row>
    <row r="121" spans="1:14">
      <c r="A121" t="s">
        <v>2157</v>
      </c>
      <c r="B121">
        <v>120</v>
      </c>
      <c r="C121">
        <v>120</v>
      </c>
      <c r="D121" s="4" t="s">
        <v>5</v>
      </c>
      <c r="F121" s="5"/>
      <c r="G121" s="5"/>
      <c r="H121" s="5"/>
      <c r="I121" s="4" t="s">
        <v>6</v>
      </c>
      <c r="J121" s="4" t="s">
        <v>6</v>
      </c>
      <c r="K121" s="4" t="s">
        <v>19</v>
      </c>
      <c r="L121" s="4" t="s">
        <v>8</v>
      </c>
      <c r="M121" t="str">
        <f t="shared" si="1"/>
        <v>INSERT INTO caracteristicas VALUES(120, 120, 'php', '', '', '', '', 'No', 'No', 'Español', 'Si');</v>
      </c>
      <c r="N121" t="s">
        <v>2277</v>
      </c>
    </row>
    <row r="122" spans="1:14">
      <c r="A122" t="s">
        <v>2157</v>
      </c>
      <c r="B122">
        <v>121</v>
      </c>
      <c r="C122">
        <v>121</v>
      </c>
      <c r="D122" s="4" t="s">
        <v>7</v>
      </c>
      <c r="E122" t="s">
        <v>1518</v>
      </c>
      <c r="F122" s="5"/>
      <c r="G122" s="4" t="s">
        <v>251</v>
      </c>
      <c r="H122" s="4"/>
      <c r="I122" s="4" t="s">
        <v>8</v>
      </c>
      <c r="J122" s="4" t="s">
        <v>8</v>
      </c>
      <c r="K122" s="4" t="s">
        <v>19</v>
      </c>
      <c r="L122" s="4" t="s">
        <v>8</v>
      </c>
      <c r="M122" t="str">
        <f t="shared" si="1"/>
        <v>INSERT INTO caracteristicas VALUES(121, 121, 'WordPress', 'Catalogo', '', 'Canvas', '', 'Si', 'Si', 'Español', 'Si');</v>
      </c>
      <c r="N122" t="s">
        <v>2278</v>
      </c>
    </row>
    <row r="123" spans="1:14">
      <c r="A123" t="s">
        <v>2157</v>
      </c>
      <c r="B123">
        <v>122</v>
      </c>
      <c r="C123">
        <v>122</v>
      </c>
      <c r="D123" s="4" t="s">
        <v>7</v>
      </c>
      <c r="E123" t="s">
        <v>1520</v>
      </c>
      <c r="F123" s="4" t="s">
        <v>326</v>
      </c>
      <c r="G123" s="5"/>
      <c r="H123" s="4"/>
      <c r="I123" s="4" t="s">
        <v>8</v>
      </c>
      <c r="J123" s="4" t="s">
        <v>8</v>
      </c>
      <c r="K123" s="4" t="s">
        <v>19</v>
      </c>
      <c r="L123" s="4" t="s">
        <v>8</v>
      </c>
      <c r="M123" t="str">
        <f t="shared" si="1"/>
        <v>INSERT INTO caracteristicas VALUES(122, 122, 'WordPress', 'Corporativa y Booking', 'Genesis', '', '', 'Si', 'Si', 'Español', 'Si');</v>
      </c>
      <c r="N123" t="s">
        <v>2279</v>
      </c>
    </row>
    <row r="124" spans="1:14">
      <c r="A124" t="s">
        <v>2157</v>
      </c>
      <c r="B124">
        <v>123</v>
      </c>
      <c r="C124">
        <v>123</v>
      </c>
      <c r="D124" s="6" t="s">
        <v>7</v>
      </c>
      <c r="E124" t="s">
        <v>1518</v>
      </c>
      <c r="F124" s="6"/>
      <c r="G124" s="6" t="s">
        <v>337</v>
      </c>
      <c r="H124" s="6"/>
      <c r="I124" s="6" t="s">
        <v>8</v>
      </c>
      <c r="J124" s="6" t="s">
        <v>8</v>
      </c>
      <c r="K124" s="6" t="s">
        <v>19</v>
      </c>
      <c r="L124" s="6" t="s">
        <v>8</v>
      </c>
      <c r="M124" t="str">
        <f t="shared" si="1"/>
        <v>INSERT INTO caracteristicas VALUES(123, 123, 'WordPress', 'Catalogo', '', 'Flatsome', '', 'Si', 'Si', 'Español', 'Si');</v>
      </c>
      <c r="N124" t="s">
        <v>2280</v>
      </c>
    </row>
    <row r="125" spans="1:14">
      <c r="A125" t="s">
        <v>2157</v>
      </c>
      <c r="B125">
        <v>124</v>
      </c>
      <c r="C125">
        <v>124</v>
      </c>
      <c r="D125" s="6" t="s">
        <v>7</v>
      </c>
      <c r="F125" s="6"/>
      <c r="G125" s="6"/>
      <c r="H125" s="6"/>
      <c r="I125" s="6" t="s">
        <v>8</v>
      </c>
      <c r="J125" s="6" t="s">
        <v>8</v>
      </c>
      <c r="K125" s="6" t="s">
        <v>19</v>
      </c>
      <c r="L125" s="6" t="s">
        <v>8</v>
      </c>
      <c r="M125" t="str">
        <f t="shared" si="1"/>
        <v>INSERT INTO caracteristicas VALUES(124, 124, 'WordPress', '', '', '', '', 'Si', 'Si', 'Español', 'Si');</v>
      </c>
      <c r="N125" t="s">
        <v>2281</v>
      </c>
    </row>
    <row r="126" spans="1:14">
      <c r="A126" t="s">
        <v>2157</v>
      </c>
      <c r="B126">
        <v>125</v>
      </c>
      <c r="C126">
        <v>125</v>
      </c>
      <c r="D126" s="4" t="s">
        <v>7</v>
      </c>
      <c r="E126" t="s">
        <v>180</v>
      </c>
      <c r="F126" s="5"/>
      <c r="G126" s="4" t="s">
        <v>251</v>
      </c>
      <c r="H126" s="4"/>
      <c r="I126" s="4" t="s">
        <v>8</v>
      </c>
      <c r="J126" s="4" t="s">
        <v>8</v>
      </c>
      <c r="K126" s="4" t="s">
        <v>19</v>
      </c>
      <c r="L126" s="4" t="s">
        <v>6</v>
      </c>
      <c r="M126" t="str">
        <f t="shared" si="1"/>
        <v>INSERT INTO caracteristicas VALUES(125, 125, 'WordPress', 'Tienda', '', 'Canvas', '', 'Si', 'Si', 'Español', 'No');</v>
      </c>
      <c r="N126" t="s">
        <v>2282</v>
      </c>
    </row>
    <row r="127" spans="1:14">
      <c r="A127" t="s">
        <v>2157</v>
      </c>
      <c r="B127">
        <v>126</v>
      </c>
      <c r="C127">
        <v>126</v>
      </c>
      <c r="D127" s="4" t="s">
        <v>7</v>
      </c>
      <c r="E127" t="s">
        <v>1518</v>
      </c>
      <c r="F127" s="5"/>
      <c r="G127" s="4" t="s">
        <v>251</v>
      </c>
      <c r="H127" s="4"/>
      <c r="I127" s="4" t="s">
        <v>8</v>
      </c>
      <c r="J127" s="4" t="s">
        <v>8</v>
      </c>
      <c r="K127" s="4" t="s">
        <v>19</v>
      </c>
      <c r="L127" s="4" t="s">
        <v>8</v>
      </c>
      <c r="M127" t="str">
        <f t="shared" si="1"/>
        <v>INSERT INTO caracteristicas VALUES(126, 126, 'WordPress', 'Catalogo', '', 'Canvas', '', 'Si', 'Si', 'Español', 'Si');</v>
      </c>
      <c r="N127" t="s">
        <v>2283</v>
      </c>
    </row>
    <row r="128" spans="1:14">
      <c r="A128" t="s">
        <v>2157</v>
      </c>
      <c r="B128">
        <v>127</v>
      </c>
      <c r="C128">
        <v>127</v>
      </c>
      <c r="D128" s="4" t="s">
        <v>7</v>
      </c>
      <c r="E128" t="s">
        <v>1518</v>
      </c>
      <c r="F128" s="4" t="s">
        <v>326</v>
      </c>
      <c r="G128" s="5"/>
      <c r="H128" s="4"/>
      <c r="I128" s="4" t="s">
        <v>8</v>
      </c>
      <c r="J128" s="4" t="s">
        <v>8</v>
      </c>
      <c r="K128" s="4" t="s">
        <v>19</v>
      </c>
      <c r="L128" s="4" t="s">
        <v>8</v>
      </c>
      <c r="M128" t="str">
        <f t="shared" si="1"/>
        <v>INSERT INTO caracteristicas VALUES(127, 127, 'WordPress', 'Catalogo', 'Genesis', '', '', 'Si', 'Si', 'Español', 'Si');</v>
      </c>
      <c r="N128" t="s">
        <v>2284</v>
      </c>
    </row>
    <row r="129" spans="1:14">
      <c r="A129" t="s">
        <v>2157</v>
      </c>
      <c r="B129">
        <v>128</v>
      </c>
      <c r="C129">
        <v>128</v>
      </c>
      <c r="D129" s="4" t="s">
        <v>7</v>
      </c>
      <c r="F129" s="4"/>
      <c r="G129" s="5"/>
      <c r="H129" s="4"/>
      <c r="I129" s="4"/>
      <c r="J129" s="4"/>
      <c r="K129" s="4"/>
      <c r="L129" s="4"/>
      <c r="M129" t="str">
        <f t="shared" si="1"/>
        <v>INSERT INTO caracteristicas VALUES(128, 128, 'WordPress', '', '', '', '', '', '', '', '');</v>
      </c>
      <c r="N129" t="s">
        <v>2285</v>
      </c>
    </row>
    <row r="130" spans="1:14">
      <c r="A130" t="s">
        <v>2157</v>
      </c>
      <c r="B130">
        <v>129</v>
      </c>
      <c r="C130">
        <v>129</v>
      </c>
      <c r="D130" s="4" t="s">
        <v>5</v>
      </c>
      <c r="F130" s="5"/>
      <c r="G130" s="5"/>
      <c r="H130" s="5"/>
      <c r="I130" s="4" t="s">
        <v>6</v>
      </c>
      <c r="J130" s="4" t="s">
        <v>6</v>
      </c>
      <c r="K130" s="4" t="s">
        <v>19</v>
      </c>
      <c r="L130" s="4" t="s">
        <v>6</v>
      </c>
      <c r="M130" t="str">
        <f t="shared" si="1"/>
        <v>INSERT INTO caracteristicas VALUES(129, 129, 'php', '', '', '', '', 'No', 'No', 'Español', 'No');</v>
      </c>
      <c r="N130" t="s">
        <v>2286</v>
      </c>
    </row>
    <row r="131" spans="1:14" ht="30">
      <c r="A131" t="s">
        <v>2157</v>
      </c>
      <c r="B131">
        <v>130</v>
      </c>
      <c r="C131">
        <v>130</v>
      </c>
      <c r="D131" s="4" t="s">
        <v>7</v>
      </c>
      <c r="E131" t="s">
        <v>192</v>
      </c>
      <c r="F131" s="5"/>
      <c r="G131" s="4" t="s">
        <v>338</v>
      </c>
      <c r="H131" s="4"/>
      <c r="I131" s="4" t="s">
        <v>6</v>
      </c>
      <c r="J131" s="4" t="s">
        <v>6</v>
      </c>
      <c r="K131" s="4" t="s">
        <v>19</v>
      </c>
      <c r="L131" s="4" t="s">
        <v>8</v>
      </c>
      <c r="M131" t="str">
        <f t="shared" ref="M131:M192" si="2">CONCATENATE(A131,B131,", ",C131,", '",+D131,"', '",+E131,"', '",+F131,"', '",+G131,"', '",+H131,"', '",+I131,"', '",+J131,"', '",+K131,"', '",+L131,"');")</f>
        <v>INSERT INTO caracteristicas VALUES(130, 130, 'WordPress', 'Corporativa', '', 'PK 2011 Food me', '', 'No', 'No', 'Español', 'Si');</v>
      </c>
      <c r="N131" t="s">
        <v>2287</v>
      </c>
    </row>
    <row r="132" spans="1:14">
      <c r="A132" t="s">
        <v>2157</v>
      </c>
      <c r="B132">
        <v>131</v>
      </c>
      <c r="C132">
        <v>131</v>
      </c>
      <c r="D132" s="4" t="s">
        <v>7</v>
      </c>
      <c r="E132" t="s">
        <v>1518</v>
      </c>
      <c r="F132" s="4" t="s">
        <v>326</v>
      </c>
      <c r="G132" s="5"/>
      <c r="H132" s="4"/>
      <c r="I132" s="4" t="s">
        <v>8</v>
      </c>
      <c r="J132" s="4" t="s">
        <v>8</v>
      </c>
      <c r="K132" s="4" t="s">
        <v>19</v>
      </c>
      <c r="L132" s="4" t="s">
        <v>6</v>
      </c>
      <c r="M132" t="str">
        <f t="shared" si="2"/>
        <v>INSERT INTO caracteristicas VALUES(131, 131, 'WordPress', 'Catalogo', 'Genesis', '', '', 'Si', 'Si', 'Español', 'No');</v>
      </c>
      <c r="N132" t="s">
        <v>2288</v>
      </c>
    </row>
    <row r="133" spans="1:14">
      <c r="A133" t="s">
        <v>2157</v>
      </c>
      <c r="B133">
        <v>132</v>
      </c>
      <c r="C133">
        <v>132</v>
      </c>
      <c r="D133" s="4" t="s">
        <v>176</v>
      </c>
      <c r="E133" t="s">
        <v>192</v>
      </c>
      <c r="F133" s="5"/>
      <c r="G133" s="4" t="s">
        <v>251</v>
      </c>
      <c r="H133" s="4"/>
      <c r="I133" s="4" t="s">
        <v>6</v>
      </c>
      <c r="J133" s="4" t="s">
        <v>8</v>
      </c>
      <c r="K133" s="4" t="s">
        <v>19</v>
      </c>
      <c r="L133" s="4" t="s">
        <v>8</v>
      </c>
      <c r="M133" t="str">
        <f t="shared" si="2"/>
        <v>INSERT INTO caracteristicas VALUES(132, 132, 'Wordpress', 'Corporativa', '', 'Canvas', '', 'No', 'Si', 'Español', 'Si');</v>
      </c>
      <c r="N133" t="s">
        <v>2289</v>
      </c>
    </row>
    <row r="134" spans="1:14" ht="30">
      <c r="A134" t="s">
        <v>2157</v>
      </c>
      <c r="B134">
        <v>133</v>
      </c>
      <c r="C134">
        <v>133</v>
      </c>
      <c r="D134" s="4" t="s">
        <v>1027</v>
      </c>
      <c r="F134" s="4" t="s">
        <v>326</v>
      </c>
      <c r="G134" s="4" t="s">
        <v>1028</v>
      </c>
      <c r="H134" s="5"/>
      <c r="I134" s="4" t="s">
        <v>8</v>
      </c>
      <c r="J134" s="4" t="s">
        <v>8</v>
      </c>
      <c r="K134" s="4" t="s">
        <v>19</v>
      </c>
      <c r="L134" s="4" t="s">
        <v>8</v>
      </c>
      <c r="M134" t="str">
        <f t="shared" si="2"/>
        <v>INSERT INTO caracteristicas VALUES(133, 133, 'B.O. Fusion
WordPress', '', 'Genesis', 'Business Pro Theme', '', 'Si', 'Si', 'Español', 'Si');</v>
      </c>
      <c r="N134" t="s">
        <v>2290</v>
      </c>
    </row>
    <row r="135" spans="1:14" ht="30">
      <c r="A135" t="s">
        <v>2157</v>
      </c>
      <c r="B135">
        <v>134</v>
      </c>
      <c r="C135">
        <v>134</v>
      </c>
      <c r="D135" s="4" t="s">
        <v>7</v>
      </c>
      <c r="E135" t="s">
        <v>1518</v>
      </c>
      <c r="F135" s="5"/>
      <c r="G135" s="4" t="s">
        <v>325</v>
      </c>
      <c r="H135" s="4"/>
      <c r="I135" s="4" t="s">
        <v>8</v>
      </c>
      <c r="J135" s="4"/>
      <c r="K135" s="4" t="s">
        <v>24</v>
      </c>
      <c r="L135" s="4" t="s">
        <v>6</v>
      </c>
      <c r="M135" t="str">
        <f t="shared" si="2"/>
        <v>INSERT INTO caracteristicas VALUES(134, 134, 'WordPress', 'Catalogo', '', 'Divi', '', 'Si', '', 'Español
Inglés', 'No');</v>
      </c>
      <c r="N135" t="s">
        <v>2291</v>
      </c>
    </row>
    <row r="136" spans="1:14">
      <c r="A136" t="s">
        <v>2157</v>
      </c>
      <c r="B136">
        <v>135</v>
      </c>
      <c r="C136">
        <v>135</v>
      </c>
      <c r="D136" s="4" t="s">
        <v>7</v>
      </c>
      <c r="E136" t="s">
        <v>192</v>
      </c>
      <c r="F136" s="4" t="s">
        <v>326</v>
      </c>
      <c r="G136" s="5"/>
      <c r="H136" s="4"/>
      <c r="I136" s="4" t="s">
        <v>8</v>
      </c>
      <c r="J136" s="4" t="s">
        <v>8</v>
      </c>
      <c r="K136" s="4" t="s">
        <v>19</v>
      </c>
      <c r="L136" s="4" t="s">
        <v>8</v>
      </c>
      <c r="M136" t="str">
        <f t="shared" si="2"/>
        <v>INSERT INTO caracteristicas VALUES(135, 135, 'WordPress', 'Corporativa', 'Genesis', '', '', 'Si', 'Si', 'Español', 'Si');</v>
      </c>
      <c r="N136" t="s">
        <v>2292</v>
      </c>
    </row>
    <row r="137" spans="1:14">
      <c r="A137" t="s">
        <v>2157</v>
      </c>
      <c r="B137">
        <v>136</v>
      </c>
      <c r="C137">
        <v>136</v>
      </c>
      <c r="D137" s="4" t="s">
        <v>5</v>
      </c>
      <c r="F137" s="5"/>
      <c r="G137" s="5"/>
      <c r="H137" s="5"/>
      <c r="I137" s="4" t="s">
        <v>6</v>
      </c>
      <c r="J137" s="4" t="s">
        <v>6</v>
      </c>
      <c r="K137" s="4" t="s">
        <v>19</v>
      </c>
      <c r="L137" s="4" t="s">
        <v>8</v>
      </c>
      <c r="M137" t="str">
        <f t="shared" si="2"/>
        <v>INSERT INTO caracteristicas VALUES(136, 136, 'php', '', '', '', '', 'No', 'No', 'Español', 'Si');</v>
      </c>
      <c r="N137" t="s">
        <v>2293</v>
      </c>
    </row>
    <row r="138" spans="1:14">
      <c r="A138" t="s">
        <v>2157</v>
      </c>
      <c r="B138">
        <v>137</v>
      </c>
      <c r="C138">
        <v>137</v>
      </c>
      <c r="D138" s="34"/>
      <c r="F138" s="34"/>
      <c r="G138" s="34"/>
      <c r="H138" s="34"/>
      <c r="I138" s="34" t="s">
        <v>6</v>
      </c>
      <c r="J138" s="34"/>
      <c r="K138" s="34"/>
      <c r="L138" s="34"/>
      <c r="M138" t="str">
        <f t="shared" si="2"/>
        <v>INSERT INTO caracteristicas VALUES(137, 137, '', '', '', '', '', 'No', '', '', '');</v>
      </c>
      <c r="N138" t="s">
        <v>2294</v>
      </c>
    </row>
    <row r="139" spans="1:14">
      <c r="A139" t="s">
        <v>2157</v>
      </c>
      <c r="B139">
        <v>138</v>
      </c>
      <c r="C139">
        <v>138</v>
      </c>
      <c r="D139" s="4" t="s">
        <v>7</v>
      </c>
      <c r="E139" t="s">
        <v>192</v>
      </c>
      <c r="F139" s="5"/>
      <c r="G139" s="4" t="s">
        <v>251</v>
      </c>
      <c r="H139" s="4"/>
      <c r="I139" s="4" t="s">
        <v>8</v>
      </c>
      <c r="J139" s="4" t="s">
        <v>8</v>
      </c>
      <c r="K139" s="4" t="s">
        <v>19</v>
      </c>
      <c r="L139" s="4" t="s">
        <v>8</v>
      </c>
      <c r="M139" t="str">
        <f t="shared" si="2"/>
        <v>INSERT INTO caracteristicas VALUES(138, 138, 'WordPress', 'Corporativa', '', 'Canvas', '', 'Si', 'Si', 'Español', 'Si');</v>
      </c>
      <c r="N139" t="s">
        <v>2295</v>
      </c>
    </row>
    <row r="140" spans="1:14">
      <c r="A140" t="s">
        <v>2157</v>
      </c>
      <c r="B140">
        <v>139</v>
      </c>
      <c r="C140">
        <v>139</v>
      </c>
      <c r="D140" s="4" t="s">
        <v>5</v>
      </c>
      <c r="F140" s="5"/>
      <c r="G140" s="5"/>
      <c r="H140" s="5"/>
      <c r="I140" s="4" t="s">
        <v>6</v>
      </c>
      <c r="J140" s="4" t="s">
        <v>6</v>
      </c>
      <c r="K140" s="4" t="s">
        <v>19</v>
      </c>
      <c r="L140" s="4" t="s">
        <v>8</v>
      </c>
      <c r="M140" t="str">
        <f t="shared" si="2"/>
        <v>INSERT INTO caracteristicas VALUES(139, 139, 'php', '', '', '', '', 'No', 'No', 'Español', 'Si');</v>
      </c>
      <c r="N140" t="s">
        <v>2296</v>
      </c>
    </row>
    <row r="141" spans="1:14">
      <c r="A141" t="s">
        <v>2157</v>
      </c>
      <c r="B141">
        <v>140</v>
      </c>
      <c r="C141">
        <v>140</v>
      </c>
      <c r="D141" s="4" t="s">
        <v>7</v>
      </c>
      <c r="E141" t="s">
        <v>192</v>
      </c>
      <c r="F141" s="4" t="s">
        <v>326</v>
      </c>
      <c r="G141" s="5"/>
      <c r="H141" s="4" t="s">
        <v>197</v>
      </c>
      <c r="I141" s="4" t="s">
        <v>8</v>
      </c>
      <c r="J141" s="4" t="s">
        <v>8</v>
      </c>
      <c r="K141" s="4" t="s">
        <v>19</v>
      </c>
      <c r="L141" s="4" t="s">
        <v>8</v>
      </c>
      <c r="M141" t="str">
        <f t="shared" si="2"/>
        <v>INSERT INTO caracteristicas VALUES(140, 140, 'WordPress', 'Corporativa', 'Genesis', '', 'Básica', 'Si', 'Si', 'Español', 'Si');</v>
      </c>
      <c r="N141" t="s">
        <v>2297</v>
      </c>
    </row>
    <row r="142" spans="1:14">
      <c r="A142" t="s">
        <v>2157</v>
      </c>
      <c r="B142">
        <v>141</v>
      </c>
      <c r="C142">
        <v>141</v>
      </c>
      <c r="D142" s="4" t="s">
        <v>7</v>
      </c>
      <c r="E142" t="s">
        <v>1518</v>
      </c>
      <c r="F142" s="4" t="s">
        <v>326</v>
      </c>
      <c r="G142" s="5"/>
      <c r="H142" s="12"/>
      <c r="I142" s="4" t="s">
        <v>8</v>
      </c>
      <c r="J142" s="4" t="s">
        <v>8</v>
      </c>
      <c r="K142" s="4" t="s">
        <v>19</v>
      </c>
      <c r="L142" s="4" t="s">
        <v>8</v>
      </c>
      <c r="M142" t="str">
        <f t="shared" si="2"/>
        <v>INSERT INTO caracteristicas VALUES(141, 141, 'WordPress', 'Catalogo', 'Genesis', '', '', 'Si', 'Si', 'Español', 'Si');</v>
      </c>
      <c r="N142" t="s">
        <v>2298</v>
      </c>
    </row>
    <row r="143" spans="1:14">
      <c r="A143" t="s">
        <v>2157</v>
      </c>
      <c r="B143">
        <v>142</v>
      </c>
      <c r="C143">
        <v>142</v>
      </c>
      <c r="D143" s="4" t="s">
        <v>7</v>
      </c>
      <c r="E143" t="s">
        <v>192</v>
      </c>
      <c r="F143" s="5"/>
      <c r="G143" s="4" t="s">
        <v>251</v>
      </c>
      <c r="H143" s="4"/>
      <c r="I143" s="4" t="s">
        <v>6</v>
      </c>
      <c r="J143" s="4" t="s">
        <v>8</v>
      </c>
      <c r="K143" s="4" t="s">
        <v>19</v>
      </c>
      <c r="L143" s="4" t="s">
        <v>8</v>
      </c>
      <c r="M143" t="str">
        <f t="shared" si="2"/>
        <v>INSERT INTO caracteristicas VALUES(142, 142, 'WordPress', 'Corporativa', '', 'Canvas', '', 'No', 'Si', 'Español', 'Si');</v>
      </c>
      <c r="N143" t="s">
        <v>2299</v>
      </c>
    </row>
    <row r="144" spans="1:14">
      <c r="A144" t="s">
        <v>2157</v>
      </c>
      <c r="B144">
        <v>143</v>
      </c>
      <c r="C144">
        <v>143</v>
      </c>
      <c r="D144" s="4" t="s">
        <v>7</v>
      </c>
      <c r="E144" t="s">
        <v>180</v>
      </c>
      <c r="F144" s="5"/>
      <c r="G144" s="4" t="s">
        <v>339</v>
      </c>
      <c r="H144" s="4"/>
      <c r="I144" s="4" t="s">
        <v>8</v>
      </c>
      <c r="J144" s="4" t="s">
        <v>8</v>
      </c>
      <c r="K144" s="4" t="s">
        <v>19</v>
      </c>
      <c r="L144" s="4" t="s">
        <v>6</v>
      </c>
      <c r="M144" t="str">
        <f t="shared" si="2"/>
        <v>INSERT INTO caracteristicas VALUES(143, 143, 'WordPress', 'Tienda', '', 'Astra', '', 'Si', 'Si', 'Español', 'No');</v>
      </c>
      <c r="N144" t="s">
        <v>2300</v>
      </c>
    </row>
    <row r="145" spans="1:14">
      <c r="A145" t="s">
        <v>2157</v>
      </c>
      <c r="B145">
        <v>144</v>
      </c>
      <c r="C145">
        <v>144</v>
      </c>
      <c r="D145" s="4" t="s">
        <v>5</v>
      </c>
      <c r="F145" s="5"/>
      <c r="G145" s="5"/>
      <c r="H145" s="5"/>
      <c r="I145" s="4" t="s">
        <v>6</v>
      </c>
      <c r="J145" s="4" t="s">
        <v>6</v>
      </c>
      <c r="K145" s="4" t="s">
        <v>19</v>
      </c>
      <c r="L145" s="4" t="s">
        <v>8</v>
      </c>
      <c r="M145" t="str">
        <f t="shared" si="2"/>
        <v>INSERT INTO caracteristicas VALUES(144, 144, 'php', '', '', '', '', 'No', 'No', 'Español', 'Si');</v>
      </c>
      <c r="N145" t="s">
        <v>2301</v>
      </c>
    </row>
    <row r="146" spans="1:14">
      <c r="A146" t="s">
        <v>2157</v>
      </c>
      <c r="B146">
        <v>145</v>
      </c>
      <c r="C146">
        <v>145</v>
      </c>
      <c r="D146" s="4" t="s">
        <v>32</v>
      </c>
      <c r="F146" s="5"/>
      <c r="G146" s="5"/>
      <c r="H146" s="5"/>
      <c r="I146" s="4" t="s">
        <v>8</v>
      </c>
      <c r="J146" s="4" t="s">
        <v>6</v>
      </c>
      <c r="K146" s="4" t="s">
        <v>19</v>
      </c>
      <c r="L146" s="4" t="s">
        <v>8</v>
      </c>
      <c r="M146" t="str">
        <f t="shared" si="2"/>
        <v>INSERT INTO caracteristicas VALUES(145, 145, 'Starweb', '', '', '', '', 'Si', 'No', 'Español', 'Si');</v>
      </c>
      <c r="N146" t="s">
        <v>2302</v>
      </c>
    </row>
    <row r="147" spans="1:14" ht="30">
      <c r="A147" t="s">
        <v>2157</v>
      </c>
      <c r="B147">
        <v>146</v>
      </c>
      <c r="C147">
        <v>146</v>
      </c>
      <c r="D147" s="4" t="s">
        <v>32</v>
      </c>
      <c r="F147" s="5"/>
      <c r="G147" s="5"/>
      <c r="H147" s="5"/>
      <c r="I147" s="4" t="s">
        <v>6</v>
      </c>
      <c r="J147" s="4" t="s">
        <v>6</v>
      </c>
      <c r="K147" s="4" t="s">
        <v>16</v>
      </c>
      <c r="L147" s="4" t="s">
        <v>8</v>
      </c>
      <c r="M147" t="str">
        <f t="shared" si="2"/>
        <v>INSERT INTO caracteristicas VALUES(146, 146, 'Starweb', '', '', '', '', 'No', 'No', 'Español
Catalán', 'Si');</v>
      </c>
      <c r="N147" t="s">
        <v>2303</v>
      </c>
    </row>
    <row r="148" spans="1:14">
      <c r="A148" t="s">
        <v>2157</v>
      </c>
      <c r="B148">
        <v>147</v>
      </c>
      <c r="C148">
        <v>147</v>
      </c>
      <c r="D148" s="34" t="s">
        <v>7</v>
      </c>
      <c r="E148" t="s">
        <v>192</v>
      </c>
      <c r="F148" s="34" t="s">
        <v>326</v>
      </c>
      <c r="G148" s="34"/>
      <c r="H148" s="34"/>
      <c r="I148" s="34" t="s">
        <v>8</v>
      </c>
      <c r="J148" s="34" t="s">
        <v>8</v>
      </c>
      <c r="K148" s="34" t="s">
        <v>19</v>
      </c>
      <c r="L148" s="34" t="s">
        <v>6</v>
      </c>
      <c r="M148" t="str">
        <f t="shared" si="2"/>
        <v>INSERT INTO caracteristicas VALUES(147, 147, 'WordPress', 'Corporativa', 'Genesis', '', '', 'Si', 'Si', 'Español', 'No');</v>
      </c>
      <c r="N148" t="s">
        <v>2304</v>
      </c>
    </row>
    <row r="149" spans="1:14">
      <c r="A149" t="s">
        <v>2157</v>
      </c>
      <c r="B149">
        <v>148</v>
      </c>
      <c r="C149">
        <v>148</v>
      </c>
      <c r="D149" s="4" t="s">
        <v>44</v>
      </c>
      <c r="F149" s="5"/>
      <c r="G149" s="5"/>
      <c r="H149" s="5"/>
      <c r="I149" s="4" t="s">
        <v>8</v>
      </c>
      <c r="J149" s="4" t="s">
        <v>6</v>
      </c>
      <c r="K149" s="4" t="s">
        <v>19</v>
      </c>
      <c r="L149" s="4" t="s">
        <v>8</v>
      </c>
      <c r="M149" t="str">
        <f t="shared" si="2"/>
        <v>INSERT INTO caracteristicas VALUES(148, 148, 'B.O. Fusion', '', '', '', '', 'Si', 'No', 'Español', 'Si');</v>
      </c>
      <c r="N149" t="s">
        <v>2305</v>
      </c>
    </row>
    <row r="150" spans="1:14">
      <c r="A150" t="s">
        <v>2157</v>
      </c>
      <c r="B150">
        <v>149</v>
      </c>
      <c r="C150">
        <v>149</v>
      </c>
      <c r="D150" s="4" t="s">
        <v>7</v>
      </c>
      <c r="E150" t="s">
        <v>192</v>
      </c>
      <c r="F150" s="5"/>
      <c r="G150" s="4" t="s">
        <v>251</v>
      </c>
      <c r="H150" s="4" t="s">
        <v>322</v>
      </c>
      <c r="I150" s="4" t="s">
        <v>8</v>
      </c>
      <c r="J150" s="4" t="s">
        <v>8</v>
      </c>
      <c r="K150" s="4" t="s">
        <v>19</v>
      </c>
      <c r="L150" s="4" t="s">
        <v>8</v>
      </c>
      <c r="M150" t="str">
        <f t="shared" si="2"/>
        <v>INSERT INTO caracteristicas VALUES(149, 149, 'WordPress', 'Corporativa', '', 'Canvas', 'Basica', 'Si', 'Si', 'Español', 'Si');</v>
      </c>
      <c r="N150" t="s">
        <v>2306</v>
      </c>
    </row>
    <row r="151" spans="1:14">
      <c r="A151" t="s">
        <v>2157</v>
      </c>
      <c r="B151">
        <v>150</v>
      </c>
      <c r="C151">
        <v>150</v>
      </c>
      <c r="D151" s="4" t="s">
        <v>7</v>
      </c>
      <c r="E151" t="s">
        <v>192</v>
      </c>
      <c r="F151" s="5"/>
      <c r="G151" s="4" t="s">
        <v>251</v>
      </c>
      <c r="H151" s="4"/>
      <c r="I151" s="4" t="s">
        <v>8</v>
      </c>
      <c r="J151" s="4" t="s">
        <v>8</v>
      </c>
      <c r="K151" s="4" t="s">
        <v>19</v>
      </c>
      <c r="L151" s="4" t="s">
        <v>8</v>
      </c>
      <c r="M151" t="str">
        <f t="shared" si="2"/>
        <v>INSERT INTO caracteristicas VALUES(150, 150, 'WordPress', 'Corporativa', '', 'Canvas', '', 'Si', 'Si', 'Español', 'Si');</v>
      </c>
      <c r="N151" t="s">
        <v>2307</v>
      </c>
    </row>
    <row r="152" spans="1:14">
      <c r="A152" t="s">
        <v>2157</v>
      </c>
      <c r="B152">
        <v>151</v>
      </c>
      <c r="C152">
        <v>151</v>
      </c>
      <c r="D152" s="4" t="s">
        <v>32</v>
      </c>
      <c r="F152" s="5"/>
      <c r="G152" s="5"/>
      <c r="H152" s="5"/>
      <c r="I152" s="4" t="s">
        <v>6</v>
      </c>
      <c r="J152" s="4" t="s">
        <v>6</v>
      </c>
      <c r="K152" s="4" t="s">
        <v>19</v>
      </c>
      <c r="L152" s="4" t="s">
        <v>8</v>
      </c>
      <c r="M152" t="str">
        <f t="shared" si="2"/>
        <v>INSERT INTO caracteristicas VALUES(151, 151, 'Starweb', '', '', '', '', 'No', 'No', 'Español', 'Si');</v>
      </c>
      <c r="N152" t="s">
        <v>2308</v>
      </c>
    </row>
    <row r="153" spans="1:14">
      <c r="A153" t="s">
        <v>2157</v>
      </c>
      <c r="B153">
        <v>152</v>
      </c>
      <c r="C153">
        <v>152</v>
      </c>
      <c r="D153" s="4" t="s">
        <v>7</v>
      </c>
      <c r="E153" t="s">
        <v>192</v>
      </c>
      <c r="F153" s="5"/>
      <c r="G153" s="4" t="s">
        <v>251</v>
      </c>
      <c r="H153" s="4"/>
      <c r="I153" s="4" t="s">
        <v>6</v>
      </c>
      <c r="J153" s="4" t="s">
        <v>8</v>
      </c>
      <c r="K153" s="4" t="s">
        <v>19</v>
      </c>
      <c r="L153" s="4" t="s">
        <v>8</v>
      </c>
      <c r="M153" t="str">
        <f t="shared" si="2"/>
        <v>INSERT INTO caracteristicas VALUES(152, 152, 'WordPress', 'Corporativa', '', 'Canvas', '', 'No', 'Si', 'Español', 'Si');</v>
      </c>
      <c r="N153" t="s">
        <v>2309</v>
      </c>
    </row>
    <row r="154" spans="1:14">
      <c r="A154" t="s">
        <v>2157</v>
      </c>
      <c r="B154">
        <v>153</v>
      </c>
      <c r="C154">
        <v>153</v>
      </c>
      <c r="D154" s="34"/>
      <c r="F154" s="34"/>
      <c r="G154" s="34"/>
      <c r="H154" s="34"/>
      <c r="I154" s="34" t="s">
        <v>8</v>
      </c>
      <c r="J154" s="34"/>
      <c r="K154" s="34"/>
      <c r="L154" s="34"/>
      <c r="M154" t="str">
        <f t="shared" si="2"/>
        <v>INSERT INTO caracteristicas VALUES(153, 153, '', '', '', '', '', 'Si', '', '', '');</v>
      </c>
      <c r="N154" t="s">
        <v>2310</v>
      </c>
    </row>
    <row r="155" spans="1:14">
      <c r="A155" t="s">
        <v>2157</v>
      </c>
      <c r="B155">
        <v>154</v>
      </c>
      <c r="C155">
        <v>154</v>
      </c>
      <c r="D155" s="4" t="s">
        <v>7</v>
      </c>
      <c r="E155" t="s">
        <v>192</v>
      </c>
      <c r="F155" s="5"/>
      <c r="G155" s="4" t="s">
        <v>251</v>
      </c>
      <c r="H155" s="4"/>
      <c r="I155" s="4" t="s">
        <v>8</v>
      </c>
      <c r="J155" s="4" t="s">
        <v>8</v>
      </c>
      <c r="K155" s="4" t="s">
        <v>19</v>
      </c>
      <c r="L155" s="4" t="s">
        <v>8</v>
      </c>
      <c r="M155" t="str">
        <f t="shared" si="2"/>
        <v>INSERT INTO caracteristicas VALUES(154, 154, 'WordPress', 'Corporativa', '', 'Canvas', '', 'Si', 'Si', 'Español', 'Si');</v>
      </c>
      <c r="N155" t="s">
        <v>2311</v>
      </c>
    </row>
    <row r="156" spans="1:14">
      <c r="A156" t="s">
        <v>2157</v>
      </c>
      <c r="B156">
        <v>155</v>
      </c>
      <c r="C156">
        <v>155</v>
      </c>
      <c r="D156" s="4" t="s">
        <v>7</v>
      </c>
      <c r="E156" t="s">
        <v>180</v>
      </c>
      <c r="F156" s="4" t="s">
        <v>326</v>
      </c>
      <c r="G156" s="5"/>
      <c r="H156" s="4"/>
      <c r="I156" s="4" t="s">
        <v>8</v>
      </c>
      <c r="J156" s="4" t="s">
        <v>8</v>
      </c>
      <c r="K156" s="4" t="s">
        <v>19</v>
      </c>
      <c r="L156" s="4" t="s">
        <v>8</v>
      </c>
      <c r="M156" t="str">
        <f t="shared" si="2"/>
        <v>INSERT INTO caracteristicas VALUES(155, 155, 'WordPress', 'Tienda', 'Genesis', '', '', 'Si', 'Si', 'Español', 'Si');</v>
      </c>
      <c r="N156" t="s">
        <v>2312</v>
      </c>
    </row>
    <row r="157" spans="1:14" ht="45">
      <c r="A157" t="s">
        <v>2157</v>
      </c>
      <c r="B157">
        <v>156</v>
      </c>
      <c r="C157">
        <v>156</v>
      </c>
      <c r="D157" s="4" t="s">
        <v>7</v>
      </c>
      <c r="E157" t="s">
        <v>1518</v>
      </c>
      <c r="F157" s="5"/>
      <c r="G157" s="4" t="s">
        <v>251</v>
      </c>
      <c r="H157" s="4"/>
      <c r="I157" s="4" t="s">
        <v>8</v>
      </c>
      <c r="J157" s="4" t="s">
        <v>8</v>
      </c>
      <c r="K157" s="4" t="s">
        <v>18</v>
      </c>
      <c r="L157" s="4" t="s">
        <v>8</v>
      </c>
      <c r="M157" t="str">
        <f t="shared" si="2"/>
        <v>INSERT INTO caracteristicas VALUES(156, 156, 'WordPress', 'Catalogo', '', 'Canvas', '', 'Si', 'Si', 'Español
Frances
Portugues', 'Si');</v>
      </c>
      <c r="N157" t="s">
        <v>2313</v>
      </c>
    </row>
    <row r="158" spans="1:14">
      <c r="A158" t="s">
        <v>2157</v>
      </c>
      <c r="B158">
        <v>157</v>
      </c>
      <c r="C158">
        <v>157</v>
      </c>
      <c r="D158" s="4" t="s">
        <v>7</v>
      </c>
      <c r="E158" t="s">
        <v>1518</v>
      </c>
      <c r="F158" s="5"/>
      <c r="G158" s="4" t="s">
        <v>251</v>
      </c>
      <c r="H158" s="4"/>
      <c r="I158" s="4" t="s">
        <v>8</v>
      </c>
      <c r="J158" s="4" t="s">
        <v>8</v>
      </c>
      <c r="K158" s="4" t="s">
        <v>19</v>
      </c>
      <c r="L158" s="4" t="s">
        <v>8</v>
      </c>
      <c r="M158" t="str">
        <f t="shared" si="2"/>
        <v>INSERT INTO caracteristicas VALUES(157, 157, 'WordPress', 'Catalogo', '', 'Canvas', '', 'Si', 'Si', 'Español', 'Si');</v>
      </c>
      <c r="N158" t="s">
        <v>2314</v>
      </c>
    </row>
    <row r="159" spans="1:14">
      <c r="A159" t="s">
        <v>2157</v>
      </c>
      <c r="B159">
        <v>158</v>
      </c>
      <c r="C159">
        <v>158</v>
      </c>
      <c r="D159" s="4" t="s">
        <v>5</v>
      </c>
      <c r="F159" s="5"/>
      <c r="G159" s="5"/>
      <c r="H159" s="5"/>
      <c r="I159" s="4" t="s">
        <v>6</v>
      </c>
      <c r="J159" s="4" t="s">
        <v>6</v>
      </c>
      <c r="K159" s="4" t="s">
        <v>19</v>
      </c>
      <c r="L159" s="4" t="s">
        <v>8</v>
      </c>
      <c r="M159" t="str">
        <f t="shared" si="2"/>
        <v>INSERT INTO caracteristicas VALUES(158, 158, 'php', '', '', '', '', 'No', 'No', 'Español', 'Si');</v>
      </c>
      <c r="N159" t="s">
        <v>2315</v>
      </c>
    </row>
    <row r="160" spans="1:14">
      <c r="A160" t="s">
        <v>2157</v>
      </c>
      <c r="B160">
        <v>159</v>
      </c>
      <c r="C160">
        <v>159</v>
      </c>
      <c r="D160" s="4" t="s">
        <v>7</v>
      </c>
      <c r="E160" t="s">
        <v>192</v>
      </c>
      <c r="F160" s="5"/>
      <c r="G160" s="4" t="s">
        <v>251</v>
      </c>
      <c r="H160" s="4"/>
      <c r="I160" s="4" t="s">
        <v>6</v>
      </c>
      <c r="J160" s="4" t="s">
        <v>8</v>
      </c>
      <c r="K160" s="4" t="s">
        <v>19</v>
      </c>
      <c r="L160" s="4" t="s">
        <v>6</v>
      </c>
      <c r="M160" t="str">
        <f t="shared" si="2"/>
        <v>INSERT INTO caracteristicas VALUES(159, 159, 'WordPress', 'Corporativa', '', 'Canvas', '', 'No', 'Si', 'Español', 'No');</v>
      </c>
      <c r="N160" t="s">
        <v>2316</v>
      </c>
    </row>
    <row r="161" spans="1:14">
      <c r="A161" t="s">
        <v>2157</v>
      </c>
      <c r="B161">
        <v>160</v>
      </c>
      <c r="C161">
        <v>160</v>
      </c>
      <c r="D161" s="4" t="s">
        <v>44</v>
      </c>
      <c r="F161" s="5"/>
      <c r="G161" s="5"/>
      <c r="H161" s="5"/>
      <c r="I161" s="4" t="s">
        <v>6</v>
      </c>
      <c r="J161" s="4" t="s">
        <v>6</v>
      </c>
      <c r="K161" s="4" t="s">
        <v>19</v>
      </c>
      <c r="L161" s="4" t="s">
        <v>6</v>
      </c>
      <c r="M161" t="str">
        <f t="shared" si="2"/>
        <v>INSERT INTO caracteristicas VALUES(160, 160, 'B.O. Fusion', '', '', '', '', 'No', 'No', 'Español', 'No');</v>
      </c>
      <c r="N161" t="s">
        <v>2317</v>
      </c>
    </row>
    <row r="162" spans="1:14" ht="30">
      <c r="A162" t="s">
        <v>2157</v>
      </c>
      <c r="B162">
        <v>161</v>
      </c>
      <c r="C162">
        <v>161</v>
      </c>
      <c r="D162" s="4" t="s">
        <v>7</v>
      </c>
      <c r="E162" t="s">
        <v>192</v>
      </c>
      <c r="F162" s="5"/>
      <c r="G162" s="4" t="s">
        <v>340</v>
      </c>
      <c r="H162" s="4"/>
      <c r="I162" s="4" t="s">
        <v>6</v>
      </c>
      <c r="J162" s="4" t="s">
        <v>8</v>
      </c>
      <c r="K162" s="4" t="s">
        <v>19</v>
      </c>
      <c r="L162" s="4" t="s">
        <v>6</v>
      </c>
      <c r="M162" t="str">
        <f t="shared" si="2"/>
        <v>INSERT INTO caracteristicas VALUES(161, 161, 'WordPress', 'Corporativa', '', 'Accesspress', '', 'No', 'Si', 'Español', 'No');</v>
      </c>
      <c r="N162" t="s">
        <v>2318</v>
      </c>
    </row>
    <row r="163" spans="1:14">
      <c r="A163" t="s">
        <v>2157</v>
      </c>
      <c r="B163">
        <v>162</v>
      </c>
      <c r="C163">
        <v>162</v>
      </c>
      <c r="D163" s="6" t="s">
        <v>5</v>
      </c>
      <c r="F163" s="6"/>
      <c r="G163" s="6"/>
      <c r="H163" s="6"/>
      <c r="I163" s="6" t="s">
        <v>6</v>
      </c>
      <c r="J163" s="6" t="s">
        <v>6</v>
      </c>
      <c r="K163" s="6" t="s">
        <v>19</v>
      </c>
      <c r="L163" s="6" t="s">
        <v>8</v>
      </c>
      <c r="M163" t="str">
        <f t="shared" si="2"/>
        <v>INSERT INTO caracteristicas VALUES(162, 162, 'php', '', '', '', '', 'No', 'No', 'Español', 'Si');</v>
      </c>
      <c r="N163" t="s">
        <v>2319</v>
      </c>
    </row>
    <row r="164" spans="1:14">
      <c r="A164" t="s">
        <v>2157</v>
      </c>
      <c r="B164">
        <v>163</v>
      </c>
      <c r="C164">
        <v>163</v>
      </c>
      <c r="D164" s="4" t="s">
        <v>5</v>
      </c>
      <c r="F164" s="5"/>
      <c r="G164" s="5"/>
      <c r="H164" s="5"/>
      <c r="I164" s="4" t="s">
        <v>6</v>
      </c>
      <c r="J164" s="4" t="s">
        <v>6</v>
      </c>
      <c r="K164" s="4" t="s">
        <v>19</v>
      </c>
      <c r="L164" s="4" t="s">
        <v>6</v>
      </c>
      <c r="M164" t="str">
        <f t="shared" si="2"/>
        <v>INSERT INTO caracteristicas VALUES(163, 163, 'php', '', '', '', '', 'No', 'No', 'Español', 'No');</v>
      </c>
      <c r="N164" t="s">
        <v>2320</v>
      </c>
    </row>
    <row r="165" spans="1:14">
      <c r="A165" t="s">
        <v>2157</v>
      </c>
      <c r="B165">
        <v>164</v>
      </c>
      <c r="C165">
        <v>164</v>
      </c>
      <c r="D165" s="4" t="s">
        <v>32</v>
      </c>
      <c r="F165" s="5"/>
      <c r="G165" s="5"/>
      <c r="H165" s="5"/>
      <c r="I165" s="4" t="s">
        <v>6</v>
      </c>
      <c r="J165" s="4" t="s">
        <v>6</v>
      </c>
      <c r="K165" s="4" t="s">
        <v>19</v>
      </c>
      <c r="L165" s="4" t="s">
        <v>8</v>
      </c>
      <c r="M165" t="str">
        <f t="shared" si="2"/>
        <v>INSERT INTO caracteristicas VALUES(164, 164, 'Starweb', '', '', '', '', 'No', 'No', 'Español', 'Si');</v>
      </c>
      <c r="N165" t="s">
        <v>2321</v>
      </c>
    </row>
    <row r="166" spans="1:14">
      <c r="A166" t="s">
        <v>2157</v>
      </c>
      <c r="B166">
        <v>165</v>
      </c>
      <c r="C166">
        <v>165</v>
      </c>
      <c r="D166" s="34"/>
      <c r="F166" s="34"/>
      <c r="G166" s="34"/>
      <c r="H166" s="34"/>
      <c r="I166" s="34" t="s">
        <v>8</v>
      </c>
      <c r="J166" s="34"/>
      <c r="K166" s="34"/>
      <c r="L166" s="34"/>
      <c r="M166" t="str">
        <f t="shared" si="2"/>
        <v>INSERT INTO caracteristicas VALUES(165, 165, '', '', '', '', '', 'Si', '', '', '');</v>
      </c>
      <c r="N166" t="s">
        <v>2322</v>
      </c>
    </row>
    <row r="167" spans="1:14" ht="30">
      <c r="A167" t="s">
        <v>2157</v>
      </c>
      <c r="B167">
        <v>166</v>
      </c>
      <c r="C167">
        <v>166</v>
      </c>
      <c r="D167" s="4" t="s">
        <v>32</v>
      </c>
      <c r="F167" s="5"/>
      <c r="G167" s="5"/>
      <c r="H167" s="5"/>
      <c r="I167" s="4" t="s">
        <v>8</v>
      </c>
      <c r="J167" s="4" t="s">
        <v>6</v>
      </c>
      <c r="K167" s="4" t="s">
        <v>16</v>
      </c>
      <c r="L167" s="4" t="s">
        <v>8</v>
      </c>
      <c r="M167" t="str">
        <f t="shared" si="2"/>
        <v>INSERT INTO caracteristicas VALUES(166, 166, 'Starweb', '', '', '', '', 'Si', 'No', 'Español
Catalán', 'Si');</v>
      </c>
      <c r="N167" t="s">
        <v>2323</v>
      </c>
    </row>
    <row r="168" spans="1:14">
      <c r="A168" t="s">
        <v>2157</v>
      </c>
      <c r="B168">
        <v>167</v>
      </c>
      <c r="C168">
        <v>167</v>
      </c>
      <c r="D168" s="4" t="s">
        <v>7</v>
      </c>
      <c r="E168" t="s">
        <v>180</v>
      </c>
      <c r="F168" s="4" t="s">
        <v>326</v>
      </c>
      <c r="G168" s="5"/>
      <c r="H168" s="4"/>
      <c r="I168" s="4" t="s">
        <v>8</v>
      </c>
      <c r="J168" s="4" t="s">
        <v>8</v>
      </c>
      <c r="K168" s="4" t="s">
        <v>19</v>
      </c>
      <c r="L168" s="4" t="s">
        <v>6</v>
      </c>
      <c r="M168" t="str">
        <f t="shared" si="2"/>
        <v>INSERT INTO caracteristicas VALUES(167, 167, 'WordPress', 'Tienda', 'Genesis', '', '', 'Si', 'Si', 'Español', 'No');</v>
      </c>
      <c r="N168" t="s">
        <v>2324</v>
      </c>
    </row>
    <row r="169" spans="1:14" ht="45">
      <c r="A169" t="s">
        <v>2157</v>
      </c>
      <c r="B169">
        <v>168</v>
      </c>
      <c r="C169">
        <v>168</v>
      </c>
      <c r="D169" s="4" t="s">
        <v>7</v>
      </c>
      <c r="E169" t="s">
        <v>180</v>
      </c>
      <c r="F169" s="5"/>
      <c r="G169" s="4" t="s">
        <v>327</v>
      </c>
      <c r="H169" s="4"/>
      <c r="I169" s="4" t="s">
        <v>6</v>
      </c>
      <c r="J169" s="4" t="s">
        <v>8</v>
      </c>
      <c r="K169" s="4" t="s">
        <v>191</v>
      </c>
      <c r="L169" s="4" t="s">
        <v>8</v>
      </c>
      <c r="M169" t="str">
        <f t="shared" si="2"/>
        <v>INSERT INTO caracteristicas VALUES(168, 168, 'WordPress', 'Tienda', '', 'Memorable', '', 'No', 'Si', 'Español
Inglés
Italiano', 'Si');</v>
      </c>
      <c r="N169" t="s">
        <v>2325</v>
      </c>
    </row>
    <row r="170" spans="1:14">
      <c r="A170" t="s">
        <v>2157</v>
      </c>
      <c r="B170">
        <v>169</v>
      </c>
      <c r="C170">
        <v>169</v>
      </c>
      <c r="D170" s="6" t="s">
        <v>5</v>
      </c>
      <c r="F170" s="6"/>
      <c r="G170" s="6"/>
      <c r="H170" s="6"/>
      <c r="I170" s="6" t="s">
        <v>6</v>
      </c>
      <c r="J170" s="6" t="s">
        <v>6</v>
      </c>
      <c r="K170" s="6" t="s">
        <v>19</v>
      </c>
      <c r="L170" s="6" t="s">
        <v>8</v>
      </c>
      <c r="M170" t="str">
        <f t="shared" si="2"/>
        <v>INSERT INTO caracteristicas VALUES(169, 169, 'php', '', '', '', '', 'No', 'No', 'Español', 'Si');</v>
      </c>
      <c r="N170" t="s">
        <v>2326</v>
      </c>
    </row>
    <row r="171" spans="1:14">
      <c r="A171" t="s">
        <v>2157</v>
      </c>
      <c r="B171">
        <v>170</v>
      </c>
      <c r="C171">
        <v>170</v>
      </c>
      <c r="D171" s="7" t="s">
        <v>5</v>
      </c>
      <c r="F171" s="5"/>
      <c r="G171" s="5"/>
      <c r="H171" s="5"/>
      <c r="I171" s="7" t="s">
        <v>8</v>
      </c>
      <c r="J171" s="7" t="s">
        <v>6</v>
      </c>
      <c r="K171" s="7" t="s">
        <v>19</v>
      </c>
      <c r="L171" s="7" t="s">
        <v>8</v>
      </c>
      <c r="M171" t="str">
        <f t="shared" si="2"/>
        <v>INSERT INTO caracteristicas VALUES(170, 170, 'php', '', '', '', '', 'Si', 'No', 'Español', 'Si');</v>
      </c>
      <c r="N171" t="s">
        <v>2327</v>
      </c>
    </row>
    <row r="172" spans="1:14">
      <c r="A172" t="s">
        <v>2157</v>
      </c>
      <c r="B172">
        <v>171</v>
      </c>
      <c r="C172">
        <v>171</v>
      </c>
      <c r="D172" s="7" t="s">
        <v>5</v>
      </c>
      <c r="F172" s="5"/>
      <c r="G172" s="5"/>
      <c r="H172" s="5"/>
      <c r="I172" s="7" t="s">
        <v>6</v>
      </c>
      <c r="J172" s="7" t="s">
        <v>6</v>
      </c>
      <c r="K172" s="7" t="s">
        <v>19</v>
      </c>
      <c r="L172" s="7" t="s">
        <v>8</v>
      </c>
      <c r="M172" t="str">
        <f t="shared" si="2"/>
        <v>INSERT INTO caracteristicas VALUES(171, 171, 'php', '', '', '', '', 'No', 'No', 'Español', 'Si');</v>
      </c>
      <c r="N172" t="s">
        <v>2328</v>
      </c>
    </row>
    <row r="173" spans="1:14">
      <c r="A173" t="s">
        <v>2157</v>
      </c>
      <c r="B173">
        <v>172</v>
      </c>
      <c r="C173">
        <v>172</v>
      </c>
      <c r="D173" s="7" t="s">
        <v>7</v>
      </c>
      <c r="E173" t="s">
        <v>192</v>
      </c>
      <c r="F173" s="7" t="s">
        <v>326</v>
      </c>
      <c r="G173" s="5"/>
      <c r="H173" s="7"/>
      <c r="I173" s="7" t="s">
        <v>8</v>
      </c>
      <c r="J173" s="7" t="s">
        <v>312</v>
      </c>
      <c r="K173" s="7" t="s">
        <v>19</v>
      </c>
      <c r="L173" s="7" t="s">
        <v>8</v>
      </c>
      <c r="M173" t="str">
        <f t="shared" si="2"/>
        <v>INSERT INTO caracteristicas VALUES(172, 172, 'WordPress', 'Corporativa', 'Genesis', '', '', 'Si', 'So', 'Español', 'Si');</v>
      </c>
      <c r="N173" t="s">
        <v>2329</v>
      </c>
    </row>
    <row r="174" spans="1:14">
      <c r="A174" t="s">
        <v>2157</v>
      </c>
      <c r="B174">
        <v>173</v>
      </c>
      <c r="C174">
        <v>173</v>
      </c>
      <c r="D174" s="7" t="s">
        <v>7</v>
      </c>
      <c r="E174" t="s">
        <v>1518</v>
      </c>
      <c r="F174" s="7" t="s">
        <v>326</v>
      </c>
      <c r="G174" s="5"/>
      <c r="H174" s="7"/>
      <c r="I174" s="7" t="s">
        <v>8</v>
      </c>
      <c r="J174" s="7" t="s">
        <v>8</v>
      </c>
      <c r="K174" s="7" t="s">
        <v>19</v>
      </c>
      <c r="L174" s="7" t="s">
        <v>8</v>
      </c>
      <c r="M174" t="str">
        <f t="shared" si="2"/>
        <v>INSERT INTO caracteristicas VALUES(173, 173, 'WordPress', 'Catalogo', 'Genesis', '', '', 'Si', 'Si', 'Español', 'Si');</v>
      </c>
      <c r="N174" t="s">
        <v>2330</v>
      </c>
    </row>
    <row r="175" spans="1:14">
      <c r="A175" t="s">
        <v>2157</v>
      </c>
      <c r="B175">
        <v>174</v>
      </c>
      <c r="C175">
        <v>174</v>
      </c>
      <c r="D175" s="4" t="s">
        <v>7</v>
      </c>
      <c r="E175" t="s">
        <v>192</v>
      </c>
      <c r="F175" s="5"/>
      <c r="G175" s="4" t="s">
        <v>251</v>
      </c>
      <c r="H175" s="4"/>
      <c r="I175" s="4" t="s">
        <v>8</v>
      </c>
      <c r="J175" s="4" t="s">
        <v>8</v>
      </c>
      <c r="K175" s="4" t="s">
        <v>19</v>
      </c>
      <c r="L175" s="4" t="s">
        <v>8</v>
      </c>
      <c r="M175" t="str">
        <f t="shared" si="2"/>
        <v>INSERT INTO caracteristicas VALUES(174, 174, 'WordPress', 'Corporativa', '', 'Canvas', '', 'Si', 'Si', 'Español', 'Si');</v>
      </c>
      <c r="N175" t="s">
        <v>2331</v>
      </c>
    </row>
    <row r="176" spans="1:14">
      <c r="A176" t="s">
        <v>2157</v>
      </c>
      <c r="B176">
        <v>175</v>
      </c>
      <c r="C176">
        <v>175</v>
      </c>
      <c r="D176" s="4" t="s">
        <v>5</v>
      </c>
      <c r="F176" s="5"/>
      <c r="G176" s="5"/>
      <c r="H176" s="5"/>
      <c r="I176" s="4" t="s">
        <v>6</v>
      </c>
      <c r="J176" s="4" t="s">
        <v>6</v>
      </c>
      <c r="K176" s="4" t="s">
        <v>19</v>
      </c>
      <c r="L176" s="4" t="s">
        <v>8</v>
      </c>
      <c r="M176" t="str">
        <f t="shared" si="2"/>
        <v>INSERT INTO caracteristicas VALUES(175, 175, 'php', '', '', '', '', 'No', 'No', 'Español', 'Si');</v>
      </c>
      <c r="N176" t="s">
        <v>2332</v>
      </c>
    </row>
    <row r="177" spans="1:14">
      <c r="A177" t="s">
        <v>2157</v>
      </c>
      <c r="B177">
        <v>176</v>
      </c>
      <c r="C177">
        <v>176</v>
      </c>
      <c r="D177" s="4" t="s">
        <v>5</v>
      </c>
      <c r="F177" s="5"/>
      <c r="G177" s="5"/>
      <c r="H177" s="5"/>
      <c r="I177" s="4" t="s">
        <v>6</v>
      </c>
      <c r="J177" s="4" t="s">
        <v>6</v>
      </c>
      <c r="K177" s="4" t="s">
        <v>19</v>
      </c>
      <c r="L177" s="4" t="s">
        <v>8</v>
      </c>
      <c r="M177" t="str">
        <f t="shared" si="2"/>
        <v>INSERT INTO caracteristicas VALUES(176, 176, 'php', '', '', '', '', 'No', 'No', 'Español', 'Si');</v>
      </c>
      <c r="N177" t="s">
        <v>2333</v>
      </c>
    </row>
    <row r="178" spans="1:14">
      <c r="A178" t="s">
        <v>2157</v>
      </c>
      <c r="B178">
        <v>177</v>
      </c>
      <c r="C178">
        <v>177</v>
      </c>
      <c r="D178" s="4" t="s">
        <v>7</v>
      </c>
      <c r="E178" t="s">
        <v>192</v>
      </c>
      <c r="F178" s="5"/>
      <c r="G178" s="4" t="s">
        <v>328</v>
      </c>
      <c r="H178" s="4"/>
      <c r="I178" s="4" t="s">
        <v>8</v>
      </c>
      <c r="J178" s="4" t="s">
        <v>8</v>
      </c>
      <c r="K178" s="4" t="s">
        <v>19</v>
      </c>
      <c r="L178" s="4" t="s">
        <v>8</v>
      </c>
      <c r="M178" t="str">
        <f t="shared" si="2"/>
        <v>INSERT INTO caracteristicas VALUES(177, 177, 'WordPress', 'Corporativa', '', 'Pixelpress', '', 'Si', 'Si', 'Español', 'Si');</v>
      </c>
      <c r="N178" t="s">
        <v>2334</v>
      </c>
    </row>
    <row r="179" spans="1:14">
      <c r="A179" t="s">
        <v>2157</v>
      </c>
      <c r="B179">
        <v>178</v>
      </c>
      <c r="C179">
        <v>178</v>
      </c>
      <c r="D179" s="4" t="s">
        <v>7</v>
      </c>
      <c r="E179" t="s">
        <v>192</v>
      </c>
      <c r="F179" s="5"/>
      <c r="G179" s="4" t="s">
        <v>329</v>
      </c>
      <c r="H179" s="4"/>
      <c r="I179" s="4" t="s">
        <v>6</v>
      </c>
      <c r="J179" s="4" t="s">
        <v>8</v>
      </c>
      <c r="K179" s="4" t="s">
        <v>19</v>
      </c>
      <c r="L179" s="4" t="s">
        <v>8</v>
      </c>
      <c r="M179" t="str">
        <f t="shared" si="2"/>
        <v>INSERT INTO caracteristicas VALUES(178, 178, 'WordPress', 'Corporativa', '', 'Function', '', 'No', 'Si', 'Español', 'Si');</v>
      </c>
      <c r="N179" t="s">
        <v>2335</v>
      </c>
    </row>
    <row r="180" spans="1:14" ht="30">
      <c r="A180" t="s">
        <v>2157</v>
      </c>
      <c r="B180">
        <v>179</v>
      </c>
      <c r="C180">
        <v>179</v>
      </c>
      <c r="D180" s="4" t="s">
        <v>7</v>
      </c>
      <c r="E180" t="s">
        <v>1518</v>
      </c>
      <c r="F180" s="5"/>
      <c r="G180" s="4" t="s">
        <v>330</v>
      </c>
      <c r="H180" s="4"/>
      <c r="I180" s="4" t="s">
        <v>8</v>
      </c>
      <c r="J180" s="4" t="s">
        <v>8</v>
      </c>
      <c r="K180" s="4" t="s">
        <v>24</v>
      </c>
      <c r="L180" s="4" t="s">
        <v>8</v>
      </c>
      <c r="M180" t="str">
        <f t="shared" si="2"/>
        <v>INSERT INTO caracteristicas VALUES(179, 179, 'WordPress', 'Catalogo', '', 'Definition', '', 'Si', 'Si', 'Español
Inglés', 'Si');</v>
      </c>
      <c r="N180" t="s">
        <v>2336</v>
      </c>
    </row>
    <row r="181" spans="1:14">
      <c r="A181" t="s">
        <v>2157</v>
      </c>
      <c r="B181">
        <v>180</v>
      </c>
      <c r="C181">
        <v>180</v>
      </c>
      <c r="D181" s="4" t="s">
        <v>5</v>
      </c>
      <c r="F181" s="5"/>
      <c r="G181" s="5"/>
      <c r="H181" s="5"/>
      <c r="I181" s="4" t="s">
        <v>8</v>
      </c>
      <c r="J181" s="4" t="s">
        <v>6</v>
      </c>
      <c r="K181" s="4" t="s">
        <v>19</v>
      </c>
      <c r="L181" s="4" t="s">
        <v>8</v>
      </c>
      <c r="M181" t="str">
        <f t="shared" si="2"/>
        <v>INSERT INTO caracteristicas VALUES(180, 180, 'php', '', '', '', '', 'Si', 'No', 'Español', 'Si');</v>
      </c>
      <c r="N181" t="s">
        <v>2337</v>
      </c>
    </row>
    <row r="182" spans="1:14">
      <c r="A182" t="s">
        <v>2157</v>
      </c>
      <c r="B182">
        <v>181</v>
      </c>
      <c r="C182">
        <v>181</v>
      </c>
      <c r="D182" s="4" t="s">
        <v>7</v>
      </c>
      <c r="E182" t="s">
        <v>192</v>
      </c>
      <c r="F182" s="4" t="s">
        <v>326</v>
      </c>
      <c r="G182" s="4"/>
      <c r="H182" s="4"/>
      <c r="I182" s="4" t="s">
        <v>8</v>
      </c>
      <c r="J182" s="4" t="s">
        <v>8</v>
      </c>
      <c r="K182" s="4" t="s">
        <v>19</v>
      </c>
      <c r="L182" s="4" t="s">
        <v>8</v>
      </c>
      <c r="M182" t="str">
        <f t="shared" si="2"/>
        <v>INSERT INTO caracteristicas VALUES(181, 181, 'WordPress', 'Corporativa', 'Genesis', '', '', 'Si', 'Si', 'Español', 'Si');</v>
      </c>
      <c r="N182" t="s">
        <v>2338</v>
      </c>
    </row>
    <row r="183" spans="1:14">
      <c r="A183" t="s">
        <v>2157</v>
      </c>
      <c r="B183">
        <v>182</v>
      </c>
      <c r="C183">
        <v>182</v>
      </c>
      <c r="D183" s="4" t="s">
        <v>5</v>
      </c>
      <c r="F183" s="5"/>
      <c r="G183" s="5"/>
      <c r="H183" s="5"/>
      <c r="I183" s="4" t="s">
        <v>6</v>
      </c>
      <c r="J183" s="4" t="s">
        <v>6</v>
      </c>
      <c r="K183" s="4" t="s">
        <v>19</v>
      </c>
      <c r="L183" s="4" t="s">
        <v>8</v>
      </c>
      <c r="M183" t="str">
        <f t="shared" si="2"/>
        <v>INSERT INTO caracteristicas VALUES(182, 182, 'php', '', '', '', '', 'No', 'No', 'Español', 'Si');</v>
      </c>
      <c r="N183" t="s">
        <v>2339</v>
      </c>
    </row>
    <row r="184" spans="1:14">
      <c r="A184" t="s">
        <v>2157</v>
      </c>
      <c r="B184">
        <v>183</v>
      </c>
      <c r="C184">
        <v>183</v>
      </c>
      <c r="D184" s="4" t="s">
        <v>7</v>
      </c>
      <c r="E184" t="s">
        <v>192</v>
      </c>
      <c r="F184" s="5"/>
      <c r="G184" s="4" t="s">
        <v>251</v>
      </c>
      <c r="H184" s="4" t="s">
        <v>197</v>
      </c>
      <c r="I184" s="4" t="s">
        <v>8</v>
      </c>
      <c r="J184" s="4" t="s">
        <v>8</v>
      </c>
      <c r="K184" s="4" t="s">
        <v>19</v>
      </c>
      <c r="L184" s="4" t="s">
        <v>8</v>
      </c>
      <c r="M184" t="str">
        <f t="shared" si="2"/>
        <v>INSERT INTO caracteristicas VALUES(183, 183, 'WordPress', 'Corporativa', '', 'Canvas', 'Básica', 'Si', 'Si', 'Español', 'Si');</v>
      </c>
      <c r="N184" t="s">
        <v>2340</v>
      </c>
    </row>
    <row r="185" spans="1:14">
      <c r="A185" t="s">
        <v>2157</v>
      </c>
      <c r="B185">
        <v>184</v>
      </c>
      <c r="C185">
        <v>184</v>
      </c>
      <c r="D185" s="6" t="s">
        <v>5</v>
      </c>
      <c r="F185" s="6"/>
      <c r="G185" s="6"/>
      <c r="H185" s="6"/>
      <c r="I185" s="6" t="s">
        <v>6</v>
      </c>
      <c r="J185" s="6" t="s">
        <v>6</v>
      </c>
      <c r="K185" s="6" t="s">
        <v>19</v>
      </c>
      <c r="L185" s="6" t="s">
        <v>6</v>
      </c>
      <c r="M185" t="str">
        <f t="shared" si="2"/>
        <v>INSERT INTO caracteristicas VALUES(184, 184, 'php', '', '', '', '', 'No', 'No', 'Español', 'No');</v>
      </c>
      <c r="N185" t="s">
        <v>2341</v>
      </c>
    </row>
    <row r="186" spans="1:14">
      <c r="A186" t="s">
        <v>2157</v>
      </c>
      <c r="B186">
        <v>185</v>
      </c>
      <c r="C186">
        <v>185</v>
      </c>
      <c r="D186" s="4" t="s">
        <v>5</v>
      </c>
      <c r="F186" s="5"/>
      <c r="G186" s="5"/>
      <c r="H186" s="5"/>
      <c r="I186" s="4" t="s">
        <v>6</v>
      </c>
      <c r="J186" s="4" t="s">
        <v>6</v>
      </c>
      <c r="K186" s="4" t="s">
        <v>19</v>
      </c>
      <c r="L186" s="4" t="s">
        <v>8</v>
      </c>
      <c r="M186" t="str">
        <f t="shared" si="2"/>
        <v>INSERT INTO caracteristicas VALUES(185, 185, 'php', '', '', '', '', 'No', 'No', 'Español', 'Si');</v>
      </c>
      <c r="N186" t="s">
        <v>2342</v>
      </c>
    </row>
    <row r="187" spans="1:14">
      <c r="A187" t="s">
        <v>2157</v>
      </c>
      <c r="B187">
        <v>186</v>
      </c>
      <c r="C187">
        <v>186</v>
      </c>
      <c r="D187" s="4" t="s">
        <v>7</v>
      </c>
      <c r="E187" t="s">
        <v>180</v>
      </c>
      <c r="F187" s="5"/>
      <c r="G187" s="4" t="s">
        <v>251</v>
      </c>
      <c r="H187" s="4"/>
      <c r="I187" s="4" t="s">
        <v>8</v>
      </c>
      <c r="J187" s="4" t="s">
        <v>8</v>
      </c>
      <c r="K187" s="4" t="s">
        <v>19</v>
      </c>
      <c r="L187" s="4" t="s">
        <v>8</v>
      </c>
      <c r="M187" t="str">
        <f t="shared" si="2"/>
        <v>INSERT INTO caracteristicas VALUES(186, 186, 'WordPress', 'Tienda', '', 'Canvas', '', 'Si', 'Si', 'Español', 'Si');</v>
      </c>
      <c r="N187" t="s">
        <v>2343</v>
      </c>
    </row>
    <row r="188" spans="1:14">
      <c r="A188" t="s">
        <v>2157</v>
      </c>
      <c r="B188">
        <v>187</v>
      </c>
      <c r="C188">
        <v>187</v>
      </c>
      <c r="D188" s="4" t="s">
        <v>32</v>
      </c>
      <c r="F188" s="5"/>
      <c r="G188" s="5"/>
      <c r="H188" s="5"/>
      <c r="I188" s="4" t="s">
        <v>8</v>
      </c>
      <c r="J188" s="4" t="s">
        <v>6</v>
      </c>
      <c r="K188" s="4" t="s">
        <v>19</v>
      </c>
      <c r="L188" s="4" t="s">
        <v>8</v>
      </c>
      <c r="M188" t="str">
        <f t="shared" si="2"/>
        <v>INSERT INTO caracteristicas VALUES(187, 187, 'Starweb', '', '', '', '', 'Si', 'No', 'Español', 'Si');</v>
      </c>
      <c r="N188" t="s">
        <v>2344</v>
      </c>
    </row>
    <row r="189" spans="1:14">
      <c r="A189" t="s">
        <v>2157</v>
      </c>
      <c r="B189">
        <v>188</v>
      </c>
      <c r="C189">
        <v>188</v>
      </c>
      <c r="D189" s="4" t="s">
        <v>7</v>
      </c>
      <c r="E189" t="s">
        <v>1518</v>
      </c>
      <c r="F189" s="5"/>
      <c r="G189" s="4" t="s">
        <v>251</v>
      </c>
      <c r="H189" s="4"/>
      <c r="I189" s="4" t="s">
        <v>8</v>
      </c>
      <c r="J189" s="4" t="s">
        <v>8</v>
      </c>
      <c r="K189" s="4" t="s">
        <v>19</v>
      </c>
      <c r="L189" s="4" t="s">
        <v>8</v>
      </c>
      <c r="M189" t="str">
        <f t="shared" si="2"/>
        <v>INSERT INTO caracteristicas VALUES(188, 188, 'WordPress', 'Catalogo', '', 'Canvas', '', 'Si', 'Si', 'Español', 'Si');</v>
      </c>
      <c r="N189" t="s">
        <v>2345</v>
      </c>
    </row>
    <row r="190" spans="1:14">
      <c r="A190" t="s">
        <v>2157</v>
      </c>
      <c r="B190">
        <v>189</v>
      </c>
      <c r="C190">
        <v>189</v>
      </c>
      <c r="D190" s="4" t="s">
        <v>44</v>
      </c>
      <c r="F190" s="5"/>
      <c r="G190" s="5"/>
      <c r="H190" s="5"/>
      <c r="I190" s="4" t="s">
        <v>8</v>
      </c>
      <c r="J190" s="4" t="s">
        <v>6</v>
      </c>
      <c r="K190" s="4" t="s">
        <v>19</v>
      </c>
      <c r="L190" s="4" t="s">
        <v>8</v>
      </c>
      <c r="M190" t="str">
        <f t="shared" si="2"/>
        <v>INSERT INTO caracteristicas VALUES(189, 189, 'B.O. Fusion', '', '', '', '', 'Si', 'No', 'Español', 'Si');</v>
      </c>
      <c r="N190" t="s">
        <v>2346</v>
      </c>
    </row>
    <row r="191" spans="1:14" ht="30">
      <c r="A191" t="s">
        <v>2157</v>
      </c>
      <c r="B191">
        <v>190</v>
      </c>
      <c r="C191">
        <v>190</v>
      </c>
      <c r="D191" s="4" t="s">
        <v>7</v>
      </c>
      <c r="E191" t="s">
        <v>192</v>
      </c>
      <c r="F191" s="5"/>
      <c r="G191" s="4" t="s">
        <v>251</v>
      </c>
      <c r="H191" s="4"/>
      <c r="I191" s="4" t="s">
        <v>8</v>
      </c>
      <c r="J191" s="4" t="s">
        <v>8</v>
      </c>
      <c r="K191" s="4" t="s">
        <v>16</v>
      </c>
      <c r="L191" s="4" t="s">
        <v>8</v>
      </c>
      <c r="M191" t="str">
        <f t="shared" si="2"/>
        <v>INSERT INTO caracteristicas VALUES(190, 190, 'WordPress', 'Corporativa', '', 'Canvas', '', 'Si', 'Si', 'Español
Catalán', 'Si');</v>
      </c>
      <c r="N191" t="s">
        <v>2347</v>
      </c>
    </row>
    <row r="192" spans="1:14">
      <c r="A192" t="s">
        <v>2157</v>
      </c>
      <c r="B192">
        <v>191</v>
      </c>
      <c r="C192">
        <v>191</v>
      </c>
      <c r="D192" s="8" t="s">
        <v>7</v>
      </c>
      <c r="E192" t="s">
        <v>1518</v>
      </c>
      <c r="F192" s="22"/>
      <c r="G192" s="8" t="s">
        <v>330</v>
      </c>
      <c r="H192" s="8"/>
      <c r="I192" s="8" t="s">
        <v>6</v>
      </c>
      <c r="J192" s="8" t="s">
        <v>8</v>
      </c>
      <c r="K192" s="8" t="s">
        <v>19</v>
      </c>
      <c r="L192" s="8" t="s">
        <v>8</v>
      </c>
      <c r="M192" t="str">
        <f t="shared" si="2"/>
        <v>INSERT INTO caracteristicas VALUES(191, 191, 'WordPress', 'Catalogo', '', 'Definition', '', 'No', 'Si', 'Español', 'Si');</v>
      </c>
      <c r="N192" t="s">
        <v>2348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92"/>
  <sheetViews>
    <sheetView topLeftCell="D1" workbookViewId="0">
      <selection activeCell="Q13" sqref="Q13"/>
    </sheetView>
  </sheetViews>
  <sheetFormatPr defaultRowHeight="15"/>
  <cols>
    <col min="4" max="4" width="22.7109375" customWidth="1"/>
    <col min="5" max="5" width="25.42578125" bestFit="1" customWidth="1"/>
    <col min="6" max="6" width="16.7109375" bestFit="1" customWidth="1"/>
    <col min="7" max="7" width="16.5703125" customWidth="1"/>
    <col min="8" max="15" width="11.42578125"/>
  </cols>
  <sheetData>
    <row r="1" spans="1:17" ht="60">
      <c r="B1" t="s">
        <v>1521</v>
      </c>
      <c r="C1" t="s">
        <v>1522</v>
      </c>
      <c r="D1" s="3" t="s">
        <v>35</v>
      </c>
      <c r="E1" s="3" t="s">
        <v>973</v>
      </c>
      <c r="F1" s="3" t="s">
        <v>974</v>
      </c>
      <c r="G1" s="3" t="s">
        <v>975</v>
      </c>
      <c r="H1" s="3" t="s">
        <v>976</v>
      </c>
      <c r="I1" s="3" t="s">
        <v>984</v>
      </c>
      <c r="J1" s="3" t="s">
        <v>985</v>
      </c>
      <c r="K1" s="3" t="s">
        <v>986</v>
      </c>
      <c r="L1" s="3" t="s">
        <v>987</v>
      </c>
      <c r="M1" s="3" t="s">
        <v>1000</v>
      </c>
      <c r="N1" s="3" t="s">
        <v>1001</v>
      </c>
      <c r="O1" s="3" t="s">
        <v>1002</v>
      </c>
    </row>
    <row r="2" spans="1:17">
      <c r="A2" t="s">
        <v>2349</v>
      </c>
      <c r="B2">
        <v>1</v>
      </c>
      <c r="C2">
        <v>1</v>
      </c>
      <c r="D2" s="5" t="s">
        <v>1527</v>
      </c>
      <c r="E2" s="5" t="s">
        <v>1527</v>
      </c>
      <c r="F2" s="5" t="s">
        <v>1527</v>
      </c>
      <c r="G2" s="5" t="s">
        <v>1527</v>
      </c>
      <c r="H2" s="5" t="s">
        <v>1527</v>
      </c>
      <c r="I2" s="5" t="s">
        <v>1527</v>
      </c>
      <c r="J2" s="5" t="s">
        <v>1527</v>
      </c>
      <c r="K2" s="5" t="s">
        <v>1527</v>
      </c>
      <c r="L2" s="5" t="s">
        <v>1527</v>
      </c>
      <c r="M2" s="5" t="s">
        <v>1527</v>
      </c>
      <c r="N2" s="5" t="s">
        <v>1527</v>
      </c>
      <c r="O2" s="5" t="s">
        <v>1527</v>
      </c>
      <c r="P2" t="str">
        <f>CONCATENATE(A2,B2,", ",C2,", '",+D2,"', ",+E2,", ",+F2,", ",+G2,", ",+H2,", ",+I2,", ",+J2,", ",+K2,", ",+L2,", ",+M2,", ",+N2,", ",+O2,");")</f>
        <v>INSERT INTO seo VALUES(1, 1, 'null', null, null, null, null, null, null, null, null, null, null, null);</v>
      </c>
      <c r="Q2" t="s">
        <v>2428</v>
      </c>
    </row>
    <row r="3" spans="1:17">
      <c r="A3" t="s">
        <v>2349</v>
      </c>
      <c r="B3">
        <v>2</v>
      </c>
      <c r="C3">
        <v>2</v>
      </c>
      <c r="D3" s="4" t="s">
        <v>91</v>
      </c>
      <c r="E3" s="4">
        <v>151</v>
      </c>
      <c r="F3" s="4">
        <v>24.7</v>
      </c>
      <c r="G3" s="4">
        <v>2085</v>
      </c>
      <c r="H3" s="4">
        <v>147660</v>
      </c>
      <c r="I3" s="5" t="s">
        <v>1527</v>
      </c>
      <c r="J3" s="5" t="s">
        <v>1527</v>
      </c>
      <c r="K3" s="5" t="s">
        <v>1527</v>
      </c>
      <c r="L3" s="5" t="s">
        <v>1527</v>
      </c>
      <c r="M3" s="5" t="s">
        <v>1527</v>
      </c>
      <c r="N3" s="5" t="s">
        <v>1527</v>
      </c>
      <c r="O3" s="5" t="s">
        <v>1527</v>
      </c>
      <c r="P3" t="str">
        <f t="shared" ref="P3:P66" si="0">CONCATENATE(A3,B3,", ",C3,", '",+D3,"', ",+E3,", ",+F3,", ",+G3,", ",+H3,", ",+I3,", ",+J3,", ",+K3,", ",+L3,", ",+M3,", ",+N3,", ",+O3,");")</f>
        <v>INSERT INTO seo VALUES(2, 2, 'Media', 151, 24,7, 2085, 147660, null, null, null, null, null, null, null);</v>
      </c>
      <c r="Q3" t="s">
        <v>2429</v>
      </c>
    </row>
    <row r="4" spans="1:17">
      <c r="A4" t="s">
        <v>2349</v>
      </c>
      <c r="B4">
        <v>3</v>
      </c>
      <c r="C4">
        <v>3</v>
      </c>
      <c r="D4" s="4" t="s">
        <v>198</v>
      </c>
      <c r="E4" s="4">
        <v>286</v>
      </c>
      <c r="F4" s="4">
        <v>18.2</v>
      </c>
      <c r="G4" s="4">
        <v>8657</v>
      </c>
      <c r="H4" s="4">
        <v>136060</v>
      </c>
      <c r="I4" s="4">
        <v>448</v>
      </c>
      <c r="J4" s="4">
        <v>15.9</v>
      </c>
      <c r="K4" s="4">
        <v>23805</v>
      </c>
      <c r="L4" s="4">
        <v>170520</v>
      </c>
      <c r="M4" s="4">
        <v>1487</v>
      </c>
      <c r="N4" s="4">
        <v>1425</v>
      </c>
      <c r="O4" s="4">
        <v>57</v>
      </c>
      <c r="P4" t="str">
        <f t="shared" si="0"/>
        <v>INSERT INTO seo VALUES(3, 3, 'Alta', 286, 18,2, 8657, 136060, 448, 15,9, 23805, 170520, 1487, 1425, 57);</v>
      </c>
      <c r="Q4" t="s">
        <v>2350</v>
      </c>
    </row>
    <row r="5" spans="1:17">
      <c r="A5" t="s">
        <v>2349</v>
      </c>
      <c r="B5">
        <v>4</v>
      </c>
      <c r="C5">
        <v>4</v>
      </c>
      <c r="D5" s="4" t="s">
        <v>173</v>
      </c>
      <c r="E5" s="4">
        <v>59</v>
      </c>
      <c r="F5" s="4">
        <v>30</v>
      </c>
      <c r="G5" s="4">
        <v>0</v>
      </c>
      <c r="H5" s="4">
        <v>21440</v>
      </c>
      <c r="I5" s="5" t="s">
        <v>1527</v>
      </c>
      <c r="J5" s="5" t="s">
        <v>1527</v>
      </c>
      <c r="K5" s="5" t="s">
        <v>1527</v>
      </c>
      <c r="L5" s="5" t="s">
        <v>1527</v>
      </c>
      <c r="M5" s="5" t="s">
        <v>1527</v>
      </c>
      <c r="N5" s="5" t="s">
        <v>1527</v>
      </c>
      <c r="O5" s="5" t="s">
        <v>1527</v>
      </c>
      <c r="P5" t="str">
        <f t="shared" si="0"/>
        <v>INSERT INTO seo VALUES(4, 4, 'Baja', 59, 30, 0, 21440, null, null, null, null, null, null, null);</v>
      </c>
      <c r="Q5" t="s">
        <v>2430</v>
      </c>
    </row>
    <row r="6" spans="1:17">
      <c r="A6" t="s">
        <v>2349</v>
      </c>
      <c r="B6">
        <v>5</v>
      </c>
      <c r="C6">
        <v>5</v>
      </c>
      <c r="D6" s="4" t="s">
        <v>173</v>
      </c>
      <c r="E6" s="4">
        <v>257</v>
      </c>
      <c r="F6" s="4">
        <v>29.8</v>
      </c>
      <c r="G6" s="4">
        <v>23</v>
      </c>
      <c r="H6" s="4">
        <v>396620</v>
      </c>
      <c r="I6" s="4">
        <v>284</v>
      </c>
      <c r="J6" s="4">
        <v>29.9</v>
      </c>
      <c r="K6" s="4">
        <v>21</v>
      </c>
      <c r="L6" s="4">
        <v>427750</v>
      </c>
      <c r="M6" s="4">
        <v>13</v>
      </c>
      <c r="N6" s="4">
        <v>3</v>
      </c>
      <c r="O6" s="4">
        <v>12</v>
      </c>
      <c r="P6" t="str">
        <f t="shared" si="0"/>
        <v>INSERT INTO seo VALUES(5, 5, 'Baja', 257, 29,8, 23, 396620, 284, 29,9, 21, 427750, 13, 3, 12);</v>
      </c>
      <c r="Q6" t="s">
        <v>2351</v>
      </c>
    </row>
    <row r="7" spans="1:17">
      <c r="A7" t="s">
        <v>2349</v>
      </c>
      <c r="B7">
        <v>6</v>
      </c>
      <c r="C7">
        <v>6</v>
      </c>
      <c r="D7" s="5" t="s">
        <v>1527</v>
      </c>
      <c r="E7" s="5" t="s">
        <v>1527</v>
      </c>
      <c r="F7" s="5" t="s">
        <v>1527</v>
      </c>
      <c r="G7" s="5" t="s">
        <v>1527</v>
      </c>
      <c r="H7" s="5" t="s">
        <v>1527</v>
      </c>
      <c r="I7" s="5" t="s">
        <v>1527</v>
      </c>
      <c r="J7" s="5" t="s">
        <v>1527</v>
      </c>
      <c r="K7" s="5" t="s">
        <v>1527</v>
      </c>
      <c r="L7" s="5" t="s">
        <v>1527</v>
      </c>
      <c r="M7" s="7">
        <v>52</v>
      </c>
      <c r="N7" s="7">
        <v>49</v>
      </c>
      <c r="O7" s="7">
        <v>13</v>
      </c>
      <c r="P7" t="str">
        <f t="shared" si="0"/>
        <v>INSERT INTO seo VALUES(6, 6, 'null', null, null, null, null, null, null, null, null, 52, 49, 13);</v>
      </c>
      <c r="Q7" t="s">
        <v>2431</v>
      </c>
    </row>
    <row r="8" spans="1:17">
      <c r="A8" t="s">
        <v>2349</v>
      </c>
      <c r="B8">
        <v>7</v>
      </c>
      <c r="C8">
        <v>7</v>
      </c>
      <c r="D8" s="4" t="s">
        <v>91</v>
      </c>
      <c r="E8" s="4">
        <v>845</v>
      </c>
      <c r="F8" s="4">
        <v>28.8</v>
      </c>
      <c r="G8" s="4">
        <v>4701</v>
      </c>
      <c r="H8" s="4">
        <v>1557020</v>
      </c>
      <c r="I8" s="5" t="s">
        <v>1527</v>
      </c>
      <c r="J8" s="5" t="s">
        <v>1527</v>
      </c>
      <c r="K8" s="5" t="s">
        <v>1527</v>
      </c>
      <c r="L8" s="5" t="s">
        <v>1527</v>
      </c>
      <c r="M8" s="5" t="s">
        <v>1527</v>
      </c>
      <c r="N8" s="5" t="s">
        <v>1527</v>
      </c>
      <c r="O8" s="5" t="s">
        <v>1527</v>
      </c>
      <c r="P8" t="str">
        <f t="shared" si="0"/>
        <v>INSERT INTO seo VALUES(7, 7, 'Media', 845, 28,8, 4701, 1557020, null, null, null, null, null, null, null);</v>
      </c>
      <c r="Q8" t="s">
        <v>2432</v>
      </c>
    </row>
    <row r="9" spans="1:17">
      <c r="A9" t="s">
        <v>2349</v>
      </c>
      <c r="B9">
        <v>8</v>
      </c>
      <c r="C9">
        <v>8</v>
      </c>
      <c r="D9" s="5" t="s">
        <v>1527</v>
      </c>
      <c r="E9" s="5" t="s">
        <v>1527</v>
      </c>
      <c r="F9" s="5" t="s">
        <v>1527</v>
      </c>
      <c r="G9" s="5" t="s">
        <v>1527</v>
      </c>
      <c r="H9" s="5" t="s">
        <v>1527</v>
      </c>
      <c r="I9" s="5" t="s">
        <v>1527</v>
      </c>
      <c r="J9" s="5" t="s">
        <v>1527</v>
      </c>
      <c r="K9" s="5" t="s">
        <v>1527</v>
      </c>
      <c r="L9" s="5" t="s">
        <v>1527</v>
      </c>
      <c r="M9" s="5" t="s">
        <v>1527</v>
      </c>
      <c r="N9" s="5" t="s">
        <v>1527</v>
      </c>
      <c r="O9" s="5" t="s">
        <v>1527</v>
      </c>
      <c r="P9" t="str">
        <f t="shared" si="0"/>
        <v>INSERT INTO seo VALUES(8, 8, 'null', null, null, null, null, null, null, null, null, null, null, null);</v>
      </c>
      <c r="Q9" t="s">
        <v>2433</v>
      </c>
    </row>
    <row r="10" spans="1:17">
      <c r="A10" t="s">
        <v>2349</v>
      </c>
      <c r="B10">
        <v>9</v>
      </c>
      <c r="C10">
        <v>9</v>
      </c>
      <c r="D10" s="5" t="s">
        <v>1527</v>
      </c>
      <c r="E10" s="5" t="s">
        <v>1527</v>
      </c>
      <c r="F10" s="5" t="s">
        <v>1527</v>
      </c>
      <c r="G10" s="5" t="s">
        <v>1527</v>
      </c>
      <c r="H10" s="5" t="s">
        <v>1527</v>
      </c>
      <c r="I10" s="5" t="s">
        <v>1527</v>
      </c>
      <c r="J10" s="5" t="s">
        <v>1527</v>
      </c>
      <c r="K10" s="5" t="s">
        <v>1527</v>
      </c>
      <c r="L10" s="5" t="s">
        <v>1527</v>
      </c>
      <c r="M10" s="5" t="s">
        <v>1527</v>
      </c>
      <c r="N10" s="5" t="s">
        <v>1527</v>
      </c>
      <c r="O10" s="5" t="s">
        <v>1527</v>
      </c>
      <c r="P10" t="str">
        <f t="shared" si="0"/>
        <v>INSERT INTO seo VALUES(9, 9, 'null', null, null, null, null, null, null, null, null, null, null, null);</v>
      </c>
      <c r="Q10" t="s">
        <v>2434</v>
      </c>
    </row>
    <row r="11" spans="1:17">
      <c r="A11" t="s">
        <v>2349</v>
      </c>
      <c r="B11">
        <v>10</v>
      </c>
      <c r="C11">
        <v>10</v>
      </c>
      <c r="D11" s="4" t="s">
        <v>89</v>
      </c>
      <c r="E11" s="4">
        <v>707</v>
      </c>
      <c r="F11" s="4">
        <v>29.1</v>
      </c>
      <c r="G11" s="4">
        <v>727</v>
      </c>
      <c r="H11" s="4">
        <v>998820</v>
      </c>
      <c r="I11" s="4">
        <v>1035</v>
      </c>
      <c r="J11" s="4">
        <v>29.4</v>
      </c>
      <c r="K11" s="4">
        <v>1539</v>
      </c>
      <c r="L11" s="4">
        <v>1203780</v>
      </c>
      <c r="M11" s="4">
        <v>436</v>
      </c>
      <c r="N11" s="4">
        <v>414</v>
      </c>
      <c r="O11" s="4">
        <v>71</v>
      </c>
      <c r="P11" t="str">
        <f t="shared" si="0"/>
        <v>INSERT INTO seo VALUES(10, 10, 'Media-Baja', 707, 29,1, 727, 998820, 1035, 29,4, 1539, 1203780, 436, 414, 71);</v>
      </c>
      <c r="Q11" t="s">
        <v>2352</v>
      </c>
    </row>
    <row r="12" spans="1:17">
      <c r="A12" t="s">
        <v>2349</v>
      </c>
      <c r="B12">
        <v>11</v>
      </c>
      <c r="C12">
        <v>11</v>
      </c>
      <c r="D12" s="5" t="s">
        <v>1527</v>
      </c>
      <c r="E12" s="5" t="s">
        <v>1527</v>
      </c>
      <c r="F12" s="5" t="s">
        <v>1527</v>
      </c>
      <c r="G12" s="5" t="s">
        <v>1527</v>
      </c>
      <c r="H12" s="5" t="s">
        <v>1527</v>
      </c>
      <c r="I12" s="5" t="s">
        <v>1527</v>
      </c>
      <c r="J12" s="5" t="s">
        <v>1527</v>
      </c>
      <c r="K12" s="5" t="s">
        <v>1527</v>
      </c>
      <c r="L12" s="5" t="s">
        <v>1527</v>
      </c>
      <c r="M12" s="5" t="s">
        <v>1527</v>
      </c>
      <c r="N12" s="5" t="s">
        <v>1527</v>
      </c>
      <c r="O12" s="5" t="s">
        <v>1527</v>
      </c>
      <c r="P12" t="str">
        <f t="shared" si="0"/>
        <v>INSERT INTO seo VALUES(11, 11, 'null', null, null, null, null, null, null, null, null, null, null, null);</v>
      </c>
      <c r="Q12" t="s">
        <v>2435</v>
      </c>
    </row>
    <row r="13" spans="1:17">
      <c r="A13" t="s">
        <v>2349</v>
      </c>
      <c r="B13">
        <v>12</v>
      </c>
      <c r="C13">
        <v>12</v>
      </c>
      <c r="D13" s="4" t="s">
        <v>173</v>
      </c>
      <c r="E13" s="4">
        <v>338</v>
      </c>
      <c r="F13" s="4">
        <v>29.8</v>
      </c>
      <c r="G13" s="4">
        <v>1103</v>
      </c>
      <c r="H13" s="4">
        <v>1401560</v>
      </c>
      <c r="I13" s="5" t="s">
        <v>1527</v>
      </c>
      <c r="J13" s="5" t="s">
        <v>1527</v>
      </c>
      <c r="K13" s="5" t="s">
        <v>1527</v>
      </c>
      <c r="L13" s="5" t="s">
        <v>1527</v>
      </c>
      <c r="M13" s="5" t="s">
        <v>1527</v>
      </c>
      <c r="N13" s="5" t="s">
        <v>1527</v>
      </c>
      <c r="O13" s="5" t="s">
        <v>1527</v>
      </c>
      <c r="P13" t="str">
        <f t="shared" si="0"/>
        <v>INSERT INTO seo VALUES(12, 12, 'Baja', 338, 29,8, 1103, 1401560, null, null, null, null, null, null, null);</v>
      </c>
      <c r="Q13" t="s">
        <v>2436</v>
      </c>
    </row>
    <row r="14" spans="1:17">
      <c r="A14" t="s">
        <v>2349</v>
      </c>
      <c r="B14">
        <v>13</v>
      </c>
      <c r="C14">
        <v>13</v>
      </c>
      <c r="D14" s="4" t="s">
        <v>91</v>
      </c>
      <c r="E14" s="4">
        <v>730</v>
      </c>
      <c r="F14" s="4">
        <v>28.1</v>
      </c>
      <c r="G14" s="4">
        <v>2871</v>
      </c>
      <c r="H14" s="4">
        <v>362430</v>
      </c>
      <c r="I14" s="5" t="s">
        <v>1527</v>
      </c>
      <c r="J14" s="5" t="s">
        <v>1527</v>
      </c>
      <c r="K14" s="5" t="s">
        <v>1527</v>
      </c>
      <c r="L14" s="5" t="s">
        <v>1527</v>
      </c>
      <c r="M14" s="5" t="s">
        <v>1527</v>
      </c>
      <c r="N14" s="5" t="s">
        <v>1527</v>
      </c>
      <c r="O14" s="5" t="s">
        <v>1527</v>
      </c>
      <c r="P14" t="str">
        <f t="shared" si="0"/>
        <v>INSERT INTO seo VALUES(13, 13, 'Media', 730, 28,1, 2871, 362430, null, null, null, null, null, null, null);</v>
      </c>
      <c r="Q14" t="s">
        <v>2437</v>
      </c>
    </row>
    <row r="15" spans="1:17">
      <c r="A15" t="s">
        <v>2349</v>
      </c>
      <c r="B15">
        <v>14</v>
      </c>
      <c r="C15">
        <v>14</v>
      </c>
      <c r="D15" s="5" t="s">
        <v>1527</v>
      </c>
      <c r="E15" s="5" t="s">
        <v>1527</v>
      </c>
      <c r="F15" s="5" t="s">
        <v>1527</v>
      </c>
      <c r="G15" s="5" t="s">
        <v>1527</v>
      </c>
      <c r="H15" s="5" t="s">
        <v>1527</v>
      </c>
      <c r="I15" s="5" t="s">
        <v>1527</v>
      </c>
      <c r="J15" s="5" t="s">
        <v>1527</v>
      </c>
      <c r="K15" s="5" t="s">
        <v>1527</v>
      </c>
      <c r="L15" s="5" t="s">
        <v>1527</v>
      </c>
      <c r="M15" s="5" t="s">
        <v>1527</v>
      </c>
      <c r="N15" s="5" t="s">
        <v>1527</v>
      </c>
      <c r="O15" s="5" t="s">
        <v>1527</v>
      </c>
      <c r="P15" t="str">
        <f t="shared" si="0"/>
        <v>INSERT INTO seo VALUES(14, 14, 'null', null, null, null, null, null, null, null, null, null, null, null);</v>
      </c>
      <c r="Q15" t="s">
        <v>2438</v>
      </c>
    </row>
    <row r="16" spans="1:17">
      <c r="A16" t="s">
        <v>2349</v>
      </c>
      <c r="B16">
        <v>15</v>
      </c>
      <c r="C16">
        <v>15</v>
      </c>
      <c r="D16" s="4" t="s">
        <v>89</v>
      </c>
      <c r="E16" s="4">
        <v>292</v>
      </c>
      <c r="F16" s="4">
        <v>29.4</v>
      </c>
      <c r="G16" s="4">
        <v>537</v>
      </c>
      <c r="H16" s="4">
        <v>535720</v>
      </c>
      <c r="I16" s="4">
        <v>526</v>
      </c>
      <c r="J16" s="4">
        <v>29.6</v>
      </c>
      <c r="K16" s="4">
        <v>142</v>
      </c>
      <c r="L16" s="4">
        <v>675890</v>
      </c>
      <c r="M16" s="4">
        <v>460</v>
      </c>
      <c r="N16" s="44">
        <v>11</v>
      </c>
      <c r="O16" s="4">
        <v>36</v>
      </c>
      <c r="P16" t="str">
        <f t="shared" si="0"/>
        <v>INSERT INTO seo VALUES(15, 15, 'Media-Baja', 292, 29,4, 537, 535720, 526, 29,6, 142, 675890, 460, 11, 36);</v>
      </c>
      <c r="Q16" t="s">
        <v>2353</v>
      </c>
    </row>
    <row r="17" spans="1:17">
      <c r="A17" t="s">
        <v>2349</v>
      </c>
      <c r="B17">
        <v>16</v>
      </c>
      <c r="C17">
        <v>16</v>
      </c>
      <c r="D17" s="4" t="s">
        <v>91</v>
      </c>
      <c r="E17" s="4">
        <v>246</v>
      </c>
      <c r="F17" s="4">
        <v>28.1</v>
      </c>
      <c r="G17" s="4">
        <v>5754</v>
      </c>
      <c r="H17" s="4">
        <v>533230</v>
      </c>
      <c r="I17" s="4">
        <v>393</v>
      </c>
      <c r="J17" s="4">
        <v>29.3</v>
      </c>
      <c r="K17" s="4">
        <v>1443</v>
      </c>
      <c r="L17" s="4">
        <v>661080</v>
      </c>
      <c r="M17" s="4">
        <v>98</v>
      </c>
      <c r="N17" s="4">
        <v>81</v>
      </c>
      <c r="O17" s="4">
        <v>36</v>
      </c>
      <c r="P17" t="str">
        <f t="shared" si="0"/>
        <v>INSERT INTO seo VALUES(16, 16, 'Media', 246, 28,1, 5754, 533230, 393, 29,3, 1443, 661080, 98, 81, 36);</v>
      </c>
      <c r="Q17" t="s">
        <v>2354</v>
      </c>
    </row>
    <row r="18" spans="1:17">
      <c r="A18" t="s">
        <v>2349</v>
      </c>
      <c r="B18">
        <v>17</v>
      </c>
      <c r="C18">
        <v>17</v>
      </c>
      <c r="D18" s="4" t="s">
        <v>173</v>
      </c>
      <c r="E18" s="4">
        <v>144</v>
      </c>
      <c r="F18" s="4">
        <v>29.9</v>
      </c>
      <c r="G18" s="4">
        <v>0</v>
      </c>
      <c r="H18" s="4">
        <v>77130</v>
      </c>
      <c r="I18" s="4">
        <v>109</v>
      </c>
      <c r="J18" s="4">
        <v>30</v>
      </c>
      <c r="K18" s="4">
        <v>0</v>
      </c>
      <c r="L18" s="4">
        <v>53040</v>
      </c>
      <c r="M18" s="4">
        <v>7</v>
      </c>
      <c r="N18" s="4">
        <v>0</v>
      </c>
      <c r="O18" s="4">
        <v>5</v>
      </c>
      <c r="P18" t="str">
        <f t="shared" si="0"/>
        <v>INSERT INTO seo VALUES(17, 17, 'Baja', 144, 29,9, 0, 77130, 109, 30, 0, 53040, 7, 0, 5);</v>
      </c>
      <c r="Q18" t="s">
        <v>2355</v>
      </c>
    </row>
    <row r="19" spans="1:17">
      <c r="A19" t="s">
        <v>2349</v>
      </c>
      <c r="B19">
        <v>18</v>
      </c>
      <c r="C19">
        <v>18</v>
      </c>
      <c r="D19" s="5" t="s">
        <v>1527</v>
      </c>
      <c r="E19" s="5" t="s">
        <v>1527</v>
      </c>
      <c r="F19" s="5" t="s">
        <v>1527</v>
      </c>
      <c r="G19" s="5" t="s">
        <v>1527</v>
      </c>
      <c r="H19" s="5" t="s">
        <v>1527</v>
      </c>
      <c r="I19" s="5" t="s">
        <v>1527</v>
      </c>
      <c r="J19" s="5" t="s">
        <v>1527</v>
      </c>
      <c r="K19" s="5" t="s">
        <v>1527</v>
      </c>
      <c r="L19" s="5" t="s">
        <v>1527</v>
      </c>
      <c r="M19" s="5" t="s">
        <v>1527</v>
      </c>
      <c r="N19" s="5" t="s">
        <v>1527</v>
      </c>
      <c r="O19" s="5" t="s">
        <v>1527</v>
      </c>
      <c r="P19" t="str">
        <f t="shared" si="0"/>
        <v>INSERT INTO seo VALUES(18, 18, 'null', null, null, null, null, null, null, null, null, null, null, null);</v>
      </c>
      <c r="Q19" t="s">
        <v>2439</v>
      </c>
    </row>
    <row r="20" spans="1:17">
      <c r="A20" t="s">
        <v>2349</v>
      </c>
      <c r="B20">
        <v>19</v>
      </c>
      <c r="C20">
        <v>19</v>
      </c>
      <c r="D20" s="5" t="s">
        <v>1527</v>
      </c>
      <c r="E20" s="5" t="s">
        <v>1527</v>
      </c>
      <c r="F20" s="5" t="s">
        <v>1527</v>
      </c>
      <c r="G20" s="5" t="s">
        <v>1527</v>
      </c>
      <c r="H20" s="5" t="s">
        <v>1527</v>
      </c>
      <c r="I20" s="5" t="s">
        <v>1527</v>
      </c>
      <c r="J20" s="5" t="s">
        <v>1527</v>
      </c>
      <c r="K20" s="5" t="s">
        <v>1527</v>
      </c>
      <c r="L20" s="5" t="s">
        <v>1527</v>
      </c>
      <c r="M20" s="5" t="s">
        <v>1527</v>
      </c>
      <c r="N20" s="5" t="s">
        <v>1527</v>
      </c>
      <c r="O20" s="5" t="s">
        <v>1527</v>
      </c>
      <c r="P20" t="str">
        <f t="shared" si="0"/>
        <v>INSERT INTO seo VALUES(19, 19, 'null', null, null, null, null, null, null, null, null, null, null, null);</v>
      </c>
      <c r="Q20" t="s">
        <v>2440</v>
      </c>
    </row>
    <row r="21" spans="1:17">
      <c r="A21" t="s">
        <v>2349</v>
      </c>
      <c r="B21">
        <v>20</v>
      </c>
      <c r="C21">
        <v>20</v>
      </c>
      <c r="D21" s="5" t="s">
        <v>1527</v>
      </c>
      <c r="E21" s="5" t="s">
        <v>1527</v>
      </c>
      <c r="F21" s="5" t="s">
        <v>1527</v>
      </c>
      <c r="G21" s="5" t="s">
        <v>1527</v>
      </c>
      <c r="H21" s="5" t="s">
        <v>1527</v>
      </c>
      <c r="I21" s="5" t="s">
        <v>1527</v>
      </c>
      <c r="J21" s="5" t="s">
        <v>1527</v>
      </c>
      <c r="K21" s="5" t="s">
        <v>1527</v>
      </c>
      <c r="L21" s="5" t="s">
        <v>1527</v>
      </c>
      <c r="M21" s="5" t="s">
        <v>1527</v>
      </c>
      <c r="N21" s="5" t="s">
        <v>1527</v>
      </c>
      <c r="O21" s="5" t="s">
        <v>1527</v>
      </c>
      <c r="P21" t="str">
        <f t="shared" si="0"/>
        <v>INSERT INTO seo VALUES(20, 20, 'null', null, null, null, null, null, null, null, null, null, null, null);</v>
      </c>
      <c r="Q21" t="s">
        <v>2441</v>
      </c>
    </row>
    <row r="22" spans="1:17">
      <c r="A22" t="s">
        <v>2349</v>
      </c>
      <c r="B22">
        <v>21</v>
      </c>
      <c r="C22">
        <v>21</v>
      </c>
      <c r="D22" s="4" t="s">
        <v>89</v>
      </c>
      <c r="E22" s="4">
        <v>562</v>
      </c>
      <c r="F22" s="4">
        <v>29.7</v>
      </c>
      <c r="G22" s="4">
        <v>269</v>
      </c>
      <c r="H22" s="4">
        <v>1093680</v>
      </c>
      <c r="I22" s="4">
        <v>857</v>
      </c>
      <c r="J22" s="4">
        <v>29.6</v>
      </c>
      <c r="K22" s="4">
        <v>1487</v>
      </c>
      <c r="L22" s="4">
        <v>1537900</v>
      </c>
      <c r="M22" s="4">
        <v>245</v>
      </c>
      <c r="N22" s="4">
        <v>228</v>
      </c>
      <c r="O22" s="4">
        <v>68</v>
      </c>
      <c r="P22" t="str">
        <f t="shared" si="0"/>
        <v>INSERT INTO seo VALUES(21, 21, 'Media-Baja', 562, 29,7, 269, 1093680, 857, 29,6, 1487, 1537900, 245, 228, 68);</v>
      </c>
      <c r="Q22" t="s">
        <v>2356</v>
      </c>
    </row>
    <row r="23" spans="1:17">
      <c r="A23" t="s">
        <v>2349</v>
      </c>
      <c r="B23">
        <v>22</v>
      </c>
      <c r="C23">
        <v>22</v>
      </c>
      <c r="D23" s="4" t="s">
        <v>207</v>
      </c>
      <c r="E23" s="4">
        <v>329</v>
      </c>
      <c r="F23" s="4">
        <v>26.8</v>
      </c>
      <c r="G23" s="4">
        <v>3238</v>
      </c>
      <c r="H23" s="4">
        <v>414380</v>
      </c>
      <c r="I23" s="4">
        <v>395</v>
      </c>
      <c r="J23" s="4">
        <v>27.5</v>
      </c>
      <c r="K23" s="4">
        <v>1579</v>
      </c>
      <c r="L23" s="4">
        <v>473660</v>
      </c>
      <c r="M23" s="4">
        <v>2590</v>
      </c>
      <c r="N23" s="4">
        <v>2558</v>
      </c>
      <c r="O23" s="4">
        <v>92</v>
      </c>
      <c r="P23" t="str">
        <f t="shared" si="0"/>
        <v>INSERT INTO seo VALUES(22, 22, 'Media-Alta', 329, 26,8, 3238, 414380, 395, 27,5, 1579, 473660, 2590, 2558, 92);</v>
      </c>
      <c r="Q23" t="s">
        <v>2357</v>
      </c>
    </row>
    <row r="24" spans="1:17">
      <c r="A24" t="s">
        <v>2349</v>
      </c>
      <c r="B24">
        <v>23</v>
      </c>
      <c r="C24">
        <v>23</v>
      </c>
      <c r="D24" s="5" t="s">
        <v>1527</v>
      </c>
      <c r="E24" s="5" t="s">
        <v>1527</v>
      </c>
      <c r="F24" s="5" t="s">
        <v>1527</v>
      </c>
      <c r="G24" s="5" t="s">
        <v>1527</v>
      </c>
      <c r="H24" s="5" t="s">
        <v>1527</v>
      </c>
      <c r="I24" s="5" t="s">
        <v>1527</v>
      </c>
      <c r="J24" s="5" t="s">
        <v>1527</v>
      </c>
      <c r="K24" s="5" t="s">
        <v>1527</v>
      </c>
      <c r="L24" s="5" t="s">
        <v>1527</v>
      </c>
      <c r="M24" s="5" t="s">
        <v>1527</v>
      </c>
      <c r="N24" s="5" t="s">
        <v>1527</v>
      </c>
      <c r="O24" s="5" t="s">
        <v>1527</v>
      </c>
      <c r="P24" t="str">
        <f t="shared" si="0"/>
        <v>INSERT INTO seo VALUES(23, 23, 'null', null, null, null, null, null, null, null, null, null, null, null);</v>
      </c>
      <c r="Q24" t="s">
        <v>2442</v>
      </c>
    </row>
    <row r="25" spans="1:17">
      <c r="A25" t="s">
        <v>2349</v>
      </c>
      <c r="B25">
        <v>24</v>
      </c>
      <c r="C25">
        <v>24</v>
      </c>
      <c r="D25" s="4" t="s">
        <v>173</v>
      </c>
      <c r="E25" s="4">
        <v>393</v>
      </c>
      <c r="F25" s="4">
        <v>29.9</v>
      </c>
      <c r="G25" s="4">
        <v>113</v>
      </c>
      <c r="H25" s="4">
        <v>267690</v>
      </c>
      <c r="I25" s="4">
        <v>541</v>
      </c>
      <c r="J25" s="4">
        <v>29.7</v>
      </c>
      <c r="K25" s="4">
        <v>321</v>
      </c>
      <c r="L25" s="4">
        <v>493140</v>
      </c>
      <c r="M25" s="4">
        <v>30</v>
      </c>
      <c r="N25" s="4">
        <v>22</v>
      </c>
      <c r="O25" s="4">
        <v>14</v>
      </c>
      <c r="P25" t="str">
        <f t="shared" si="0"/>
        <v>INSERT INTO seo VALUES(24, 24, 'Baja', 393, 29,9, 113, 267690, 541, 29,7, 321, 493140, 30, 22, 14);</v>
      </c>
      <c r="Q25" t="s">
        <v>2358</v>
      </c>
    </row>
    <row r="26" spans="1:17">
      <c r="A26" t="s">
        <v>2349</v>
      </c>
      <c r="B26">
        <v>25</v>
      </c>
      <c r="C26">
        <v>25</v>
      </c>
      <c r="D26" s="4" t="s">
        <v>173</v>
      </c>
      <c r="E26" s="4">
        <v>195</v>
      </c>
      <c r="F26" s="4">
        <v>28.8</v>
      </c>
      <c r="G26" s="4">
        <v>359</v>
      </c>
      <c r="H26" s="4">
        <v>176760</v>
      </c>
      <c r="I26" s="5" t="s">
        <v>1527</v>
      </c>
      <c r="J26" s="5" t="s">
        <v>1527</v>
      </c>
      <c r="K26" s="5" t="s">
        <v>1527</v>
      </c>
      <c r="L26" s="5" t="s">
        <v>1527</v>
      </c>
      <c r="M26" s="5" t="s">
        <v>1527</v>
      </c>
      <c r="N26" s="5" t="s">
        <v>1527</v>
      </c>
      <c r="O26" s="5" t="s">
        <v>1527</v>
      </c>
      <c r="P26" t="str">
        <f t="shared" si="0"/>
        <v>INSERT INTO seo VALUES(25, 25, 'Baja', 195, 28,8, 359, 176760, null, null, null, null, null, null, null);</v>
      </c>
      <c r="Q26" t="s">
        <v>2443</v>
      </c>
    </row>
    <row r="27" spans="1:17">
      <c r="A27" t="s">
        <v>2349</v>
      </c>
      <c r="B27">
        <v>26</v>
      </c>
      <c r="C27">
        <v>26</v>
      </c>
      <c r="D27" s="5" t="s">
        <v>1527</v>
      </c>
      <c r="E27" s="5" t="s">
        <v>1527</v>
      </c>
      <c r="F27" s="5" t="s">
        <v>1527</v>
      </c>
      <c r="G27" s="5" t="s">
        <v>1527</v>
      </c>
      <c r="H27" s="5" t="s">
        <v>1527</v>
      </c>
      <c r="I27" s="5" t="s">
        <v>1527</v>
      </c>
      <c r="J27" s="5" t="s">
        <v>1527</v>
      </c>
      <c r="K27" s="5" t="s">
        <v>1527</v>
      </c>
      <c r="L27" s="5" t="s">
        <v>1527</v>
      </c>
      <c r="M27" s="5" t="s">
        <v>1527</v>
      </c>
      <c r="N27" s="5" t="s">
        <v>1527</v>
      </c>
      <c r="O27" s="5" t="s">
        <v>1527</v>
      </c>
      <c r="P27" t="str">
        <f t="shared" si="0"/>
        <v>INSERT INTO seo VALUES(26, 26, 'null', null, null, null, null, null, null, null, null, null, null, null);</v>
      </c>
      <c r="Q27" t="s">
        <v>2444</v>
      </c>
    </row>
    <row r="28" spans="1:17">
      <c r="A28" t="s">
        <v>2349</v>
      </c>
      <c r="B28">
        <v>27</v>
      </c>
      <c r="C28">
        <v>27</v>
      </c>
      <c r="D28" s="4" t="s">
        <v>91</v>
      </c>
      <c r="E28" s="4">
        <v>174</v>
      </c>
      <c r="F28" s="4">
        <v>27</v>
      </c>
      <c r="G28" s="4">
        <v>3944</v>
      </c>
      <c r="H28" s="4">
        <v>398400</v>
      </c>
      <c r="I28" s="4">
        <v>298</v>
      </c>
      <c r="J28" s="4">
        <v>29.7</v>
      </c>
      <c r="K28" s="4">
        <v>124</v>
      </c>
      <c r="L28" s="4">
        <v>728570</v>
      </c>
      <c r="M28" s="4">
        <v>30</v>
      </c>
      <c r="N28" s="4">
        <v>10</v>
      </c>
      <c r="O28" s="4">
        <v>16</v>
      </c>
      <c r="P28" t="str">
        <f t="shared" si="0"/>
        <v>INSERT INTO seo VALUES(27, 27, 'Media', 174, 27, 3944, 398400, 298, 29,7, 124, 728570, 30, 10, 16);</v>
      </c>
      <c r="Q28" t="s">
        <v>2359</v>
      </c>
    </row>
    <row r="29" spans="1:17">
      <c r="A29" t="s">
        <v>2349</v>
      </c>
      <c r="B29">
        <v>28</v>
      </c>
      <c r="C29">
        <v>28</v>
      </c>
      <c r="D29" s="4" t="s">
        <v>173</v>
      </c>
      <c r="E29" s="4">
        <v>163</v>
      </c>
      <c r="F29" s="4">
        <v>29.2</v>
      </c>
      <c r="G29" s="4">
        <v>109</v>
      </c>
      <c r="H29" s="4">
        <v>272700</v>
      </c>
      <c r="I29" s="4">
        <v>170</v>
      </c>
      <c r="J29" s="4">
        <v>29.7</v>
      </c>
      <c r="K29" s="4">
        <v>102</v>
      </c>
      <c r="L29" s="4">
        <v>184960</v>
      </c>
      <c r="M29" s="4">
        <v>20</v>
      </c>
      <c r="N29" s="4">
        <v>9</v>
      </c>
      <c r="O29" s="4">
        <v>13</v>
      </c>
      <c r="P29" t="str">
        <f t="shared" si="0"/>
        <v>INSERT INTO seo VALUES(28, 28, 'Baja', 163, 29,2, 109, 272700, 170, 29,7, 102, 184960, 20, 9, 13);</v>
      </c>
      <c r="Q29" t="s">
        <v>2360</v>
      </c>
    </row>
    <row r="30" spans="1:17">
      <c r="A30" t="s">
        <v>2349</v>
      </c>
      <c r="B30">
        <v>29</v>
      </c>
      <c r="C30">
        <v>29</v>
      </c>
      <c r="D30" s="4" t="s">
        <v>207</v>
      </c>
      <c r="E30" s="4">
        <v>486</v>
      </c>
      <c r="F30" s="4">
        <v>27.5</v>
      </c>
      <c r="G30" s="4">
        <v>7866</v>
      </c>
      <c r="H30" s="4">
        <v>589920</v>
      </c>
      <c r="I30" s="4">
        <v>710</v>
      </c>
      <c r="J30" s="4">
        <v>28.4</v>
      </c>
      <c r="K30" s="4">
        <v>18300</v>
      </c>
      <c r="L30" s="4">
        <v>2632760</v>
      </c>
      <c r="M30" s="4">
        <v>1724</v>
      </c>
      <c r="N30" s="4">
        <v>1517</v>
      </c>
      <c r="O30" s="4">
        <v>85</v>
      </c>
      <c r="P30" t="str">
        <f t="shared" si="0"/>
        <v>INSERT INTO seo VALUES(29, 29, 'Media-Alta', 486, 27,5, 7866, 589920, 710, 28,4, 18300, 2632760, 1724, 1517, 85);</v>
      </c>
      <c r="Q30" t="s">
        <v>2361</v>
      </c>
    </row>
    <row r="31" spans="1:17">
      <c r="A31" t="s">
        <v>2349</v>
      </c>
      <c r="B31">
        <v>30</v>
      </c>
      <c r="C31">
        <v>30</v>
      </c>
      <c r="D31" s="5" t="s">
        <v>1527</v>
      </c>
      <c r="E31" s="5" t="s">
        <v>1527</v>
      </c>
      <c r="F31" s="5" t="s">
        <v>1527</v>
      </c>
      <c r="G31" s="5" t="s">
        <v>1527</v>
      </c>
      <c r="H31" s="5" t="s">
        <v>1527</v>
      </c>
      <c r="I31" s="5" t="s">
        <v>1527</v>
      </c>
      <c r="J31" s="5" t="s">
        <v>1527</v>
      </c>
      <c r="K31" s="5" t="s">
        <v>1527</v>
      </c>
      <c r="L31" s="5" t="s">
        <v>1527</v>
      </c>
      <c r="M31" s="5" t="s">
        <v>1527</v>
      </c>
      <c r="N31" s="5" t="s">
        <v>1527</v>
      </c>
      <c r="O31" s="5" t="s">
        <v>1527</v>
      </c>
      <c r="P31" t="str">
        <f t="shared" si="0"/>
        <v>INSERT INTO seo VALUES(30, 30, 'null', null, null, null, null, null, null, null, null, null, null, null);</v>
      </c>
      <c r="Q31" t="s">
        <v>2445</v>
      </c>
    </row>
    <row r="32" spans="1:17">
      <c r="A32" t="s">
        <v>2349</v>
      </c>
      <c r="B32">
        <v>31</v>
      </c>
      <c r="C32">
        <v>31</v>
      </c>
      <c r="D32" s="4" t="s">
        <v>173</v>
      </c>
      <c r="E32" s="4">
        <v>839</v>
      </c>
      <c r="F32" s="4">
        <v>29.8</v>
      </c>
      <c r="G32" s="4">
        <v>124</v>
      </c>
      <c r="H32" s="4">
        <v>2561780</v>
      </c>
      <c r="I32" s="5" t="s">
        <v>1527</v>
      </c>
      <c r="J32" s="5" t="s">
        <v>1527</v>
      </c>
      <c r="K32" s="5" t="s">
        <v>1527</v>
      </c>
      <c r="L32" s="5" t="s">
        <v>1527</v>
      </c>
      <c r="M32" s="5" t="s">
        <v>1527</v>
      </c>
      <c r="N32" s="5" t="s">
        <v>1527</v>
      </c>
      <c r="O32" s="5" t="s">
        <v>1527</v>
      </c>
      <c r="P32" t="str">
        <f t="shared" si="0"/>
        <v>INSERT INTO seo VALUES(31, 31, 'Baja', 839, 29,8, 124, 2561780, null, null, null, null, null, null, null);</v>
      </c>
      <c r="Q32" t="s">
        <v>2446</v>
      </c>
    </row>
    <row r="33" spans="1:17">
      <c r="A33" t="s">
        <v>2349</v>
      </c>
      <c r="B33">
        <v>32</v>
      </c>
      <c r="C33">
        <v>32</v>
      </c>
      <c r="D33" s="4" t="s">
        <v>91</v>
      </c>
      <c r="E33" s="4">
        <v>318</v>
      </c>
      <c r="F33" s="4">
        <v>25.8</v>
      </c>
      <c r="G33" s="4">
        <v>2993</v>
      </c>
      <c r="H33" s="4">
        <v>477050</v>
      </c>
      <c r="I33" s="4">
        <v>332</v>
      </c>
      <c r="J33" s="4">
        <v>25.8</v>
      </c>
      <c r="K33" s="4">
        <v>2408</v>
      </c>
      <c r="L33" s="4">
        <v>195540</v>
      </c>
      <c r="M33" s="4">
        <v>21</v>
      </c>
      <c r="N33" s="4">
        <v>10</v>
      </c>
      <c r="O33" s="4">
        <v>10</v>
      </c>
      <c r="P33" t="str">
        <f t="shared" si="0"/>
        <v>INSERT INTO seo VALUES(32, 32, 'Media', 318, 25,8, 2993, 477050, 332, 25,8, 2408, 195540, 21, 10, 10);</v>
      </c>
      <c r="Q33" t="s">
        <v>2362</v>
      </c>
    </row>
    <row r="34" spans="1:17">
      <c r="A34" t="s">
        <v>2349</v>
      </c>
      <c r="B34">
        <v>33</v>
      </c>
      <c r="C34">
        <v>33</v>
      </c>
      <c r="D34" s="4" t="s">
        <v>198</v>
      </c>
      <c r="E34" s="4">
        <v>499</v>
      </c>
      <c r="F34" s="4">
        <v>18.899999999999999</v>
      </c>
      <c r="G34" s="4">
        <v>12057</v>
      </c>
      <c r="H34" s="4">
        <v>434730</v>
      </c>
      <c r="I34" s="4">
        <v>758</v>
      </c>
      <c r="J34" s="4">
        <v>24.9</v>
      </c>
      <c r="K34" s="4">
        <v>5086</v>
      </c>
      <c r="L34" s="4">
        <v>679600</v>
      </c>
      <c r="M34" s="4">
        <v>216</v>
      </c>
      <c r="N34" s="4">
        <v>144</v>
      </c>
      <c r="O34" s="4">
        <v>45</v>
      </c>
      <c r="P34" t="str">
        <f t="shared" si="0"/>
        <v>INSERT INTO seo VALUES(33, 33, 'Alta', 499, 18,9, 12057, 434730, 758, 24,9, 5086, 679600, 216, 144, 45);</v>
      </c>
      <c r="Q34" t="s">
        <v>2363</v>
      </c>
    </row>
    <row r="35" spans="1:17">
      <c r="A35" t="s">
        <v>2349</v>
      </c>
      <c r="B35">
        <v>34</v>
      </c>
      <c r="C35">
        <v>34</v>
      </c>
      <c r="D35" s="4" t="s">
        <v>198</v>
      </c>
      <c r="E35" s="4">
        <v>1440</v>
      </c>
      <c r="F35" s="4">
        <v>25.8</v>
      </c>
      <c r="G35" s="4">
        <v>12180</v>
      </c>
      <c r="H35" s="4">
        <v>6353390</v>
      </c>
      <c r="I35" s="5" t="s">
        <v>1527</v>
      </c>
      <c r="J35" s="5" t="s">
        <v>1527</v>
      </c>
      <c r="K35" s="5" t="s">
        <v>1527</v>
      </c>
      <c r="L35" s="5" t="s">
        <v>1527</v>
      </c>
      <c r="M35" s="5" t="s">
        <v>1527</v>
      </c>
      <c r="N35" s="5" t="s">
        <v>1527</v>
      </c>
      <c r="O35" s="5" t="s">
        <v>1527</v>
      </c>
      <c r="P35" t="str">
        <f t="shared" si="0"/>
        <v>INSERT INTO seo VALUES(34, 34, 'Alta', 1440, 25,8, 12180, 6353390, null, null, null, null, null, null, null);</v>
      </c>
      <c r="Q35" t="s">
        <v>2447</v>
      </c>
    </row>
    <row r="36" spans="1:17">
      <c r="A36" t="s">
        <v>2349</v>
      </c>
      <c r="B36">
        <v>35</v>
      </c>
      <c r="C36">
        <v>35</v>
      </c>
      <c r="D36" s="4" t="s">
        <v>198</v>
      </c>
      <c r="E36" s="4">
        <v>154</v>
      </c>
      <c r="F36" s="4">
        <v>19.399999999999999</v>
      </c>
      <c r="G36" s="4">
        <v>14961</v>
      </c>
      <c r="H36" s="4">
        <v>171050</v>
      </c>
      <c r="I36" s="4">
        <v>288</v>
      </c>
      <c r="J36" s="4">
        <v>24.5</v>
      </c>
      <c r="K36" s="4">
        <v>26371</v>
      </c>
      <c r="L36" s="4">
        <v>238680</v>
      </c>
      <c r="M36" s="4">
        <v>56</v>
      </c>
      <c r="N36" s="4">
        <v>30</v>
      </c>
      <c r="O36" s="4">
        <v>27</v>
      </c>
      <c r="P36" t="str">
        <f t="shared" si="0"/>
        <v>INSERT INTO seo VALUES(35, 35, 'Alta', 154, 19,4, 14961, 171050, 288, 24,5, 26371, 238680, 56, 30, 27);</v>
      </c>
      <c r="Q36" t="s">
        <v>2364</v>
      </c>
    </row>
    <row r="37" spans="1:17">
      <c r="A37" t="s">
        <v>2349</v>
      </c>
      <c r="B37">
        <v>36</v>
      </c>
      <c r="C37">
        <v>36</v>
      </c>
      <c r="D37" s="4" t="s">
        <v>89</v>
      </c>
      <c r="E37" s="4">
        <v>474</v>
      </c>
      <c r="F37" s="4">
        <v>29.3</v>
      </c>
      <c r="G37" s="4">
        <v>368</v>
      </c>
      <c r="H37" s="4">
        <v>1003550</v>
      </c>
      <c r="I37" s="5" t="s">
        <v>1527</v>
      </c>
      <c r="J37" s="5" t="s">
        <v>1527</v>
      </c>
      <c r="K37" s="5" t="s">
        <v>1527</v>
      </c>
      <c r="L37" s="5" t="s">
        <v>1527</v>
      </c>
      <c r="M37" s="5" t="s">
        <v>1527</v>
      </c>
      <c r="N37" s="5" t="s">
        <v>1527</v>
      </c>
      <c r="O37" s="5" t="s">
        <v>1527</v>
      </c>
      <c r="P37" t="str">
        <f t="shared" si="0"/>
        <v>INSERT INTO seo VALUES(36, 36, 'Media-Baja', 474, 29,3, 368, 1003550, null, null, null, null, null, null, null);</v>
      </c>
      <c r="Q37" t="s">
        <v>2448</v>
      </c>
    </row>
    <row r="38" spans="1:17">
      <c r="A38" t="s">
        <v>2349</v>
      </c>
      <c r="B38">
        <v>37</v>
      </c>
      <c r="C38">
        <v>37</v>
      </c>
      <c r="D38" s="5" t="s">
        <v>1527</v>
      </c>
      <c r="E38" s="5" t="s">
        <v>1527</v>
      </c>
      <c r="F38" s="5" t="s">
        <v>1527</v>
      </c>
      <c r="G38" s="5" t="s">
        <v>1527</v>
      </c>
      <c r="H38" s="5" t="s">
        <v>1527</v>
      </c>
      <c r="I38" s="5" t="s">
        <v>1527</v>
      </c>
      <c r="J38" s="5" t="s">
        <v>1527</v>
      </c>
      <c r="K38" s="5" t="s">
        <v>1527</v>
      </c>
      <c r="L38" s="5" t="s">
        <v>1527</v>
      </c>
      <c r="M38" s="5" t="s">
        <v>1527</v>
      </c>
      <c r="N38" s="5" t="s">
        <v>1527</v>
      </c>
      <c r="O38" s="5" t="s">
        <v>1527</v>
      </c>
      <c r="P38" t="str">
        <f t="shared" si="0"/>
        <v>INSERT INTO seo VALUES(37, 37, 'null', null, null, null, null, null, null, null, null, null, null, null);</v>
      </c>
      <c r="Q38" t="s">
        <v>2449</v>
      </c>
    </row>
    <row r="39" spans="1:17">
      <c r="A39" t="s">
        <v>2349</v>
      </c>
      <c r="B39">
        <v>38</v>
      </c>
      <c r="C39">
        <v>38</v>
      </c>
      <c r="D39" s="5" t="s">
        <v>1527</v>
      </c>
      <c r="E39" s="5" t="s">
        <v>1527</v>
      </c>
      <c r="F39" s="5" t="s">
        <v>1527</v>
      </c>
      <c r="G39" s="5" t="s">
        <v>1527</v>
      </c>
      <c r="H39" s="5" t="s">
        <v>1527</v>
      </c>
      <c r="I39" s="5" t="s">
        <v>1527</v>
      </c>
      <c r="J39" s="5" t="s">
        <v>1527</v>
      </c>
      <c r="K39" s="5" t="s">
        <v>1527</v>
      </c>
      <c r="L39" s="5" t="s">
        <v>1527</v>
      </c>
      <c r="M39" s="5" t="s">
        <v>1527</v>
      </c>
      <c r="N39" s="5" t="s">
        <v>1527</v>
      </c>
      <c r="O39" s="5" t="s">
        <v>1527</v>
      </c>
      <c r="P39" t="str">
        <f t="shared" si="0"/>
        <v>INSERT INTO seo VALUES(38, 38, 'null', null, null, null, null, null, null, null, null, null, null, null);</v>
      </c>
      <c r="Q39" t="s">
        <v>2450</v>
      </c>
    </row>
    <row r="40" spans="1:17">
      <c r="A40" t="s">
        <v>2349</v>
      </c>
      <c r="B40">
        <v>39</v>
      </c>
      <c r="C40">
        <v>39</v>
      </c>
      <c r="D40" s="4" t="s">
        <v>173</v>
      </c>
      <c r="E40" s="4">
        <v>435</v>
      </c>
      <c r="F40" s="4">
        <v>29.9</v>
      </c>
      <c r="G40" s="4">
        <v>9</v>
      </c>
      <c r="H40" s="4">
        <v>838190</v>
      </c>
      <c r="I40" s="5" t="s">
        <v>1527</v>
      </c>
      <c r="J40" s="5" t="s">
        <v>1527</v>
      </c>
      <c r="K40" s="5" t="s">
        <v>1527</v>
      </c>
      <c r="L40" s="5" t="s">
        <v>1527</v>
      </c>
      <c r="M40" s="5" t="s">
        <v>1527</v>
      </c>
      <c r="N40" s="5" t="s">
        <v>1527</v>
      </c>
      <c r="O40" s="5" t="s">
        <v>1527</v>
      </c>
      <c r="P40" t="str">
        <f t="shared" si="0"/>
        <v>INSERT INTO seo VALUES(39, 39, 'Baja', 435, 29,9, 9, 838190, null, null, null, null, null, null, null);</v>
      </c>
      <c r="Q40" t="s">
        <v>2451</v>
      </c>
    </row>
    <row r="41" spans="1:17">
      <c r="A41" t="s">
        <v>2349</v>
      </c>
      <c r="B41">
        <v>40</v>
      </c>
      <c r="C41">
        <v>40</v>
      </c>
      <c r="D41" s="4" t="s">
        <v>207</v>
      </c>
      <c r="E41" s="4">
        <v>269</v>
      </c>
      <c r="F41" s="4">
        <v>24</v>
      </c>
      <c r="G41" s="4">
        <v>18322</v>
      </c>
      <c r="H41" s="4">
        <v>399000</v>
      </c>
      <c r="I41" s="4">
        <v>683</v>
      </c>
      <c r="J41" s="4">
        <v>26</v>
      </c>
      <c r="K41" s="4">
        <v>746610</v>
      </c>
      <c r="L41" s="4">
        <v>26445</v>
      </c>
      <c r="M41" s="4">
        <v>1327</v>
      </c>
      <c r="N41" s="4">
        <v>1301</v>
      </c>
      <c r="O41" s="4">
        <v>37</v>
      </c>
      <c r="P41" t="str">
        <f t="shared" si="0"/>
        <v>INSERT INTO seo VALUES(40, 40, 'Media-Alta', 269, 24, 18322, 399000, 683, 26, 746610, 26445, 1327, 1301, 37);</v>
      </c>
      <c r="Q41" t="s">
        <v>2365</v>
      </c>
    </row>
    <row r="42" spans="1:17">
      <c r="A42" t="s">
        <v>2349</v>
      </c>
      <c r="B42">
        <v>41</v>
      </c>
      <c r="C42">
        <v>41</v>
      </c>
      <c r="D42" s="5" t="s">
        <v>1527</v>
      </c>
      <c r="E42" s="5" t="s">
        <v>1527</v>
      </c>
      <c r="F42" s="5" t="s">
        <v>1527</v>
      </c>
      <c r="G42" s="5" t="s">
        <v>1527</v>
      </c>
      <c r="H42" s="5" t="s">
        <v>1527</v>
      </c>
      <c r="I42" s="5" t="s">
        <v>1527</v>
      </c>
      <c r="J42" s="5" t="s">
        <v>1527</v>
      </c>
      <c r="K42" s="5" t="s">
        <v>1527</v>
      </c>
      <c r="L42" s="5" t="s">
        <v>1527</v>
      </c>
      <c r="M42" s="5" t="s">
        <v>1527</v>
      </c>
      <c r="N42" s="5" t="s">
        <v>1527</v>
      </c>
      <c r="O42" s="5" t="s">
        <v>1527</v>
      </c>
      <c r="P42" t="str">
        <f t="shared" si="0"/>
        <v>INSERT INTO seo VALUES(41, 41, 'null', null, null, null, null, null, null, null, null, null, null, null);</v>
      </c>
      <c r="Q42" t="s">
        <v>2452</v>
      </c>
    </row>
    <row r="43" spans="1:17">
      <c r="A43" t="s">
        <v>2349</v>
      </c>
      <c r="B43">
        <v>42</v>
      </c>
      <c r="C43">
        <v>42</v>
      </c>
      <c r="D43" s="4" t="s">
        <v>173</v>
      </c>
      <c r="E43" s="4">
        <v>130</v>
      </c>
      <c r="F43" s="4">
        <v>30</v>
      </c>
      <c r="G43" s="4">
        <v>0</v>
      </c>
      <c r="H43" s="4">
        <v>156390</v>
      </c>
      <c r="I43" s="4">
        <v>197</v>
      </c>
      <c r="J43" s="4">
        <v>29.9</v>
      </c>
      <c r="K43" s="4">
        <v>4</v>
      </c>
      <c r="L43" s="4">
        <v>247380</v>
      </c>
      <c r="M43" s="4">
        <v>37</v>
      </c>
      <c r="N43" s="4">
        <v>19</v>
      </c>
      <c r="O43" s="4">
        <v>17</v>
      </c>
      <c r="P43" t="str">
        <f t="shared" si="0"/>
        <v>INSERT INTO seo VALUES(42, 42, 'Baja', 130, 30, 0, 156390, 197, 29,9, 4, 247380, 37, 19, 17);</v>
      </c>
      <c r="Q43" t="s">
        <v>2366</v>
      </c>
    </row>
    <row r="44" spans="1:17">
      <c r="A44" t="s">
        <v>2349</v>
      </c>
      <c r="B44">
        <v>43</v>
      </c>
      <c r="C44">
        <v>43</v>
      </c>
      <c r="D44" s="4" t="s">
        <v>91</v>
      </c>
      <c r="E44" s="4">
        <v>457</v>
      </c>
      <c r="F44" s="4">
        <v>25.7</v>
      </c>
      <c r="G44" s="4">
        <v>3083</v>
      </c>
      <c r="H44" s="4">
        <v>167770</v>
      </c>
      <c r="I44" s="4">
        <v>608</v>
      </c>
      <c r="J44" s="4">
        <v>26.6</v>
      </c>
      <c r="K44" s="4">
        <v>2175</v>
      </c>
      <c r="L44" s="4">
        <v>263590</v>
      </c>
      <c r="M44" s="4">
        <v>465</v>
      </c>
      <c r="N44" s="4">
        <v>454</v>
      </c>
      <c r="O44" s="4">
        <v>22</v>
      </c>
      <c r="P44" t="str">
        <f t="shared" si="0"/>
        <v>INSERT INTO seo VALUES(43, 43, 'Media', 457, 25,7, 3083, 167770, 608, 26,6, 2175, 263590, 465, 454, 22);</v>
      </c>
      <c r="Q44" t="s">
        <v>2367</v>
      </c>
    </row>
    <row r="45" spans="1:17">
      <c r="A45" t="s">
        <v>2349</v>
      </c>
      <c r="B45">
        <v>44</v>
      </c>
      <c r="C45">
        <v>44</v>
      </c>
      <c r="D45" s="5" t="s">
        <v>1527</v>
      </c>
      <c r="E45" s="5" t="s">
        <v>1527</v>
      </c>
      <c r="F45" s="5" t="s">
        <v>1527</v>
      </c>
      <c r="G45" s="5" t="s">
        <v>1527</v>
      </c>
      <c r="H45" s="5" t="s">
        <v>1527</v>
      </c>
      <c r="I45" s="5" t="s">
        <v>1527</v>
      </c>
      <c r="J45" s="5" t="s">
        <v>1527</v>
      </c>
      <c r="K45" s="5" t="s">
        <v>1527</v>
      </c>
      <c r="L45" s="5" t="s">
        <v>1527</v>
      </c>
      <c r="M45" s="5" t="s">
        <v>1527</v>
      </c>
      <c r="N45" s="5" t="s">
        <v>1527</v>
      </c>
      <c r="O45" s="5" t="s">
        <v>1527</v>
      </c>
      <c r="P45" t="str">
        <f t="shared" si="0"/>
        <v>INSERT INTO seo VALUES(44, 44, 'null', null, null, null, null, null, null, null, null, null, null, null);</v>
      </c>
      <c r="Q45" t="s">
        <v>2453</v>
      </c>
    </row>
    <row r="46" spans="1:17">
      <c r="A46" t="s">
        <v>2349</v>
      </c>
      <c r="B46">
        <v>45</v>
      </c>
      <c r="C46">
        <v>45</v>
      </c>
      <c r="D46" s="4" t="s">
        <v>89</v>
      </c>
      <c r="E46" s="4">
        <v>332</v>
      </c>
      <c r="F46" s="4">
        <v>28.4</v>
      </c>
      <c r="G46" s="4">
        <v>1146</v>
      </c>
      <c r="H46" s="4">
        <v>320870</v>
      </c>
      <c r="I46" s="5" t="s">
        <v>1527</v>
      </c>
      <c r="J46" s="5" t="s">
        <v>1527</v>
      </c>
      <c r="K46" s="5" t="s">
        <v>1527</v>
      </c>
      <c r="L46" s="5" t="s">
        <v>1527</v>
      </c>
      <c r="M46" s="5" t="s">
        <v>1527</v>
      </c>
      <c r="N46" s="5" t="s">
        <v>1527</v>
      </c>
      <c r="O46" s="5" t="s">
        <v>1527</v>
      </c>
      <c r="P46" t="str">
        <f t="shared" si="0"/>
        <v>INSERT INTO seo VALUES(45, 45, 'Media-Baja', 332, 28,4, 1146, 320870, null, null, null, null, null, null, null);</v>
      </c>
      <c r="Q46" t="s">
        <v>2454</v>
      </c>
    </row>
    <row r="47" spans="1:17">
      <c r="A47" t="s">
        <v>2349</v>
      </c>
      <c r="B47">
        <v>46</v>
      </c>
      <c r="C47">
        <v>46</v>
      </c>
      <c r="D47" s="5" t="s">
        <v>1527</v>
      </c>
      <c r="E47" s="5" t="s">
        <v>1527</v>
      </c>
      <c r="F47" s="5" t="s">
        <v>1527</v>
      </c>
      <c r="G47" s="5" t="s">
        <v>1527</v>
      </c>
      <c r="H47" s="5" t="s">
        <v>1527</v>
      </c>
      <c r="I47" s="5" t="s">
        <v>1527</v>
      </c>
      <c r="J47" s="5" t="s">
        <v>1527</v>
      </c>
      <c r="K47" s="5" t="s">
        <v>1527</v>
      </c>
      <c r="L47" s="5" t="s">
        <v>1527</v>
      </c>
      <c r="M47" s="5" t="s">
        <v>1527</v>
      </c>
      <c r="N47" s="5" t="s">
        <v>1527</v>
      </c>
      <c r="O47" s="5" t="s">
        <v>1527</v>
      </c>
      <c r="P47" t="str">
        <f t="shared" si="0"/>
        <v>INSERT INTO seo VALUES(46, 46, 'null', null, null, null, null, null, null, null, null, null, null, null);</v>
      </c>
      <c r="Q47" t="s">
        <v>2455</v>
      </c>
    </row>
    <row r="48" spans="1:17">
      <c r="A48" t="s">
        <v>2349</v>
      </c>
      <c r="B48">
        <v>47</v>
      </c>
      <c r="C48">
        <v>47</v>
      </c>
      <c r="D48" s="4" t="s">
        <v>173</v>
      </c>
      <c r="E48" s="4">
        <v>166</v>
      </c>
      <c r="F48" s="4">
        <v>29.6</v>
      </c>
      <c r="G48" s="4">
        <v>33</v>
      </c>
      <c r="H48" s="4">
        <v>110860</v>
      </c>
      <c r="I48" s="4">
        <v>184</v>
      </c>
      <c r="J48" s="4">
        <v>29.8</v>
      </c>
      <c r="K48" s="4">
        <v>6</v>
      </c>
      <c r="L48" s="4">
        <v>104950</v>
      </c>
      <c r="M48" s="4">
        <v>18</v>
      </c>
      <c r="N48" s="4">
        <v>2</v>
      </c>
      <c r="O48" s="4">
        <v>4</v>
      </c>
      <c r="P48" t="str">
        <f t="shared" si="0"/>
        <v>INSERT INTO seo VALUES(47, 47, 'Baja', 166, 29,6, 33, 110860, 184, 29,8, 6, 104950, 18, 2, 4);</v>
      </c>
      <c r="Q48" t="s">
        <v>2368</v>
      </c>
    </row>
    <row r="49" spans="1:17">
      <c r="A49" t="s">
        <v>2349</v>
      </c>
      <c r="B49">
        <v>48</v>
      </c>
      <c r="C49">
        <v>48</v>
      </c>
      <c r="D49" s="4" t="s">
        <v>91</v>
      </c>
      <c r="E49" s="4">
        <v>612</v>
      </c>
      <c r="F49" s="4">
        <v>25.6</v>
      </c>
      <c r="G49" s="4">
        <v>5952</v>
      </c>
      <c r="H49" s="4">
        <v>315030</v>
      </c>
      <c r="I49" s="4">
        <v>795</v>
      </c>
      <c r="J49" s="4">
        <v>24.7</v>
      </c>
      <c r="K49" s="4">
        <v>59970</v>
      </c>
      <c r="L49" s="4">
        <v>434340</v>
      </c>
      <c r="M49" s="4">
        <v>157</v>
      </c>
      <c r="N49" s="4">
        <v>94</v>
      </c>
      <c r="O49" s="4">
        <v>28</v>
      </c>
      <c r="P49" t="str">
        <f t="shared" si="0"/>
        <v>INSERT INTO seo VALUES(48, 48, 'Media', 612, 25,6, 5952, 315030, 795, 24,7, 59970, 434340, 157, 94, 28);</v>
      </c>
      <c r="Q49" t="s">
        <v>2369</v>
      </c>
    </row>
    <row r="50" spans="1:17">
      <c r="A50" t="s">
        <v>2349</v>
      </c>
      <c r="B50">
        <v>49</v>
      </c>
      <c r="C50">
        <v>49</v>
      </c>
      <c r="D50" s="4" t="s">
        <v>198</v>
      </c>
      <c r="E50" s="4">
        <v>507</v>
      </c>
      <c r="F50" s="4">
        <v>24.3</v>
      </c>
      <c r="G50" s="4">
        <v>8387</v>
      </c>
      <c r="H50" s="4">
        <v>838590</v>
      </c>
      <c r="I50" s="4">
        <v>582</v>
      </c>
      <c r="J50" s="4">
        <v>23</v>
      </c>
      <c r="K50" s="4">
        <v>12320</v>
      </c>
      <c r="L50" s="4">
        <v>1140700</v>
      </c>
      <c r="M50" s="4">
        <v>304</v>
      </c>
      <c r="N50" s="4">
        <v>290</v>
      </c>
      <c r="O50" s="4">
        <v>42</v>
      </c>
      <c r="P50" t="str">
        <f t="shared" si="0"/>
        <v>INSERT INTO seo VALUES(49, 49, 'Alta', 507, 24,3, 8387, 838590, 582, 23, 12320, 1140700, 304, 290, 42);</v>
      </c>
      <c r="Q50" t="s">
        <v>2370</v>
      </c>
    </row>
    <row r="51" spans="1:17">
      <c r="A51" t="s">
        <v>2349</v>
      </c>
      <c r="B51">
        <v>50</v>
      </c>
      <c r="C51">
        <v>50</v>
      </c>
      <c r="D51" s="4" t="s">
        <v>91</v>
      </c>
      <c r="E51" s="4">
        <v>387</v>
      </c>
      <c r="F51" s="4">
        <v>27.7</v>
      </c>
      <c r="G51" s="4">
        <v>2639</v>
      </c>
      <c r="H51" s="4">
        <v>511240</v>
      </c>
      <c r="I51" s="4">
        <v>694</v>
      </c>
      <c r="J51" s="4">
        <v>29.2</v>
      </c>
      <c r="K51" s="4">
        <v>1554</v>
      </c>
      <c r="L51" s="4">
        <v>1861910</v>
      </c>
      <c r="M51" s="4">
        <v>83</v>
      </c>
      <c r="N51" s="4">
        <v>60</v>
      </c>
      <c r="O51" s="4">
        <v>24</v>
      </c>
      <c r="P51" t="str">
        <f t="shared" si="0"/>
        <v>INSERT INTO seo VALUES(50, 50, 'Media', 387, 27,7, 2639, 511240, 694, 29,2, 1554, 1861910, 83, 60, 24);</v>
      </c>
      <c r="Q51" t="s">
        <v>2371</v>
      </c>
    </row>
    <row r="52" spans="1:17">
      <c r="A52" t="s">
        <v>2349</v>
      </c>
      <c r="B52">
        <v>51</v>
      </c>
      <c r="C52">
        <v>51</v>
      </c>
      <c r="D52" s="4" t="s">
        <v>198</v>
      </c>
      <c r="E52" s="4">
        <v>601</v>
      </c>
      <c r="F52" s="4">
        <v>24.1</v>
      </c>
      <c r="G52" s="4">
        <v>12154</v>
      </c>
      <c r="H52" s="4">
        <v>579290</v>
      </c>
      <c r="I52" s="4">
        <v>1337</v>
      </c>
      <c r="J52" s="4">
        <v>21.9</v>
      </c>
      <c r="K52" s="4">
        <v>115649</v>
      </c>
      <c r="L52" s="4">
        <v>917680</v>
      </c>
      <c r="M52" s="4">
        <v>4825</v>
      </c>
      <c r="N52" s="4">
        <v>4725</v>
      </c>
      <c r="O52" s="4">
        <v>132</v>
      </c>
      <c r="P52" t="str">
        <f t="shared" si="0"/>
        <v>INSERT INTO seo VALUES(51, 51, 'Alta', 601, 24,1, 12154, 579290, 1337, 21,9, 115649, 917680, 4825, 4725, 132);</v>
      </c>
      <c r="Q52" t="s">
        <v>2372</v>
      </c>
    </row>
    <row r="53" spans="1:17">
      <c r="A53" t="s">
        <v>2349</v>
      </c>
      <c r="B53">
        <v>52</v>
      </c>
      <c r="C53">
        <v>52</v>
      </c>
      <c r="D53" s="4" t="s">
        <v>89</v>
      </c>
      <c r="E53" s="4">
        <v>128</v>
      </c>
      <c r="F53" s="4">
        <v>28.5</v>
      </c>
      <c r="G53" s="4">
        <v>160</v>
      </c>
      <c r="H53" s="4">
        <v>140760</v>
      </c>
      <c r="I53" s="4">
        <v>220</v>
      </c>
      <c r="J53" s="4">
        <v>28.6</v>
      </c>
      <c r="K53" s="4">
        <v>152</v>
      </c>
      <c r="L53" s="4">
        <v>275370</v>
      </c>
      <c r="M53" s="4">
        <v>18</v>
      </c>
      <c r="N53" s="4">
        <v>11</v>
      </c>
      <c r="O53" s="4">
        <v>9</v>
      </c>
      <c r="P53" t="str">
        <f t="shared" si="0"/>
        <v>INSERT INTO seo VALUES(52, 52, 'Media-Baja', 128, 28,5, 160, 140760, 220, 28,6, 152, 275370, 18, 11, 9);</v>
      </c>
      <c r="Q53" t="s">
        <v>2373</v>
      </c>
    </row>
    <row r="54" spans="1:17">
      <c r="A54" t="s">
        <v>2349</v>
      </c>
      <c r="B54">
        <v>53</v>
      </c>
      <c r="C54">
        <v>53</v>
      </c>
      <c r="D54" s="5" t="s">
        <v>1527</v>
      </c>
      <c r="E54" s="5" t="s">
        <v>1527</v>
      </c>
      <c r="F54" s="5" t="s">
        <v>1527</v>
      </c>
      <c r="G54" s="5" t="s">
        <v>1527</v>
      </c>
      <c r="H54" s="5" t="s">
        <v>1527</v>
      </c>
      <c r="I54" s="5" t="s">
        <v>1527</v>
      </c>
      <c r="J54" s="5" t="s">
        <v>1527</v>
      </c>
      <c r="K54" s="5" t="s">
        <v>1527</v>
      </c>
      <c r="L54" s="5" t="s">
        <v>1527</v>
      </c>
      <c r="M54" s="5" t="s">
        <v>1527</v>
      </c>
      <c r="N54" s="5" t="s">
        <v>1527</v>
      </c>
      <c r="O54" s="5" t="s">
        <v>1527</v>
      </c>
      <c r="P54" t="str">
        <f t="shared" si="0"/>
        <v>INSERT INTO seo VALUES(53, 53, 'null', null, null, null, null, null, null, null, null, null, null, null);</v>
      </c>
      <c r="Q54" t="s">
        <v>2456</v>
      </c>
    </row>
    <row r="55" spans="1:17">
      <c r="A55" t="s">
        <v>2349</v>
      </c>
      <c r="B55">
        <v>54</v>
      </c>
      <c r="C55">
        <v>54</v>
      </c>
      <c r="D55" s="4" t="s">
        <v>198</v>
      </c>
      <c r="E55" s="4">
        <v>202</v>
      </c>
      <c r="F55" s="4">
        <v>23</v>
      </c>
      <c r="G55" s="4">
        <v>11025</v>
      </c>
      <c r="H55" s="4">
        <v>193420</v>
      </c>
      <c r="I55" s="4">
        <v>518</v>
      </c>
      <c r="J55" s="4">
        <v>21.9</v>
      </c>
      <c r="K55" s="4">
        <v>20553</v>
      </c>
      <c r="L55" s="4">
        <v>371830</v>
      </c>
      <c r="M55" s="4">
        <v>909</v>
      </c>
      <c r="N55" s="4">
        <v>907</v>
      </c>
      <c r="O55" s="4">
        <v>38</v>
      </c>
      <c r="P55" t="str">
        <f t="shared" si="0"/>
        <v>INSERT INTO seo VALUES(54, 54, 'Alta', 202, 23, 11025, 193420, 518, 21,9, 20553, 371830, 909, 907, 38);</v>
      </c>
      <c r="Q55" t="s">
        <v>2374</v>
      </c>
    </row>
    <row r="56" spans="1:17">
      <c r="A56" t="s">
        <v>2349</v>
      </c>
      <c r="B56">
        <v>55</v>
      </c>
      <c r="C56">
        <v>55</v>
      </c>
      <c r="D56" s="4" t="s">
        <v>89</v>
      </c>
      <c r="E56" s="4">
        <v>850</v>
      </c>
      <c r="F56" s="4">
        <v>29.8</v>
      </c>
      <c r="G56" s="4">
        <v>224</v>
      </c>
      <c r="H56" s="4">
        <v>1042520</v>
      </c>
      <c r="I56" s="5" t="s">
        <v>1527</v>
      </c>
      <c r="J56" s="5" t="s">
        <v>1527</v>
      </c>
      <c r="K56" s="5" t="s">
        <v>1527</v>
      </c>
      <c r="L56" s="5" t="s">
        <v>1527</v>
      </c>
      <c r="M56" s="5" t="s">
        <v>1527</v>
      </c>
      <c r="N56" s="5" t="s">
        <v>1527</v>
      </c>
      <c r="O56" s="5" t="s">
        <v>1527</v>
      </c>
      <c r="P56" t="str">
        <f t="shared" si="0"/>
        <v>INSERT INTO seo VALUES(55, 55, 'Media-Baja', 850, 29,8, 224, 1042520, null, null, null, null, null, null, null);</v>
      </c>
      <c r="Q56" t="s">
        <v>2457</v>
      </c>
    </row>
    <row r="57" spans="1:17">
      <c r="A57" t="s">
        <v>2349</v>
      </c>
      <c r="B57">
        <v>56</v>
      </c>
      <c r="C57">
        <v>56</v>
      </c>
      <c r="D57" s="5" t="s">
        <v>1527</v>
      </c>
      <c r="E57" s="5" t="s">
        <v>1527</v>
      </c>
      <c r="F57" s="5" t="s">
        <v>1527</v>
      </c>
      <c r="G57" s="5" t="s">
        <v>1527</v>
      </c>
      <c r="H57" s="5" t="s">
        <v>1527</v>
      </c>
      <c r="I57" s="5" t="s">
        <v>1527</v>
      </c>
      <c r="J57" s="5" t="s">
        <v>1527</v>
      </c>
      <c r="K57" s="5" t="s">
        <v>1527</v>
      </c>
      <c r="L57" s="5" t="s">
        <v>1527</v>
      </c>
      <c r="M57" s="5" t="s">
        <v>1527</v>
      </c>
      <c r="N57" s="5" t="s">
        <v>1527</v>
      </c>
      <c r="O57" s="5" t="s">
        <v>1527</v>
      </c>
      <c r="P57" t="str">
        <f t="shared" si="0"/>
        <v>INSERT INTO seo VALUES(56, 56, 'null', null, null, null, null, null, null, null, null, null, null, null);</v>
      </c>
      <c r="Q57" t="s">
        <v>2458</v>
      </c>
    </row>
    <row r="58" spans="1:17">
      <c r="A58" t="s">
        <v>2349</v>
      </c>
      <c r="B58">
        <v>57</v>
      </c>
      <c r="C58">
        <v>57</v>
      </c>
      <c r="D58" s="5" t="s">
        <v>1527</v>
      </c>
      <c r="E58" s="5" t="s">
        <v>1527</v>
      </c>
      <c r="F58" s="5" t="s">
        <v>1527</v>
      </c>
      <c r="G58" s="5" t="s">
        <v>1527</v>
      </c>
      <c r="H58" s="5" t="s">
        <v>1527</v>
      </c>
      <c r="I58" s="5" t="s">
        <v>1527</v>
      </c>
      <c r="J58" s="5" t="s">
        <v>1527</v>
      </c>
      <c r="K58" s="5" t="s">
        <v>1527</v>
      </c>
      <c r="L58" s="5" t="s">
        <v>1527</v>
      </c>
      <c r="M58" s="5" t="s">
        <v>1527</v>
      </c>
      <c r="N58" s="5" t="s">
        <v>1527</v>
      </c>
      <c r="O58" s="5" t="s">
        <v>1527</v>
      </c>
      <c r="P58" t="str">
        <f t="shared" si="0"/>
        <v>INSERT INTO seo VALUES(57, 57, 'null', null, null, null, null, null, null, null, null, null, null, null);</v>
      </c>
      <c r="Q58" t="s">
        <v>2459</v>
      </c>
    </row>
    <row r="59" spans="1:17">
      <c r="A59" t="s">
        <v>2349</v>
      </c>
      <c r="B59">
        <v>58</v>
      </c>
      <c r="C59">
        <v>58</v>
      </c>
      <c r="D59" s="5" t="s">
        <v>1527</v>
      </c>
      <c r="E59" s="5" t="s">
        <v>1527</v>
      </c>
      <c r="F59" s="5" t="s">
        <v>1527</v>
      </c>
      <c r="G59" s="5" t="s">
        <v>1527</v>
      </c>
      <c r="H59" s="5" t="s">
        <v>1527</v>
      </c>
      <c r="I59" s="5" t="s">
        <v>1527</v>
      </c>
      <c r="J59" s="5" t="s">
        <v>1527</v>
      </c>
      <c r="K59" s="5" t="s">
        <v>1527</v>
      </c>
      <c r="L59" s="5" t="s">
        <v>1527</v>
      </c>
      <c r="M59" s="5" t="s">
        <v>1527</v>
      </c>
      <c r="N59" s="5" t="s">
        <v>1527</v>
      </c>
      <c r="O59" s="5" t="s">
        <v>1527</v>
      </c>
      <c r="P59" t="str">
        <f t="shared" si="0"/>
        <v>INSERT INTO seo VALUES(58, 58, 'null', null, null, null, null, null, null, null, null, null, null, null);</v>
      </c>
      <c r="Q59" t="s">
        <v>2460</v>
      </c>
    </row>
    <row r="60" spans="1:17">
      <c r="A60" t="s">
        <v>2349</v>
      </c>
      <c r="B60">
        <v>59</v>
      </c>
      <c r="C60">
        <v>59</v>
      </c>
      <c r="D60" s="4" t="s">
        <v>91</v>
      </c>
      <c r="E60" s="4">
        <v>584</v>
      </c>
      <c r="F60" s="4">
        <v>29.4</v>
      </c>
      <c r="G60" s="4">
        <v>858</v>
      </c>
      <c r="H60" s="4">
        <v>594320</v>
      </c>
      <c r="I60" s="5" t="s">
        <v>1527</v>
      </c>
      <c r="J60" s="5" t="s">
        <v>1527</v>
      </c>
      <c r="K60" s="5" t="s">
        <v>1527</v>
      </c>
      <c r="L60" s="5" t="s">
        <v>1527</v>
      </c>
      <c r="M60" s="5" t="s">
        <v>1527</v>
      </c>
      <c r="N60" s="5" t="s">
        <v>1527</v>
      </c>
      <c r="O60" s="5" t="s">
        <v>1527</v>
      </c>
      <c r="P60" t="str">
        <f t="shared" si="0"/>
        <v>INSERT INTO seo VALUES(59, 59, 'Media', 584, 29,4, 858, 594320, null, null, null, null, null, null, null);</v>
      </c>
      <c r="Q60" t="s">
        <v>2461</v>
      </c>
    </row>
    <row r="61" spans="1:17">
      <c r="A61" t="s">
        <v>2349</v>
      </c>
      <c r="B61">
        <v>60</v>
      </c>
      <c r="C61">
        <v>60</v>
      </c>
      <c r="D61" s="5" t="s">
        <v>1527</v>
      </c>
      <c r="E61" s="5" t="s">
        <v>1527</v>
      </c>
      <c r="F61" s="5" t="s">
        <v>1527</v>
      </c>
      <c r="G61" s="5" t="s">
        <v>1527</v>
      </c>
      <c r="H61" s="5" t="s">
        <v>1527</v>
      </c>
      <c r="I61" s="5" t="s">
        <v>1527</v>
      </c>
      <c r="J61" s="5" t="s">
        <v>1527</v>
      </c>
      <c r="K61" s="5" t="s">
        <v>1527</v>
      </c>
      <c r="L61" s="5" t="s">
        <v>1527</v>
      </c>
      <c r="M61" s="5" t="s">
        <v>1527</v>
      </c>
      <c r="N61" s="5" t="s">
        <v>1527</v>
      </c>
      <c r="O61" s="5" t="s">
        <v>1527</v>
      </c>
      <c r="P61" t="str">
        <f t="shared" si="0"/>
        <v>INSERT INTO seo VALUES(60, 60, 'null', null, null, null, null, null, null, null, null, null, null, null);</v>
      </c>
      <c r="Q61" t="s">
        <v>2462</v>
      </c>
    </row>
    <row r="62" spans="1:17">
      <c r="A62" t="s">
        <v>2349</v>
      </c>
      <c r="B62">
        <v>61</v>
      </c>
      <c r="C62">
        <v>61</v>
      </c>
      <c r="D62" s="4" t="s">
        <v>198</v>
      </c>
      <c r="E62" s="4">
        <v>595</v>
      </c>
      <c r="F62" s="4">
        <v>21.9</v>
      </c>
      <c r="G62" s="4">
        <v>162886</v>
      </c>
      <c r="H62" s="4">
        <v>645450</v>
      </c>
      <c r="I62" s="5" t="s">
        <v>1527</v>
      </c>
      <c r="J62" s="5" t="s">
        <v>1527</v>
      </c>
      <c r="K62" s="5" t="s">
        <v>1527</v>
      </c>
      <c r="L62" s="5" t="s">
        <v>1527</v>
      </c>
      <c r="M62" s="5" t="s">
        <v>1527</v>
      </c>
      <c r="N62" s="5" t="s">
        <v>1527</v>
      </c>
      <c r="O62" s="5" t="s">
        <v>1527</v>
      </c>
      <c r="P62" t="str">
        <f t="shared" si="0"/>
        <v>INSERT INTO seo VALUES(61, 61, 'Alta', 595, 21,9, 162886, 645450, null, null, null, null, null, null, null);</v>
      </c>
      <c r="Q62" t="s">
        <v>2463</v>
      </c>
    </row>
    <row r="63" spans="1:17">
      <c r="A63" t="s">
        <v>2349</v>
      </c>
      <c r="B63">
        <v>62</v>
      </c>
      <c r="C63">
        <v>62</v>
      </c>
      <c r="D63" s="5" t="s">
        <v>1527</v>
      </c>
      <c r="E63" s="5" t="s">
        <v>1527</v>
      </c>
      <c r="F63" s="5" t="s">
        <v>1527</v>
      </c>
      <c r="G63" s="5" t="s">
        <v>1527</v>
      </c>
      <c r="H63" s="5" t="s">
        <v>1527</v>
      </c>
      <c r="I63" s="5" t="s">
        <v>1527</v>
      </c>
      <c r="J63" s="5" t="s">
        <v>1527</v>
      </c>
      <c r="K63" s="5" t="s">
        <v>1527</v>
      </c>
      <c r="L63" s="5" t="s">
        <v>1527</v>
      </c>
      <c r="M63" s="5" t="s">
        <v>1527</v>
      </c>
      <c r="N63" s="5" t="s">
        <v>1527</v>
      </c>
      <c r="O63" s="5" t="s">
        <v>1527</v>
      </c>
      <c r="P63" t="str">
        <f t="shared" si="0"/>
        <v>INSERT INTO seo VALUES(62, 62, 'null', null, null, null, null, null, null, null, null, null, null, null);</v>
      </c>
      <c r="Q63" t="s">
        <v>2464</v>
      </c>
    </row>
    <row r="64" spans="1:17">
      <c r="A64" t="s">
        <v>2349</v>
      </c>
      <c r="B64">
        <v>63</v>
      </c>
      <c r="C64">
        <v>63</v>
      </c>
      <c r="D64" s="5" t="s">
        <v>1527</v>
      </c>
      <c r="E64" s="5" t="s">
        <v>1527</v>
      </c>
      <c r="F64" s="5" t="s">
        <v>1527</v>
      </c>
      <c r="G64" s="5" t="s">
        <v>1527</v>
      </c>
      <c r="H64" s="5" t="s">
        <v>1527</v>
      </c>
      <c r="I64" s="5" t="s">
        <v>1527</v>
      </c>
      <c r="J64" s="5" t="s">
        <v>1527</v>
      </c>
      <c r="K64" s="5" t="s">
        <v>1527</v>
      </c>
      <c r="L64" s="5" t="s">
        <v>1527</v>
      </c>
      <c r="M64" s="5" t="s">
        <v>1527</v>
      </c>
      <c r="N64" s="5" t="s">
        <v>1527</v>
      </c>
      <c r="O64" s="5" t="s">
        <v>1527</v>
      </c>
      <c r="P64" t="str">
        <f t="shared" si="0"/>
        <v>INSERT INTO seo VALUES(63, 63, 'null', null, null, null, null, null, null, null, null, null, null, null);</v>
      </c>
      <c r="Q64" t="s">
        <v>2465</v>
      </c>
    </row>
    <row r="65" spans="1:17">
      <c r="A65" t="s">
        <v>2349</v>
      </c>
      <c r="B65">
        <v>64</v>
      </c>
      <c r="C65">
        <v>64</v>
      </c>
      <c r="D65" s="4" t="s">
        <v>173</v>
      </c>
      <c r="E65" s="4">
        <v>169</v>
      </c>
      <c r="F65" s="4">
        <v>25.5</v>
      </c>
      <c r="G65" s="4">
        <v>6285</v>
      </c>
      <c r="H65" s="4">
        <v>177830</v>
      </c>
      <c r="I65" s="4">
        <v>296</v>
      </c>
      <c r="J65" s="4">
        <v>27.9</v>
      </c>
      <c r="K65" s="4">
        <v>1114</v>
      </c>
      <c r="L65" s="4">
        <v>223680</v>
      </c>
      <c r="M65" s="4">
        <v>9</v>
      </c>
      <c r="N65" s="4">
        <v>5</v>
      </c>
      <c r="O65" s="4">
        <v>6</v>
      </c>
      <c r="P65" t="str">
        <f t="shared" si="0"/>
        <v>INSERT INTO seo VALUES(64, 64, 'Baja', 169, 25,5, 6285, 177830, 296, 27,9, 1114, 223680, 9, 5, 6);</v>
      </c>
      <c r="Q65" t="s">
        <v>2375</v>
      </c>
    </row>
    <row r="66" spans="1:17">
      <c r="A66" t="s">
        <v>2349</v>
      </c>
      <c r="B66">
        <v>65</v>
      </c>
      <c r="C66">
        <v>65</v>
      </c>
      <c r="D66" s="5" t="s">
        <v>1527</v>
      </c>
      <c r="E66" s="5" t="s">
        <v>1527</v>
      </c>
      <c r="F66" s="5" t="s">
        <v>1527</v>
      </c>
      <c r="G66" s="5" t="s">
        <v>1527</v>
      </c>
      <c r="H66" s="5" t="s">
        <v>1527</v>
      </c>
      <c r="I66" s="5" t="s">
        <v>1527</v>
      </c>
      <c r="J66" s="5" t="s">
        <v>1527</v>
      </c>
      <c r="K66" s="5" t="s">
        <v>1527</v>
      </c>
      <c r="L66" s="5" t="s">
        <v>1527</v>
      </c>
      <c r="M66" s="5" t="s">
        <v>1527</v>
      </c>
      <c r="N66" s="5" t="s">
        <v>1527</v>
      </c>
      <c r="O66" s="5" t="s">
        <v>1527</v>
      </c>
      <c r="P66" t="str">
        <f t="shared" si="0"/>
        <v>INSERT INTO seo VALUES(65, 65, 'null', null, null, null, null, null, null, null, null, null, null, null);</v>
      </c>
      <c r="Q66" t="s">
        <v>2466</v>
      </c>
    </row>
    <row r="67" spans="1:17">
      <c r="A67" t="s">
        <v>2349</v>
      </c>
      <c r="B67">
        <v>66</v>
      </c>
      <c r="C67">
        <v>66</v>
      </c>
      <c r="D67" s="5" t="s">
        <v>1527</v>
      </c>
      <c r="E67" s="5" t="s">
        <v>1527</v>
      </c>
      <c r="F67" s="5" t="s">
        <v>1527</v>
      </c>
      <c r="G67" s="5" t="s">
        <v>1527</v>
      </c>
      <c r="H67" s="5" t="s">
        <v>1527</v>
      </c>
      <c r="I67" s="5" t="s">
        <v>1527</v>
      </c>
      <c r="J67" s="5" t="s">
        <v>1527</v>
      </c>
      <c r="K67" s="5" t="s">
        <v>1527</v>
      </c>
      <c r="L67" s="5" t="s">
        <v>1527</v>
      </c>
      <c r="M67" s="5" t="s">
        <v>1527</v>
      </c>
      <c r="N67" s="5" t="s">
        <v>1527</v>
      </c>
      <c r="O67" s="5" t="s">
        <v>1527</v>
      </c>
      <c r="P67" t="str">
        <f t="shared" ref="P67:P130" si="1">CONCATENATE(A67,B67,", ",C67,", '",+D67,"', ",+E67,", ",+F67,", ",+G67,", ",+H67,", ",+I67,", ",+J67,", ",+K67,", ",+L67,", ",+M67,", ",+N67,", ",+O67,");")</f>
        <v>INSERT INTO seo VALUES(66, 66, 'null', null, null, null, null, null, null, null, null, null, null, null);</v>
      </c>
      <c r="Q67" t="s">
        <v>2467</v>
      </c>
    </row>
    <row r="68" spans="1:17">
      <c r="A68" t="s">
        <v>2349</v>
      </c>
      <c r="B68">
        <v>67</v>
      </c>
      <c r="C68">
        <v>67</v>
      </c>
      <c r="D68" s="5" t="s">
        <v>1527</v>
      </c>
      <c r="E68" s="5" t="s">
        <v>1527</v>
      </c>
      <c r="F68" s="5" t="s">
        <v>1527</v>
      </c>
      <c r="G68" s="5" t="s">
        <v>1527</v>
      </c>
      <c r="H68" s="5" t="s">
        <v>1527</v>
      </c>
      <c r="I68" s="5" t="s">
        <v>1527</v>
      </c>
      <c r="J68" s="5" t="s">
        <v>1527</v>
      </c>
      <c r="K68" s="5" t="s">
        <v>1527</v>
      </c>
      <c r="L68" s="5" t="s">
        <v>1527</v>
      </c>
      <c r="M68" s="5" t="s">
        <v>1527</v>
      </c>
      <c r="N68" s="5" t="s">
        <v>1527</v>
      </c>
      <c r="O68" s="5" t="s">
        <v>1527</v>
      </c>
      <c r="P68" t="str">
        <f t="shared" si="1"/>
        <v>INSERT INTO seo VALUES(67, 67, 'null', null, null, null, null, null, null, null, null, null, null, null);</v>
      </c>
      <c r="Q68" t="s">
        <v>2468</v>
      </c>
    </row>
    <row r="69" spans="1:17">
      <c r="A69" t="s">
        <v>2349</v>
      </c>
      <c r="B69">
        <v>68</v>
      </c>
      <c r="C69">
        <v>68</v>
      </c>
      <c r="D69" s="4" t="s">
        <v>173</v>
      </c>
      <c r="E69" s="4">
        <v>147</v>
      </c>
      <c r="F69" s="4">
        <v>28.6</v>
      </c>
      <c r="G69" s="4">
        <v>438</v>
      </c>
      <c r="H69" s="4">
        <v>222090</v>
      </c>
      <c r="I69" s="5" t="s">
        <v>1527</v>
      </c>
      <c r="J69" s="5" t="s">
        <v>1527</v>
      </c>
      <c r="K69" s="5" t="s">
        <v>1527</v>
      </c>
      <c r="L69" s="5" t="s">
        <v>1527</v>
      </c>
      <c r="M69" s="5" t="s">
        <v>1527</v>
      </c>
      <c r="N69" s="5" t="s">
        <v>1527</v>
      </c>
      <c r="O69" s="5" t="s">
        <v>1527</v>
      </c>
      <c r="P69" t="str">
        <f t="shared" si="1"/>
        <v>INSERT INTO seo VALUES(68, 68, 'Baja', 147, 28,6, 438, 222090, null, null, null, null, null, null, null);</v>
      </c>
      <c r="Q69" t="s">
        <v>2469</v>
      </c>
    </row>
    <row r="70" spans="1:17">
      <c r="A70" t="s">
        <v>2349</v>
      </c>
      <c r="B70">
        <v>69</v>
      </c>
      <c r="C70">
        <v>69</v>
      </c>
      <c r="D70" s="4" t="s">
        <v>89</v>
      </c>
      <c r="E70" s="4">
        <v>352</v>
      </c>
      <c r="F70" s="4">
        <v>29</v>
      </c>
      <c r="G70" s="4">
        <v>1565</v>
      </c>
      <c r="H70" s="4">
        <v>521870</v>
      </c>
      <c r="I70" s="4">
        <v>627</v>
      </c>
      <c r="J70" s="4">
        <v>28.9</v>
      </c>
      <c r="K70" s="4">
        <v>998</v>
      </c>
      <c r="L70" s="4">
        <v>724700</v>
      </c>
      <c r="M70" s="4">
        <v>47</v>
      </c>
      <c r="N70" s="4">
        <v>39</v>
      </c>
      <c r="O70" s="4">
        <v>21</v>
      </c>
      <c r="P70" t="str">
        <f t="shared" si="1"/>
        <v>INSERT INTO seo VALUES(69, 69, 'Media-Baja', 352, 29, 1565, 521870, 627, 28,9, 998, 724700, 47, 39, 21);</v>
      </c>
      <c r="Q70" t="s">
        <v>2376</v>
      </c>
    </row>
    <row r="71" spans="1:17">
      <c r="A71" t="s">
        <v>2349</v>
      </c>
      <c r="B71">
        <v>70</v>
      </c>
      <c r="C71">
        <v>70</v>
      </c>
      <c r="D71" s="4" t="s">
        <v>173</v>
      </c>
      <c r="E71" s="4">
        <v>258</v>
      </c>
      <c r="F71" s="4">
        <v>29.5</v>
      </c>
      <c r="G71" s="4">
        <v>44</v>
      </c>
      <c r="H71" s="4">
        <v>587520</v>
      </c>
      <c r="I71" s="4">
        <v>409</v>
      </c>
      <c r="J71" s="4">
        <v>29.8</v>
      </c>
      <c r="K71" s="4">
        <v>173</v>
      </c>
      <c r="L71" s="4">
        <v>481580</v>
      </c>
      <c r="M71" s="4">
        <v>7</v>
      </c>
      <c r="N71" s="4">
        <v>2</v>
      </c>
      <c r="O71" s="4">
        <v>6</v>
      </c>
      <c r="P71" t="str">
        <f t="shared" si="1"/>
        <v>INSERT INTO seo VALUES(70, 70, 'Baja', 258, 29,5, 44, 587520, 409, 29,8, 173, 481580, 7, 2, 6);</v>
      </c>
      <c r="Q71" t="s">
        <v>2377</v>
      </c>
    </row>
    <row r="72" spans="1:17">
      <c r="A72" t="s">
        <v>2349</v>
      </c>
      <c r="B72">
        <v>71</v>
      </c>
      <c r="C72">
        <v>71</v>
      </c>
      <c r="D72" s="4" t="s">
        <v>89</v>
      </c>
      <c r="E72" s="4">
        <v>171</v>
      </c>
      <c r="F72" s="4">
        <v>27.9</v>
      </c>
      <c r="G72" s="4">
        <v>1219</v>
      </c>
      <c r="H72" s="4">
        <v>376910</v>
      </c>
      <c r="I72" s="4">
        <v>272</v>
      </c>
      <c r="J72" s="4">
        <v>29.6</v>
      </c>
      <c r="K72" s="4">
        <v>1019</v>
      </c>
      <c r="L72" s="4">
        <v>912830</v>
      </c>
      <c r="M72" s="4">
        <v>124</v>
      </c>
      <c r="N72" s="4">
        <v>48</v>
      </c>
      <c r="O72" s="4">
        <v>45</v>
      </c>
      <c r="P72" t="str">
        <f t="shared" si="1"/>
        <v>INSERT INTO seo VALUES(71, 71, 'Media-Baja', 171, 27,9, 1219, 376910, 272, 29,6, 1019, 912830, 124, 48, 45);</v>
      </c>
      <c r="Q72" t="s">
        <v>2378</v>
      </c>
    </row>
    <row r="73" spans="1:17">
      <c r="A73" t="s">
        <v>2349</v>
      </c>
      <c r="B73">
        <v>72</v>
      </c>
      <c r="C73">
        <v>72</v>
      </c>
      <c r="D73" s="4" t="s">
        <v>173</v>
      </c>
      <c r="E73" s="4">
        <v>154</v>
      </c>
      <c r="F73" s="4">
        <v>28.5</v>
      </c>
      <c r="G73" s="4">
        <v>1258</v>
      </c>
      <c r="H73" s="4">
        <v>149740</v>
      </c>
      <c r="I73" s="4">
        <v>170</v>
      </c>
      <c r="J73" s="4">
        <v>27.5</v>
      </c>
      <c r="K73" s="4">
        <v>1175</v>
      </c>
      <c r="L73" s="4">
        <v>200890</v>
      </c>
      <c r="M73" s="4">
        <v>19</v>
      </c>
      <c r="N73" s="4">
        <v>9</v>
      </c>
      <c r="O73" s="4">
        <v>8</v>
      </c>
      <c r="P73" t="str">
        <f t="shared" si="1"/>
        <v>INSERT INTO seo VALUES(72, 72, 'Baja', 154, 28,5, 1258, 149740, 170, 27,5, 1175, 200890, 19, 9, 8);</v>
      </c>
      <c r="Q73" t="s">
        <v>2379</v>
      </c>
    </row>
    <row r="74" spans="1:17">
      <c r="A74" t="s">
        <v>2349</v>
      </c>
      <c r="B74">
        <v>73</v>
      </c>
      <c r="C74">
        <v>73</v>
      </c>
      <c r="D74" s="5" t="s">
        <v>1527</v>
      </c>
      <c r="E74" s="5" t="s">
        <v>1527</v>
      </c>
      <c r="F74" s="5" t="s">
        <v>1527</v>
      </c>
      <c r="G74" s="5" t="s">
        <v>1527</v>
      </c>
      <c r="H74" s="5" t="s">
        <v>1527</v>
      </c>
      <c r="I74" s="5" t="s">
        <v>1527</v>
      </c>
      <c r="J74" s="5" t="s">
        <v>1527</v>
      </c>
      <c r="K74" s="5" t="s">
        <v>1527</v>
      </c>
      <c r="L74" s="5" t="s">
        <v>1527</v>
      </c>
      <c r="M74" s="5" t="s">
        <v>1527</v>
      </c>
      <c r="N74" s="5" t="s">
        <v>1527</v>
      </c>
      <c r="O74" s="5" t="s">
        <v>1527</v>
      </c>
      <c r="P74" t="str">
        <f t="shared" si="1"/>
        <v>INSERT INTO seo VALUES(73, 73, 'null', null, null, null, null, null, null, null, null, null, null, null);</v>
      </c>
      <c r="Q74" t="s">
        <v>2470</v>
      </c>
    </row>
    <row r="75" spans="1:17">
      <c r="A75" t="s">
        <v>2349</v>
      </c>
      <c r="B75">
        <v>74</v>
      </c>
      <c r="C75">
        <v>74</v>
      </c>
      <c r="D75" s="4" t="s">
        <v>173</v>
      </c>
      <c r="E75" s="4">
        <v>329</v>
      </c>
      <c r="F75" s="4">
        <v>29.4</v>
      </c>
      <c r="G75" s="4">
        <v>536</v>
      </c>
      <c r="H75" s="4">
        <v>1712600</v>
      </c>
      <c r="I75" s="4">
        <v>357</v>
      </c>
      <c r="J75" s="4">
        <v>29.3</v>
      </c>
      <c r="K75" s="4">
        <v>360</v>
      </c>
      <c r="L75" s="4">
        <v>1318260</v>
      </c>
      <c r="M75" s="4">
        <v>7</v>
      </c>
      <c r="N75" s="4">
        <v>4</v>
      </c>
      <c r="O75" s="4">
        <v>4</v>
      </c>
      <c r="P75" t="str">
        <f t="shared" si="1"/>
        <v>INSERT INTO seo VALUES(74, 74, 'Baja', 329, 29,4, 536, 1712600, 357, 29,3, 360, 1318260, 7, 4, 4);</v>
      </c>
      <c r="Q75" t="s">
        <v>2380</v>
      </c>
    </row>
    <row r="76" spans="1:17">
      <c r="A76" t="s">
        <v>2349</v>
      </c>
      <c r="B76">
        <v>75</v>
      </c>
      <c r="C76">
        <v>75</v>
      </c>
      <c r="D76" s="5" t="s">
        <v>1527</v>
      </c>
      <c r="E76" s="5" t="s">
        <v>1527</v>
      </c>
      <c r="F76" s="5" t="s">
        <v>1527</v>
      </c>
      <c r="G76" s="5" t="s">
        <v>1527</v>
      </c>
      <c r="H76" s="5" t="s">
        <v>1527</v>
      </c>
      <c r="I76" s="5" t="s">
        <v>1527</v>
      </c>
      <c r="J76" s="5" t="s">
        <v>1527</v>
      </c>
      <c r="K76" s="5" t="s">
        <v>1527</v>
      </c>
      <c r="L76" s="5" t="s">
        <v>1527</v>
      </c>
      <c r="M76" s="5" t="s">
        <v>1527</v>
      </c>
      <c r="N76" s="5" t="s">
        <v>1527</v>
      </c>
      <c r="O76" s="5" t="s">
        <v>1527</v>
      </c>
      <c r="P76" t="str">
        <f t="shared" si="1"/>
        <v>INSERT INTO seo VALUES(75, 75, 'null', null, null, null, null, null, null, null, null, null, null, null);</v>
      </c>
      <c r="Q76" t="s">
        <v>2471</v>
      </c>
    </row>
    <row r="77" spans="1:17">
      <c r="A77" t="s">
        <v>2349</v>
      </c>
      <c r="B77">
        <v>76</v>
      </c>
      <c r="C77">
        <v>76</v>
      </c>
      <c r="D77" s="5" t="s">
        <v>1527</v>
      </c>
      <c r="E77" s="5" t="s">
        <v>1527</v>
      </c>
      <c r="F77" s="5" t="s">
        <v>1527</v>
      </c>
      <c r="G77" s="5" t="s">
        <v>1527</v>
      </c>
      <c r="H77" s="5" t="s">
        <v>1527</v>
      </c>
      <c r="I77" s="5" t="s">
        <v>1527</v>
      </c>
      <c r="J77" s="5" t="s">
        <v>1527</v>
      </c>
      <c r="K77" s="5" t="s">
        <v>1527</v>
      </c>
      <c r="L77" s="5" t="s">
        <v>1527</v>
      </c>
      <c r="M77" s="5" t="s">
        <v>1527</v>
      </c>
      <c r="N77" s="5" t="s">
        <v>1527</v>
      </c>
      <c r="O77" s="5" t="s">
        <v>1527</v>
      </c>
      <c r="P77" t="str">
        <f t="shared" si="1"/>
        <v>INSERT INTO seo VALUES(76, 76, 'null', null, null, null, null, null, null, null, null, null, null, null);</v>
      </c>
      <c r="Q77" t="s">
        <v>2472</v>
      </c>
    </row>
    <row r="78" spans="1:17">
      <c r="A78" t="s">
        <v>2349</v>
      </c>
      <c r="B78">
        <v>77</v>
      </c>
      <c r="C78">
        <v>77</v>
      </c>
      <c r="D78" s="4" t="s">
        <v>89</v>
      </c>
      <c r="E78" s="4">
        <v>813</v>
      </c>
      <c r="F78" s="4">
        <v>27.1</v>
      </c>
      <c r="G78" s="4">
        <v>2093</v>
      </c>
      <c r="H78" s="4">
        <v>558580</v>
      </c>
      <c r="I78" s="5" t="s">
        <v>1527</v>
      </c>
      <c r="J78" s="5" t="s">
        <v>1527</v>
      </c>
      <c r="K78" s="5" t="s">
        <v>1527</v>
      </c>
      <c r="L78" s="5" t="s">
        <v>1527</v>
      </c>
      <c r="M78" s="5" t="s">
        <v>1527</v>
      </c>
      <c r="N78" s="5" t="s">
        <v>1527</v>
      </c>
      <c r="O78" s="5" t="s">
        <v>1527</v>
      </c>
      <c r="P78" t="str">
        <f t="shared" si="1"/>
        <v>INSERT INTO seo VALUES(77, 77, 'Media-Baja', 813, 27,1, 2093, 558580, null, null, null, null, null, null, null);</v>
      </c>
      <c r="Q78" t="s">
        <v>2473</v>
      </c>
    </row>
    <row r="79" spans="1:17">
      <c r="A79" t="s">
        <v>2349</v>
      </c>
      <c r="B79">
        <v>78</v>
      </c>
      <c r="C79">
        <v>78</v>
      </c>
      <c r="D79" s="5" t="s">
        <v>1527</v>
      </c>
      <c r="E79" s="5" t="s">
        <v>1527</v>
      </c>
      <c r="F79" s="5" t="s">
        <v>1527</v>
      </c>
      <c r="G79" s="5" t="s">
        <v>1527</v>
      </c>
      <c r="H79" s="5" t="s">
        <v>1527</v>
      </c>
      <c r="I79" s="5" t="s">
        <v>1527</v>
      </c>
      <c r="J79" s="5" t="s">
        <v>1527</v>
      </c>
      <c r="K79" s="5" t="s">
        <v>1527</v>
      </c>
      <c r="L79" s="5" t="s">
        <v>1527</v>
      </c>
      <c r="M79" s="5" t="s">
        <v>1527</v>
      </c>
      <c r="N79" s="5" t="s">
        <v>1527</v>
      </c>
      <c r="O79" s="5" t="s">
        <v>1527</v>
      </c>
      <c r="P79" t="str">
        <f t="shared" si="1"/>
        <v>INSERT INTO seo VALUES(78, 78, 'null', null, null, null, null, null, null, null, null, null, null, null);</v>
      </c>
      <c r="Q79" t="s">
        <v>2474</v>
      </c>
    </row>
    <row r="80" spans="1:17">
      <c r="A80" t="s">
        <v>2349</v>
      </c>
      <c r="B80">
        <v>79</v>
      </c>
      <c r="C80">
        <v>79</v>
      </c>
      <c r="D80" s="4" t="s">
        <v>91</v>
      </c>
      <c r="E80" s="4">
        <v>161</v>
      </c>
      <c r="F80" s="4">
        <v>23.7</v>
      </c>
      <c r="G80" s="4">
        <v>1485</v>
      </c>
      <c r="H80" s="4">
        <v>158070</v>
      </c>
      <c r="I80" s="4">
        <v>409</v>
      </c>
      <c r="J80" s="4">
        <v>26.1</v>
      </c>
      <c r="K80" s="4">
        <v>1537</v>
      </c>
      <c r="L80" s="4">
        <v>280840</v>
      </c>
      <c r="M80" s="4">
        <v>803</v>
      </c>
      <c r="N80" s="4">
        <v>803</v>
      </c>
      <c r="O80" s="4">
        <v>15</v>
      </c>
      <c r="P80" t="str">
        <f t="shared" si="1"/>
        <v>INSERT INTO seo VALUES(79, 79, 'Media', 161, 23,7, 1485, 158070, 409, 26,1, 1537, 280840, 803, 803, 15);</v>
      </c>
      <c r="Q80" t="s">
        <v>2381</v>
      </c>
    </row>
    <row r="81" spans="1:17">
      <c r="A81" t="s">
        <v>2349</v>
      </c>
      <c r="B81">
        <v>80</v>
      </c>
      <c r="C81">
        <v>80</v>
      </c>
      <c r="D81" s="4" t="s">
        <v>173</v>
      </c>
      <c r="E81" s="4">
        <v>474</v>
      </c>
      <c r="F81" s="4">
        <v>29.3</v>
      </c>
      <c r="G81" s="4">
        <v>1881</v>
      </c>
      <c r="H81" s="4">
        <v>3486650</v>
      </c>
      <c r="I81" s="4">
        <v>582</v>
      </c>
      <c r="J81" s="4">
        <v>29.1</v>
      </c>
      <c r="K81" s="4">
        <v>1640</v>
      </c>
      <c r="L81" s="4">
        <v>3237810</v>
      </c>
      <c r="M81" s="4">
        <v>257</v>
      </c>
      <c r="N81" s="4">
        <v>96</v>
      </c>
      <c r="O81" s="4">
        <v>30</v>
      </c>
      <c r="P81" t="str">
        <f t="shared" si="1"/>
        <v>INSERT INTO seo VALUES(80, 80, 'Baja', 474, 29,3, 1881, 3486650, 582, 29,1, 1640, 3237810, 257, 96, 30);</v>
      </c>
      <c r="Q81" t="s">
        <v>2382</v>
      </c>
    </row>
    <row r="82" spans="1:17">
      <c r="A82" t="s">
        <v>2349</v>
      </c>
      <c r="B82">
        <v>81</v>
      </c>
      <c r="C82">
        <v>81</v>
      </c>
      <c r="D82" s="4" t="s">
        <v>368</v>
      </c>
      <c r="E82" s="4">
        <v>144</v>
      </c>
      <c r="F82" s="4">
        <v>28.3</v>
      </c>
      <c r="G82" s="4">
        <v>208</v>
      </c>
      <c r="H82" s="4">
        <v>110700</v>
      </c>
      <c r="I82" s="4">
        <v>266</v>
      </c>
      <c r="J82" s="4">
        <v>29.6</v>
      </c>
      <c r="K82" s="4">
        <v>59</v>
      </c>
      <c r="L82" s="4">
        <v>160040</v>
      </c>
      <c r="M82" s="4">
        <v>193</v>
      </c>
      <c r="N82" s="4">
        <v>173</v>
      </c>
      <c r="O82" s="4">
        <v>19</v>
      </c>
      <c r="P82" t="str">
        <f t="shared" si="1"/>
        <v>INSERT INTO seo VALUES(81, 81, 'Media-baja', 144, 28,3, 208, 110700, 266, 29,6, 59, 160040, 193, 173, 19);</v>
      </c>
      <c r="Q82" t="s">
        <v>2383</v>
      </c>
    </row>
    <row r="83" spans="1:17">
      <c r="A83" t="s">
        <v>2349</v>
      </c>
      <c r="B83">
        <v>82</v>
      </c>
      <c r="C83">
        <v>82</v>
      </c>
      <c r="D83" s="4" t="s">
        <v>86</v>
      </c>
      <c r="E83" s="4">
        <v>333</v>
      </c>
      <c r="F83" s="4">
        <v>28</v>
      </c>
      <c r="G83" s="4">
        <v>1376</v>
      </c>
      <c r="H83" s="4">
        <v>665530</v>
      </c>
      <c r="I83" s="4">
        <v>759</v>
      </c>
      <c r="J83" s="4">
        <v>27.2</v>
      </c>
      <c r="K83" s="4">
        <v>5622</v>
      </c>
      <c r="L83" s="4">
        <v>798250</v>
      </c>
      <c r="M83" s="4">
        <v>1600</v>
      </c>
      <c r="N83" s="4">
        <v>1600</v>
      </c>
      <c r="O83" s="4">
        <v>63</v>
      </c>
      <c r="P83" t="str">
        <f t="shared" si="1"/>
        <v>INSERT INTO seo VALUES(82, 82, 'MEDIA', 333, 28, 1376, 665530, 759, 27,2, 5622, 798250, 1600, 1600, 63);</v>
      </c>
      <c r="Q83" t="s">
        <v>2384</v>
      </c>
    </row>
    <row r="84" spans="1:17">
      <c r="A84" t="s">
        <v>2349</v>
      </c>
      <c r="B84">
        <v>83</v>
      </c>
      <c r="C84">
        <v>83</v>
      </c>
      <c r="D84" s="4" t="s">
        <v>198</v>
      </c>
      <c r="E84" s="4">
        <v>464</v>
      </c>
      <c r="F84" s="4">
        <v>15.72</v>
      </c>
      <c r="G84" s="4">
        <v>92453</v>
      </c>
      <c r="H84" s="4">
        <v>597380</v>
      </c>
      <c r="I84" s="4">
        <v>779</v>
      </c>
      <c r="J84" s="4">
        <v>16.2</v>
      </c>
      <c r="K84" s="4">
        <v>323527</v>
      </c>
      <c r="L84" s="4">
        <v>1795590</v>
      </c>
      <c r="M84" s="4">
        <v>95</v>
      </c>
      <c r="N84" s="4">
        <v>92</v>
      </c>
      <c r="O84" s="4">
        <v>19</v>
      </c>
      <c r="P84" t="str">
        <f t="shared" si="1"/>
        <v>INSERT INTO seo VALUES(83, 83, 'Alta', 464, 15,72, 92453, 597380, 779, 16,2, 323527, 1795590, 95, 92, 19);</v>
      </c>
      <c r="Q84" t="s">
        <v>2385</v>
      </c>
    </row>
    <row r="85" spans="1:17">
      <c r="A85" t="s">
        <v>2349</v>
      </c>
      <c r="B85">
        <v>84</v>
      </c>
      <c r="C85">
        <v>84</v>
      </c>
      <c r="D85" s="5" t="s">
        <v>1527</v>
      </c>
      <c r="E85" s="5" t="s">
        <v>1527</v>
      </c>
      <c r="F85" s="5" t="s">
        <v>1527</v>
      </c>
      <c r="G85" s="5" t="s">
        <v>1527</v>
      </c>
      <c r="H85" s="5" t="s">
        <v>1527</v>
      </c>
      <c r="I85" s="5" t="s">
        <v>1527</v>
      </c>
      <c r="J85" s="5" t="s">
        <v>1527</v>
      </c>
      <c r="K85" s="5" t="s">
        <v>1527</v>
      </c>
      <c r="L85" s="5" t="s">
        <v>1527</v>
      </c>
      <c r="M85" s="5" t="s">
        <v>1527</v>
      </c>
      <c r="N85" s="5" t="s">
        <v>1527</v>
      </c>
      <c r="O85" s="5" t="s">
        <v>1527</v>
      </c>
      <c r="P85" t="str">
        <f t="shared" si="1"/>
        <v>INSERT INTO seo VALUES(84, 84, 'null', null, null, null, null, null, null, null, null, null, null, null);</v>
      </c>
      <c r="Q85" t="s">
        <v>2475</v>
      </c>
    </row>
    <row r="86" spans="1:17">
      <c r="A86" t="s">
        <v>2349</v>
      </c>
      <c r="B86">
        <v>85</v>
      </c>
      <c r="C86">
        <v>85</v>
      </c>
      <c r="D86" s="5" t="s">
        <v>1527</v>
      </c>
      <c r="E86" s="5" t="s">
        <v>1527</v>
      </c>
      <c r="F86" s="5" t="s">
        <v>1527</v>
      </c>
      <c r="G86" s="5" t="s">
        <v>1527</v>
      </c>
      <c r="H86" s="5" t="s">
        <v>1527</v>
      </c>
      <c r="I86" s="5" t="s">
        <v>1527</v>
      </c>
      <c r="J86" s="5" t="s">
        <v>1527</v>
      </c>
      <c r="K86" s="5" t="s">
        <v>1527</v>
      </c>
      <c r="L86" s="5" t="s">
        <v>1527</v>
      </c>
      <c r="M86" s="5" t="s">
        <v>1527</v>
      </c>
      <c r="N86" s="5" t="s">
        <v>1527</v>
      </c>
      <c r="O86" s="5" t="s">
        <v>1527</v>
      </c>
      <c r="P86" t="str">
        <f t="shared" si="1"/>
        <v>INSERT INTO seo VALUES(85, 85, 'null', null, null, null, null, null, null, null, null, null, null, null);</v>
      </c>
      <c r="Q86" t="s">
        <v>2476</v>
      </c>
    </row>
    <row r="87" spans="1:17">
      <c r="A87" t="s">
        <v>2349</v>
      </c>
      <c r="B87">
        <v>86</v>
      </c>
      <c r="C87">
        <v>86</v>
      </c>
      <c r="D87" s="4" t="s">
        <v>198</v>
      </c>
      <c r="E87" s="4">
        <v>466</v>
      </c>
      <c r="F87" s="4">
        <v>23.1</v>
      </c>
      <c r="G87" s="4">
        <v>18728</v>
      </c>
      <c r="H87" s="4">
        <v>676370</v>
      </c>
      <c r="I87" s="4">
        <v>655</v>
      </c>
      <c r="J87" s="4">
        <v>25.8</v>
      </c>
      <c r="K87" s="4">
        <v>12429</v>
      </c>
      <c r="L87" s="4">
        <v>451590</v>
      </c>
      <c r="M87" s="4">
        <v>627</v>
      </c>
      <c r="N87" s="4">
        <v>602</v>
      </c>
      <c r="O87" s="4">
        <v>44</v>
      </c>
      <c r="P87" t="str">
        <f t="shared" si="1"/>
        <v>INSERT INTO seo VALUES(86, 86, 'Alta', 466, 23,1, 18728, 676370, 655, 25,8, 12429, 451590, 627, 602, 44);</v>
      </c>
      <c r="Q87" t="s">
        <v>2386</v>
      </c>
    </row>
    <row r="88" spans="1:17">
      <c r="A88" t="s">
        <v>2349</v>
      </c>
      <c r="B88">
        <v>87</v>
      </c>
      <c r="C88">
        <v>87</v>
      </c>
      <c r="D88" s="4" t="s">
        <v>89</v>
      </c>
      <c r="E88" s="4">
        <v>288</v>
      </c>
      <c r="F88" s="4">
        <v>28.8</v>
      </c>
      <c r="G88" s="4">
        <v>567</v>
      </c>
      <c r="H88" s="4">
        <v>419290</v>
      </c>
      <c r="I88" s="4">
        <v>548</v>
      </c>
      <c r="J88" s="4">
        <v>29.7</v>
      </c>
      <c r="K88" s="4">
        <v>225</v>
      </c>
      <c r="L88" s="4">
        <v>818740</v>
      </c>
      <c r="M88" s="4">
        <v>25</v>
      </c>
      <c r="N88" s="4">
        <v>8</v>
      </c>
      <c r="O88" s="4">
        <v>21</v>
      </c>
      <c r="P88" t="str">
        <f t="shared" si="1"/>
        <v>INSERT INTO seo VALUES(87, 87, 'Media-Baja', 288, 28,8, 567, 419290, 548, 29,7, 225, 818740, 25, 8, 21);</v>
      </c>
      <c r="Q88" t="s">
        <v>2387</v>
      </c>
    </row>
    <row r="89" spans="1:17">
      <c r="A89" t="s">
        <v>2349</v>
      </c>
      <c r="B89">
        <v>88</v>
      </c>
      <c r="C89">
        <v>88</v>
      </c>
      <c r="D89" s="5" t="s">
        <v>1527</v>
      </c>
      <c r="E89" s="5" t="s">
        <v>1527</v>
      </c>
      <c r="F89" s="5" t="s">
        <v>1527</v>
      </c>
      <c r="G89" s="5" t="s">
        <v>1527</v>
      </c>
      <c r="H89" s="5" t="s">
        <v>1527</v>
      </c>
      <c r="I89" s="5" t="s">
        <v>1527</v>
      </c>
      <c r="J89" s="5" t="s">
        <v>1527</v>
      </c>
      <c r="K89" s="5" t="s">
        <v>1527</v>
      </c>
      <c r="L89" s="5" t="s">
        <v>1527</v>
      </c>
      <c r="M89" s="5" t="s">
        <v>1527</v>
      </c>
      <c r="N89" s="5" t="s">
        <v>1527</v>
      </c>
      <c r="O89" s="5" t="s">
        <v>1527</v>
      </c>
      <c r="P89" t="str">
        <f t="shared" si="1"/>
        <v>INSERT INTO seo VALUES(88, 88, 'null', null, null, null, null, null, null, null, null, null, null, null);</v>
      </c>
      <c r="Q89" t="s">
        <v>2477</v>
      </c>
    </row>
    <row r="90" spans="1:17">
      <c r="A90" t="s">
        <v>2349</v>
      </c>
      <c r="B90">
        <v>89</v>
      </c>
      <c r="C90">
        <v>89</v>
      </c>
      <c r="D90" s="4" t="s">
        <v>89</v>
      </c>
      <c r="E90" s="4">
        <v>173</v>
      </c>
      <c r="F90" s="4">
        <v>26.1</v>
      </c>
      <c r="G90" s="4">
        <v>1315</v>
      </c>
      <c r="H90" s="4">
        <v>135380</v>
      </c>
      <c r="I90" s="4">
        <v>264</v>
      </c>
      <c r="J90" s="4">
        <v>26.2</v>
      </c>
      <c r="K90" s="4">
        <v>7254</v>
      </c>
      <c r="L90" s="4">
        <v>260700</v>
      </c>
      <c r="M90" s="4">
        <v>17</v>
      </c>
      <c r="N90" s="4">
        <v>8</v>
      </c>
      <c r="O90" s="4">
        <v>8</v>
      </c>
      <c r="P90" t="str">
        <f t="shared" si="1"/>
        <v>INSERT INTO seo VALUES(89, 89, 'Media-Baja', 173, 26,1, 1315, 135380, 264, 26,2, 7254, 260700, 17, 8, 8);</v>
      </c>
      <c r="Q90" t="s">
        <v>2388</v>
      </c>
    </row>
    <row r="91" spans="1:17">
      <c r="A91" t="s">
        <v>2349</v>
      </c>
      <c r="B91">
        <v>90</v>
      </c>
      <c r="C91">
        <v>90</v>
      </c>
      <c r="D91" s="5" t="s">
        <v>1527</v>
      </c>
      <c r="E91" s="5" t="s">
        <v>1527</v>
      </c>
      <c r="F91" s="5" t="s">
        <v>1527</v>
      </c>
      <c r="G91" s="5" t="s">
        <v>1527</v>
      </c>
      <c r="H91" s="5" t="s">
        <v>1527</v>
      </c>
      <c r="I91" s="5" t="s">
        <v>1527</v>
      </c>
      <c r="J91" s="5" t="s">
        <v>1527</v>
      </c>
      <c r="K91" s="5" t="s">
        <v>1527</v>
      </c>
      <c r="L91" s="5" t="s">
        <v>1527</v>
      </c>
      <c r="M91" s="5" t="s">
        <v>1527</v>
      </c>
      <c r="N91" s="5" t="s">
        <v>1527</v>
      </c>
      <c r="O91" s="5" t="s">
        <v>1527</v>
      </c>
      <c r="P91" t="str">
        <f t="shared" si="1"/>
        <v>INSERT INTO seo VALUES(90, 90, 'null', null, null, null, null, null, null, null, null, null, null, null);</v>
      </c>
      <c r="Q91" t="s">
        <v>2478</v>
      </c>
    </row>
    <row r="92" spans="1:17">
      <c r="A92" t="s">
        <v>2349</v>
      </c>
      <c r="B92">
        <v>91</v>
      </c>
      <c r="C92">
        <v>91</v>
      </c>
      <c r="D92" s="5" t="s">
        <v>1527</v>
      </c>
      <c r="E92" s="5" t="s">
        <v>1527</v>
      </c>
      <c r="F92" s="5" t="s">
        <v>1527</v>
      </c>
      <c r="G92" s="5" t="s">
        <v>1527</v>
      </c>
      <c r="H92" s="5" t="s">
        <v>1527</v>
      </c>
      <c r="I92" s="5" t="s">
        <v>1527</v>
      </c>
      <c r="J92" s="5" t="s">
        <v>1527</v>
      </c>
      <c r="K92" s="5" t="s">
        <v>1527</v>
      </c>
      <c r="L92" s="5" t="s">
        <v>1527</v>
      </c>
      <c r="M92" s="5" t="s">
        <v>1527</v>
      </c>
      <c r="N92" s="5" t="s">
        <v>1527</v>
      </c>
      <c r="O92" s="5" t="s">
        <v>1527</v>
      </c>
      <c r="P92" t="str">
        <f t="shared" si="1"/>
        <v>INSERT INTO seo VALUES(91, 91, 'null', null, null, null, null, null, null, null, null, null, null, null);</v>
      </c>
      <c r="Q92" t="s">
        <v>2479</v>
      </c>
    </row>
    <row r="93" spans="1:17">
      <c r="A93" t="s">
        <v>2349</v>
      </c>
      <c r="B93">
        <v>92</v>
      </c>
      <c r="C93">
        <v>92</v>
      </c>
      <c r="D93" s="4" t="s">
        <v>91</v>
      </c>
      <c r="E93" s="4">
        <v>701</v>
      </c>
      <c r="F93" s="4">
        <v>27.8</v>
      </c>
      <c r="G93" s="4">
        <v>28772</v>
      </c>
      <c r="H93" s="4">
        <v>4737090</v>
      </c>
      <c r="I93" s="4">
        <v>1073</v>
      </c>
      <c r="J93" s="4">
        <v>28.7</v>
      </c>
      <c r="K93" s="4">
        <v>32705</v>
      </c>
      <c r="L93" s="4">
        <v>5370990</v>
      </c>
      <c r="M93" s="4">
        <v>122</v>
      </c>
      <c r="N93" s="4">
        <v>104</v>
      </c>
      <c r="O93" s="4">
        <v>37</v>
      </c>
      <c r="P93" t="str">
        <f t="shared" si="1"/>
        <v>INSERT INTO seo VALUES(92, 92, 'Media', 701, 27,8, 28772, 4737090, 1073, 28,7, 32705, 5370990, 122, 104, 37);</v>
      </c>
      <c r="Q93" t="s">
        <v>2389</v>
      </c>
    </row>
    <row r="94" spans="1:17">
      <c r="A94" t="s">
        <v>2349</v>
      </c>
      <c r="B94">
        <v>93</v>
      </c>
      <c r="C94">
        <v>93</v>
      </c>
      <c r="D94" s="5" t="s">
        <v>1527</v>
      </c>
      <c r="E94" s="5" t="s">
        <v>1527</v>
      </c>
      <c r="F94" s="5" t="s">
        <v>1527</v>
      </c>
      <c r="G94" s="5" t="s">
        <v>1527</v>
      </c>
      <c r="H94" s="5" t="s">
        <v>1527</v>
      </c>
      <c r="I94" s="5" t="s">
        <v>1527</v>
      </c>
      <c r="J94" s="5" t="s">
        <v>1527</v>
      </c>
      <c r="K94" s="5" t="s">
        <v>1527</v>
      </c>
      <c r="L94" s="5" t="s">
        <v>1527</v>
      </c>
      <c r="M94" s="5" t="s">
        <v>1527</v>
      </c>
      <c r="N94" s="5" t="s">
        <v>1527</v>
      </c>
      <c r="O94" s="5" t="s">
        <v>1527</v>
      </c>
      <c r="P94" t="str">
        <f t="shared" si="1"/>
        <v>INSERT INTO seo VALUES(93, 93, 'null', null, null, null, null, null, null, null, null, null, null, null);</v>
      </c>
      <c r="Q94" t="s">
        <v>2480</v>
      </c>
    </row>
    <row r="95" spans="1:17">
      <c r="A95" t="s">
        <v>2349</v>
      </c>
      <c r="B95">
        <v>94</v>
      </c>
      <c r="C95">
        <v>94</v>
      </c>
      <c r="D95" s="5" t="s">
        <v>1527</v>
      </c>
      <c r="E95" s="5" t="s">
        <v>1527</v>
      </c>
      <c r="F95" s="5" t="s">
        <v>1527</v>
      </c>
      <c r="G95" s="5" t="s">
        <v>1527</v>
      </c>
      <c r="H95" s="5" t="s">
        <v>1527</v>
      </c>
      <c r="I95" s="5" t="s">
        <v>1527</v>
      </c>
      <c r="J95" s="5" t="s">
        <v>1527</v>
      </c>
      <c r="K95" s="5" t="s">
        <v>1527</v>
      </c>
      <c r="L95" s="5" t="s">
        <v>1527</v>
      </c>
      <c r="M95" s="5" t="s">
        <v>1527</v>
      </c>
      <c r="N95" s="5" t="s">
        <v>1527</v>
      </c>
      <c r="O95" s="5" t="s">
        <v>1527</v>
      </c>
      <c r="P95" t="str">
        <f t="shared" si="1"/>
        <v>INSERT INTO seo VALUES(94, 94, 'null', null, null, null, null, null, null, null, null, null, null, null);</v>
      </c>
      <c r="Q95" t="s">
        <v>2481</v>
      </c>
    </row>
    <row r="96" spans="1:17">
      <c r="A96" t="s">
        <v>2349</v>
      </c>
      <c r="B96">
        <v>95</v>
      </c>
      <c r="C96">
        <v>95</v>
      </c>
      <c r="D96" s="5" t="s">
        <v>1527</v>
      </c>
      <c r="E96" s="5" t="s">
        <v>1527</v>
      </c>
      <c r="F96" s="5" t="s">
        <v>1527</v>
      </c>
      <c r="G96" s="5" t="s">
        <v>1527</v>
      </c>
      <c r="H96" s="5" t="s">
        <v>1527</v>
      </c>
      <c r="I96" s="5" t="s">
        <v>1527</v>
      </c>
      <c r="J96" s="5" t="s">
        <v>1527</v>
      </c>
      <c r="K96" s="5" t="s">
        <v>1527</v>
      </c>
      <c r="L96" s="5" t="s">
        <v>1527</v>
      </c>
      <c r="M96" s="4">
        <v>1684</v>
      </c>
      <c r="N96" s="4">
        <v>1663</v>
      </c>
      <c r="O96" s="4">
        <v>34</v>
      </c>
      <c r="P96" t="str">
        <f t="shared" si="1"/>
        <v>INSERT INTO seo VALUES(95, 95, 'null', null, null, null, null, null, null, null, null, 1684, 1663, 34);</v>
      </c>
      <c r="Q96" t="s">
        <v>2482</v>
      </c>
    </row>
    <row r="97" spans="1:17">
      <c r="A97" t="s">
        <v>2349</v>
      </c>
      <c r="B97">
        <v>96</v>
      </c>
      <c r="C97">
        <v>96</v>
      </c>
      <c r="D97" s="5" t="s">
        <v>1527</v>
      </c>
      <c r="E97" s="5" t="s">
        <v>1527</v>
      </c>
      <c r="F97" s="5" t="s">
        <v>1527</v>
      </c>
      <c r="G97" s="5" t="s">
        <v>1527</v>
      </c>
      <c r="H97" s="5" t="s">
        <v>1527</v>
      </c>
      <c r="I97" s="4">
        <v>296</v>
      </c>
      <c r="J97" s="4">
        <v>29.9</v>
      </c>
      <c r="K97" s="4">
        <v>0</v>
      </c>
      <c r="L97" s="4">
        <v>636730</v>
      </c>
      <c r="M97" s="4">
        <v>7</v>
      </c>
      <c r="N97" s="4">
        <v>2</v>
      </c>
      <c r="O97" s="4">
        <v>6</v>
      </c>
      <c r="P97" t="str">
        <f t="shared" si="1"/>
        <v>INSERT INTO seo VALUES(96, 96, 'null', null, null, null, null, 296, 29,9, 0, 636730, 7, 2, 6);</v>
      </c>
      <c r="Q97" t="s">
        <v>2483</v>
      </c>
    </row>
    <row r="98" spans="1:17">
      <c r="A98" t="s">
        <v>2349</v>
      </c>
      <c r="B98">
        <v>97</v>
      </c>
      <c r="C98">
        <v>97</v>
      </c>
      <c r="D98" s="8" t="s">
        <v>173</v>
      </c>
      <c r="E98" s="8">
        <v>247</v>
      </c>
      <c r="F98" s="8">
        <v>30</v>
      </c>
      <c r="G98" s="8">
        <v>0</v>
      </c>
      <c r="H98" s="8">
        <v>560920</v>
      </c>
      <c r="I98" s="4">
        <v>237</v>
      </c>
      <c r="J98" s="4">
        <v>30</v>
      </c>
      <c r="K98" s="4">
        <v>0</v>
      </c>
      <c r="L98" s="4">
        <v>495930</v>
      </c>
      <c r="M98" s="4">
        <v>4</v>
      </c>
      <c r="N98" s="4">
        <v>2</v>
      </c>
      <c r="O98" s="4">
        <v>4</v>
      </c>
      <c r="P98" t="str">
        <f t="shared" si="1"/>
        <v>INSERT INTO seo VALUES(97, 97, 'Baja', 247, 30, 0, 560920, 237, 30, 0, 495930, 4, 2, 4);</v>
      </c>
      <c r="Q98" t="s">
        <v>2390</v>
      </c>
    </row>
    <row r="99" spans="1:17">
      <c r="A99" t="s">
        <v>2349</v>
      </c>
      <c r="B99">
        <v>98</v>
      </c>
      <c r="C99">
        <v>98</v>
      </c>
      <c r="D99" s="5" t="s">
        <v>1527</v>
      </c>
      <c r="E99" s="5" t="s">
        <v>1527</v>
      </c>
      <c r="F99" s="5" t="s">
        <v>1527</v>
      </c>
      <c r="G99" s="5" t="s">
        <v>1527</v>
      </c>
      <c r="H99" s="5" t="s">
        <v>1527</v>
      </c>
      <c r="I99" s="5" t="s">
        <v>1527</v>
      </c>
      <c r="J99" s="5" t="s">
        <v>1527</v>
      </c>
      <c r="K99" s="5" t="s">
        <v>1527</v>
      </c>
      <c r="L99" s="5" t="s">
        <v>1527</v>
      </c>
      <c r="M99" s="5" t="s">
        <v>1527</v>
      </c>
      <c r="N99" s="5" t="s">
        <v>1527</v>
      </c>
      <c r="O99" s="5" t="s">
        <v>1527</v>
      </c>
      <c r="P99" t="str">
        <f t="shared" si="1"/>
        <v>INSERT INTO seo VALUES(98, 98, 'null', null, null, null, null, null, null, null, null, null, null, null);</v>
      </c>
      <c r="Q99" t="s">
        <v>2484</v>
      </c>
    </row>
    <row r="100" spans="1:17">
      <c r="A100" t="s">
        <v>2349</v>
      </c>
      <c r="B100">
        <v>99</v>
      </c>
      <c r="C100">
        <v>99</v>
      </c>
      <c r="D100" s="4" t="s">
        <v>173</v>
      </c>
      <c r="E100" s="4">
        <v>486</v>
      </c>
      <c r="F100" s="4">
        <v>29.9</v>
      </c>
      <c r="G100" s="4">
        <v>35</v>
      </c>
      <c r="H100" s="4">
        <v>2133350</v>
      </c>
      <c r="I100" s="5" t="s">
        <v>1527</v>
      </c>
      <c r="J100" s="5" t="s">
        <v>1527</v>
      </c>
      <c r="K100" s="5" t="s">
        <v>1527</v>
      </c>
      <c r="L100" s="5" t="s">
        <v>1527</v>
      </c>
      <c r="M100" s="5" t="s">
        <v>1527</v>
      </c>
      <c r="N100" s="5" t="s">
        <v>1527</v>
      </c>
      <c r="O100" s="5" t="s">
        <v>1527</v>
      </c>
      <c r="P100" t="str">
        <f t="shared" si="1"/>
        <v>INSERT INTO seo VALUES(99, 99, 'Baja', 486, 29,9, 35, 2133350, null, null, null, null, null, null, null);</v>
      </c>
      <c r="Q100" t="s">
        <v>2485</v>
      </c>
    </row>
    <row r="101" spans="1:17">
      <c r="A101" t="s">
        <v>2349</v>
      </c>
      <c r="B101">
        <v>100</v>
      </c>
      <c r="C101">
        <v>100</v>
      </c>
      <c r="D101" s="5" t="s">
        <v>1527</v>
      </c>
      <c r="E101" s="5" t="s">
        <v>1527</v>
      </c>
      <c r="F101" s="5" t="s">
        <v>1527</v>
      </c>
      <c r="G101" s="5" t="s">
        <v>1527</v>
      </c>
      <c r="H101" s="5" t="s">
        <v>1527</v>
      </c>
      <c r="I101" s="5" t="s">
        <v>1527</v>
      </c>
      <c r="J101" s="5" t="s">
        <v>1527</v>
      </c>
      <c r="K101" s="5" t="s">
        <v>1527</v>
      </c>
      <c r="L101" s="5" t="s">
        <v>1527</v>
      </c>
      <c r="M101" s="5" t="s">
        <v>1527</v>
      </c>
      <c r="N101" s="5" t="s">
        <v>1527</v>
      </c>
      <c r="O101" s="5" t="s">
        <v>1527</v>
      </c>
      <c r="P101" t="str">
        <f t="shared" si="1"/>
        <v>INSERT INTO seo VALUES(100, 100, 'null', null, null, null, null, null, null, null, null, null, null, null);</v>
      </c>
      <c r="Q101" t="s">
        <v>2486</v>
      </c>
    </row>
    <row r="102" spans="1:17">
      <c r="A102" t="s">
        <v>2349</v>
      </c>
      <c r="B102">
        <v>101</v>
      </c>
      <c r="C102">
        <v>101</v>
      </c>
      <c r="D102" s="4" t="s">
        <v>207</v>
      </c>
      <c r="E102" s="4">
        <v>678</v>
      </c>
      <c r="F102" s="4">
        <v>25.5</v>
      </c>
      <c r="G102" s="4">
        <v>102510</v>
      </c>
      <c r="H102" s="4">
        <v>2873840</v>
      </c>
      <c r="I102" s="5" t="s">
        <v>1527</v>
      </c>
      <c r="J102" s="5" t="s">
        <v>1527</v>
      </c>
      <c r="K102" s="5" t="s">
        <v>1527</v>
      </c>
      <c r="L102" s="5" t="s">
        <v>1527</v>
      </c>
      <c r="M102" s="5" t="s">
        <v>1527</v>
      </c>
      <c r="N102" s="5" t="s">
        <v>1527</v>
      </c>
      <c r="O102" s="5" t="s">
        <v>1527</v>
      </c>
      <c r="P102" t="str">
        <f t="shared" si="1"/>
        <v>INSERT INTO seo VALUES(101, 101, 'Media-Alta', 678, 25,5, 102510, 2873840, null, null, null, null, null, null, null);</v>
      </c>
      <c r="Q102" t="s">
        <v>2487</v>
      </c>
    </row>
    <row r="103" spans="1:17">
      <c r="A103" t="s">
        <v>2349</v>
      </c>
      <c r="B103">
        <v>102</v>
      </c>
      <c r="C103">
        <v>102</v>
      </c>
      <c r="D103" s="5" t="s">
        <v>1527</v>
      </c>
      <c r="E103" s="5" t="s">
        <v>1527</v>
      </c>
      <c r="F103" s="5" t="s">
        <v>1527</v>
      </c>
      <c r="G103" s="5" t="s">
        <v>1527</v>
      </c>
      <c r="H103" s="5" t="s">
        <v>1527</v>
      </c>
      <c r="I103" s="5" t="s">
        <v>1527</v>
      </c>
      <c r="J103" s="5" t="s">
        <v>1527</v>
      </c>
      <c r="K103" s="5" t="s">
        <v>1527</v>
      </c>
      <c r="L103" s="5" t="s">
        <v>1527</v>
      </c>
      <c r="M103" s="5" t="s">
        <v>1527</v>
      </c>
      <c r="N103" s="5" t="s">
        <v>1527</v>
      </c>
      <c r="O103" s="5" t="s">
        <v>1527</v>
      </c>
      <c r="P103" t="str">
        <f t="shared" si="1"/>
        <v>INSERT INTO seo VALUES(102, 102, 'null', null, null, null, null, null, null, null, null, null, null, null);</v>
      </c>
      <c r="Q103" t="s">
        <v>2488</v>
      </c>
    </row>
    <row r="104" spans="1:17">
      <c r="A104" t="s">
        <v>2349</v>
      </c>
      <c r="B104">
        <v>103</v>
      </c>
      <c r="C104">
        <v>103</v>
      </c>
      <c r="D104" s="5" t="s">
        <v>1527</v>
      </c>
      <c r="E104" s="5" t="s">
        <v>1527</v>
      </c>
      <c r="F104" s="5" t="s">
        <v>1527</v>
      </c>
      <c r="G104" s="5" t="s">
        <v>1527</v>
      </c>
      <c r="H104" s="5" t="s">
        <v>1527</v>
      </c>
      <c r="I104" s="5" t="s">
        <v>1527</v>
      </c>
      <c r="J104" s="5" t="s">
        <v>1527</v>
      </c>
      <c r="K104" s="5" t="s">
        <v>1527</v>
      </c>
      <c r="L104" s="5" t="s">
        <v>1527</v>
      </c>
      <c r="M104" s="5" t="s">
        <v>1527</v>
      </c>
      <c r="N104" s="5" t="s">
        <v>1527</v>
      </c>
      <c r="O104" s="5" t="s">
        <v>1527</v>
      </c>
      <c r="P104" t="str">
        <f t="shared" si="1"/>
        <v>INSERT INTO seo VALUES(103, 103, 'null', null, null, null, null, null, null, null, null, null, null, null);</v>
      </c>
      <c r="Q104" t="s">
        <v>2489</v>
      </c>
    </row>
    <row r="105" spans="1:17">
      <c r="A105" t="s">
        <v>2349</v>
      </c>
      <c r="B105">
        <v>104</v>
      </c>
      <c r="C105">
        <v>104</v>
      </c>
      <c r="D105" s="5" t="s">
        <v>1527</v>
      </c>
      <c r="E105" s="5" t="s">
        <v>1527</v>
      </c>
      <c r="F105" s="5" t="s">
        <v>1527</v>
      </c>
      <c r="G105" s="5" t="s">
        <v>1527</v>
      </c>
      <c r="H105" s="5" t="s">
        <v>1527</v>
      </c>
      <c r="I105" s="5" t="s">
        <v>1527</v>
      </c>
      <c r="J105" s="5" t="s">
        <v>1527</v>
      </c>
      <c r="K105" s="5" t="s">
        <v>1527</v>
      </c>
      <c r="L105" s="5" t="s">
        <v>1527</v>
      </c>
      <c r="M105" s="5" t="s">
        <v>1527</v>
      </c>
      <c r="N105" s="5" t="s">
        <v>1527</v>
      </c>
      <c r="O105" s="5" t="s">
        <v>1527</v>
      </c>
      <c r="P105" t="str">
        <f t="shared" si="1"/>
        <v>INSERT INTO seo VALUES(104, 104, 'null', null, null, null, null, null, null, null, null, null, null, null);</v>
      </c>
      <c r="Q105" t="s">
        <v>2490</v>
      </c>
    </row>
    <row r="106" spans="1:17">
      <c r="A106" t="s">
        <v>2349</v>
      </c>
      <c r="B106">
        <v>105</v>
      </c>
      <c r="C106">
        <v>105</v>
      </c>
      <c r="D106" s="4" t="s">
        <v>173</v>
      </c>
      <c r="E106" s="4">
        <v>373</v>
      </c>
      <c r="F106" s="4">
        <v>29.3</v>
      </c>
      <c r="G106" s="4">
        <v>2549</v>
      </c>
      <c r="H106" s="4">
        <v>412630</v>
      </c>
      <c r="I106" s="4">
        <v>340</v>
      </c>
      <c r="J106" s="4">
        <v>29.8</v>
      </c>
      <c r="K106" s="4">
        <v>57</v>
      </c>
      <c r="L106" s="4">
        <v>342380</v>
      </c>
      <c r="M106" s="4">
        <v>53</v>
      </c>
      <c r="N106" s="4">
        <v>45</v>
      </c>
      <c r="O106" s="4">
        <v>22</v>
      </c>
      <c r="P106" t="str">
        <f t="shared" si="1"/>
        <v>INSERT INTO seo VALUES(105, 105, 'Baja', 373, 29,3, 2549, 412630, 340, 29,8, 57, 342380, 53, 45, 22);</v>
      </c>
      <c r="Q106" t="s">
        <v>2391</v>
      </c>
    </row>
    <row r="107" spans="1:17">
      <c r="A107" t="s">
        <v>2349</v>
      </c>
      <c r="B107">
        <v>106</v>
      </c>
      <c r="C107">
        <v>106</v>
      </c>
      <c r="D107" s="4" t="s">
        <v>173</v>
      </c>
      <c r="E107" s="4">
        <v>240</v>
      </c>
      <c r="F107" s="4">
        <v>29.5</v>
      </c>
      <c r="G107" s="4">
        <v>163</v>
      </c>
      <c r="H107" s="4">
        <v>351510</v>
      </c>
      <c r="I107" s="5" t="s">
        <v>1527</v>
      </c>
      <c r="J107" s="5" t="s">
        <v>1527</v>
      </c>
      <c r="K107" s="5" t="s">
        <v>1527</v>
      </c>
      <c r="L107" s="5" t="s">
        <v>1527</v>
      </c>
      <c r="M107" s="5" t="s">
        <v>1527</v>
      </c>
      <c r="N107" s="5" t="s">
        <v>1527</v>
      </c>
      <c r="O107" s="5" t="s">
        <v>1527</v>
      </c>
      <c r="P107" t="str">
        <f t="shared" si="1"/>
        <v>INSERT INTO seo VALUES(106, 106, 'Baja', 240, 29,5, 163, 351510, null, null, null, null, null, null, null);</v>
      </c>
      <c r="Q107" t="s">
        <v>2491</v>
      </c>
    </row>
    <row r="108" spans="1:17">
      <c r="A108" t="s">
        <v>2349</v>
      </c>
      <c r="B108">
        <v>107</v>
      </c>
      <c r="C108">
        <v>107</v>
      </c>
      <c r="D108" s="4" t="s">
        <v>89</v>
      </c>
      <c r="E108" s="4">
        <v>178</v>
      </c>
      <c r="F108" s="4">
        <v>27.1</v>
      </c>
      <c r="G108" s="4">
        <v>1870</v>
      </c>
      <c r="H108" s="4">
        <v>73420</v>
      </c>
      <c r="I108" s="5" t="s">
        <v>1527</v>
      </c>
      <c r="J108" s="5" t="s">
        <v>1527</v>
      </c>
      <c r="K108" s="5" t="s">
        <v>1527</v>
      </c>
      <c r="L108" s="5" t="s">
        <v>1527</v>
      </c>
      <c r="M108" s="5" t="s">
        <v>1527</v>
      </c>
      <c r="N108" s="5" t="s">
        <v>1527</v>
      </c>
      <c r="O108" s="5" t="s">
        <v>1527</v>
      </c>
      <c r="P108" t="str">
        <f t="shared" si="1"/>
        <v>INSERT INTO seo VALUES(107, 107, 'Media-Baja', 178, 27,1, 1870, 73420, null, null, null, null, null, null, null);</v>
      </c>
      <c r="Q108" t="s">
        <v>2492</v>
      </c>
    </row>
    <row r="109" spans="1:17">
      <c r="A109" t="s">
        <v>2349</v>
      </c>
      <c r="B109">
        <v>108</v>
      </c>
      <c r="C109">
        <v>108</v>
      </c>
      <c r="D109" s="5" t="s">
        <v>1527</v>
      </c>
      <c r="E109" s="5" t="s">
        <v>1527</v>
      </c>
      <c r="F109" s="5" t="s">
        <v>1527</v>
      </c>
      <c r="G109" s="5" t="s">
        <v>1527</v>
      </c>
      <c r="H109" s="5" t="s">
        <v>1527</v>
      </c>
      <c r="I109" s="5" t="s">
        <v>1527</v>
      </c>
      <c r="J109" s="5" t="s">
        <v>1527</v>
      </c>
      <c r="K109" s="5" t="s">
        <v>1527</v>
      </c>
      <c r="L109" s="5" t="s">
        <v>1527</v>
      </c>
      <c r="M109" s="5" t="s">
        <v>1527</v>
      </c>
      <c r="N109" s="5" t="s">
        <v>1527</v>
      </c>
      <c r="O109" s="5" t="s">
        <v>1527</v>
      </c>
      <c r="P109" t="str">
        <f t="shared" si="1"/>
        <v>INSERT INTO seo VALUES(108, 108, 'null', null, null, null, null, null, null, null, null, null, null, null);</v>
      </c>
      <c r="Q109" t="s">
        <v>2493</v>
      </c>
    </row>
    <row r="110" spans="1:17">
      <c r="A110" t="s">
        <v>2349</v>
      </c>
      <c r="B110">
        <v>109</v>
      </c>
      <c r="C110">
        <v>109</v>
      </c>
      <c r="D110" s="5" t="s">
        <v>1527</v>
      </c>
      <c r="E110" s="5" t="s">
        <v>1527</v>
      </c>
      <c r="F110" s="5" t="s">
        <v>1527</v>
      </c>
      <c r="G110" s="5" t="s">
        <v>1527</v>
      </c>
      <c r="H110" s="5" t="s">
        <v>1527</v>
      </c>
      <c r="I110" s="5" t="s">
        <v>1527</v>
      </c>
      <c r="J110" s="5" t="s">
        <v>1527</v>
      </c>
      <c r="K110" s="5" t="s">
        <v>1527</v>
      </c>
      <c r="L110" s="5" t="s">
        <v>1527</v>
      </c>
      <c r="M110" s="5" t="s">
        <v>1527</v>
      </c>
      <c r="N110" s="5" t="s">
        <v>1527</v>
      </c>
      <c r="O110" s="5" t="s">
        <v>1527</v>
      </c>
      <c r="P110" t="str">
        <f t="shared" si="1"/>
        <v>INSERT INTO seo VALUES(109, 109, 'null', null, null, null, null, null, null, null, null, null, null, null);</v>
      </c>
      <c r="Q110" t="s">
        <v>2494</v>
      </c>
    </row>
    <row r="111" spans="1:17">
      <c r="A111" t="s">
        <v>2349</v>
      </c>
      <c r="B111">
        <v>110</v>
      </c>
      <c r="C111">
        <v>110</v>
      </c>
      <c r="D111" s="5" t="s">
        <v>1527</v>
      </c>
      <c r="E111" s="5" t="s">
        <v>1527</v>
      </c>
      <c r="F111" s="5" t="s">
        <v>1527</v>
      </c>
      <c r="G111" s="5" t="s">
        <v>1527</v>
      </c>
      <c r="H111" s="5" t="s">
        <v>1527</v>
      </c>
      <c r="I111" s="5" t="s">
        <v>1527</v>
      </c>
      <c r="J111" s="5" t="s">
        <v>1527</v>
      </c>
      <c r="K111" s="5" t="s">
        <v>1527</v>
      </c>
      <c r="L111" s="5" t="s">
        <v>1527</v>
      </c>
      <c r="M111" s="5" t="s">
        <v>1527</v>
      </c>
      <c r="N111" s="5" t="s">
        <v>1527</v>
      </c>
      <c r="O111" s="5" t="s">
        <v>1527</v>
      </c>
      <c r="P111" t="str">
        <f t="shared" si="1"/>
        <v>INSERT INTO seo VALUES(110, 110, 'null', null, null, null, null, null, null, null, null, null, null, null);</v>
      </c>
      <c r="Q111" t="s">
        <v>2495</v>
      </c>
    </row>
    <row r="112" spans="1:17">
      <c r="A112" t="s">
        <v>2349</v>
      </c>
      <c r="B112">
        <v>111</v>
      </c>
      <c r="C112">
        <v>111</v>
      </c>
      <c r="D112" s="4" t="s">
        <v>173</v>
      </c>
      <c r="E112" s="4">
        <v>430</v>
      </c>
      <c r="F112" s="4">
        <v>29.6</v>
      </c>
      <c r="G112" s="4">
        <v>37</v>
      </c>
      <c r="H112" s="4">
        <v>582600</v>
      </c>
      <c r="I112" s="4">
        <v>392</v>
      </c>
      <c r="J112" s="4">
        <v>29.1</v>
      </c>
      <c r="K112" s="4">
        <v>321</v>
      </c>
      <c r="L112" s="4">
        <v>597130</v>
      </c>
      <c r="M112" s="4">
        <v>18</v>
      </c>
      <c r="N112" s="4">
        <v>16</v>
      </c>
      <c r="O112" s="4">
        <v>5</v>
      </c>
      <c r="P112" t="str">
        <f t="shared" si="1"/>
        <v>INSERT INTO seo VALUES(111, 111, 'Baja', 430, 29,6, 37, 582600, 392, 29,1, 321, 597130, 18, 16, 5);</v>
      </c>
      <c r="Q112" t="s">
        <v>2392</v>
      </c>
    </row>
    <row r="113" spans="1:17">
      <c r="A113" t="s">
        <v>2349</v>
      </c>
      <c r="B113">
        <v>112</v>
      </c>
      <c r="C113">
        <v>112</v>
      </c>
      <c r="D113" s="5" t="s">
        <v>1527</v>
      </c>
      <c r="E113" s="5" t="s">
        <v>1527</v>
      </c>
      <c r="F113" s="5" t="s">
        <v>1527</v>
      </c>
      <c r="G113" s="5" t="s">
        <v>1527</v>
      </c>
      <c r="H113" s="5" t="s">
        <v>1527</v>
      </c>
      <c r="I113" s="5" t="s">
        <v>1527</v>
      </c>
      <c r="J113" s="5" t="s">
        <v>1527</v>
      </c>
      <c r="K113" s="5" t="s">
        <v>1527</v>
      </c>
      <c r="L113" s="5" t="s">
        <v>1527</v>
      </c>
      <c r="M113" s="5" t="s">
        <v>1527</v>
      </c>
      <c r="N113" s="5" t="s">
        <v>1527</v>
      </c>
      <c r="O113" s="5" t="s">
        <v>1527</v>
      </c>
      <c r="P113" t="str">
        <f t="shared" si="1"/>
        <v>INSERT INTO seo VALUES(112, 112, 'null', null, null, null, null, null, null, null, null, null, null, null);</v>
      </c>
      <c r="Q113" t="s">
        <v>2496</v>
      </c>
    </row>
    <row r="114" spans="1:17">
      <c r="A114" t="s">
        <v>2349</v>
      </c>
      <c r="B114">
        <v>113</v>
      </c>
      <c r="C114">
        <v>113</v>
      </c>
      <c r="D114" s="4" t="s">
        <v>173</v>
      </c>
      <c r="E114" s="4">
        <v>445</v>
      </c>
      <c r="F114" s="4">
        <v>29.4</v>
      </c>
      <c r="G114" s="4">
        <v>80</v>
      </c>
      <c r="H114" s="4">
        <v>704670</v>
      </c>
      <c r="I114" s="4">
        <v>640</v>
      </c>
      <c r="J114" s="4">
        <v>29.1</v>
      </c>
      <c r="K114" s="4">
        <v>691</v>
      </c>
      <c r="L114" s="4">
        <v>987350</v>
      </c>
      <c r="M114" s="4">
        <v>82</v>
      </c>
      <c r="N114" s="4">
        <v>70</v>
      </c>
      <c r="O114" s="4">
        <v>20</v>
      </c>
      <c r="P114" t="str">
        <f t="shared" si="1"/>
        <v>INSERT INTO seo VALUES(113, 113, 'Baja', 445, 29,4, 80, 704670, 640, 29,1, 691, 987350, 82, 70, 20);</v>
      </c>
      <c r="Q114" t="s">
        <v>2393</v>
      </c>
    </row>
    <row r="115" spans="1:17">
      <c r="A115" t="s">
        <v>2349</v>
      </c>
      <c r="B115">
        <v>114</v>
      </c>
      <c r="C115">
        <v>114</v>
      </c>
      <c r="D115" s="5" t="s">
        <v>1527</v>
      </c>
      <c r="E115" s="5" t="s">
        <v>1527</v>
      </c>
      <c r="F115" s="5" t="s">
        <v>1527</v>
      </c>
      <c r="G115" s="5" t="s">
        <v>1527</v>
      </c>
      <c r="H115" s="5" t="s">
        <v>1527</v>
      </c>
      <c r="I115" s="5" t="s">
        <v>1527</v>
      </c>
      <c r="J115" s="5" t="s">
        <v>1527</v>
      </c>
      <c r="K115" s="5" t="s">
        <v>1527</v>
      </c>
      <c r="L115" s="5" t="s">
        <v>1527</v>
      </c>
      <c r="M115" s="5" t="s">
        <v>1527</v>
      </c>
      <c r="N115" s="5" t="s">
        <v>1527</v>
      </c>
      <c r="O115" s="5" t="s">
        <v>1527</v>
      </c>
      <c r="P115" t="str">
        <f t="shared" si="1"/>
        <v>INSERT INTO seo VALUES(114, 114, 'null', null, null, null, null, null, null, null, null, null, null, null);</v>
      </c>
      <c r="Q115" t="s">
        <v>2497</v>
      </c>
    </row>
    <row r="116" spans="1:17">
      <c r="A116" t="s">
        <v>2349</v>
      </c>
      <c r="B116">
        <v>115</v>
      </c>
      <c r="C116">
        <v>115</v>
      </c>
      <c r="D116" s="4" t="s">
        <v>91</v>
      </c>
      <c r="E116" s="4">
        <v>148</v>
      </c>
      <c r="F116" s="4">
        <v>23.5</v>
      </c>
      <c r="G116" s="4">
        <v>3054</v>
      </c>
      <c r="H116" s="4">
        <v>120410</v>
      </c>
      <c r="I116" s="4">
        <v>276</v>
      </c>
      <c r="J116" s="4">
        <v>27.9</v>
      </c>
      <c r="K116" s="4">
        <v>3030</v>
      </c>
      <c r="L116" s="4">
        <v>154340</v>
      </c>
      <c r="M116" s="4">
        <v>9</v>
      </c>
      <c r="N116" s="4">
        <v>0</v>
      </c>
      <c r="O116" s="4">
        <v>6</v>
      </c>
      <c r="P116" t="str">
        <f t="shared" si="1"/>
        <v>INSERT INTO seo VALUES(115, 115, 'Media', 148, 23,5, 3054, 120410, 276, 27,9, 3030, 154340, 9, 0, 6);</v>
      </c>
      <c r="Q116" t="s">
        <v>2394</v>
      </c>
    </row>
    <row r="117" spans="1:17">
      <c r="A117" t="s">
        <v>2349</v>
      </c>
      <c r="B117">
        <v>116</v>
      </c>
      <c r="C117">
        <v>116</v>
      </c>
      <c r="D117" s="4" t="s">
        <v>89</v>
      </c>
      <c r="E117" s="4">
        <v>187</v>
      </c>
      <c r="F117" s="4">
        <v>29.2</v>
      </c>
      <c r="G117" s="4">
        <v>140</v>
      </c>
      <c r="H117" s="4">
        <v>157280</v>
      </c>
      <c r="I117" s="4">
        <v>315</v>
      </c>
      <c r="J117" s="4">
        <v>29.6</v>
      </c>
      <c r="K117" s="4">
        <v>32</v>
      </c>
      <c r="L117" s="4">
        <v>260700</v>
      </c>
      <c r="M117" s="4">
        <v>19</v>
      </c>
      <c r="N117" s="4">
        <v>2</v>
      </c>
      <c r="O117" s="4">
        <v>11</v>
      </c>
      <c r="P117" t="str">
        <f t="shared" si="1"/>
        <v>INSERT INTO seo VALUES(116, 116, 'Media-Baja', 187, 29,2, 140, 157280, 315, 29,6, 32, 260700, 19, 2, 11);</v>
      </c>
      <c r="Q117" t="s">
        <v>2395</v>
      </c>
    </row>
    <row r="118" spans="1:17">
      <c r="A118" t="s">
        <v>2349</v>
      </c>
      <c r="B118">
        <v>117</v>
      </c>
      <c r="C118">
        <v>117</v>
      </c>
      <c r="D118" s="5" t="s">
        <v>1527</v>
      </c>
      <c r="E118" s="5" t="s">
        <v>1527</v>
      </c>
      <c r="F118" s="5" t="s">
        <v>1527</v>
      </c>
      <c r="G118" s="5" t="s">
        <v>1527</v>
      </c>
      <c r="H118" s="5" t="s">
        <v>1527</v>
      </c>
      <c r="I118" s="5" t="s">
        <v>1527</v>
      </c>
      <c r="J118" s="5" t="s">
        <v>1527</v>
      </c>
      <c r="K118" s="5" t="s">
        <v>1527</v>
      </c>
      <c r="L118" s="5" t="s">
        <v>1527</v>
      </c>
      <c r="M118" s="5" t="s">
        <v>1527</v>
      </c>
      <c r="N118" s="5" t="s">
        <v>1527</v>
      </c>
      <c r="O118" s="5" t="s">
        <v>1527</v>
      </c>
      <c r="P118" t="str">
        <f t="shared" si="1"/>
        <v>INSERT INTO seo VALUES(117, 117, 'null', null, null, null, null, null, null, null, null, null, null, null);</v>
      </c>
      <c r="Q118" t="s">
        <v>2498</v>
      </c>
    </row>
    <row r="119" spans="1:17">
      <c r="A119" t="s">
        <v>2349</v>
      </c>
      <c r="B119">
        <v>118</v>
      </c>
      <c r="C119">
        <v>118</v>
      </c>
      <c r="D119" s="4" t="s">
        <v>89</v>
      </c>
      <c r="E119" s="4">
        <v>770</v>
      </c>
      <c r="F119" s="4">
        <v>28.9</v>
      </c>
      <c r="G119" s="4">
        <v>3630</v>
      </c>
      <c r="H119" s="4">
        <v>993450</v>
      </c>
      <c r="I119" s="4">
        <v>1031</v>
      </c>
      <c r="J119" s="4">
        <v>28.8</v>
      </c>
      <c r="K119" s="4">
        <v>6171</v>
      </c>
      <c r="L119" s="4">
        <v>1644500</v>
      </c>
      <c r="M119" s="4">
        <v>671</v>
      </c>
      <c r="N119" s="4">
        <v>665</v>
      </c>
      <c r="O119" s="4">
        <v>31</v>
      </c>
      <c r="P119" t="str">
        <f t="shared" si="1"/>
        <v>INSERT INTO seo VALUES(118, 118, 'Media-Baja', 770, 28,9, 3630, 993450, 1031, 28,8, 6171, 1644500, 671, 665, 31);</v>
      </c>
      <c r="Q119" t="s">
        <v>2396</v>
      </c>
    </row>
    <row r="120" spans="1:17">
      <c r="A120" t="s">
        <v>2349</v>
      </c>
      <c r="B120">
        <v>119</v>
      </c>
      <c r="C120">
        <v>119</v>
      </c>
      <c r="D120" s="5" t="s">
        <v>1527</v>
      </c>
      <c r="E120" s="5" t="s">
        <v>1527</v>
      </c>
      <c r="F120" s="5" t="s">
        <v>1527</v>
      </c>
      <c r="G120" s="5" t="s">
        <v>1527</v>
      </c>
      <c r="H120" s="5" t="s">
        <v>1527</v>
      </c>
      <c r="I120" s="5" t="s">
        <v>1527</v>
      </c>
      <c r="J120" s="5" t="s">
        <v>1527</v>
      </c>
      <c r="K120" s="5" t="s">
        <v>1527</v>
      </c>
      <c r="L120" s="5" t="s">
        <v>1527</v>
      </c>
      <c r="M120" s="5" t="s">
        <v>1527</v>
      </c>
      <c r="N120" s="5" t="s">
        <v>1527</v>
      </c>
      <c r="O120" s="5" t="s">
        <v>1527</v>
      </c>
      <c r="P120" t="str">
        <f t="shared" si="1"/>
        <v>INSERT INTO seo VALUES(119, 119, 'null', null, null, null, null, null, null, null, null, null, null, null);</v>
      </c>
      <c r="Q120" t="s">
        <v>2499</v>
      </c>
    </row>
    <row r="121" spans="1:17">
      <c r="A121" t="s">
        <v>2349</v>
      </c>
      <c r="B121">
        <v>120</v>
      </c>
      <c r="C121">
        <v>120</v>
      </c>
      <c r="D121" s="4" t="s">
        <v>89</v>
      </c>
      <c r="E121" s="4">
        <v>258</v>
      </c>
      <c r="F121" s="4">
        <v>28.7</v>
      </c>
      <c r="G121" s="4">
        <v>504</v>
      </c>
      <c r="H121" s="4">
        <v>239790</v>
      </c>
      <c r="I121" s="4">
        <v>408</v>
      </c>
      <c r="J121" s="4">
        <v>29</v>
      </c>
      <c r="K121" s="4">
        <v>847</v>
      </c>
      <c r="L121" s="4">
        <v>249520</v>
      </c>
      <c r="M121" s="4">
        <v>138</v>
      </c>
      <c r="N121" s="4">
        <v>121</v>
      </c>
      <c r="O121" s="4">
        <v>49</v>
      </c>
      <c r="P121" t="str">
        <f t="shared" si="1"/>
        <v>INSERT INTO seo VALUES(120, 120, 'Media-Baja', 258, 28,7, 504, 239790, 408, 29, 847, 249520, 138, 121, 49);</v>
      </c>
      <c r="Q121" t="s">
        <v>2397</v>
      </c>
    </row>
    <row r="122" spans="1:17">
      <c r="A122" t="s">
        <v>2349</v>
      </c>
      <c r="B122">
        <v>121</v>
      </c>
      <c r="C122">
        <v>121</v>
      </c>
      <c r="D122" s="4" t="s">
        <v>173</v>
      </c>
      <c r="E122" s="4">
        <v>682</v>
      </c>
      <c r="F122" s="4">
        <v>29.7</v>
      </c>
      <c r="G122" s="4">
        <v>200</v>
      </c>
      <c r="H122" s="4">
        <v>1809100</v>
      </c>
      <c r="I122" s="4">
        <v>777</v>
      </c>
      <c r="J122" s="4">
        <v>29.4</v>
      </c>
      <c r="K122" s="4">
        <v>439</v>
      </c>
      <c r="L122" s="4">
        <v>1674130</v>
      </c>
      <c r="M122" s="4">
        <v>4064</v>
      </c>
      <c r="N122" s="4">
        <v>3963</v>
      </c>
      <c r="O122" s="4">
        <v>92</v>
      </c>
      <c r="P122" t="str">
        <f t="shared" si="1"/>
        <v>INSERT INTO seo VALUES(121, 121, 'Baja', 682, 29,7, 200, 1809100, 777, 29,4, 439, 1674130, 4064, 3963, 92);</v>
      </c>
      <c r="Q122" t="s">
        <v>2398</v>
      </c>
    </row>
    <row r="123" spans="1:17">
      <c r="A123" t="s">
        <v>2349</v>
      </c>
      <c r="B123">
        <v>122</v>
      </c>
      <c r="C123">
        <v>122</v>
      </c>
      <c r="D123" s="44" t="s">
        <v>198</v>
      </c>
      <c r="E123" s="4">
        <v>755</v>
      </c>
      <c r="F123" s="4">
        <v>21.8</v>
      </c>
      <c r="G123" s="4">
        <v>33726</v>
      </c>
      <c r="H123" s="4">
        <v>558210</v>
      </c>
      <c r="I123" s="4"/>
      <c r="J123" s="4"/>
      <c r="K123" s="4"/>
      <c r="L123" s="4"/>
      <c r="M123" s="4"/>
      <c r="N123" s="4"/>
      <c r="O123" s="4"/>
      <c r="P123" t="str">
        <f t="shared" si="1"/>
        <v>INSERT INTO seo VALUES(122, 122, 'Alta', 755, 21,8, 33726, 558210, , , , , , , );</v>
      </c>
      <c r="Q123" t="s">
        <v>2399</v>
      </c>
    </row>
    <row r="124" spans="1:17">
      <c r="A124" t="s">
        <v>2349</v>
      </c>
      <c r="B124">
        <v>123</v>
      </c>
      <c r="C124">
        <v>123</v>
      </c>
      <c r="D124" s="5" t="s">
        <v>1527</v>
      </c>
      <c r="E124" s="5" t="s">
        <v>1527</v>
      </c>
      <c r="F124" s="5" t="s">
        <v>1527</v>
      </c>
      <c r="G124" s="5" t="s">
        <v>1527</v>
      </c>
      <c r="H124" s="5" t="s">
        <v>1527</v>
      </c>
      <c r="I124" s="5" t="s">
        <v>1527</v>
      </c>
      <c r="J124" s="5" t="s">
        <v>1527</v>
      </c>
      <c r="K124" s="5" t="s">
        <v>1527</v>
      </c>
      <c r="L124" s="5" t="s">
        <v>1527</v>
      </c>
      <c r="M124" s="5" t="s">
        <v>1527</v>
      </c>
      <c r="N124" s="5" t="s">
        <v>1527</v>
      </c>
      <c r="O124" s="5" t="s">
        <v>1527</v>
      </c>
      <c r="P124" t="str">
        <f t="shared" si="1"/>
        <v>INSERT INTO seo VALUES(123, 123, 'null', null, null, null, null, null, null, null, null, null, null, null);</v>
      </c>
      <c r="Q124" t="s">
        <v>2500</v>
      </c>
    </row>
    <row r="125" spans="1:17">
      <c r="A125" t="s">
        <v>2349</v>
      </c>
      <c r="B125">
        <v>124</v>
      </c>
      <c r="C125">
        <v>124</v>
      </c>
      <c r="D125" s="5" t="s">
        <v>1527</v>
      </c>
      <c r="E125" s="5" t="s">
        <v>1527</v>
      </c>
      <c r="F125" s="5" t="s">
        <v>1527</v>
      </c>
      <c r="G125" s="5" t="s">
        <v>1527</v>
      </c>
      <c r="H125" s="5" t="s">
        <v>1527</v>
      </c>
      <c r="I125" s="5" t="s">
        <v>1527</v>
      </c>
      <c r="J125" s="5" t="s">
        <v>1527</v>
      </c>
      <c r="K125" s="5" t="s">
        <v>1527</v>
      </c>
      <c r="L125" s="5" t="s">
        <v>1527</v>
      </c>
      <c r="M125" s="5" t="s">
        <v>1527</v>
      </c>
      <c r="N125" s="5" t="s">
        <v>1527</v>
      </c>
      <c r="O125" s="5" t="s">
        <v>1527</v>
      </c>
      <c r="P125" t="str">
        <f t="shared" si="1"/>
        <v>INSERT INTO seo VALUES(124, 124, 'null', null, null, null, null, null, null, null, null, null, null, null);</v>
      </c>
      <c r="Q125" t="s">
        <v>2501</v>
      </c>
    </row>
    <row r="126" spans="1:17">
      <c r="A126" t="s">
        <v>2349</v>
      </c>
      <c r="B126">
        <v>125</v>
      </c>
      <c r="C126">
        <v>125</v>
      </c>
      <c r="D126" s="5" t="s">
        <v>1527</v>
      </c>
      <c r="E126" s="5" t="s">
        <v>1527</v>
      </c>
      <c r="F126" s="5" t="s">
        <v>1527</v>
      </c>
      <c r="G126" s="5" t="s">
        <v>1527</v>
      </c>
      <c r="H126" s="5" t="s">
        <v>1527</v>
      </c>
      <c r="I126" s="5" t="s">
        <v>1527</v>
      </c>
      <c r="J126" s="5" t="s">
        <v>1527</v>
      </c>
      <c r="K126" s="5" t="s">
        <v>1527</v>
      </c>
      <c r="L126" s="5" t="s">
        <v>1527</v>
      </c>
      <c r="M126" s="5" t="s">
        <v>1527</v>
      </c>
      <c r="N126" s="5" t="s">
        <v>1527</v>
      </c>
      <c r="O126" s="5" t="s">
        <v>1527</v>
      </c>
      <c r="P126" t="str">
        <f t="shared" si="1"/>
        <v>INSERT INTO seo VALUES(125, 125, 'null', null, null, null, null, null, null, null, null, null, null, null);</v>
      </c>
      <c r="Q126" t="s">
        <v>2502</v>
      </c>
    </row>
    <row r="127" spans="1:17">
      <c r="A127" t="s">
        <v>2349</v>
      </c>
      <c r="B127">
        <v>126</v>
      </c>
      <c r="C127">
        <v>126</v>
      </c>
      <c r="D127" s="4" t="s">
        <v>91</v>
      </c>
      <c r="E127" s="4">
        <v>667</v>
      </c>
      <c r="F127" s="4">
        <v>28.3</v>
      </c>
      <c r="G127" s="4">
        <v>9495</v>
      </c>
      <c r="H127" s="4">
        <v>955260</v>
      </c>
      <c r="I127" s="4">
        <v>752</v>
      </c>
      <c r="J127" s="4">
        <v>28.1</v>
      </c>
      <c r="K127" s="4">
        <v>14907</v>
      </c>
      <c r="L127" s="4">
        <v>1134580</v>
      </c>
      <c r="M127" s="4">
        <v>608</v>
      </c>
      <c r="N127" s="4">
        <v>596</v>
      </c>
      <c r="O127" s="4">
        <v>36</v>
      </c>
      <c r="P127" t="str">
        <f t="shared" si="1"/>
        <v>INSERT INTO seo VALUES(126, 126, 'Media', 667, 28,3, 9495, 955260, 752, 28,1, 14907, 1134580, 608, 596, 36);</v>
      </c>
      <c r="Q127" t="s">
        <v>2400</v>
      </c>
    </row>
    <row r="128" spans="1:17">
      <c r="A128" t="s">
        <v>2349</v>
      </c>
      <c r="B128">
        <v>127</v>
      </c>
      <c r="C128">
        <v>127</v>
      </c>
      <c r="D128" s="5" t="s">
        <v>1527</v>
      </c>
      <c r="E128" s="5" t="s">
        <v>1527</v>
      </c>
      <c r="F128" s="5" t="s">
        <v>1527</v>
      </c>
      <c r="G128" s="5" t="s">
        <v>1527</v>
      </c>
      <c r="H128" s="5" t="s">
        <v>1527</v>
      </c>
      <c r="I128" s="4">
        <v>239</v>
      </c>
      <c r="J128" s="4">
        <v>25.3</v>
      </c>
      <c r="K128" s="4">
        <v>39579</v>
      </c>
      <c r="L128" s="4">
        <v>733370</v>
      </c>
      <c r="M128" s="4">
        <v>163</v>
      </c>
      <c r="N128" s="4">
        <v>25</v>
      </c>
      <c r="O128" s="4">
        <v>26</v>
      </c>
      <c r="P128" t="str">
        <f t="shared" si="1"/>
        <v>INSERT INTO seo VALUES(127, 127, 'null', null, null, null, null, 239, 25,3, 39579, 733370, 163, 25, 26);</v>
      </c>
      <c r="Q128" t="s">
        <v>2503</v>
      </c>
    </row>
    <row r="129" spans="1:17">
      <c r="A129" t="s">
        <v>2349</v>
      </c>
      <c r="B129">
        <v>128</v>
      </c>
      <c r="C129">
        <v>128</v>
      </c>
      <c r="D129" s="5" t="s">
        <v>1527</v>
      </c>
      <c r="E129" s="5" t="s">
        <v>1527</v>
      </c>
      <c r="F129" s="5" t="s">
        <v>1527</v>
      </c>
      <c r="G129" s="5" t="s">
        <v>1527</v>
      </c>
      <c r="H129" s="5" t="s">
        <v>1527</v>
      </c>
      <c r="I129" s="5" t="s">
        <v>1527</v>
      </c>
      <c r="J129" s="5" t="s">
        <v>1527</v>
      </c>
      <c r="K129" s="5" t="s">
        <v>1527</v>
      </c>
      <c r="L129" s="5" t="s">
        <v>1527</v>
      </c>
      <c r="M129" s="5" t="s">
        <v>1527</v>
      </c>
      <c r="N129" s="5" t="s">
        <v>1527</v>
      </c>
      <c r="O129" s="5" t="s">
        <v>1527</v>
      </c>
      <c r="P129" t="str">
        <f t="shared" si="1"/>
        <v>INSERT INTO seo VALUES(128, 128, 'null', null, null, null, null, null, null, null, null, null, null, null);</v>
      </c>
      <c r="Q129" t="s">
        <v>2504</v>
      </c>
    </row>
    <row r="130" spans="1:17">
      <c r="A130" t="s">
        <v>2349</v>
      </c>
      <c r="B130">
        <v>129</v>
      </c>
      <c r="C130">
        <v>129</v>
      </c>
      <c r="D130" s="5" t="s">
        <v>1527</v>
      </c>
      <c r="E130" s="5" t="s">
        <v>1527</v>
      </c>
      <c r="F130" s="5" t="s">
        <v>1527</v>
      </c>
      <c r="G130" s="5" t="s">
        <v>1527</v>
      </c>
      <c r="H130" s="5" t="s">
        <v>1527</v>
      </c>
      <c r="I130" s="5" t="s">
        <v>1527</v>
      </c>
      <c r="J130" s="5" t="s">
        <v>1527</v>
      </c>
      <c r="K130" s="5" t="s">
        <v>1527</v>
      </c>
      <c r="L130" s="5" t="s">
        <v>1527</v>
      </c>
      <c r="M130" s="5" t="s">
        <v>1527</v>
      </c>
      <c r="N130" s="5" t="s">
        <v>1527</v>
      </c>
      <c r="O130" s="5" t="s">
        <v>1527</v>
      </c>
      <c r="P130" t="str">
        <f t="shared" si="1"/>
        <v>INSERT INTO seo VALUES(129, 129, 'null', null, null, null, null, null, null, null, null, null, null, null);</v>
      </c>
      <c r="Q130" t="s">
        <v>2505</v>
      </c>
    </row>
    <row r="131" spans="1:17">
      <c r="A131" t="s">
        <v>2349</v>
      </c>
      <c r="B131">
        <v>130</v>
      </c>
      <c r="C131">
        <v>130</v>
      </c>
      <c r="D131" s="4" t="s">
        <v>91</v>
      </c>
      <c r="E131" s="4">
        <v>257</v>
      </c>
      <c r="F131" s="4">
        <v>27.2</v>
      </c>
      <c r="G131" s="4">
        <v>2866</v>
      </c>
      <c r="H131" s="4">
        <v>423010</v>
      </c>
      <c r="I131" s="4">
        <v>643</v>
      </c>
      <c r="J131" s="4">
        <v>27.1</v>
      </c>
      <c r="K131" s="4">
        <v>16570</v>
      </c>
      <c r="L131" s="4">
        <v>856450</v>
      </c>
      <c r="M131" s="4">
        <v>752</v>
      </c>
      <c r="N131" s="4">
        <v>675</v>
      </c>
      <c r="O131" s="4">
        <v>174</v>
      </c>
      <c r="P131" t="str">
        <f t="shared" ref="P131:P192" si="2">CONCATENATE(A131,B131,", ",C131,", '",+D131,"', ",+E131,", ",+F131,", ",+G131,", ",+H131,", ",+I131,", ",+J131,", ",+K131,", ",+L131,", ",+M131,", ",+N131,", ",+O131,");")</f>
        <v>INSERT INTO seo VALUES(130, 130, 'Media', 257, 27,2, 2866, 423010, 643, 27,1, 16570, 856450, 752, 675, 174);</v>
      </c>
      <c r="Q131" t="s">
        <v>2401</v>
      </c>
    </row>
    <row r="132" spans="1:17">
      <c r="A132" t="s">
        <v>2349</v>
      </c>
      <c r="B132">
        <v>131</v>
      </c>
      <c r="C132">
        <v>131</v>
      </c>
      <c r="D132" s="5" t="s">
        <v>1527</v>
      </c>
      <c r="E132" s="5" t="s">
        <v>1527</v>
      </c>
      <c r="F132" s="5" t="s">
        <v>1527</v>
      </c>
      <c r="G132" s="5" t="s">
        <v>1527</v>
      </c>
      <c r="H132" s="5" t="s">
        <v>1527</v>
      </c>
      <c r="I132" s="5" t="s">
        <v>1527</v>
      </c>
      <c r="J132" s="5" t="s">
        <v>1527</v>
      </c>
      <c r="K132" s="5" t="s">
        <v>1527</v>
      </c>
      <c r="L132" s="5" t="s">
        <v>1527</v>
      </c>
      <c r="M132" s="5" t="s">
        <v>1527</v>
      </c>
      <c r="N132" s="5" t="s">
        <v>1527</v>
      </c>
      <c r="O132" s="5" t="s">
        <v>1527</v>
      </c>
      <c r="P132" t="str">
        <f t="shared" si="2"/>
        <v>INSERT INTO seo VALUES(131, 131, 'null', null, null, null, null, null, null, null, null, null, null, null);</v>
      </c>
      <c r="Q132" t="s">
        <v>2506</v>
      </c>
    </row>
    <row r="133" spans="1:17">
      <c r="A133" t="s">
        <v>2349</v>
      </c>
      <c r="B133">
        <v>132</v>
      </c>
      <c r="C133">
        <v>132</v>
      </c>
      <c r="D133" s="4" t="s">
        <v>91</v>
      </c>
      <c r="E133" s="4">
        <v>73</v>
      </c>
      <c r="F133" s="4">
        <v>23.6</v>
      </c>
      <c r="G133" s="4">
        <v>1175</v>
      </c>
      <c r="H133" s="4">
        <v>34560</v>
      </c>
      <c r="I133" s="4">
        <v>122</v>
      </c>
      <c r="J133" s="4">
        <v>24.9</v>
      </c>
      <c r="K133" s="4">
        <v>1437</v>
      </c>
      <c r="L133" s="4">
        <v>100790</v>
      </c>
      <c r="M133" s="4">
        <v>21</v>
      </c>
      <c r="N133" s="4">
        <v>20</v>
      </c>
      <c r="O133" s="4">
        <v>5</v>
      </c>
      <c r="P133" t="str">
        <f t="shared" si="2"/>
        <v>INSERT INTO seo VALUES(132, 132, 'Media', 73, 23,6, 1175, 34560, 122, 24,9, 1437, 100790, 21, 20, 5);</v>
      </c>
      <c r="Q133" t="s">
        <v>2402</v>
      </c>
    </row>
    <row r="134" spans="1:17">
      <c r="A134" t="s">
        <v>2349</v>
      </c>
      <c r="B134">
        <v>133</v>
      </c>
      <c r="C134">
        <v>133</v>
      </c>
      <c r="D134" s="4" t="s">
        <v>368</v>
      </c>
      <c r="E134" s="4">
        <v>62</v>
      </c>
      <c r="F134" s="4">
        <v>24.4</v>
      </c>
      <c r="G134" s="4">
        <v>160</v>
      </c>
      <c r="H134" s="4">
        <v>48460</v>
      </c>
      <c r="I134" s="4">
        <v>406</v>
      </c>
      <c r="J134" s="4">
        <v>29.5</v>
      </c>
      <c r="K134" s="4">
        <v>162</v>
      </c>
      <c r="L134" s="4">
        <v>608730</v>
      </c>
      <c r="M134" s="4">
        <v>14</v>
      </c>
      <c r="N134" s="4">
        <v>1</v>
      </c>
      <c r="O134" s="4">
        <v>5</v>
      </c>
      <c r="P134" t="str">
        <f t="shared" si="2"/>
        <v>INSERT INTO seo VALUES(133, 133, 'Media-baja', 62, 24,4, 160, 48460, 406, 29,5, 162, 608730, 14, 1, 5);</v>
      </c>
      <c r="Q134" t="s">
        <v>2403</v>
      </c>
    </row>
    <row r="135" spans="1:17">
      <c r="A135" t="s">
        <v>2349</v>
      </c>
      <c r="B135">
        <v>134</v>
      </c>
      <c r="C135">
        <v>134</v>
      </c>
      <c r="D135" s="5" t="s">
        <v>1527</v>
      </c>
      <c r="E135" s="5" t="s">
        <v>1527</v>
      </c>
      <c r="F135" s="5" t="s">
        <v>1527</v>
      </c>
      <c r="G135" s="5" t="s">
        <v>1527</v>
      </c>
      <c r="H135" s="5" t="s">
        <v>1527</v>
      </c>
      <c r="I135" s="5" t="s">
        <v>1527</v>
      </c>
      <c r="J135" s="5" t="s">
        <v>1527</v>
      </c>
      <c r="K135" s="5" t="s">
        <v>1527</v>
      </c>
      <c r="L135" s="5" t="s">
        <v>1527</v>
      </c>
      <c r="M135" s="5" t="s">
        <v>1527</v>
      </c>
      <c r="N135" s="5" t="s">
        <v>1527</v>
      </c>
      <c r="O135" s="5" t="s">
        <v>1527</v>
      </c>
      <c r="P135" t="str">
        <f t="shared" si="2"/>
        <v>INSERT INTO seo VALUES(134, 134, 'null', null, null, null, null, null, null, null, null, null, null, null);</v>
      </c>
      <c r="Q135" t="s">
        <v>2507</v>
      </c>
    </row>
    <row r="136" spans="1:17">
      <c r="A136" t="s">
        <v>2349</v>
      </c>
      <c r="B136">
        <v>135</v>
      </c>
      <c r="C136">
        <v>135</v>
      </c>
      <c r="D136" s="4" t="s">
        <v>91</v>
      </c>
      <c r="E136" s="4">
        <v>354</v>
      </c>
      <c r="F136" s="4">
        <v>26.9</v>
      </c>
      <c r="G136" s="4">
        <v>2633</v>
      </c>
      <c r="H136" s="4">
        <v>593290</v>
      </c>
      <c r="I136" s="4">
        <v>513</v>
      </c>
      <c r="J136" s="4">
        <v>26.1</v>
      </c>
      <c r="K136" s="4">
        <v>5046</v>
      </c>
      <c r="L136" s="4">
        <v>454480</v>
      </c>
      <c r="M136" s="4">
        <v>306</v>
      </c>
      <c r="N136" s="4">
        <v>300</v>
      </c>
      <c r="O136" s="4">
        <v>26</v>
      </c>
      <c r="P136" t="str">
        <f t="shared" si="2"/>
        <v>INSERT INTO seo VALUES(135, 135, 'Media', 354, 26,9, 2633, 593290, 513, 26,1, 5046, 454480, 306, 300, 26);</v>
      </c>
      <c r="Q136" t="s">
        <v>2404</v>
      </c>
    </row>
    <row r="137" spans="1:17">
      <c r="A137" t="s">
        <v>2349</v>
      </c>
      <c r="B137">
        <v>136</v>
      </c>
      <c r="C137">
        <v>136</v>
      </c>
      <c r="D137" s="4" t="s">
        <v>91</v>
      </c>
      <c r="E137" s="4">
        <v>256</v>
      </c>
      <c r="F137" s="4">
        <v>26.2</v>
      </c>
      <c r="G137" s="4">
        <v>3010</v>
      </c>
      <c r="H137" s="4">
        <v>489440</v>
      </c>
      <c r="I137" s="4">
        <v>317</v>
      </c>
      <c r="J137" s="4">
        <v>28.2</v>
      </c>
      <c r="K137" s="4">
        <v>2735</v>
      </c>
      <c r="L137" s="4">
        <v>502690</v>
      </c>
      <c r="M137" s="4">
        <v>20</v>
      </c>
      <c r="N137" s="4">
        <v>17</v>
      </c>
      <c r="O137" s="4">
        <v>7</v>
      </c>
      <c r="P137" t="str">
        <f t="shared" si="2"/>
        <v>INSERT INTO seo VALUES(136, 136, 'Media', 256, 26,2, 3010, 489440, 317, 28,2, 2735, 502690, 20, 17, 7);</v>
      </c>
      <c r="Q137" t="s">
        <v>2405</v>
      </c>
    </row>
    <row r="138" spans="1:17">
      <c r="A138" t="s">
        <v>2349</v>
      </c>
      <c r="B138">
        <v>137</v>
      </c>
      <c r="C138">
        <v>137</v>
      </c>
      <c r="D138" s="5" t="s">
        <v>1527</v>
      </c>
      <c r="E138" s="5" t="s">
        <v>1527</v>
      </c>
      <c r="F138" s="5" t="s">
        <v>1527</v>
      </c>
      <c r="G138" s="5" t="s">
        <v>1527</v>
      </c>
      <c r="H138" s="5" t="s">
        <v>1527</v>
      </c>
      <c r="I138" s="5" t="s">
        <v>1527</v>
      </c>
      <c r="J138" s="5" t="s">
        <v>1527</v>
      </c>
      <c r="K138" s="5" t="s">
        <v>1527</v>
      </c>
      <c r="L138" s="5" t="s">
        <v>1527</v>
      </c>
      <c r="M138" s="5" t="s">
        <v>1527</v>
      </c>
      <c r="N138" s="5" t="s">
        <v>1527</v>
      </c>
      <c r="O138" s="5" t="s">
        <v>1527</v>
      </c>
      <c r="P138" t="str">
        <f t="shared" si="2"/>
        <v>INSERT INTO seo VALUES(137, 137, 'null', null, null, null, null, null, null, null, null, null, null, null);</v>
      </c>
      <c r="Q138" t="s">
        <v>2508</v>
      </c>
    </row>
    <row r="139" spans="1:17">
      <c r="A139" t="s">
        <v>2349</v>
      </c>
      <c r="B139">
        <v>138</v>
      </c>
      <c r="C139">
        <v>138</v>
      </c>
      <c r="D139" s="4" t="s">
        <v>89</v>
      </c>
      <c r="E139" s="4">
        <v>419</v>
      </c>
      <c r="F139" s="4">
        <v>27.8</v>
      </c>
      <c r="G139" s="4">
        <v>1916</v>
      </c>
      <c r="H139" s="4">
        <v>696480</v>
      </c>
      <c r="I139" s="4">
        <v>622</v>
      </c>
      <c r="J139" s="4">
        <v>29.5</v>
      </c>
      <c r="K139" s="4">
        <v>844</v>
      </c>
      <c r="L139" s="4">
        <v>882720</v>
      </c>
      <c r="M139" s="4">
        <v>310</v>
      </c>
      <c r="N139" s="4">
        <v>308</v>
      </c>
      <c r="O139" s="4">
        <v>19</v>
      </c>
      <c r="P139" t="str">
        <f t="shared" si="2"/>
        <v>INSERT INTO seo VALUES(138, 138, 'Media-Baja', 419, 27,8, 1916, 696480, 622, 29,5, 844, 882720, 310, 308, 19);</v>
      </c>
      <c r="Q139" t="s">
        <v>2406</v>
      </c>
    </row>
    <row r="140" spans="1:17">
      <c r="A140" t="s">
        <v>2349</v>
      </c>
      <c r="B140">
        <v>139</v>
      </c>
      <c r="C140">
        <v>139</v>
      </c>
      <c r="D140" s="4" t="s">
        <v>173</v>
      </c>
      <c r="E140" s="4">
        <v>152</v>
      </c>
      <c r="F140" s="4">
        <v>30</v>
      </c>
      <c r="G140" s="4">
        <v>0</v>
      </c>
      <c r="H140" s="4">
        <v>397600</v>
      </c>
      <c r="I140" s="5" t="s">
        <v>1527</v>
      </c>
      <c r="J140" s="5" t="s">
        <v>1527</v>
      </c>
      <c r="K140" s="5" t="s">
        <v>1527</v>
      </c>
      <c r="L140" s="5" t="s">
        <v>1527</v>
      </c>
      <c r="M140" s="5" t="s">
        <v>1527</v>
      </c>
      <c r="N140" s="5" t="s">
        <v>1527</v>
      </c>
      <c r="O140" s="5" t="s">
        <v>1527</v>
      </c>
      <c r="P140" t="str">
        <f t="shared" si="2"/>
        <v>INSERT INTO seo VALUES(139, 139, 'Baja', 152, 30, 0, 397600, null, null, null, null, null, null, null);</v>
      </c>
      <c r="Q140" t="s">
        <v>2509</v>
      </c>
    </row>
    <row r="141" spans="1:17">
      <c r="A141" t="s">
        <v>2349</v>
      </c>
      <c r="B141">
        <v>140</v>
      </c>
      <c r="C141">
        <v>140</v>
      </c>
      <c r="D141" s="4" t="s">
        <v>173</v>
      </c>
      <c r="E141" s="4">
        <v>202</v>
      </c>
      <c r="F141" s="4">
        <v>29.9</v>
      </c>
      <c r="G141" s="4">
        <v>14</v>
      </c>
      <c r="H141" s="4">
        <v>184110</v>
      </c>
      <c r="I141" s="5" t="s">
        <v>1527</v>
      </c>
      <c r="J141" s="5" t="s">
        <v>1527</v>
      </c>
      <c r="K141" s="5" t="s">
        <v>1527</v>
      </c>
      <c r="L141" s="5" t="s">
        <v>1527</v>
      </c>
      <c r="M141" s="5" t="s">
        <v>1527</v>
      </c>
      <c r="N141" s="5" t="s">
        <v>1527</v>
      </c>
      <c r="O141" s="5" t="s">
        <v>1527</v>
      </c>
      <c r="P141" t="str">
        <f t="shared" si="2"/>
        <v>INSERT INTO seo VALUES(140, 140, 'Baja', 202, 29,9, 14, 184110, null, null, null, null, null, null, null);</v>
      </c>
      <c r="Q141" t="s">
        <v>2510</v>
      </c>
    </row>
    <row r="142" spans="1:17">
      <c r="A142" t="s">
        <v>2349</v>
      </c>
      <c r="B142">
        <v>141</v>
      </c>
      <c r="C142">
        <v>141</v>
      </c>
      <c r="D142" s="4" t="s">
        <v>89</v>
      </c>
      <c r="E142" s="4">
        <v>262</v>
      </c>
      <c r="F142" s="4">
        <v>27.8</v>
      </c>
      <c r="G142" s="4">
        <v>1919</v>
      </c>
      <c r="H142" s="4">
        <v>103390</v>
      </c>
      <c r="I142" s="4">
        <v>511</v>
      </c>
      <c r="J142" s="4">
        <v>24.3</v>
      </c>
      <c r="K142" s="4">
        <v>16067</v>
      </c>
      <c r="L142" s="4">
        <v>218560</v>
      </c>
      <c r="M142" s="4">
        <v>28</v>
      </c>
      <c r="N142" s="4">
        <v>21</v>
      </c>
      <c r="O142" s="4">
        <v>10</v>
      </c>
      <c r="P142" t="str">
        <f t="shared" si="2"/>
        <v>INSERT INTO seo VALUES(141, 141, 'Media-Baja', 262, 27,8, 1919, 103390, 511, 24,3, 16067, 218560, 28, 21, 10);</v>
      </c>
      <c r="Q142" t="s">
        <v>2407</v>
      </c>
    </row>
    <row r="143" spans="1:17">
      <c r="A143" t="s">
        <v>2349</v>
      </c>
      <c r="B143">
        <v>142</v>
      </c>
      <c r="C143">
        <v>142</v>
      </c>
      <c r="D143" s="4" t="s">
        <v>173</v>
      </c>
      <c r="E143" s="4">
        <v>273</v>
      </c>
      <c r="F143" s="4">
        <v>29</v>
      </c>
      <c r="G143" s="4">
        <v>1363</v>
      </c>
      <c r="H143" s="4">
        <v>342500</v>
      </c>
      <c r="I143" s="4">
        <v>282</v>
      </c>
      <c r="J143" s="4">
        <v>29.3</v>
      </c>
      <c r="K143" s="4">
        <v>310</v>
      </c>
      <c r="L143" s="4">
        <v>193040</v>
      </c>
      <c r="M143" s="4">
        <v>76</v>
      </c>
      <c r="N143" s="4">
        <v>69</v>
      </c>
      <c r="O143" s="4">
        <v>30</v>
      </c>
      <c r="P143" t="str">
        <f t="shared" si="2"/>
        <v>INSERT INTO seo VALUES(142, 142, 'Baja', 273, 29, 1363, 342500, 282, 29,3, 310, 193040, 76, 69, 30);</v>
      </c>
      <c r="Q143" t="s">
        <v>2408</v>
      </c>
    </row>
    <row r="144" spans="1:17">
      <c r="A144" t="s">
        <v>2349</v>
      </c>
      <c r="B144">
        <v>143</v>
      </c>
      <c r="C144">
        <v>143</v>
      </c>
      <c r="D144" s="5" t="s">
        <v>1527</v>
      </c>
      <c r="E144" s="5" t="s">
        <v>1527</v>
      </c>
      <c r="F144" s="5" t="s">
        <v>1527</v>
      </c>
      <c r="G144" s="5" t="s">
        <v>1527</v>
      </c>
      <c r="H144" s="5" t="s">
        <v>1527</v>
      </c>
      <c r="I144" s="5" t="s">
        <v>1527</v>
      </c>
      <c r="J144" s="5" t="s">
        <v>1527</v>
      </c>
      <c r="K144" s="5" t="s">
        <v>1527</v>
      </c>
      <c r="L144" s="5" t="s">
        <v>1527</v>
      </c>
      <c r="M144" s="5" t="s">
        <v>1527</v>
      </c>
      <c r="N144" s="5" t="s">
        <v>1527</v>
      </c>
      <c r="O144" s="5" t="s">
        <v>1527</v>
      </c>
      <c r="P144" t="str">
        <f t="shared" si="2"/>
        <v>INSERT INTO seo VALUES(143, 143, 'null', null, null, null, null, null, null, null, null, null, null, null);</v>
      </c>
      <c r="Q144" t="s">
        <v>2511</v>
      </c>
    </row>
    <row r="145" spans="1:17">
      <c r="A145" t="s">
        <v>2349</v>
      </c>
      <c r="B145">
        <v>144</v>
      </c>
      <c r="C145">
        <v>144</v>
      </c>
      <c r="D145" s="4" t="s">
        <v>173</v>
      </c>
      <c r="E145" s="4">
        <v>108</v>
      </c>
      <c r="F145" s="4">
        <v>29.3</v>
      </c>
      <c r="G145" s="4">
        <v>3896</v>
      </c>
      <c r="H145" s="4">
        <v>235650</v>
      </c>
      <c r="I145" s="4">
        <v>128</v>
      </c>
      <c r="J145" s="4">
        <v>29.7</v>
      </c>
      <c r="K145" s="4">
        <v>515</v>
      </c>
      <c r="L145" s="4">
        <v>216680</v>
      </c>
      <c r="M145" s="4">
        <v>2</v>
      </c>
      <c r="N145" s="4">
        <v>0</v>
      </c>
      <c r="O145" s="4">
        <v>1</v>
      </c>
      <c r="P145" t="str">
        <f t="shared" si="2"/>
        <v>INSERT INTO seo VALUES(144, 144, 'Baja', 108, 29,3, 3896, 235650, 128, 29,7, 515, 216680, 2, 0, 1);</v>
      </c>
      <c r="Q145" t="s">
        <v>2409</v>
      </c>
    </row>
    <row r="146" spans="1:17">
      <c r="A146" t="s">
        <v>2349</v>
      </c>
      <c r="B146">
        <v>145</v>
      </c>
      <c r="C146">
        <v>145</v>
      </c>
      <c r="D146" s="4" t="s">
        <v>173</v>
      </c>
      <c r="E146" s="4">
        <v>306</v>
      </c>
      <c r="F146" s="4">
        <v>29.9</v>
      </c>
      <c r="G146" s="4">
        <v>6</v>
      </c>
      <c r="H146" s="4">
        <v>442240</v>
      </c>
      <c r="I146" s="5" t="s">
        <v>1527</v>
      </c>
      <c r="J146" s="5" t="s">
        <v>1527</v>
      </c>
      <c r="K146" s="5" t="s">
        <v>1527</v>
      </c>
      <c r="L146" s="5" t="s">
        <v>1527</v>
      </c>
      <c r="M146" s="5" t="s">
        <v>1527</v>
      </c>
      <c r="N146" s="5" t="s">
        <v>1527</v>
      </c>
      <c r="O146" s="5" t="s">
        <v>1527</v>
      </c>
      <c r="P146" t="str">
        <f t="shared" si="2"/>
        <v>INSERT INTO seo VALUES(145, 145, 'Baja', 306, 29,9, 6, 442240, null, null, null, null, null, null, null);</v>
      </c>
      <c r="Q146" t="s">
        <v>2512</v>
      </c>
    </row>
    <row r="147" spans="1:17">
      <c r="A147" t="s">
        <v>2349</v>
      </c>
      <c r="B147">
        <v>146</v>
      </c>
      <c r="C147">
        <v>146</v>
      </c>
      <c r="D147" s="4" t="s">
        <v>173</v>
      </c>
      <c r="E147" s="4">
        <v>221</v>
      </c>
      <c r="F147" s="4">
        <v>29.6</v>
      </c>
      <c r="G147" s="4">
        <v>120</v>
      </c>
      <c r="H147" s="4">
        <v>368330</v>
      </c>
      <c r="I147" s="5" t="s">
        <v>1527</v>
      </c>
      <c r="J147" s="5" t="s">
        <v>1527</v>
      </c>
      <c r="K147" s="5" t="s">
        <v>1527</v>
      </c>
      <c r="L147" s="5" t="s">
        <v>1527</v>
      </c>
      <c r="M147" s="5" t="s">
        <v>1527</v>
      </c>
      <c r="N147" s="5" t="s">
        <v>1527</v>
      </c>
      <c r="O147" s="5" t="s">
        <v>1527</v>
      </c>
      <c r="P147" t="str">
        <f t="shared" si="2"/>
        <v>INSERT INTO seo VALUES(146, 146, 'Baja', 221, 29,6, 120, 368330, null, null, null, null, null, null, null);</v>
      </c>
      <c r="Q147" t="s">
        <v>2513</v>
      </c>
    </row>
    <row r="148" spans="1:17">
      <c r="A148" t="s">
        <v>2349</v>
      </c>
      <c r="B148">
        <v>147</v>
      </c>
      <c r="C148">
        <v>147</v>
      </c>
      <c r="D148" s="5" t="s">
        <v>1527</v>
      </c>
      <c r="E148" s="5" t="s">
        <v>1527</v>
      </c>
      <c r="F148" s="5" t="s">
        <v>1527</v>
      </c>
      <c r="G148" s="5" t="s">
        <v>1527</v>
      </c>
      <c r="H148" s="5" t="s">
        <v>1527</v>
      </c>
      <c r="I148" s="5" t="s">
        <v>1527</v>
      </c>
      <c r="J148" s="5" t="s">
        <v>1527</v>
      </c>
      <c r="K148" s="5" t="s">
        <v>1527</v>
      </c>
      <c r="L148" s="5" t="s">
        <v>1527</v>
      </c>
      <c r="M148" s="5" t="s">
        <v>1527</v>
      </c>
      <c r="N148" s="5" t="s">
        <v>1527</v>
      </c>
      <c r="O148" s="5" t="s">
        <v>1527</v>
      </c>
      <c r="P148" t="str">
        <f t="shared" si="2"/>
        <v>INSERT INTO seo VALUES(147, 147, 'null', null, null, null, null, null, null, null, null, null, null, null);</v>
      </c>
      <c r="Q148" t="s">
        <v>2514</v>
      </c>
    </row>
    <row r="149" spans="1:17">
      <c r="A149" t="s">
        <v>2349</v>
      </c>
      <c r="B149">
        <v>148</v>
      </c>
      <c r="C149">
        <v>148</v>
      </c>
      <c r="D149" s="4" t="s">
        <v>173</v>
      </c>
      <c r="E149" s="4">
        <v>466</v>
      </c>
      <c r="F149" s="4">
        <v>29.7</v>
      </c>
      <c r="G149" s="4">
        <v>743</v>
      </c>
      <c r="H149" s="4">
        <v>2061730</v>
      </c>
      <c r="I149" s="4">
        <v>575</v>
      </c>
      <c r="J149" s="4">
        <v>29.7</v>
      </c>
      <c r="K149" s="4">
        <v>3000</v>
      </c>
      <c r="L149" s="4">
        <v>1461150</v>
      </c>
      <c r="M149" s="4">
        <v>20</v>
      </c>
      <c r="N149" s="4">
        <v>15</v>
      </c>
      <c r="O149" s="4">
        <v>13</v>
      </c>
      <c r="P149" t="str">
        <f t="shared" si="2"/>
        <v>INSERT INTO seo VALUES(148, 148, 'Baja', 466, 29,7, 743, 2061730, 575, 29,7, 3000, 1461150, 20, 15, 13);</v>
      </c>
      <c r="Q149" t="s">
        <v>2410</v>
      </c>
    </row>
    <row r="150" spans="1:17">
      <c r="A150" t="s">
        <v>2349</v>
      </c>
      <c r="B150">
        <v>149</v>
      </c>
      <c r="C150">
        <v>149</v>
      </c>
      <c r="D150" s="4" t="s">
        <v>89</v>
      </c>
      <c r="E150" s="4">
        <v>480</v>
      </c>
      <c r="F150" s="4">
        <v>28.3</v>
      </c>
      <c r="G150" s="4">
        <v>1751</v>
      </c>
      <c r="H150" s="4">
        <v>748420</v>
      </c>
      <c r="I150" s="4">
        <v>585</v>
      </c>
      <c r="J150" s="4">
        <v>29.5</v>
      </c>
      <c r="K150" s="4">
        <v>662900</v>
      </c>
      <c r="L150" s="4">
        <v>557</v>
      </c>
      <c r="M150" s="4">
        <v>398</v>
      </c>
      <c r="N150" s="4">
        <v>352</v>
      </c>
      <c r="O150" s="4">
        <v>30</v>
      </c>
      <c r="P150" t="str">
        <f t="shared" si="2"/>
        <v>INSERT INTO seo VALUES(149, 149, 'Media-Baja', 480, 28,3, 1751, 748420, 585, 29,5, 662900, 557, 398, 352, 30);</v>
      </c>
      <c r="Q150" t="s">
        <v>2411</v>
      </c>
    </row>
    <row r="151" spans="1:17">
      <c r="A151" t="s">
        <v>2349</v>
      </c>
      <c r="B151">
        <v>150</v>
      </c>
      <c r="C151">
        <v>150</v>
      </c>
      <c r="D151" s="4" t="s">
        <v>173</v>
      </c>
      <c r="E151" s="4">
        <v>583</v>
      </c>
      <c r="F151" s="4">
        <v>29.7</v>
      </c>
      <c r="G151" s="4">
        <v>703</v>
      </c>
      <c r="H151" s="4">
        <v>1300140</v>
      </c>
      <c r="I151" s="4">
        <v>664</v>
      </c>
      <c r="J151" s="4">
        <v>29.6</v>
      </c>
      <c r="K151" s="4">
        <v>216</v>
      </c>
      <c r="L151" s="4">
        <v>1259800</v>
      </c>
      <c r="M151" s="4">
        <v>973</v>
      </c>
      <c r="N151" s="4">
        <v>960</v>
      </c>
      <c r="O151" s="4">
        <v>60</v>
      </c>
      <c r="P151" t="str">
        <f t="shared" si="2"/>
        <v>INSERT INTO seo VALUES(150, 150, 'Baja', 583, 29,7, 703, 1300140, 664, 29,6, 216, 1259800, 973, 960, 60);</v>
      </c>
      <c r="Q151" t="s">
        <v>2412</v>
      </c>
    </row>
    <row r="152" spans="1:17">
      <c r="A152" t="s">
        <v>2349</v>
      </c>
      <c r="B152">
        <v>151</v>
      </c>
      <c r="C152">
        <v>151</v>
      </c>
      <c r="D152" s="4" t="s">
        <v>173</v>
      </c>
      <c r="E152" s="4">
        <v>532</v>
      </c>
      <c r="F152" s="4">
        <v>29</v>
      </c>
      <c r="G152" s="4">
        <v>1000</v>
      </c>
      <c r="H152" s="4">
        <v>416710</v>
      </c>
      <c r="I152" s="5" t="s">
        <v>1527</v>
      </c>
      <c r="J152" s="5" t="s">
        <v>1527</v>
      </c>
      <c r="K152" s="5" t="s">
        <v>1527</v>
      </c>
      <c r="L152" s="5" t="s">
        <v>1527</v>
      </c>
      <c r="M152" s="5" t="s">
        <v>1527</v>
      </c>
      <c r="N152" s="5" t="s">
        <v>1527</v>
      </c>
      <c r="O152" s="5" t="s">
        <v>1527</v>
      </c>
      <c r="P152" t="str">
        <f t="shared" si="2"/>
        <v>INSERT INTO seo VALUES(151, 151, 'Baja', 532, 29, 1000, 416710, null, null, null, null, null, null, null);</v>
      </c>
      <c r="Q152" t="s">
        <v>2515</v>
      </c>
    </row>
    <row r="153" spans="1:17">
      <c r="A153" t="s">
        <v>2349</v>
      </c>
      <c r="B153">
        <v>152</v>
      </c>
      <c r="C153">
        <v>152</v>
      </c>
      <c r="D153" s="4" t="s">
        <v>368</v>
      </c>
      <c r="E153" s="4">
        <v>423</v>
      </c>
      <c r="F153" s="4">
        <v>28.9</v>
      </c>
      <c r="G153" s="4">
        <v>1604</v>
      </c>
      <c r="H153" s="4">
        <v>1291560</v>
      </c>
      <c r="I153" s="5" t="s">
        <v>1527</v>
      </c>
      <c r="J153" s="5" t="s">
        <v>1527</v>
      </c>
      <c r="K153" s="5" t="s">
        <v>1527</v>
      </c>
      <c r="L153" s="5" t="s">
        <v>1527</v>
      </c>
      <c r="M153" s="5" t="s">
        <v>1527</v>
      </c>
      <c r="N153" s="5" t="s">
        <v>1527</v>
      </c>
      <c r="O153" s="5" t="s">
        <v>1527</v>
      </c>
      <c r="P153" t="str">
        <f t="shared" si="2"/>
        <v>INSERT INTO seo VALUES(152, 152, 'Media-baja', 423, 28,9, 1604, 1291560, null, null, null, null, null, null, null);</v>
      </c>
      <c r="Q153" t="s">
        <v>2516</v>
      </c>
    </row>
    <row r="154" spans="1:17">
      <c r="A154" t="s">
        <v>2349</v>
      </c>
      <c r="B154">
        <v>153</v>
      </c>
      <c r="C154">
        <v>153</v>
      </c>
      <c r="D154" s="5" t="s">
        <v>1527</v>
      </c>
      <c r="E154" s="5" t="s">
        <v>1527</v>
      </c>
      <c r="F154" s="5" t="s">
        <v>1527</v>
      </c>
      <c r="G154" s="5" t="s">
        <v>1527</v>
      </c>
      <c r="H154" s="5" t="s">
        <v>1527</v>
      </c>
      <c r="I154" s="5" t="s">
        <v>1527</v>
      </c>
      <c r="J154" s="5" t="s">
        <v>1527</v>
      </c>
      <c r="K154" s="5" t="s">
        <v>1527</v>
      </c>
      <c r="L154" s="5" t="s">
        <v>1527</v>
      </c>
      <c r="M154" s="5" t="s">
        <v>1527</v>
      </c>
      <c r="N154" s="5" t="s">
        <v>1527</v>
      </c>
      <c r="O154" s="5" t="s">
        <v>1527</v>
      </c>
      <c r="P154" t="str">
        <f t="shared" si="2"/>
        <v>INSERT INTO seo VALUES(153, 153, 'null', null, null, null, null, null, null, null, null, null, null, null);</v>
      </c>
      <c r="Q154" t="s">
        <v>2517</v>
      </c>
    </row>
    <row r="155" spans="1:17">
      <c r="A155" t="s">
        <v>2349</v>
      </c>
      <c r="B155">
        <v>154</v>
      </c>
      <c r="C155">
        <v>154</v>
      </c>
      <c r="D155" s="4" t="s">
        <v>173</v>
      </c>
      <c r="E155" s="4">
        <v>130</v>
      </c>
      <c r="F155" s="4">
        <v>30</v>
      </c>
      <c r="G155" s="4">
        <v>0</v>
      </c>
      <c r="H155" s="4">
        <v>156710</v>
      </c>
      <c r="I155" s="4">
        <v>114</v>
      </c>
      <c r="J155" s="4">
        <v>29.4</v>
      </c>
      <c r="K155" s="4">
        <v>41</v>
      </c>
      <c r="L155" s="4">
        <v>82900</v>
      </c>
      <c r="M155" s="4">
        <v>17</v>
      </c>
      <c r="N155" s="4">
        <v>8</v>
      </c>
      <c r="O155" s="4">
        <v>6</v>
      </c>
      <c r="P155" t="str">
        <f t="shared" si="2"/>
        <v>INSERT INTO seo VALUES(154, 154, 'Baja', 130, 30, 0, 156710, 114, 29,4, 41, 82900, 17, 8, 6);</v>
      </c>
      <c r="Q155" t="s">
        <v>2413</v>
      </c>
    </row>
    <row r="156" spans="1:17">
      <c r="A156" t="s">
        <v>2349</v>
      </c>
      <c r="B156">
        <v>155</v>
      </c>
      <c r="C156">
        <v>155</v>
      </c>
      <c r="D156" s="4" t="s">
        <v>198</v>
      </c>
      <c r="E156" s="4">
        <v>692</v>
      </c>
      <c r="F156" s="4">
        <v>25.2</v>
      </c>
      <c r="G156" s="4">
        <v>10171</v>
      </c>
      <c r="H156" s="4">
        <v>892290</v>
      </c>
      <c r="I156" s="4">
        <v>1247</v>
      </c>
      <c r="J156" s="4">
        <v>25.7</v>
      </c>
      <c r="K156" s="4">
        <v>49693</v>
      </c>
      <c r="L156" s="4">
        <v>1629940</v>
      </c>
      <c r="M156" s="4">
        <v>45</v>
      </c>
      <c r="N156" s="4">
        <v>27</v>
      </c>
      <c r="O156" s="4">
        <v>28</v>
      </c>
      <c r="P156" t="str">
        <f t="shared" si="2"/>
        <v>INSERT INTO seo VALUES(155, 155, 'Alta', 692, 25,2, 10171, 892290, 1247, 25,7, 49693, 1629940, 45, 27, 28);</v>
      </c>
      <c r="Q156" t="s">
        <v>2414</v>
      </c>
    </row>
    <row r="157" spans="1:17">
      <c r="A157" t="s">
        <v>2349</v>
      </c>
      <c r="B157">
        <v>156</v>
      </c>
      <c r="C157">
        <v>156</v>
      </c>
      <c r="D157" s="4" t="s">
        <v>91</v>
      </c>
      <c r="E157" s="4">
        <v>230</v>
      </c>
      <c r="F157" s="4">
        <v>25.6</v>
      </c>
      <c r="G157" s="4">
        <v>3401</v>
      </c>
      <c r="H157" s="4">
        <v>94890</v>
      </c>
      <c r="I157" s="4">
        <v>301</v>
      </c>
      <c r="J157" s="4">
        <v>26.1</v>
      </c>
      <c r="K157" s="4">
        <v>5149</v>
      </c>
      <c r="L157" s="4">
        <v>134100</v>
      </c>
      <c r="M157" s="4">
        <v>176</v>
      </c>
      <c r="N157" s="4">
        <v>129</v>
      </c>
      <c r="O157" s="4">
        <v>36</v>
      </c>
      <c r="P157" t="str">
        <f t="shared" si="2"/>
        <v>INSERT INTO seo VALUES(156, 156, 'Media', 230, 25,6, 3401, 94890, 301, 26,1, 5149, 134100, 176, 129, 36);</v>
      </c>
      <c r="Q157" t="s">
        <v>2415</v>
      </c>
    </row>
    <row r="158" spans="1:17">
      <c r="A158" t="s">
        <v>2349</v>
      </c>
      <c r="B158">
        <v>157</v>
      </c>
      <c r="C158">
        <v>157</v>
      </c>
      <c r="D158" s="4" t="s">
        <v>91</v>
      </c>
      <c r="E158" s="4">
        <v>288</v>
      </c>
      <c r="F158" s="4">
        <v>27.6</v>
      </c>
      <c r="G158" s="4">
        <v>1983</v>
      </c>
      <c r="H158" s="4">
        <v>1289490</v>
      </c>
      <c r="I158" s="5" t="s">
        <v>1527</v>
      </c>
      <c r="J158" s="5" t="s">
        <v>1527</v>
      </c>
      <c r="K158" s="5" t="s">
        <v>1527</v>
      </c>
      <c r="L158" s="5" t="s">
        <v>1527</v>
      </c>
      <c r="M158" s="5" t="s">
        <v>1527</v>
      </c>
      <c r="N158" s="5" t="s">
        <v>1527</v>
      </c>
      <c r="O158" s="5" t="s">
        <v>1527</v>
      </c>
      <c r="P158" t="str">
        <f t="shared" si="2"/>
        <v>INSERT INTO seo VALUES(157, 157, 'Media', 288, 27,6, 1983, 1289490, null, null, null, null, null, null, null);</v>
      </c>
      <c r="Q158" t="s">
        <v>2518</v>
      </c>
    </row>
    <row r="159" spans="1:17">
      <c r="A159" t="s">
        <v>2349</v>
      </c>
      <c r="B159">
        <v>158</v>
      </c>
      <c r="C159">
        <v>158</v>
      </c>
      <c r="D159" s="4" t="s">
        <v>89</v>
      </c>
      <c r="E159" s="4">
        <v>577</v>
      </c>
      <c r="F159" s="4">
        <v>29.3</v>
      </c>
      <c r="G159" s="4">
        <v>1091</v>
      </c>
      <c r="H159" s="4">
        <v>960660</v>
      </c>
      <c r="I159" s="5" t="s">
        <v>1527</v>
      </c>
      <c r="J159" s="5" t="s">
        <v>1527</v>
      </c>
      <c r="K159" s="5" t="s">
        <v>1527</v>
      </c>
      <c r="L159" s="5" t="s">
        <v>1527</v>
      </c>
      <c r="M159" s="5" t="s">
        <v>1527</v>
      </c>
      <c r="N159" s="5" t="s">
        <v>1527</v>
      </c>
      <c r="O159" s="5" t="s">
        <v>1527</v>
      </c>
      <c r="P159" t="str">
        <f t="shared" si="2"/>
        <v>INSERT INTO seo VALUES(158, 158, 'Media-Baja', 577, 29,3, 1091, 960660, null, null, null, null, null, null, null);</v>
      </c>
      <c r="Q159" t="s">
        <v>2519</v>
      </c>
    </row>
    <row r="160" spans="1:17">
      <c r="A160" t="s">
        <v>2349</v>
      </c>
      <c r="B160">
        <v>159</v>
      </c>
      <c r="C160">
        <v>159</v>
      </c>
      <c r="D160" s="5" t="s">
        <v>1527</v>
      </c>
      <c r="E160" s="5" t="s">
        <v>1527</v>
      </c>
      <c r="F160" s="5" t="s">
        <v>1527</v>
      </c>
      <c r="G160" s="5" t="s">
        <v>1527</v>
      </c>
      <c r="H160" s="5" t="s">
        <v>1527</v>
      </c>
      <c r="I160" s="5" t="s">
        <v>1527</v>
      </c>
      <c r="J160" s="5" t="s">
        <v>1527</v>
      </c>
      <c r="K160" s="5" t="s">
        <v>1527</v>
      </c>
      <c r="L160" s="5" t="s">
        <v>1527</v>
      </c>
      <c r="M160" s="5" t="s">
        <v>1527</v>
      </c>
      <c r="N160" s="5" t="s">
        <v>1527</v>
      </c>
      <c r="O160" s="5" t="s">
        <v>1527</v>
      </c>
      <c r="P160" t="str">
        <f t="shared" si="2"/>
        <v>INSERT INTO seo VALUES(159, 159, 'null', null, null, null, null, null, null, null, null, null, null, null);</v>
      </c>
      <c r="Q160" t="s">
        <v>2520</v>
      </c>
    </row>
    <row r="161" spans="1:17">
      <c r="A161" t="s">
        <v>2349</v>
      </c>
      <c r="B161">
        <v>160</v>
      </c>
      <c r="C161">
        <v>160</v>
      </c>
      <c r="D161" s="5" t="s">
        <v>1527</v>
      </c>
      <c r="E161" s="5" t="s">
        <v>1527</v>
      </c>
      <c r="F161" s="5" t="s">
        <v>1527</v>
      </c>
      <c r="G161" s="5" t="s">
        <v>1527</v>
      </c>
      <c r="H161" s="5" t="s">
        <v>1527</v>
      </c>
      <c r="I161" s="5" t="s">
        <v>1527</v>
      </c>
      <c r="J161" s="5" t="s">
        <v>1527</v>
      </c>
      <c r="K161" s="5" t="s">
        <v>1527</v>
      </c>
      <c r="L161" s="5" t="s">
        <v>1527</v>
      </c>
      <c r="M161" s="5" t="s">
        <v>1527</v>
      </c>
      <c r="N161" s="5" t="s">
        <v>1527</v>
      </c>
      <c r="O161" s="5" t="s">
        <v>1527</v>
      </c>
      <c r="P161" t="str">
        <f t="shared" si="2"/>
        <v>INSERT INTO seo VALUES(160, 160, 'null', null, null, null, null, null, null, null, null, null, null, null);</v>
      </c>
      <c r="Q161" t="s">
        <v>2521</v>
      </c>
    </row>
    <row r="162" spans="1:17">
      <c r="A162" t="s">
        <v>2349</v>
      </c>
      <c r="B162">
        <v>161</v>
      </c>
      <c r="C162">
        <v>161</v>
      </c>
      <c r="D162" s="5" t="s">
        <v>1527</v>
      </c>
      <c r="E162" s="5" t="s">
        <v>1527</v>
      </c>
      <c r="F162" s="5" t="s">
        <v>1527</v>
      </c>
      <c r="G162" s="5" t="s">
        <v>1527</v>
      </c>
      <c r="H162" s="5" t="s">
        <v>1527</v>
      </c>
      <c r="I162" s="5" t="s">
        <v>1527</v>
      </c>
      <c r="J162" s="5" t="s">
        <v>1527</v>
      </c>
      <c r="K162" s="5" t="s">
        <v>1527</v>
      </c>
      <c r="L162" s="5" t="s">
        <v>1527</v>
      </c>
      <c r="M162" s="5" t="s">
        <v>1527</v>
      </c>
      <c r="N162" s="5" t="s">
        <v>1527</v>
      </c>
      <c r="O162" s="5" t="s">
        <v>1527</v>
      </c>
      <c r="P162" t="str">
        <f t="shared" si="2"/>
        <v>INSERT INTO seo VALUES(161, 161, 'null', null, null, null, null, null, null, null, null, null, null, null);</v>
      </c>
      <c r="Q162" t="s">
        <v>2522</v>
      </c>
    </row>
    <row r="163" spans="1:17">
      <c r="A163" t="s">
        <v>2349</v>
      </c>
      <c r="B163">
        <v>162</v>
      </c>
      <c r="C163">
        <v>162</v>
      </c>
      <c r="D163" s="6" t="s">
        <v>173</v>
      </c>
      <c r="E163" s="6">
        <v>257</v>
      </c>
      <c r="F163" s="6">
        <v>29.9</v>
      </c>
      <c r="G163" s="6">
        <v>0</v>
      </c>
      <c r="H163" s="6">
        <v>343000</v>
      </c>
      <c r="I163" s="5" t="s">
        <v>1527</v>
      </c>
      <c r="J163" s="5" t="s">
        <v>1527</v>
      </c>
      <c r="K163" s="5" t="s">
        <v>1527</v>
      </c>
      <c r="L163" s="5" t="s">
        <v>1527</v>
      </c>
      <c r="M163" s="5" t="s">
        <v>1527</v>
      </c>
      <c r="N163" s="5" t="s">
        <v>1527</v>
      </c>
      <c r="O163" s="5" t="s">
        <v>1527</v>
      </c>
      <c r="P163" t="str">
        <f t="shared" si="2"/>
        <v>INSERT INTO seo VALUES(162, 162, 'Baja', 257, 29,9, 0, 343000, null, null, null, null, null, null, null);</v>
      </c>
      <c r="Q163" t="s">
        <v>2523</v>
      </c>
    </row>
    <row r="164" spans="1:17">
      <c r="A164" t="s">
        <v>2349</v>
      </c>
      <c r="B164">
        <v>163</v>
      </c>
      <c r="C164">
        <v>163</v>
      </c>
      <c r="D164" s="5" t="s">
        <v>1527</v>
      </c>
      <c r="E164" s="5" t="s">
        <v>1527</v>
      </c>
      <c r="F164" s="5" t="s">
        <v>1527</v>
      </c>
      <c r="G164" s="5" t="s">
        <v>1527</v>
      </c>
      <c r="H164" s="5" t="s">
        <v>1527</v>
      </c>
      <c r="I164" s="5" t="s">
        <v>1527</v>
      </c>
      <c r="J164" s="5" t="s">
        <v>1527</v>
      </c>
      <c r="K164" s="5" t="s">
        <v>1527</v>
      </c>
      <c r="L164" s="5" t="s">
        <v>1527</v>
      </c>
      <c r="M164" s="5" t="s">
        <v>1527</v>
      </c>
      <c r="N164" s="5" t="s">
        <v>1527</v>
      </c>
      <c r="O164" s="5" t="s">
        <v>1527</v>
      </c>
      <c r="P164" t="str">
        <f t="shared" si="2"/>
        <v>INSERT INTO seo VALUES(163, 163, 'null', null, null, null, null, null, null, null, null, null, null, null);</v>
      </c>
      <c r="Q164" t="s">
        <v>2524</v>
      </c>
    </row>
    <row r="165" spans="1:17">
      <c r="A165" t="s">
        <v>2349</v>
      </c>
      <c r="B165">
        <v>164</v>
      </c>
      <c r="C165">
        <v>164</v>
      </c>
      <c r="D165" s="4" t="s">
        <v>368</v>
      </c>
      <c r="E165" s="4">
        <v>959</v>
      </c>
      <c r="F165" s="4">
        <v>29</v>
      </c>
      <c r="G165" s="4">
        <v>493</v>
      </c>
      <c r="H165" s="4">
        <v>1893570</v>
      </c>
      <c r="I165" s="5" t="s">
        <v>1527</v>
      </c>
      <c r="J165" s="5" t="s">
        <v>1527</v>
      </c>
      <c r="K165" s="5" t="s">
        <v>1527</v>
      </c>
      <c r="L165" s="5" t="s">
        <v>1527</v>
      </c>
      <c r="M165" s="5" t="s">
        <v>1527</v>
      </c>
      <c r="N165" s="5" t="s">
        <v>1527</v>
      </c>
      <c r="O165" s="5" t="s">
        <v>1527</v>
      </c>
      <c r="P165" t="str">
        <f t="shared" si="2"/>
        <v>INSERT INTO seo VALUES(164, 164, 'Media-baja', 959, 29, 493, 1893570, null, null, null, null, null, null, null);</v>
      </c>
      <c r="Q165" t="s">
        <v>2525</v>
      </c>
    </row>
    <row r="166" spans="1:17">
      <c r="A166" t="s">
        <v>2349</v>
      </c>
      <c r="B166">
        <v>165</v>
      </c>
      <c r="C166">
        <v>165</v>
      </c>
      <c r="D166" s="5" t="s">
        <v>1527</v>
      </c>
      <c r="E166" s="5" t="s">
        <v>1527</v>
      </c>
      <c r="F166" s="5" t="s">
        <v>1527</v>
      </c>
      <c r="G166" s="5" t="s">
        <v>1527</v>
      </c>
      <c r="H166" s="5" t="s">
        <v>1527</v>
      </c>
      <c r="I166" s="5" t="s">
        <v>1527</v>
      </c>
      <c r="J166" s="5" t="s">
        <v>1527</v>
      </c>
      <c r="K166" s="5" t="s">
        <v>1527</v>
      </c>
      <c r="L166" s="5" t="s">
        <v>1527</v>
      </c>
      <c r="M166" s="5" t="s">
        <v>1527</v>
      </c>
      <c r="N166" s="5" t="s">
        <v>1527</v>
      </c>
      <c r="O166" s="5" t="s">
        <v>1527</v>
      </c>
      <c r="P166" t="str">
        <f t="shared" si="2"/>
        <v>INSERT INTO seo VALUES(165, 165, 'null', null, null, null, null, null, null, null, null, null, null, null);</v>
      </c>
      <c r="Q166" t="s">
        <v>2526</v>
      </c>
    </row>
    <row r="167" spans="1:17">
      <c r="A167" t="s">
        <v>2349</v>
      </c>
      <c r="B167">
        <v>166</v>
      </c>
      <c r="C167">
        <v>166</v>
      </c>
      <c r="D167" s="4" t="s">
        <v>173</v>
      </c>
      <c r="E167" s="4">
        <v>352</v>
      </c>
      <c r="F167" s="4">
        <v>30</v>
      </c>
      <c r="G167" s="4">
        <v>0</v>
      </c>
      <c r="H167" s="4">
        <v>714300</v>
      </c>
      <c r="I167" s="5" t="s">
        <v>1527</v>
      </c>
      <c r="J167" s="5" t="s">
        <v>1527</v>
      </c>
      <c r="K167" s="5" t="s">
        <v>1527</v>
      </c>
      <c r="L167" s="5" t="s">
        <v>1527</v>
      </c>
      <c r="M167" s="5" t="s">
        <v>1527</v>
      </c>
      <c r="N167" s="5" t="s">
        <v>1527</v>
      </c>
      <c r="O167" s="5" t="s">
        <v>1527</v>
      </c>
      <c r="P167" t="str">
        <f t="shared" si="2"/>
        <v>INSERT INTO seo VALUES(166, 166, 'Baja', 352, 30, 0, 714300, null, null, null, null, null, null, null);</v>
      </c>
      <c r="Q167" t="s">
        <v>2527</v>
      </c>
    </row>
    <row r="168" spans="1:17">
      <c r="A168" t="s">
        <v>2349</v>
      </c>
      <c r="B168">
        <v>167</v>
      </c>
      <c r="C168">
        <v>167</v>
      </c>
      <c r="D168" s="5" t="s">
        <v>1527</v>
      </c>
      <c r="E168" s="5" t="s">
        <v>1527</v>
      </c>
      <c r="F168" s="5" t="s">
        <v>1527</v>
      </c>
      <c r="G168" s="5" t="s">
        <v>1527</v>
      </c>
      <c r="H168" s="5" t="s">
        <v>1527</v>
      </c>
      <c r="I168" s="5" t="s">
        <v>1527</v>
      </c>
      <c r="J168" s="5" t="s">
        <v>1527</v>
      </c>
      <c r="K168" s="5" t="s">
        <v>1527</v>
      </c>
      <c r="L168" s="5" t="s">
        <v>1527</v>
      </c>
      <c r="M168" s="5" t="s">
        <v>1527</v>
      </c>
      <c r="N168" s="5" t="s">
        <v>1527</v>
      </c>
      <c r="O168" s="5" t="s">
        <v>1527</v>
      </c>
      <c r="P168" t="str">
        <f t="shared" si="2"/>
        <v>INSERT INTO seo VALUES(167, 167, 'null', null, null, null, null, null, null, null, null, null, null, null);</v>
      </c>
      <c r="Q168" t="s">
        <v>2528</v>
      </c>
    </row>
    <row r="169" spans="1:17">
      <c r="A169" t="s">
        <v>2349</v>
      </c>
      <c r="B169">
        <v>168</v>
      </c>
      <c r="C169">
        <v>168</v>
      </c>
      <c r="D169" s="4" t="s">
        <v>207</v>
      </c>
      <c r="E169" s="4">
        <v>94</v>
      </c>
      <c r="F169" s="4">
        <v>25.4</v>
      </c>
      <c r="G169" s="4">
        <v>1460</v>
      </c>
      <c r="H169" s="4">
        <v>157260</v>
      </c>
      <c r="I169" s="5" t="s">
        <v>1527</v>
      </c>
      <c r="J169" s="5" t="s">
        <v>1527</v>
      </c>
      <c r="K169" s="5" t="s">
        <v>1527</v>
      </c>
      <c r="L169" s="5" t="s">
        <v>1527</v>
      </c>
      <c r="M169" s="5" t="s">
        <v>1527</v>
      </c>
      <c r="N169" s="5" t="s">
        <v>1527</v>
      </c>
      <c r="O169" s="5" t="s">
        <v>1527</v>
      </c>
      <c r="P169" t="str">
        <f t="shared" si="2"/>
        <v>INSERT INTO seo VALUES(168, 168, 'Media-Alta', 94, 25,4, 1460, 157260, null, null, null, null, null, null, null);</v>
      </c>
      <c r="Q169" t="s">
        <v>2529</v>
      </c>
    </row>
    <row r="170" spans="1:17">
      <c r="A170" t="s">
        <v>2349</v>
      </c>
      <c r="B170">
        <v>169</v>
      </c>
      <c r="C170">
        <v>169</v>
      </c>
      <c r="D170" s="5" t="s">
        <v>1527</v>
      </c>
      <c r="E170" s="5" t="s">
        <v>1527</v>
      </c>
      <c r="F170" s="5" t="s">
        <v>1527</v>
      </c>
      <c r="G170" s="5" t="s">
        <v>1527</v>
      </c>
      <c r="H170" s="5" t="s">
        <v>1527</v>
      </c>
      <c r="I170" s="5" t="s">
        <v>1527</v>
      </c>
      <c r="J170" s="5" t="s">
        <v>1527</v>
      </c>
      <c r="K170" s="5" t="s">
        <v>1527</v>
      </c>
      <c r="L170" s="5" t="s">
        <v>1527</v>
      </c>
      <c r="M170" s="5" t="s">
        <v>1527</v>
      </c>
      <c r="N170" s="5" t="s">
        <v>1527</v>
      </c>
      <c r="O170" s="5" t="s">
        <v>1527</v>
      </c>
      <c r="P170" t="str">
        <f t="shared" si="2"/>
        <v>INSERT INTO seo VALUES(169, 169, 'null', null, null, null, null, null, null, null, null, null, null, null);</v>
      </c>
      <c r="Q170" t="s">
        <v>2530</v>
      </c>
    </row>
    <row r="171" spans="1:17">
      <c r="A171" t="s">
        <v>2349</v>
      </c>
      <c r="B171">
        <v>170</v>
      </c>
      <c r="C171">
        <v>170</v>
      </c>
      <c r="D171" s="7" t="s">
        <v>198</v>
      </c>
      <c r="E171" s="4">
        <v>742</v>
      </c>
      <c r="F171" s="4">
        <v>26.3</v>
      </c>
      <c r="G171" s="4">
        <v>14461</v>
      </c>
      <c r="H171" s="4">
        <v>1034900</v>
      </c>
      <c r="I171" s="4">
        <v>833</v>
      </c>
      <c r="J171" s="4">
        <v>28.8</v>
      </c>
      <c r="K171" s="4">
        <v>904</v>
      </c>
      <c r="L171" s="4">
        <v>730760</v>
      </c>
      <c r="M171" s="4">
        <v>574</v>
      </c>
      <c r="N171" s="4">
        <v>561</v>
      </c>
      <c r="O171" s="4">
        <v>57</v>
      </c>
      <c r="P171" t="str">
        <f t="shared" si="2"/>
        <v>INSERT INTO seo VALUES(170, 170, 'Alta', 742, 26,3, 14461, 1034900, 833, 28,8, 904, 730760, 574, 561, 57);</v>
      </c>
      <c r="Q171" t="s">
        <v>2416</v>
      </c>
    </row>
    <row r="172" spans="1:17">
      <c r="A172" t="s">
        <v>2349</v>
      </c>
      <c r="B172">
        <v>171</v>
      </c>
      <c r="C172">
        <v>171</v>
      </c>
      <c r="D172" s="7" t="s">
        <v>173</v>
      </c>
      <c r="E172" s="4">
        <v>548</v>
      </c>
      <c r="F172" s="4">
        <v>29.1</v>
      </c>
      <c r="G172" s="4">
        <v>860</v>
      </c>
      <c r="H172" s="4">
        <v>2663690</v>
      </c>
      <c r="I172" s="5" t="s">
        <v>1527</v>
      </c>
      <c r="J172" s="5" t="s">
        <v>1527</v>
      </c>
      <c r="K172" s="5" t="s">
        <v>1527</v>
      </c>
      <c r="L172" s="5" t="s">
        <v>1527</v>
      </c>
      <c r="M172" s="5" t="s">
        <v>1527</v>
      </c>
      <c r="N172" s="5" t="s">
        <v>1527</v>
      </c>
      <c r="O172" s="5" t="s">
        <v>1527</v>
      </c>
      <c r="P172" t="str">
        <f t="shared" si="2"/>
        <v>INSERT INTO seo VALUES(171, 171, 'Baja', 548, 29,1, 860, 2663690, null, null, null, null, null, null, null);</v>
      </c>
      <c r="Q172" t="s">
        <v>2531</v>
      </c>
    </row>
    <row r="173" spans="1:17">
      <c r="A173" t="s">
        <v>2349</v>
      </c>
      <c r="B173">
        <v>172</v>
      </c>
      <c r="C173">
        <v>172</v>
      </c>
      <c r="D173" s="7" t="s">
        <v>173</v>
      </c>
      <c r="E173" s="4">
        <v>380</v>
      </c>
      <c r="F173" s="4">
        <v>29.7</v>
      </c>
      <c r="G173" s="4">
        <v>506</v>
      </c>
      <c r="H173" s="4">
        <v>747920</v>
      </c>
      <c r="I173" s="5" t="s">
        <v>1527</v>
      </c>
      <c r="J173" s="5" t="s">
        <v>1527</v>
      </c>
      <c r="K173" s="5" t="s">
        <v>1527</v>
      </c>
      <c r="L173" s="5" t="s">
        <v>1527</v>
      </c>
      <c r="M173" s="5" t="s">
        <v>1527</v>
      </c>
      <c r="N173" s="5" t="s">
        <v>1527</v>
      </c>
      <c r="O173" s="5" t="s">
        <v>1527</v>
      </c>
      <c r="P173" t="str">
        <f t="shared" si="2"/>
        <v>INSERT INTO seo VALUES(172, 172, 'Baja', 380, 29,7, 506, 747920, null, null, null, null, null, null, null);</v>
      </c>
      <c r="Q173" t="s">
        <v>2532</v>
      </c>
    </row>
    <row r="174" spans="1:17">
      <c r="A174" t="s">
        <v>2349</v>
      </c>
      <c r="B174">
        <v>173</v>
      </c>
      <c r="C174">
        <v>173</v>
      </c>
      <c r="D174" s="7" t="s">
        <v>89</v>
      </c>
      <c r="E174" s="4">
        <v>305</v>
      </c>
      <c r="F174" s="4">
        <v>27.2</v>
      </c>
      <c r="G174" s="4">
        <v>756</v>
      </c>
      <c r="H174" s="4">
        <v>285290</v>
      </c>
      <c r="I174" s="4">
        <v>379</v>
      </c>
      <c r="J174" s="4">
        <v>26.9</v>
      </c>
      <c r="K174" s="4">
        <v>3253</v>
      </c>
      <c r="L174" s="4">
        <v>255180</v>
      </c>
      <c r="M174" s="4">
        <v>123</v>
      </c>
      <c r="N174" s="4">
        <v>103</v>
      </c>
      <c r="O174" s="4">
        <v>23</v>
      </c>
      <c r="P174" t="str">
        <f t="shared" si="2"/>
        <v>INSERT INTO seo VALUES(173, 173, 'Media-Baja', 305, 27,2, 756, 285290, 379, 26,9, 3253, 255180, 123, 103, 23);</v>
      </c>
      <c r="Q174" t="s">
        <v>2417</v>
      </c>
    </row>
    <row r="175" spans="1:17">
      <c r="A175" t="s">
        <v>2349</v>
      </c>
      <c r="B175">
        <v>174</v>
      </c>
      <c r="C175">
        <v>174</v>
      </c>
      <c r="D175" s="4" t="s">
        <v>207</v>
      </c>
      <c r="E175" s="4">
        <v>275</v>
      </c>
      <c r="F175" s="4">
        <v>24.3</v>
      </c>
      <c r="G175" s="4">
        <v>4775</v>
      </c>
      <c r="H175" s="4">
        <v>213410</v>
      </c>
      <c r="I175" s="4">
        <v>368</v>
      </c>
      <c r="J175" s="4">
        <v>25.1</v>
      </c>
      <c r="K175" s="4">
        <v>4544</v>
      </c>
      <c r="L175" s="4">
        <v>228950</v>
      </c>
      <c r="M175" s="4">
        <v>38</v>
      </c>
      <c r="N175" s="4">
        <v>25</v>
      </c>
      <c r="O175" s="4">
        <v>12</v>
      </c>
      <c r="P175" t="str">
        <f t="shared" si="2"/>
        <v>INSERT INTO seo VALUES(174, 174, 'Media-Alta', 275, 24,3, 4775, 213410, 368, 25,1, 4544, 228950, 38, 25, 12);</v>
      </c>
      <c r="Q175" t="s">
        <v>2418</v>
      </c>
    </row>
    <row r="176" spans="1:17">
      <c r="A176" t="s">
        <v>2349</v>
      </c>
      <c r="B176">
        <v>175</v>
      </c>
      <c r="C176">
        <v>175</v>
      </c>
      <c r="D176" s="4" t="s">
        <v>173</v>
      </c>
      <c r="E176" s="4">
        <v>248</v>
      </c>
      <c r="F176" s="4">
        <v>29.9</v>
      </c>
      <c r="G176" s="4">
        <v>6</v>
      </c>
      <c r="H176" s="4">
        <v>230400</v>
      </c>
      <c r="I176" s="4">
        <v>341</v>
      </c>
      <c r="J176" s="4">
        <v>29.8</v>
      </c>
      <c r="K176" s="4">
        <v>42</v>
      </c>
      <c r="L176" s="4">
        <v>180030</v>
      </c>
      <c r="M176" s="4">
        <v>33</v>
      </c>
      <c r="N176" s="4">
        <v>31</v>
      </c>
      <c r="O176" s="4">
        <v>12</v>
      </c>
      <c r="P176" t="str">
        <f t="shared" si="2"/>
        <v>INSERT INTO seo VALUES(175, 175, 'Baja', 248, 29,9, 6, 230400, 341, 29,8, 42, 180030, 33, 31, 12);</v>
      </c>
      <c r="Q176" t="s">
        <v>2419</v>
      </c>
    </row>
    <row r="177" spans="1:17">
      <c r="A177" t="s">
        <v>2349</v>
      </c>
      <c r="B177">
        <v>176</v>
      </c>
      <c r="C177">
        <v>176</v>
      </c>
      <c r="D177" s="4" t="s">
        <v>89</v>
      </c>
      <c r="E177" s="4">
        <v>499</v>
      </c>
      <c r="F177" s="4">
        <v>28.6</v>
      </c>
      <c r="G177" s="4">
        <v>1377</v>
      </c>
      <c r="H177" s="4">
        <v>254140</v>
      </c>
      <c r="I177" s="5" t="s">
        <v>1527</v>
      </c>
      <c r="J177" s="5" t="s">
        <v>1527</v>
      </c>
      <c r="K177" s="5" t="s">
        <v>1527</v>
      </c>
      <c r="L177" s="5" t="s">
        <v>1527</v>
      </c>
      <c r="M177" s="5" t="s">
        <v>1527</v>
      </c>
      <c r="N177" s="5" t="s">
        <v>1527</v>
      </c>
      <c r="O177" s="5" t="s">
        <v>1527</v>
      </c>
      <c r="P177" t="str">
        <f t="shared" si="2"/>
        <v>INSERT INTO seo VALUES(176, 176, 'Media-Baja', 499, 28,6, 1377, 254140, null, null, null, null, null, null, null);</v>
      </c>
      <c r="Q177" t="s">
        <v>2533</v>
      </c>
    </row>
    <row r="178" spans="1:17">
      <c r="A178" t="s">
        <v>2349</v>
      </c>
      <c r="B178">
        <v>177</v>
      </c>
      <c r="C178">
        <v>177</v>
      </c>
      <c r="D178" s="4" t="s">
        <v>198</v>
      </c>
      <c r="E178" s="4">
        <v>841</v>
      </c>
      <c r="F178" s="4">
        <v>24.9</v>
      </c>
      <c r="G178" s="4">
        <v>13257</v>
      </c>
      <c r="H178" s="4">
        <v>685020</v>
      </c>
      <c r="I178" s="5" t="s">
        <v>1527</v>
      </c>
      <c r="J178" s="5" t="s">
        <v>1527</v>
      </c>
      <c r="K178" s="5" t="s">
        <v>1527</v>
      </c>
      <c r="L178" s="5" t="s">
        <v>1527</v>
      </c>
      <c r="M178" s="4">
        <v>17052</v>
      </c>
      <c r="N178" s="4">
        <v>16885</v>
      </c>
      <c r="O178" s="4">
        <v>139</v>
      </c>
      <c r="P178" t="str">
        <f t="shared" si="2"/>
        <v>INSERT INTO seo VALUES(177, 177, 'Alta', 841, 24,9, 13257, 685020, null, null, null, null, 17052, 16885, 139);</v>
      </c>
      <c r="Q178" t="s">
        <v>2534</v>
      </c>
    </row>
    <row r="179" spans="1:17">
      <c r="A179" t="s">
        <v>2349</v>
      </c>
      <c r="B179">
        <v>178</v>
      </c>
      <c r="C179">
        <v>178</v>
      </c>
      <c r="D179" s="4" t="s">
        <v>89</v>
      </c>
      <c r="E179" s="4">
        <v>413</v>
      </c>
      <c r="F179" s="4">
        <v>27.7</v>
      </c>
      <c r="G179" s="4">
        <v>9037</v>
      </c>
      <c r="H179" s="4">
        <v>617260</v>
      </c>
      <c r="I179" s="5" t="s">
        <v>1527</v>
      </c>
      <c r="J179" s="5" t="s">
        <v>1527</v>
      </c>
      <c r="K179" s="5" t="s">
        <v>1527</v>
      </c>
      <c r="L179" s="5" t="s">
        <v>1527</v>
      </c>
      <c r="M179" s="5" t="s">
        <v>1527</v>
      </c>
      <c r="N179" s="5" t="s">
        <v>1527</v>
      </c>
      <c r="O179" s="5" t="s">
        <v>1527</v>
      </c>
      <c r="P179" t="str">
        <f t="shared" si="2"/>
        <v>INSERT INTO seo VALUES(178, 178, 'Media-Baja', 413, 27,7, 9037, 617260, null, null, null, null, null, null, null);</v>
      </c>
      <c r="Q179" t="s">
        <v>2535</v>
      </c>
    </row>
    <row r="180" spans="1:17">
      <c r="A180" t="s">
        <v>2349</v>
      </c>
      <c r="B180">
        <v>179</v>
      </c>
      <c r="C180">
        <v>179</v>
      </c>
      <c r="D180" s="4" t="s">
        <v>173</v>
      </c>
      <c r="E180" s="4">
        <v>153</v>
      </c>
      <c r="F180" s="4">
        <v>29.7</v>
      </c>
      <c r="G180" s="4">
        <v>14</v>
      </c>
      <c r="H180" s="4">
        <v>87620</v>
      </c>
      <c r="I180" s="4">
        <v>148</v>
      </c>
      <c r="J180" s="4">
        <v>29.6</v>
      </c>
      <c r="K180" s="4">
        <v>25</v>
      </c>
      <c r="L180" s="4">
        <v>61050</v>
      </c>
      <c r="M180" s="4">
        <v>29</v>
      </c>
      <c r="N180" s="4">
        <v>26</v>
      </c>
      <c r="O180" s="4">
        <v>26</v>
      </c>
      <c r="P180" t="str">
        <f t="shared" si="2"/>
        <v>INSERT INTO seo VALUES(179, 179, 'Baja', 153, 29,7, 14, 87620, 148, 29,6, 25, 61050, 29, 26, 26);</v>
      </c>
      <c r="Q180" t="s">
        <v>2420</v>
      </c>
    </row>
    <row r="181" spans="1:17">
      <c r="A181" t="s">
        <v>2349</v>
      </c>
      <c r="B181">
        <v>180</v>
      </c>
      <c r="C181">
        <v>180</v>
      </c>
      <c r="D181" s="4" t="s">
        <v>91</v>
      </c>
      <c r="E181" s="4">
        <v>300</v>
      </c>
      <c r="F181" s="4">
        <v>29.5</v>
      </c>
      <c r="G181" s="4">
        <v>212</v>
      </c>
      <c r="H181" s="4">
        <v>891880</v>
      </c>
      <c r="I181" s="4">
        <v>572</v>
      </c>
      <c r="J181" s="4">
        <v>29.6</v>
      </c>
      <c r="K181" s="4">
        <v>417</v>
      </c>
      <c r="L181" s="4">
        <v>633720</v>
      </c>
      <c r="M181" s="4">
        <v>288</v>
      </c>
      <c r="N181" s="4">
        <v>50</v>
      </c>
      <c r="O181" s="4">
        <v>52</v>
      </c>
      <c r="P181" t="str">
        <f t="shared" si="2"/>
        <v>INSERT INTO seo VALUES(180, 180, 'Media', 300, 29,5, 212, 891880, 572, 29,6, 417, 633720, 288, 50, 52);</v>
      </c>
      <c r="Q181" t="s">
        <v>2421</v>
      </c>
    </row>
    <row r="182" spans="1:17">
      <c r="A182" t="s">
        <v>2349</v>
      </c>
      <c r="B182">
        <v>181</v>
      </c>
      <c r="C182">
        <v>181</v>
      </c>
      <c r="D182" s="4" t="s">
        <v>91</v>
      </c>
      <c r="E182" s="4">
        <v>498</v>
      </c>
      <c r="F182" s="4">
        <v>26.3</v>
      </c>
      <c r="G182" s="4">
        <v>150722</v>
      </c>
      <c r="H182" s="4">
        <v>3155820</v>
      </c>
      <c r="I182" s="5" t="s">
        <v>1527</v>
      </c>
      <c r="J182" s="5" t="s">
        <v>1527</v>
      </c>
      <c r="K182" s="5" t="s">
        <v>1527</v>
      </c>
      <c r="L182" s="5" t="s">
        <v>1527</v>
      </c>
      <c r="M182" s="5" t="s">
        <v>1527</v>
      </c>
      <c r="N182" s="5" t="s">
        <v>1527</v>
      </c>
      <c r="O182" s="5" t="s">
        <v>1527</v>
      </c>
      <c r="P182" t="str">
        <f t="shared" si="2"/>
        <v>INSERT INTO seo VALUES(181, 181, 'Media', 498, 26,3, 150722, 3155820, null, null, null, null, null, null, null);</v>
      </c>
      <c r="Q182" t="s">
        <v>2536</v>
      </c>
    </row>
    <row r="183" spans="1:17">
      <c r="A183" t="s">
        <v>2349</v>
      </c>
      <c r="B183">
        <v>182</v>
      </c>
      <c r="C183">
        <v>182</v>
      </c>
      <c r="D183" s="4" t="s">
        <v>173</v>
      </c>
      <c r="E183" s="4">
        <v>377</v>
      </c>
      <c r="F183" s="4">
        <v>29.4</v>
      </c>
      <c r="G183" s="4">
        <v>131</v>
      </c>
      <c r="H183" s="4">
        <v>265080</v>
      </c>
      <c r="I183" s="5" t="s">
        <v>1527</v>
      </c>
      <c r="J183" s="5" t="s">
        <v>1527</v>
      </c>
      <c r="K183" s="5" t="s">
        <v>1527</v>
      </c>
      <c r="L183" s="5" t="s">
        <v>1527</v>
      </c>
      <c r="M183" s="5" t="s">
        <v>1527</v>
      </c>
      <c r="N183" s="5" t="s">
        <v>1527</v>
      </c>
      <c r="O183" s="5" t="s">
        <v>1527</v>
      </c>
      <c r="P183" t="str">
        <f t="shared" si="2"/>
        <v>INSERT INTO seo VALUES(182, 182, 'Baja', 377, 29,4, 131, 265080, null, null, null, null, null, null, null);</v>
      </c>
      <c r="Q183" t="s">
        <v>2537</v>
      </c>
    </row>
    <row r="184" spans="1:17">
      <c r="A184" t="s">
        <v>2349</v>
      </c>
      <c r="B184">
        <v>183</v>
      </c>
      <c r="C184">
        <v>183</v>
      </c>
      <c r="D184" s="4" t="s">
        <v>198</v>
      </c>
      <c r="E184" s="4">
        <v>62</v>
      </c>
      <c r="F184" s="4">
        <v>16.5</v>
      </c>
      <c r="G184" s="4">
        <v>7565</v>
      </c>
      <c r="H184" s="4">
        <v>27770</v>
      </c>
      <c r="I184" s="4">
        <v>101</v>
      </c>
      <c r="J184" s="4">
        <v>18.600000000000001</v>
      </c>
      <c r="K184" s="4">
        <v>7990</v>
      </c>
      <c r="L184" s="4">
        <v>28320</v>
      </c>
      <c r="M184" s="4">
        <v>24</v>
      </c>
      <c r="N184" s="4">
        <v>16</v>
      </c>
      <c r="O184" s="4">
        <v>10</v>
      </c>
      <c r="P184" t="str">
        <f t="shared" si="2"/>
        <v>INSERT INTO seo VALUES(183, 183, 'Alta', 62, 16,5, 7565, 27770, 101, 18,6, 7990, 28320, 24, 16, 10);</v>
      </c>
      <c r="Q184" t="s">
        <v>2422</v>
      </c>
    </row>
    <row r="185" spans="1:17">
      <c r="A185" t="s">
        <v>2349</v>
      </c>
      <c r="B185">
        <v>184</v>
      </c>
      <c r="C185">
        <v>184</v>
      </c>
      <c r="D185" s="5" t="s">
        <v>1527</v>
      </c>
      <c r="E185" s="5" t="s">
        <v>1527</v>
      </c>
      <c r="F185" s="5" t="s">
        <v>1527</v>
      </c>
      <c r="G185" s="5" t="s">
        <v>1527</v>
      </c>
      <c r="H185" s="5" t="s">
        <v>1527</v>
      </c>
      <c r="I185" s="5" t="s">
        <v>1527</v>
      </c>
      <c r="J185" s="5" t="s">
        <v>1527</v>
      </c>
      <c r="K185" s="5" t="s">
        <v>1527</v>
      </c>
      <c r="L185" s="5" t="s">
        <v>1527</v>
      </c>
      <c r="M185" s="5" t="s">
        <v>1527</v>
      </c>
      <c r="N185" s="5" t="s">
        <v>1527</v>
      </c>
      <c r="O185" s="5" t="s">
        <v>1527</v>
      </c>
      <c r="P185" t="str">
        <f t="shared" si="2"/>
        <v>INSERT INTO seo VALUES(184, 184, 'null', null, null, null, null, null, null, null, null, null, null, null);</v>
      </c>
      <c r="Q185" t="s">
        <v>2538</v>
      </c>
    </row>
    <row r="186" spans="1:17">
      <c r="A186" t="s">
        <v>2349</v>
      </c>
      <c r="B186">
        <v>185</v>
      </c>
      <c r="C186">
        <v>185</v>
      </c>
      <c r="D186" s="5" t="s">
        <v>1527</v>
      </c>
      <c r="E186" s="4">
        <v>238</v>
      </c>
      <c r="F186" s="4">
        <v>28.5</v>
      </c>
      <c r="G186" s="4">
        <v>538</v>
      </c>
      <c r="H186" s="4">
        <v>119640</v>
      </c>
      <c r="I186" s="4">
        <v>446</v>
      </c>
      <c r="J186" s="4">
        <v>29.4</v>
      </c>
      <c r="K186" s="4">
        <v>464</v>
      </c>
      <c r="L186" s="4">
        <v>236580</v>
      </c>
      <c r="M186" s="4">
        <v>263</v>
      </c>
      <c r="N186" s="4">
        <v>144</v>
      </c>
      <c r="O186" s="4">
        <v>65</v>
      </c>
      <c r="P186" t="str">
        <f t="shared" si="2"/>
        <v>INSERT INTO seo VALUES(185, 185, 'null', 238, 28,5, 538, 119640, 446, 29,4, 464, 236580, 263, 144, 65);</v>
      </c>
      <c r="Q186" t="s">
        <v>2539</v>
      </c>
    </row>
    <row r="187" spans="1:17">
      <c r="A187" t="s">
        <v>2349</v>
      </c>
      <c r="B187">
        <v>186</v>
      </c>
      <c r="C187">
        <v>186</v>
      </c>
      <c r="D187" s="4" t="s">
        <v>198</v>
      </c>
      <c r="E187" s="4">
        <v>199</v>
      </c>
      <c r="F187" s="4">
        <v>12.49</v>
      </c>
      <c r="G187" s="4">
        <v>11155</v>
      </c>
      <c r="H187" s="4">
        <v>96220</v>
      </c>
      <c r="I187" s="4">
        <v>1095</v>
      </c>
      <c r="J187" s="4">
        <v>20.8</v>
      </c>
      <c r="K187" s="4">
        <v>13522</v>
      </c>
      <c r="L187" s="4">
        <v>422670</v>
      </c>
      <c r="M187" s="4">
        <v>21200</v>
      </c>
      <c r="N187" s="4">
        <v>15200</v>
      </c>
      <c r="O187" s="4">
        <v>40</v>
      </c>
      <c r="P187" t="str">
        <f t="shared" si="2"/>
        <v>INSERT INTO seo VALUES(186, 186, 'Alta', 199, 12,49, 11155, 96220, 1095, 20,8, 13522, 422670, 21200, 15200, 40);</v>
      </c>
      <c r="Q187" t="s">
        <v>2423</v>
      </c>
    </row>
    <row r="188" spans="1:17">
      <c r="A188" t="s">
        <v>2349</v>
      </c>
      <c r="B188">
        <v>187</v>
      </c>
      <c r="C188">
        <v>187</v>
      </c>
      <c r="D188" s="4" t="s">
        <v>91</v>
      </c>
      <c r="E188" s="4">
        <v>168</v>
      </c>
      <c r="F188" s="4">
        <v>26.8</v>
      </c>
      <c r="G188" s="4">
        <v>2191</v>
      </c>
      <c r="H188" s="4">
        <v>1247620</v>
      </c>
      <c r="I188" s="7">
        <v>221</v>
      </c>
      <c r="J188" s="7">
        <v>28.1</v>
      </c>
      <c r="K188" s="7">
        <v>872</v>
      </c>
      <c r="L188" s="7">
        <v>368170</v>
      </c>
      <c r="M188" s="7">
        <v>10</v>
      </c>
      <c r="N188" s="7">
        <v>7</v>
      </c>
      <c r="O188" s="7">
        <v>4</v>
      </c>
      <c r="P188" t="str">
        <f t="shared" si="2"/>
        <v>INSERT INTO seo VALUES(187, 187, 'Media', 168, 26,8, 2191, 1247620, 221, 28,1, 872, 368170, 10, 7, 4);</v>
      </c>
      <c r="Q188" t="s">
        <v>2424</v>
      </c>
    </row>
    <row r="189" spans="1:17">
      <c r="A189" t="s">
        <v>2349</v>
      </c>
      <c r="B189">
        <v>188</v>
      </c>
      <c r="C189">
        <v>188</v>
      </c>
      <c r="D189" s="4" t="s">
        <v>207</v>
      </c>
      <c r="E189" s="4">
        <v>342</v>
      </c>
      <c r="F189" s="4">
        <v>23.4</v>
      </c>
      <c r="G189" s="4">
        <v>10184</v>
      </c>
      <c r="H189" s="4">
        <v>223040</v>
      </c>
      <c r="I189" s="4">
        <v>564</v>
      </c>
      <c r="J189" s="4">
        <v>21.8</v>
      </c>
      <c r="K189" s="4">
        <v>31273</v>
      </c>
      <c r="L189" s="4">
        <v>308430</v>
      </c>
      <c r="M189" s="4">
        <v>806</v>
      </c>
      <c r="N189" s="4">
        <v>797</v>
      </c>
      <c r="O189" s="4">
        <v>28</v>
      </c>
      <c r="P189" t="str">
        <f t="shared" si="2"/>
        <v>INSERT INTO seo VALUES(188, 188, 'Media-Alta', 342, 23,4, 10184, 223040, 564, 21,8, 31273, 308430, 806, 797, 28);</v>
      </c>
      <c r="Q189" t="s">
        <v>2425</v>
      </c>
    </row>
    <row r="190" spans="1:17">
      <c r="A190" t="s">
        <v>2349</v>
      </c>
      <c r="B190">
        <v>189</v>
      </c>
      <c r="C190">
        <v>189</v>
      </c>
      <c r="D190" s="4" t="s">
        <v>207</v>
      </c>
      <c r="E190" s="4">
        <v>94</v>
      </c>
      <c r="F190" s="4">
        <v>20.3</v>
      </c>
      <c r="G190" s="4">
        <v>7170</v>
      </c>
      <c r="H190" s="4">
        <v>76590</v>
      </c>
      <c r="I190" s="4">
        <v>189</v>
      </c>
      <c r="J190" s="4">
        <v>23.9</v>
      </c>
      <c r="K190" s="4">
        <v>13699</v>
      </c>
      <c r="L190" s="4">
        <v>201260</v>
      </c>
      <c r="M190" s="4">
        <v>44</v>
      </c>
      <c r="N190" s="4">
        <v>42</v>
      </c>
      <c r="O190" s="4">
        <v>8</v>
      </c>
      <c r="P190" t="str">
        <f t="shared" si="2"/>
        <v>INSERT INTO seo VALUES(189, 189, 'Media-Alta', 94, 20,3, 7170, 76590, 189, 23,9, 13699, 201260, 44, 42, 8);</v>
      </c>
      <c r="Q190" t="s">
        <v>2426</v>
      </c>
    </row>
    <row r="191" spans="1:17">
      <c r="A191" t="s">
        <v>2349</v>
      </c>
      <c r="B191">
        <v>190</v>
      </c>
      <c r="C191">
        <v>190</v>
      </c>
      <c r="D191" s="4" t="s">
        <v>173</v>
      </c>
      <c r="E191" s="4">
        <v>340</v>
      </c>
      <c r="F191" s="4">
        <v>29.2</v>
      </c>
      <c r="G191" s="4">
        <v>89</v>
      </c>
      <c r="H191" s="4">
        <v>361980</v>
      </c>
      <c r="I191" s="4">
        <v>402</v>
      </c>
      <c r="J191" s="4">
        <v>28.4</v>
      </c>
      <c r="K191" s="4">
        <v>736</v>
      </c>
      <c r="L191" s="4">
        <v>464950</v>
      </c>
      <c r="M191" s="4">
        <v>487</v>
      </c>
      <c r="N191" s="4">
        <v>14</v>
      </c>
      <c r="O191" s="4">
        <v>35</v>
      </c>
      <c r="P191" t="str">
        <f t="shared" si="2"/>
        <v>INSERT INTO seo VALUES(190, 190, 'Baja', 340, 29,2, 89, 361980, 402, 28,4, 736, 464950, 487, 14, 35);</v>
      </c>
      <c r="Q191" t="s">
        <v>2427</v>
      </c>
    </row>
    <row r="192" spans="1:17">
      <c r="A192" t="s">
        <v>2349</v>
      </c>
      <c r="B192">
        <v>191</v>
      </c>
      <c r="C192">
        <v>191</v>
      </c>
      <c r="D192" s="8" t="s">
        <v>173</v>
      </c>
      <c r="E192" s="8">
        <v>488</v>
      </c>
      <c r="F192" s="8">
        <v>28.8</v>
      </c>
      <c r="G192" s="8">
        <v>332</v>
      </c>
      <c r="H192" s="8">
        <v>608780</v>
      </c>
      <c r="I192" s="5" t="s">
        <v>1527</v>
      </c>
      <c r="J192" s="5" t="s">
        <v>1527</v>
      </c>
      <c r="K192" s="5" t="s">
        <v>1527</v>
      </c>
      <c r="L192" s="5" t="s">
        <v>1527</v>
      </c>
      <c r="M192" s="5" t="s">
        <v>1527</v>
      </c>
      <c r="N192" s="5" t="s">
        <v>1527</v>
      </c>
      <c r="O192" s="5" t="s">
        <v>1527</v>
      </c>
      <c r="P192" t="str">
        <f t="shared" si="2"/>
        <v>INSERT INTO seo VALUES(191, 191, 'Baja', 488, 28,8, 332, 608780, null, null, null, null, null, null, null);</v>
      </c>
      <c r="Q192" t="s">
        <v>2540</v>
      </c>
    </row>
  </sheetData>
  <conditionalFormatting sqref="E3:E6 E8 E11 E13:E14 E16:E18 E22:E23 E25:E26 E28:E30 E32:E37 E40:E41 E43:E44 E46 E48:E53 E55:E56 E60 E62 E65 E69:E73 E75 E78 E80:E84 E87:E88 E90 E93 E98 E100 E102 E106:E108 E112 E114 E116:E117 E119 E121:E123 E127 E131 E133:E134 E136:E137 E139:E143 E145:E147 E149:E153 E155:E159 E163 E165 E167 E169 E171:E184 E186:E192">
    <cfRule type="colorScale" priority="5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F3:F6 F8 F11 F13:F14 F16:F18 F22:F23 F25:F26 F28:F30 F32:F37 F40:F41 F43:F44 F46 F48:F53 F55:F56 F60 F62 F65 F69:F73 F75 F78 F80:F84 F87:F88 F90 F93 F98 F100 F102 F106:F108 F112 F114 F116:F117 F119 F121:F123 F127 F131 F133:F134 F136:F137 F139:F143 F145:F147 F149:F153 F155:F159 F163 F165 F167 F169 F171:F184 F186:F192">
    <cfRule type="colorScale" priority="1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3:G6 G8 G11 G13:G14 G16:G18 G22:G23 G25:G26 G28:G30 G32:G37 G40:G41 G43:G44 G46 G48:G53 G55:G56 G60 G62 G65 G69:G73 G75 G78 G80:G84 G87:G88 G90 G93 G98 G100 G102 G106:G108 G112 G114 G116:G117 G119 G121:G123 G127 G131 G133:G134 G136:G137 G139:G143 G145:G147 G149:G153 G155:G159 G163 G165 G167 G169 G171:G184 G186:G192">
    <cfRule type="colorScale" priority="1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H3:H6 H8 H11 H13:H14 H16:H18 H22:H23 H25:H26 H28:H30 H32:H37 H40:H41 H43:H44 H46 H48:H53 H55:H56 H60 H62 H65 H69:H73 H75 H78 H80:H84 H87:H88 H90 H93 H98 H100 H102 H106:H108 H112 H114 H116:H117 H119 H121:H123 H127 H131 H133:H134 H136:H137 H139:H143 H145:H147 H149:H153 H155:H159 H163 H165 H167 H169 H171:H184 H186:H192">
    <cfRule type="colorScale" priority="2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86"/>
  <sheetViews>
    <sheetView tabSelected="1" topLeftCell="A306" workbookViewId="0">
      <selection activeCell="F309" sqref="F309:F360"/>
    </sheetView>
  </sheetViews>
  <sheetFormatPr defaultRowHeight="15"/>
  <cols>
    <col min="1" max="1" width="34.5703125" bestFit="1" customWidth="1"/>
    <col min="3" max="3" width="23.85546875" bestFit="1" customWidth="1"/>
    <col min="8" max="8" width="11.42578125" style="2" customWidth="1"/>
  </cols>
  <sheetData>
    <row r="1" spans="1:8">
      <c r="B1" t="s">
        <v>1521</v>
      </c>
      <c r="C1" t="s">
        <v>1523</v>
      </c>
      <c r="D1" t="s">
        <v>1524</v>
      </c>
      <c r="H1" s="3" t="s">
        <v>2</v>
      </c>
    </row>
    <row r="2" spans="1:8">
      <c r="C2" t="s">
        <v>2541</v>
      </c>
      <c r="D2">
        <v>1</v>
      </c>
      <c r="H2" s="4"/>
    </row>
    <row r="3" spans="1:8">
      <c r="C3" t="s">
        <v>2542</v>
      </c>
      <c r="D3">
        <v>1</v>
      </c>
      <c r="H3" s="4"/>
    </row>
    <row r="4" spans="1:8">
      <c r="C4" s="4" t="s">
        <v>33</v>
      </c>
      <c r="D4">
        <v>2</v>
      </c>
      <c r="H4" s="4"/>
    </row>
    <row r="5" spans="1:8">
      <c r="C5" s="4" t="s">
        <v>27</v>
      </c>
      <c r="D5">
        <v>3</v>
      </c>
      <c r="H5" s="34"/>
    </row>
    <row r="6" spans="1:8">
      <c r="C6" t="s">
        <v>2543</v>
      </c>
      <c r="D6">
        <v>4</v>
      </c>
      <c r="H6" s="4"/>
    </row>
    <row r="7" spans="1:8">
      <c r="C7" t="s">
        <v>2544</v>
      </c>
      <c r="D7">
        <v>4</v>
      </c>
      <c r="H7" s="6"/>
    </row>
    <row r="8" spans="1:8">
      <c r="C8" t="s">
        <v>2545</v>
      </c>
      <c r="D8">
        <v>4</v>
      </c>
      <c r="H8" s="4"/>
    </row>
    <row r="9" spans="1:8">
      <c r="C9" t="s">
        <v>2546</v>
      </c>
      <c r="D9">
        <v>5</v>
      </c>
      <c r="H9" s="7"/>
    </row>
    <row r="10" spans="1:8">
      <c r="C10" t="s">
        <v>14</v>
      </c>
      <c r="D10">
        <v>5</v>
      </c>
      <c r="H10" s="4"/>
    </row>
    <row r="11" spans="1:8">
      <c r="C11" t="s">
        <v>354</v>
      </c>
      <c r="D11">
        <v>6</v>
      </c>
      <c r="H11" s="4"/>
    </row>
    <row r="12" spans="1:8">
      <c r="C12" t="s">
        <v>2547</v>
      </c>
      <c r="D12">
        <v>7</v>
      </c>
    </row>
    <row r="13" spans="1:8">
      <c r="C13" t="s">
        <v>2548</v>
      </c>
      <c r="D13">
        <v>7</v>
      </c>
    </row>
    <row r="14" spans="1:8">
      <c r="C14" t="s">
        <v>2549</v>
      </c>
      <c r="D14">
        <v>7</v>
      </c>
    </row>
    <row r="15" spans="1:8">
      <c r="C15" t="s">
        <v>2550</v>
      </c>
      <c r="D15">
        <v>7</v>
      </c>
      <c r="H15" s="34"/>
    </row>
    <row r="16" spans="1:8">
      <c r="A16" t="s">
        <v>2565</v>
      </c>
      <c r="B16">
        <v>15</v>
      </c>
      <c r="C16" t="s">
        <v>2553</v>
      </c>
      <c r="D16">
        <v>9</v>
      </c>
      <c r="E16" t="str">
        <f>CONCATENATE(A16,C16,"', ",D16,");")</f>
        <v>INSERT INTO tematicas VALUES(null, 'Cerámica', 9);</v>
      </c>
      <c r="F16" t="s">
        <v>2566</v>
      </c>
      <c r="H16" s="4"/>
    </row>
    <row r="17" spans="1:8">
      <c r="A17" t="s">
        <v>2565</v>
      </c>
      <c r="C17" t="s">
        <v>2554</v>
      </c>
      <c r="D17">
        <v>9</v>
      </c>
      <c r="E17" t="str">
        <f t="shared" ref="E17:E91" si="0">CONCATENATE(A17,C17,"', ",D17,");")</f>
        <v>INSERT INTO tematicas VALUES(null, 'Baños', 9);</v>
      </c>
      <c r="F17" t="s">
        <v>2567</v>
      </c>
      <c r="H17" s="4"/>
    </row>
    <row r="18" spans="1:8">
      <c r="A18" t="s">
        <v>2565</v>
      </c>
      <c r="C18" t="s">
        <v>2555</v>
      </c>
      <c r="D18">
        <v>9</v>
      </c>
      <c r="E18" t="str">
        <f t="shared" si="0"/>
        <v>INSERT INTO tematicas VALUES(null, 'Decoración', 9);</v>
      </c>
      <c r="F18" t="s">
        <v>2568</v>
      </c>
      <c r="H18" s="4"/>
    </row>
    <row r="19" spans="1:8">
      <c r="A19" t="s">
        <v>2565</v>
      </c>
      <c r="C19" t="s">
        <v>2549</v>
      </c>
      <c r="D19">
        <v>10</v>
      </c>
      <c r="E19" t="str">
        <f t="shared" si="0"/>
        <v>INSERT INTO tematicas VALUES(null, 'Ventanas', 10);</v>
      </c>
      <c r="F19" t="s">
        <v>2569</v>
      </c>
      <c r="H19" s="4"/>
    </row>
    <row r="20" spans="1:8">
      <c r="A20" t="s">
        <v>2565</v>
      </c>
      <c r="C20" t="s">
        <v>2550</v>
      </c>
      <c r="D20">
        <v>10</v>
      </c>
      <c r="E20" t="str">
        <f t="shared" si="0"/>
        <v>INSERT INTO tematicas VALUES(null, 'Puertas', 10);</v>
      </c>
      <c r="F20" t="s">
        <v>2570</v>
      </c>
    </row>
    <row r="21" spans="1:8">
      <c r="A21" t="s">
        <v>2565</v>
      </c>
      <c r="C21" t="s">
        <v>2551</v>
      </c>
      <c r="D21">
        <v>10</v>
      </c>
      <c r="E21" t="str">
        <f t="shared" si="0"/>
        <v>INSERT INTO tematicas VALUES(null, 'Cerramientos', 10);</v>
      </c>
      <c r="F21" t="s">
        <v>2571</v>
      </c>
    </row>
    <row r="22" spans="1:8">
      <c r="A22" t="s">
        <v>2565</v>
      </c>
      <c r="C22" t="s">
        <v>2552</v>
      </c>
      <c r="D22">
        <v>10</v>
      </c>
      <c r="E22" t="str">
        <f t="shared" si="0"/>
        <v>INSERT INTO tematicas VALUES(null, 'Aluminio', 10);</v>
      </c>
      <c r="F22" t="s">
        <v>2572</v>
      </c>
    </row>
    <row r="23" spans="1:8">
      <c r="A23" t="s">
        <v>2565</v>
      </c>
      <c r="C23" s="34" t="s">
        <v>23</v>
      </c>
      <c r="D23">
        <v>11</v>
      </c>
      <c r="E23" t="str">
        <f t="shared" si="0"/>
        <v>INSERT INTO tematicas VALUES(null, 'Fotografía', 11);</v>
      </c>
      <c r="F23" t="s">
        <v>2573</v>
      </c>
    </row>
    <row r="24" spans="1:8">
      <c r="A24" t="s">
        <v>2565</v>
      </c>
      <c r="C24" t="s">
        <v>2556</v>
      </c>
      <c r="D24">
        <v>12</v>
      </c>
      <c r="E24" t="str">
        <f t="shared" si="0"/>
        <v>INSERT INTO tematicas VALUES(null, 'Trabajos verticales', 12);</v>
      </c>
      <c r="F24" t="s">
        <v>2574</v>
      </c>
    </row>
    <row r="25" spans="1:8">
      <c r="A25" t="s">
        <v>2565</v>
      </c>
      <c r="C25" t="s">
        <v>2557</v>
      </c>
      <c r="D25">
        <v>12</v>
      </c>
      <c r="E25" t="str">
        <f t="shared" si="0"/>
        <v>INSERT INTO tematicas VALUES(null, 'Rehabilitaciones', 12);</v>
      </c>
      <c r="F25" t="s">
        <v>2575</v>
      </c>
    </row>
    <row r="26" spans="1:8">
      <c r="A26" t="s">
        <v>2565</v>
      </c>
      <c r="C26" t="s">
        <v>2558</v>
      </c>
      <c r="D26">
        <v>12</v>
      </c>
      <c r="E26" t="str">
        <f t="shared" si="0"/>
        <v>INSERT INTO tematicas VALUES(null, 'Cubiertas', 12);</v>
      </c>
      <c r="F26" t="s">
        <v>2576</v>
      </c>
    </row>
    <row r="27" spans="1:8">
      <c r="A27" t="s">
        <v>2565</v>
      </c>
      <c r="C27" t="s">
        <v>2559</v>
      </c>
      <c r="D27">
        <v>13</v>
      </c>
      <c r="E27" t="str">
        <f t="shared" si="0"/>
        <v>INSERT INTO tematicas VALUES(null, 'Animación infantil', 13);</v>
      </c>
      <c r="F27" t="s">
        <v>2577</v>
      </c>
    </row>
    <row r="28" spans="1:8">
      <c r="A28" t="s">
        <v>2565</v>
      </c>
      <c r="C28" t="s">
        <v>2560</v>
      </c>
      <c r="D28">
        <v>13</v>
      </c>
      <c r="E28" t="str">
        <f t="shared" si="0"/>
        <v>INSERT INTO tematicas VALUES(null, 'Fiestas infantiles', 13);</v>
      </c>
      <c r="F28" t="s">
        <v>2578</v>
      </c>
    </row>
    <row r="29" spans="1:8">
      <c r="A29" t="s">
        <v>2565</v>
      </c>
      <c r="C29" t="s">
        <v>14</v>
      </c>
      <c r="D29">
        <v>14</v>
      </c>
      <c r="E29" t="str">
        <f t="shared" si="0"/>
        <v>INSERT INTO tematicas VALUES(null, 'Reformas', 14);</v>
      </c>
      <c r="F29" t="s">
        <v>2579</v>
      </c>
    </row>
    <row r="30" spans="1:8">
      <c r="A30" t="s">
        <v>2565</v>
      </c>
      <c r="C30" t="s">
        <v>2561</v>
      </c>
      <c r="D30">
        <v>14</v>
      </c>
      <c r="E30" t="str">
        <f t="shared" si="0"/>
        <v>INSERT INTO tematicas VALUES(null, 'Interiorismo', 14);</v>
      </c>
      <c r="F30" t="s">
        <v>2580</v>
      </c>
    </row>
    <row r="31" spans="1:8">
      <c r="A31" t="s">
        <v>2565</v>
      </c>
      <c r="C31" t="s">
        <v>2555</v>
      </c>
      <c r="D31">
        <v>14</v>
      </c>
      <c r="E31" t="str">
        <f t="shared" si="0"/>
        <v>INSERT INTO tematicas VALUES(null, 'Decoración', 14);</v>
      </c>
      <c r="F31" t="s">
        <v>2581</v>
      </c>
    </row>
    <row r="32" spans="1:8">
      <c r="A32" t="s">
        <v>2565</v>
      </c>
      <c r="C32" t="s">
        <v>2562</v>
      </c>
      <c r="D32">
        <v>15</v>
      </c>
      <c r="E32" t="str">
        <f t="shared" si="0"/>
        <v>INSERT INTO tematicas VALUES(null, 'Taller mecánico', 15);</v>
      </c>
      <c r="F32" t="s">
        <v>2582</v>
      </c>
    </row>
    <row r="33" spans="1:8">
      <c r="A33" t="s">
        <v>2565</v>
      </c>
      <c r="C33" t="s">
        <v>2563</v>
      </c>
      <c r="D33">
        <v>15</v>
      </c>
      <c r="E33" t="str">
        <f t="shared" si="0"/>
        <v>INSERT INTO tematicas VALUES(null, 'Coches', 15);</v>
      </c>
      <c r="F33" t="s">
        <v>2583</v>
      </c>
    </row>
    <row r="34" spans="1:8">
      <c r="A34" t="s">
        <v>2565</v>
      </c>
      <c r="C34" t="s">
        <v>2564</v>
      </c>
      <c r="D34">
        <v>15</v>
      </c>
      <c r="E34" t="str">
        <f t="shared" si="0"/>
        <v>INSERT INTO tematicas VALUES(null, 'Chapa y pintura', 15);</v>
      </c>
      <c r="F34" t="s">
        <v>2584</v>
      </c>
    </row>
    <row r="35" spans="1:8">
      <c r="A35" t="s">
        <v>2565</v>
      </c>
      <c r="C35" t="s">
        <v>2585</v>
      </c>
      <c r="D35">
        <v>16</v>
      </c>
      <c r="E35" t="str">
        <f t="shared" si="0"/>
        <v>INSERT INTO tematicas VALUES(null, 'Paisajismo', 16);</v>
      </c>
      <c r="F35" t="s">
        <v>2614</v>
      </c>
      <c r="H35" s="4"/>
    </row>
    <row r="36" spans="1:8">
      <c r="A36" t="s">
        <v>2565</v>
      </c>
      <c r="C36" t="s">
        <v>2586</v>
      </c>
      <c r="D36">
        <v>16</v>
      </c>
      <c r="E36" t="str">
        <f t="shared" si="0"/>
        <v>INSERT INTO tematicas VALUES(null, 'Arquitectura exteriores', 16);</v>
      </c>
      <c r="F36" t="s">
        <v>2615</v>
      </c>
      <c r="H36" s="4"/>
    </row>
    <row r="37" spans="1:8">
      <c r="A37" t="s">
        <v>2565</v>
      </c>
      <c r="C37" t="s">
        <v>2587</v>
      </c>
      <c r="D37">
        <v>16</v>
      </c>
      <c r="E37" t="str">
        <f t="shared" si="0"/>
        <v>INSERT INTO tematicas VALUES(null, 'Jardinería', 16);</v>
      </c>
      <c r="F37" t="s">
        <v>2616</v>
      </c>
      <c r="H37" s="4"/>
    </row>
    <row r="38" spans="1:8">
      <c r="A38" t="s">
        <v>2565</v>
      </c>
      <c r="C38" t="s">
        <v>2588</v>
      </c>
      <c r="D38">
        <v>17</v>
      </c>
      <c r="E38" t="str">
        <f t="shared" si="0"/>
        <v>INSERT INTO tematicas VALUES(null, 'Autobuses', 17);</v>
      </c>
      <c r="F38" t="s">
        <v>2617</v>
      </c>
      <c r="H38" s="34"/>
    </row>
    <row r="39" spans="1:8">
      <c r="A39" t="s">
        <v>2565</v>
      </c>
      <c r="C39" t="s">
        <v>2589</v>
      </c>
      <c r="D39">
        <v>17</v>
      </c>
      <c r="E39" t="str">
        <f t="shared" si="0"/>
        <v>INSERT INTO tematicas VALUES(null, 'Autocares', 17);</v>
      </c>
      <c r="F39" t="s">
        <v>2618</v>
      </c>
      <c r="H39" s="34"/>
    </row>
    <row r="40" spans="1:8">
      <c r="A40" t="s">
        <v>2565</v>
      </c>
      <c r="C40" t="s">
        <v>2590</v>
      </c>
      <c r="D40">
        <v>17</v>
      </c>
      <c r="E40" t="str">
        <f t="shared" si="0"/>
        <v>INSERT INTO tematicas VALUES(null, 'Transportes', 17);</v>
      </c>
      <c r="F40" t="s">
        <v>2619</v>
      </c>
    </row>
    <row r="41" spans="1:8">
      <c r="A41" t="s">
        <v>2565</v>
      </c>
      <c r="C41" t="s">
        <v>2591</v>
      </c>
      <c r="D41">
        <v>18</v>
      </c>
      <c r="E41" t="str">
        <f t="shared" si="0"/>
        <v>INSERT INTO tematicas VALUES(null, 'Azulejos', 18);</v>
      </c>
      <c r="F41" t="s">
        <v>2620</v>
      </c>
    </row>
    <row r="42" spans="1:8">
      <c r="A42" t="s">
        <v>2565</v>
      </c>
      <c r="C42" t="s">
        <v>2553</v>
      </c>
      <c r="D42">
        <v>18</v>
      </c>
      <c r="E42" t="str">
        <f t="shared" si="0"/>
        <v>INSERT INTO tematicas VALUES(null, 'Cerámica', 18);</v>
      </c>
      <c r="F42" t="s">
        <v>2621</v>
      </c>
    </row>
    <row r="43" spans="1:8">
      <c r="A43" t="s">
        <v>2565</v>
      </c>
      <c r="C43" t="s">
        <v>38</v>
      </c>
      <c r="D43">
        <v>18</v>
      </c>
      <c r="E43" t="str">
        <f t="shared" si="0"/>
        <v>INSERT INTO tematicas VALUES(null, 'Muebles', 18);</v>
      </c>
      <c r="F43" t="s">
        <v>2622</v>
      </c>
    </row>
    <row r="44" spans="1:8">
      <c r="A44" t="s">
        <v>2565</v>
      </c>
      <c r="C44" t="s">
        <v>2592</v>
      </c>
      <c r="D44">
        <v>19</v>
      </c>
      <c r="E44" t="str">
        <f t="shared" si="0"/>
        <v>INSERT INTO tematicas VALUES(null, 'Belleza', 19);</v>
      </c>
      <c r="F44" t="s">
        <v>2623</v>
      </c>
    </row>
    <row r="45" spans="1:8">
      <c r="A45" t="s">
        <v>2565</v>
      </c>
      <c r="C45" t="s">
        <v>2593</v>
      </c>
      <c r="D45">
        <v>19</v>
      </c>
      <c r="E45" t="str">
        <f t="shared" si="0"/>
        <v>INSERT INTO tematicas VALUES(null, 'Estética', 19);</v>
      </c>
      <c r="F45" t="s">
        <v>2624</v>
      </c>
    </row>
    <row r="46" spans="1:8">
      <c r="A46" t="s">
        <v>2565</v>
      </c>
      <c r="C46" t="s">
        <v>2594</v>
      </c>
      <c r="D46">
        <v>19</v>
      </c>
      <c r="E46" t="str">
        <f t="shared" si="0"/>
        <v>INSERT INTO tematicas VALUES(null, 'Blog', 19);</v>
      </c>
      <c r="F46" t="s">
        <v>2625</v>
      </c>
    </row>
    <row r="47" spans="1:8">
      <c r="A47" t="s">
        <v>2565</v>
      </c>
      <c r="C47" t="s">
        <v>2595</v>
      </c>
      <c r="D47">
        <v>20</v>
      </c>
      <c r="E47" t="str">
        <f t="shared" si="0"/>
        <v>INSERT INTO tematicas VALUES(null, 'Estudios clínicos', 20);</v>
      </c>
      <c r="F47" t="s">
        <v>2626</v>
      </c>
    </row>
    <row r="48" spans="1:8">
      <c r="A48" t="s">
        <v>2565</v>
      </c>
      <c r="C48" t="s">
        <v>2596</v>
      </c>
      <c r="D48">
        <v>20</v>
      </c>
      <c r="E48" t="str">
        <f t="shared" si="0"/>
        <v>INSERT INTO tematicas VALUES(null, 'Investigación médica', 20);</v>
      </c>
      <c r="F48" t="s">
        <v>2627</v>
      </c>
    </row>
    <row r="49" spans="1:8">
      <c r="A49" t="s">
        <v>2565</v>
      </c>
      <c r="C49" t="s">
        <v>2597</v>
      </c>
      <c r="D49">
        <v>21</v>
      </c>
      <c r="E49" t="str">
        <f t="shared" si="0"/>
        <v>INSERT INTO tematicas VALUES(null, 'Bricolaje', 21);</v>
      </c>
      <c r="F49" t="s">
        <v>2628</v>
      </c>
    </row>
    <row r="50" spans="1:8">
      <c r="A50" t="s">
        <v>2565</v>
      </c>
      <c r="C50" t="s">
        <v>2598</v>
      </c>
      <c r="D50">
        <v>21</v>
      </c>
      <c r="E50" t="str">
        <f t="shared" si="0"/>
        <v>INSERT INTO tematicas VALUES(null, 'Armarios', 21);</v>
      </c>
      <c r="F50" t="s">
        <v>2629</v>
      </c>
    </row>
    <row r="51" spans="1:8">
      <c r="A51" t="s">
        <v>2565</v>
      </c>
      <c r="C51" t="s">
        <v>2550</v>
      </c>
      <c r="D51">
        <v>21</v>
      </c>
      <c r="E51" t="str">
        <f t="shared" si="0"/>
        <v>INSERT INTO tematicas VALUES(null, 'Puertas', 21);</v>
      </c>
      <c r="F51" t="s">
        <v>2630</v>
      </c>
    </row>
    <row r="52" spans="1:8">
      <c r="A52" t="s">
        <v>2565</v>
      </c>
      <c r="C52" t="s">
        <v>2599</v>
      </c>
      <c r="D52">
        <v>21</v>
      </c>
      <c r="E52" t="str">
        <f t="shared" si="0"/>
        <v>INSERT INTO tematicas VALUES(null, 'Tarimas', 21);</v>
      </c>
      <c r="F52" t="s">
        <v>2631</v>
      </c>
    </row>
    <row r="53" spans="1:8">
      <c r="A53" t="s">
        <v>2565</v>
      </c>
      <c r="C53" t="s">
        <v>2600</v>
      </c>
      <c r="D53">
        <v>22</v>
      </c>
      <c r="E53" t="str">
        <f t="shared" si="0"/>
        <v>INSERT INTO tematicas VALUES(null, 'Bronces', 22);</v>
      </c>
      <c r="F53" t="s">
        <v>2632</v>
      </c>
      <c r="H53" s="4"/>
    </row>
    <row r="54" spans="1:8">
      <c r="A54" t="s">
        <v>2565</v>
      </c>
      <c r="C54" t="s">
        <v>2601</v>
      </c>
      <c r="D54">
        <v>22</v>
      </c>
      <c r="E54" t="str">
        <f t="shared" si="0"/>
        <v>INSERT INTO tematicas VALUES(null, 'Metalistería', 22);</v>
      </c>
      <c r="F54" t="s">
        <v>2633</v>
      </c>
      <c r="H54" s="4"/>
    </row>
    <row r="55" spans="1:8">
      <c r="A55" t="s">
        <v>2565</v>
      </c>
      <c r="C55" t="s">
        <v>2602</v>
      </c>
      <c r="D55">
        <v>22</v>
      </c>
      <c r="E55" t="str">
        <f t="shared" si="0"/>
        <v>INSERT INTO tematicas VALUES(null, 'Restauraciones', 22);</v>
      </c>
      <c r="F55" t="s">
        <v>2634</v>
      </c>
      <c r="H55" s="34"/>
    </row>
    <row r="56" spans="1:8">
      <c r="A56" t="s">
        <v>2565</v>
      </c>
      <c r="C56" t="s">
        <v>2603</v>
      </c>
      <c r="D56">
        <v>23</v>
      </c>
      <c r="E56" t="str">
        <f t="shared" si="0"/>
        <v>INSERT INTO tematicas VALUES(null, 'Consultoría', 23);</v>
      </c>
      <c r="F56" t="s">
        <v>2635</v>
      </c>
      <c r="H56" s="4"/>
    </row>
    <row r="57" spans="1:8">
      <c r="A57" t="s">
        <v>2565</v>
      </c>
      <c r="C57" t="s">
        <v>2604</v>
      </c>
      <c r="D57">
        <v>23</v>
      </c>
      <c r="E57" t="str">
        <f t="shared" si="0"/>
        <v>INSERT INTO tematicas VALUES(null, 'Branding', 23);</v>
      </c>
      <c r="F57" t="s">
        <v>2636</v>
      </c>
      <c r="H57" s="4"/>
    </row>
    <row r="58" spans="1:8">
      <c r="A58" t="s">
        <v>2565</v>
      </c>
      <c r="C58" t="s">
        <v>85</v>
      </c>
      <c r="D58">
        <v>24</v>
      </c>
      <c r="E58" t="str">
        <f t="shared" si="0"/>
        <v>INSERT INTO tematicas VALUES(null, 'Abogados', 24);</v>
      </c>
      <c r="F58" t="s">
        <v>2637</v>
      </c>
    </row>
    <row r="59" spans="1:8">
      <c r="A59" t="s">
        <v>2565</v>
      </c>
      <c r="C59" t="s">
        <v>2606</v>
      </c>
      <c r="D59">
        <v>25</v>
      </c>
      <c r="E59" t="str">
        <f t="shared" si="0"/>
        <v>INSERT INTO tematicas VALUES(null, 'Calderería', 25);</v>
      </c>
      <c r="F59" t="s">
        <v>2638</v>
      </c>
    </row>
    <row r="60" spans="1:8">
      <c r="A60" t="s">
        <v>2565</v>
      </c>
      <c r="C60" t="s">
        <v>2605</v>
      </c>
      <c r="D60">
        <v>25</v>
      </c>
      <c r="E60" t="str">
        <f t="shared" si="0"/>
        <v>INSERT INTO tematicas VALUES(null, 'Mecanizado', 25);</v>
      </c>
      <c r="F60" t="s">
        <v>2639</v>
      </c>
    </row>
    <row r="61" spans="1:8">
      <c r="A61" t="s">
        <v>2565</v>
      </c>
      <c r="C61" t="s">
        <v>181</v>
      </c>
      <c r="D61">
        <v>26</v>
      </c>
      <c r="E61" t="str">
        <f t="shared" si="0"/>
        <v>INSERT INTO tematicas VALUES(null, 'Joyas', 26);</v>
      </c>
      <c r="F61" t="s">
        <v>2640</v>
      </c>
    </row>
    <row r="62" spans="1:8">
      <c r="A62" t="s">
        <v>2565</v>
      </c>
      <c r="C62" t="s">
        <v>2607</v>
      </c>
      <c r="D62">
        <v>27</v>
      </c>
      <c r="E62" t="str">
        <f t="shared" si="0"/>
        <v>INSERT INTO tematicas VALUES(null, 'Calzado ortopédico', 27);</v>
      </c>
      <c r="F62" t="s">
        <v>2641</v>
      </c>
    </row>
    <row r="63" spans="1:8">
      <c r="A63" t="s">
        <v>2565</v>
      </c>
      <c r="C63" t="s">
        <v>352</v>
      </c>
      <c r="D63">
        <v>27</v>
      </c>
      <c r="E63" t="str">
        <f t="shared" si="0"/>
        <v>INSERT INTO tematicas VALUES(null, 'Zapatos', 27);</v>
      </c>
      <c r="F63" t="s">
        <v>2642</v>
      </c>
    </row>
    <row r="64" spans="1:8">
      <c r="A64" t="s">
        <v>2565</v>
      </c>
      <c r="C64" t="s">
        <v>2608</v>
      </c>
      <c r="D64">
        <v>28</v>
      </c>
      <c r="E64" t="str">
        <f t="shared" si="0"/>
        <v>INSERT INTO tematicas VALUES(null, 'Excavaciones', 28);</v>
      </c>
      <c r="F64" t="s">
        <v>2643</v>
      </c>
    </row>
    <row r="65" spans="1:8">
      <c r="A65" t="s">
        <v>2565</v>
      </c>
      <c r="C65" t="s">
        <v>2609</v>
      </c>
      <c r="D65">
        <v>28</v>
      </c>
      <c r="E65" t="str">
        <f t="shared" si="0"/>
        <v>INSERT INTO tematicas VALUES(null, 'Movimiento de tierras', 28);</v>
      </c>
      <c r="F65" t="s">
        <v>2644</v>
      </c>
      <c r="H65" s="4"/>
    </row>
    <row r="66" spans="1:8">
      <c r="A66" t="s">
        <v>2565</v>
      </c>
      <c r="C66" t="s">
        <v>2610</v>
      </c>
      <c r="D66">
        <v>29</v>
      </c>
      <c r="E66" t="str">
        <f t="shared" si="0"/>
        <v>INSERT INTO tematicas VALUES(null, 'Casas de madera', 29);</v>
      </c>
      <c r="F66" t="s">
        <v>2645</v>
      </c>
      <c r="H66" s="4"/>
    </row>
    <row r="67" spans="1:8">
      <c r="A67" t="s">
        <v>2565</v>
      </c>
      <c r="C67" t="s">
        <v>2611</v>
      </c>
      <c r="D67">
        <v>29</v>
      </c>
      <c r="E67" t="str">
        <f t="shared" si="0"/>
        <v>INSERT INTO tematicas VALUES(null, 'Casas Canadienses', 29);</v>
      </c>
      <c r="F67" t="s">
        <v>2646</v>
      </c>
      <c r="H67" s="4"/>
    </row>
    <row r="68" spans="1:8">
      <c r="A68" t="s">
        <v>2565</v>
      </c>
      <c r="C68" t="s">
        <v>14</v>
      </c>
      <c r="D68">
        <v>29</v>
      </c>
      <c r="E68" t="str">
        <f t="shared" si="0"/>
        <v>INSERT INTO tematicas VALUES(null, 'Reformas', 29);</v>
      </c>
      <c r="F68" t="s">
        <v>2647</v>
      </c>
      <c r="H68" s="4"/>
    </row>
    <row r="69" spans="1:8" ht="30">
      <c r="A69" t="s">
        <v>2565</v>
      </c>
      <c r="C69" s="2" t="s">
        <v>221</v>
      </c>
      <c r="D69">
        <v>29</v>
      </c>
      <c r="E69" t="str">
        <f t="shared" si="0"/>
        <v>INSERT INTO tematicas VALUES(null, 'Reformas
Construcción', 29);</v>
      </c>
      <c r="F69" t="s">
        <v>2648</v>
      </c>
      <c r="H69" s="4"/>
    </row>
    <row r="70" spans="1:8">
      <c r="A70" t="s">
        <v>2565</v>
      </c>
      <c r="C70" t="s">
        <v>258</v>
      </c>
      <c r="D70">
        <v>30</v>
      </c>
      <c r="E70" t="str">
        <f t="shared" si="0"/>
        <v>INSERT INTO tematicas VALUES(null, 'Carnicería', 30);</v>
      </c>
      <c r="F70" t="s">
        <v>2649</v>
      </c>
      <c r="H70" s="4"/>
    </row>
    <row r="71" spans="1:8">
      <c r="A71" t="s">
        <v>2565</v>
      </c>
      <c r="C71" t="s">
        <v>2612</v>
      </c>
      <c r="D71">
        <v>31</v>
      </c>
      <c r="E71" t="str">
        <f t="shared" si="0"/>
        <v>INSERT INTO tematicas VALUES(null, 'Carpintería', 31);</v>
      </c>
      <c r="F71" t="s">
        <v>2650</v>
      </c>
    </row>
    <row r="72" spans="1:8">
      <c r="A72" t="s">
        <v>2565</v>
      </c>
      <c r="C72" t="s">
        <v>38</v>
      </c>
      <c r="D72">
        <v>31</v>
      </c>
      <c r="E72" t="str">
        <f t="shared" si="0"/>
        <v>INSERT INTO tematicas VALUES(null, 'Muebles', 31);</v>
      </c>
      <c r="F72" t="s">
        <v>2651</v>
      </c>
    </row>
    <row r="73" spans="1:8">
      <c r="A73" t="s">
        <v>2565</v>
      </c>
      <c r="C73" t="s">
        <v>2550</v>
      </c>
      <c r="D73">
        <v>31</v>
      </c>
      <c r="E73" t="str">
        <f t="shared" si="0"/>
        <v>INSERT INTO tematicas VALUES(null, 'Puertas', 31);</v>
      </c>
      <c r="F73" t="s">
        <v>2652</v>
      </c>
    </row>
    <row r="74" spans="1:8">
      <c r="A74" t="s">
        <v>2565</v>
      </c>
      <c r="C74" t="s">
        <v>2599</v>
      </c>
      <c r="D74">
        <v>31</v>
      </c>
      <c r="E74" t="str">
        <f t="shared" si="0"/>
        <v>INSERT INTO tematicas VALUES(null, 'Tarimas', 31);</v>
      </c>
      <c r="F74" t="s">
        <v>2653</v>
      </c>
    </row>
    <row r="75" spans="1:8">
      <c r="A75" t="s">
        <v>2565</v>
      </c>
      <c r="C75" t="s">
        <v>2613</v>
      </c>
      <c r="D75">
        <v>31</v>
      </c>
      <c r="E75" t="str">
        <f t="shared" si="0"/>
        <v>INSERT INTO tematicas VALUES(null, 'Madera', 31);</v>
      </c>
      <c r="F75" t="s">
        <v>2654</v>
      </c>
    </row>
    <row r="76" spans="1:8">
      <c r="A76" t="s">
        <v>2565</v>
      </c>
      <c r="C76" t="s">
        <v>2562</v>
      </c>
      <c r="D76">
        <v>32</v>
      </c>
      <c r="E76" t="str">
        <f t="shared" si="0"/>
        <v>INSERT INTO tematicas VALUES(null, 'Taller mecánico', 32);</v>
      </c>
      <c r="F76" t="s">
        <v>2673</v>
      </c>
    </row>
    <row r="77" spans="1:8">
      <c r="A77" t="s">
        <v>2565</v>
      </c>
      <c r="C77" t="s">
        <v>2656</v>
      </c>
      <c r="D77">
        <v>32</v>
      </c>
      <c r="E77" t="str">
        <f t="shared" si="0"/>
        <v>INSERT INTO tematicas VALUES(null, 'Carrocerías', 32);</v>
      </c>
      <c r="F77" t="s">
        <v>2674</v>
      </c>
    </row>
    <row r="78" spans="1:8">
      <c r="A78" t="s">
        <v>2565</v>
      </c>
      <c r="C78" t="s">
        <v>2655</v>
      </c>
      <c r="D78">
        <v>32</v>
      </c>
      <c r="E78" t="str">
        <f t="shared" si="0"/>
        <v>INSERT INTO tematicas VALUES(null, 'Furgonetas', 32);</v>
      </c>
      <c r="F78" t="s">
        <v>2675</v>
      </c>
      <c r="H78" s="4"/>
    </row>
    <row r="79" spans="1:8">
      <c r="A79" t="s">
        <v>2565</v>
      </c>
      <c r="C79" t="s">
        <v>2657</v>
      </c>
      <c r="D79">
        <v>33</v>
      </c>
      <c r="E79" t="str">
        <f t="shared" si="0"/>
        <v>INSERT INTO tematicas VALUES(null, 'Catering', 33);</v>
      </c>
      <c r="F79" t="s">
        <v>2676</v>
      </c>
      <c r="H79" s="4"/>
    </row>
    <row r="80" spans="1:8">
      <c r="A80" t="s">
        <v>2565</v>
      </c>
      <c r="C80" t="s">
        <v>2658</v>
      </c>
      <c r="D80">
        <v>33</v>
      </c>
      <c r="E80" t="str">
        <f t="shared" si="0"/>
        <v>INSERT INTO tematicas VALUES(null, 'Comida a domicilio', 33);</v>
      </c>
      <c r="F80" t="s">
        <v>2677</v>
      </c>
      <c r="H80" s="4"/>
    </row>
    <row r="81" spans="1:8">
      <c r="A81" t="s">
        <v>2565</v>
      </c>
      <c r="C81" t="s">
        <v>2657</v>
      </c>
      <c r="D81">
        <v>34</v>
      </c>
      <c r="E81" t="str">
        <f t="shared" si="0"/>
        <v>INSERT INTO tematicas VALUES(null, 'Catering', 34);</v>
      </c>
      <c r="F81" t="s">
        <v>2678</v>
      </c>
      <c r="H81" s="4"/>
    </row>
    <row r="82" spans="1:8">
      <c r="A82" t="s">
        <v>2565</v>
      </c>
      <c r="C82" t="s">
        <v>2658</v>
      </c>
      <c r="D82">
        <v>34</v>
      </c>
      <c r="E82" t="str">
        <f t="shared" si="0"/>
        <v>INSERT INTO tematicas VALUES(null, 'Comida a domicilio', 34);</v>
      </c>
      <c r="F82" t="s">
        <v>2679</v>
      </c>
      <c r="H82" s="4"/>
    </row>
    <row r="83" spans="1:8">
      <c r="A83" t="s">
        <v>2565</v>
      </c>
      <c r="C83" t="s">
        <v>2659</v>
      </c>
      <c r="D83">
        <v>35</v>
      </c>
      <c r="E83" t="str">
        <f t="shared" si="0"/>
        <v>INSERT INTO tematicas VALUES(null, 'Chatarrería', 35);</v>
      </c>
      <c r="F83" t="s">
        <v>2680</v>
      </c>
      <c r="H83" s="34"/>
    </row>
    <row r="84" spans="1:8">
      <c r="A84" t="s">
        <v>2565</v>
      </c>
      <c r="C84" t="s">
        <v>2660</v>
      </c>
      <c r="D84">
        <v>35</v>
      </c>
      <c r="E84" t="str">
        <f t="shared" si="0"/>
        <v>INSERT INTO tematicas VALUES(null, 'Gestión de residuos', 35);</v>
      </c>
      <c r="F84" t="s">
        <v>2681</v>
      </c>
    </row>
    <row r="85" spans="1:8">
      <c r="A85" t="s">
        <v>2565</v>
      </c>
      <c r="C85" t="s">
        <v>2661</v>
      </c>
      <c r="D85">
        <v>36</v>
      </c>
      <c r="E85" t="str">
        <f t="shared" si="0"/>
        <v>INSERT INTO tematicas VALUES(null, 'Fotocopiadoras', 36);</v>
      </c>
      <c r="F85" t="s">
        <v>2682</v>
      </c>
    </row>
    <row r="86" spans="1:8">
      <c r="A86" t="s">
        <v>2565</v>
      </c>
      <c r="C86" t="s">
        <v>2662</v>
      </c>
      <c r="D86">
        <v>36</v>
      </c>
      <c r="E86" t="str">
        <f t="shared" si="0"/>
        <v>INSERT INTO tematicas VALUES(null, 'Impresoras', 36);</v>
      </c>
      <c r="F86" t="s">
        <v>2683</v>
      </c>
    </row>
    <row r="87" spans="1:8">
      <c r="A87" t="s">
        <v>2565</v>
      </c>
      <c r="C87" t="s">
        <v>2663</v>
      </c>
      <c r="D87">
        <v>37</v>
      </c>
      <c r="E87" t="str">
        <f t="shared" si="0"/>
        <v>INSERT INTO tematicas VALUES(null, 'Manipulados promocionales', 37);</v>
      </c>
      <c r="F87" t="s">
        <v>2684</v>
      </c>
    </row>
    <row r="88" spans="1:8">
      <c r="A88" t="s">
        <v>2565</v>
      </c>
      <c r="C88" t="s">
        <v>2664</v>
      </c>
      <c r="D88">
        <v>37</v>
      </c>
      <c r="E88" t="str">
        <f t="shared" si="0"/>
        <v>INSERT INTO tematicas VALUES(null, 'Packaging', 37);</v>
      </c>
      <c r="F88" t="s">
        <v>2685</v>
      </c>
    </row>
    <row r="89" spans="1:8">
      <c r="A89" t="s">
        <v>2565</v>
      </c>
      <c r="C89" t="s">
        <v>14</v>
      </c>
      <c r="D89">
        <v>38</v>
      </c>
      <c r="E89" t="str">
        <f t="shared" si="0"/>
        <v>INSERT INTO tematicas VALUES(null, 'Reformas', 38);</v>
      </c>
      <c r="F89" t="s">
        <v>2686</v>
      </c>
    </row>
    <row r="90" spans="1:8">
      <c r="A90" t="s">
        <v>2565</v>
      </c>
      <c r="C90" t="s">
        <v>14</v>
      </c>
      <c r="D90">
        <v>39</v>
      </c>
      <c r="E90" t="str">
        <f t="shared" si="0"/>
        <v>INSERT INTO tematicas VALUES(null, 'Reformas', 39);</v>
      </c>
      <c r="F90" t="s">
        <v>2687</v>
      </c>
    </row>
    <row r="91" spans="1:8">
      <c r="A91" t="s">
        <v>2565</v>
      </c>
      <c r="C91" t="s">
        <v>2665</v>
      </c>
      <c r="D91">
        <v>39</v>
      </c>
      <c r="E91" t="str">
        <f t="shared" si="0"/>
        <v>INSERT INTO tematicas VALUES(null, 'Construcción', 39);</v>
      </c>
      <c r="F91" t="s">
        <v>2688</v>
      </c>
    </row>
    <row r="92" spans="1:8">
      <c r="A92" t="s">
        <v>2565</v>
      </c>
      <c r="C92" t="s">
        <v>2557</v>
      </c>
      <c r="D92">
        <v>39</v>
      </c>
      <c r="E92" t="str">
        <f t="shared" ref="E92:E155" si="1">CONCATENATE(A92,C92,"', ",D92,");")</f>
        <v>INSERT INTO tematicas VALUES(null, 'Rehabilitaciones', 39);</v>
      </c>
      <c r="F92" t="s">
        <v>2689</v>
      </c>
    </row>
    <row r="93" spans="1:8">
      <c r="A93" t="s">
        <v>2565</v>
      </c>
      <c r="C93" t="s">
        <v>2666</v>
      </c>
      <c r="D93">
        <v>39</v>
      </c>
      <c r="E93" t="str">
        <f t="shared" si="1"/>
        <v>INSERT INTO tematicas VALUES(null, 'Obra nueva', 39);</v>
      </c>
      <c r="F93" t="s">
        <v>2690</v>
      </c>
    </row>
    <row r="94" spans="1:8">
      <c r="A94" t="s">
        <v>2565</v>
      </c>
      <c r="C94" t="s">
        <v>2667</v>
      </c>
      <c r="D94">
        <v>40</v>
      </c>
      <c r="E94" t="str">
        <f t="shared" si="1"/>
        <v>INSERT INTO tematicas VALUES(null, 'Cristalería', 40);</v>
      </c>
      <c r="F94" t="s">
        <v>2691</v>
      </c>
    </row>
    <row r="95" spans="1:8">
      <c r="A95" t="s">
        <v>2565</v>
      </c>
      <c r="C95" t="s">
        <v>2668</v>
      </c>
      <c r="D95">
        <v>40</v>
      </c>
      <c r="E95" t="str">
        <f t="shared" si="1"/>
        <v>INSERT INTO tematicas VALUES(null, 'Puertas de cristal', 40);</v>
      </c>
      <c r="F95" t="s">
        <v>2692</v>
      </c>
      <c r="H95" s="6"/>
    </row>
    <row r="96" spans="1:8">
      <c r="A96" t="s">
        <v>2565</v>
      </c>
      <c r="C96" t="s">
        <v>2669</v>
      </c>
      <c r="D96">
        <v>40</v>
      </c>
      <c r="E96" t="str">
        <f t="shared" si="1"/>
        <v>INSERT INTO tematicas VALUES(null, 'Mamparas', 40);</v>
      </c>
      <c r="F96" t="s">
        <v>2693</v>
      </c>
      <c r="H96" s="4"/>
    </row>
    <row r="97" spans="1:8">
      <c r="A97" t="s">
        <v>2565</v>
      </c>
      <c r="C97" t="s">
        <v>263</v>
      </c>
      <c r="D97">
        <v>41</v>
      </c>
      <c r="E97" t="str">
        <f t="shared" si="1"/>
        <v>INSERT INTO tematicas VALUES(null, 'Lunas coches', 41);</v>
      </c>
      <c r="F97" t="s">
        <v>2694</v>
      </c>
      <c r="H97" s="4"/>
    </row>
    <row r="98" spans="1:8">
      <c r="A98" t="s">
        <v>2565</v>
      </c>
      <c r="C98" t="s">
        <v>2562</v>
      </c>
      <c r="D98">
        <v>41</v>
      </c>
      <c r="E98" t="str">
        <f t="shared" si="1"/>
        <v>INSERT INTO tematicas VALUES(null, 'Taller mecánico', 41);</v>
      </c>
      <c r="F98" t="s">
        <v>2695</v>
      </c>
      <c r="H98" s="6"/>
    </row>
    <row r="99" spans="1:8">
      <c r="A99" t="s">
        <v>2565</v>
      </c>
      <c r="C99" t="s">
        <v>2558</v>
      </c>
      <c r="D99">
        <v>42</v>
      </c>
      <c r="E99" t="str">
        <f t="shared" si="1"/>
        <v>INSERT INTO tematicas VALUES(null, 'Cubiertas', 42);</v>
      </c>
      <c r="F99" t="s">
        <v>2696</v>
      </c>
      <c r="H99" s="4"/>
    </row>
    <row r="100" spans="1:8">
      <c r="A100" t="s">
        <v>2565</v>
      </c>
      <c r="C100" t="s">
        <v>2670</v>
      </c>
      <c r="D100">
        <v>42</v>
      </c>
      <c r="E100" t="str">
        <f t="shared" si="1"/>
        <v>INSERT INTO tematicas VALUES(null, 'Tejados', 42);</v>
      </c>
      <c r="F100" t="s">
        <v>2697</v>
      </c>
      <c r="H100" s="4"/>
    </row>
    <row r="101" spans="1:8">
      <c r="A101" t="s">
        <v>2565</v>
      </c>
      <c r="C101" t="s">
        <v>2671</v>
      </c>
      <c r="D101">
        <v>42</v>
      </c>
      <c r="E101" t="str">
        <f t="shared" si="1"/>
        <v>INSERT INTO tematicas VALUES(null, 'Estructuras de madera', 42);</v>
      </c>
      <c r="F101" t="s">
        <v>2698</v>
      </c>
      <c r="H101" s="4"/>
    </row>
    <row r="102" spans="1:8">
      <c r="A102" t="s">
        <v>2565</v>
      </c>
      <c r="C102" t="s">
        <v>2558</v>
      </c>
      <c r="D102">
        <v>43</v>
      </c>
      <c r="E102" t="str">
        <f t="shared" si="1"/>
        <v>INSERT INTO tematicas VALUES(null, 'Cubiertas', 43);</v>
      </c>
      <c r="F102" t="s">
        <v>2699</v>
      </c>
      <c r="H102" s="4"/>
    </row>
    <row r="103" spans="1:8">
      <c r="A103" t="s">
        <v>2565</v>
      </c>
      <c r="C103" t="s">
        <v>2670</v>
      </c>
      <c r="D103">
        <v>43</v>
      </c>
      <c r="E103" t="str">
        <f t="shared" si="1"/>
        <v>INSERT INTO tematicas VALUES(null, 'Tejados', 43);</v>
      </c>
      <c r="F103" t="s">
        <v>2700</v>
      </c>
      <c r="H103" s="34"/>
    </row>
    <row r="104" spans="1:8">
      <c r="A104" t="s">
        <v>2565</v>
      </c>
      <c r="C104" t="s">
        <v>2557</v>
      </c>
      <c r="D104">
        <v>43</v>
      </c>
      <c r="E104" t="str">
        <f t="shared" si="1"/>
        <v>INSERT INTO tematicas VALUES(null, 'Rehabilitaciones', 43);</v>
      </c>
      <c r="F104" t="s">
        <v>2701</v>
      </c>
    </row>
    <row r="105" spans="1:8">
      <c r="A105" t="s">
        <v>2565</v>
      </c>
      <c r="C105" t="s">
        <v>2558</v>
      </c>
      <c r="D105">
        <v>44</v>
      </c>
      <c r="E105" t="str">
        <f t="shared" si="1"/>
        <v>INSERT INTO tematicas VALUES(null, 'Cubiertas', 44);</v>
      </c>
      <c r="F105" t="s">
        <v>2702</v>
      </c>
    </row>
    <row r="106" spans="1:8">
      <c r="A106" t="s">
        <v>2565</v>
      </c>
      <c r="C106" t="s">
        <v>2670</v>
      </c>
      <c r="D106">
        <v>44</v>
      </c>
      <c r="E106" t="str">
        <f t="shared" si="1"/>
        <v>INSERT INTO tematicas VALUES(null, 'Tejados', 44);</v>
      </c>
      <c r="F106" t="s">
        <v>2703</v>
      </c>
    </row>
    <row r="107" spans="1:8">
      <c r="A107" t="s">
        <v>2565</v>
      </c>
      <c r="C107" t="s">
        <v>2672</v>
      </c>
      <c r="D107">
        <v>45</v>
      </c>
      <c r="E107" t="str">
        <f t="shared" si="1"/>
        <v>INSERT INTO tematicas VALUES(null, 'Cursos de cocina', 45);</v>
      </c>
      <c r="F107" t="s">
        <v>2704</v>
      </c>
    </row>
    <row r="108" spans="1:8">
      <c r="A108" t="s">
        <v>2565</v>
      </c>
      <c r="C108" t="s">
        <v>2657</v>
      </c>
      <c r="D108">
        <v>45</v>
      </c>
      <c r="E108" t="str">
        <f t="shared" si="1"/>
        <v>INSERT INTO tematicas VALUES(null, 'Catering', 45);</v>
      </c>
      <c r="F108" t="s">
        <v>2705</v>
      </c>
    </row>
    <row r="109" spans="1:8">
      <c r="A109" t="s">
        <v>2565</v>
      </c>
      <c r="C109" t="s">
        <v>2663</v>
      </c>
      <c r="D109">
        <v>46</v>
      </c>
      <c r="E109" t="str">
        <f t="shared" si="1"/>
        <v>INSERT INTO tematicas VALUES(null, 'Manipulados promocionales', 46);</v>
      </c>
      <c r="F109" t="s">
        <v>2723</v>
      </c>
    </row>
    <row r="110" spans="1:8">
      <c r="A110" t="s">
        <v>2565</v>
      </c>
      <c r="C110" t="s">
        <v>2664</v>
      </c>
      <c r="D110">
        <v>46</v>
      </c>
      <c r="E110" t="str">
        <f t="shared" si="1"/>
        <v>INSERT INTO tematicas VALUES(null, 'Packaging', 46);</v>
      </c>
      <c r="F110" t="s">
        <v>2724</v>
      </c>
    </row>
    <row r="111" spans="1:8">
      <c r="A111" t="s">
        <v>2565</v>
      </c>
      <c r="C111" t="s">
        <v>2706</v>
      </c>
      <c r="D111">
        <v>47</v>
      </c>
      <c r="E111" t="str">
        <f t="shared" si="1"/>
        <v>INSERT INTO tematicas VALUES(null, 'Desatascos', 47);</v>
      </c>
      <c r="F111" t="s">
        <v>2725</v>
      </c>
    </row>
    <row r="112" spans="1:8">
      <c r="A112" t="s">
        <v>2565</v>
      </c>
      <c r="C112" t="s">
        <v>2707</v>
      </c>
      <c r="D112">
        <v>47</v>
      </c>
      <c r="E112" t="str">
        <f t="shared" si="1"/>
        <v>INSERT INTO tematicas VALUES(null, 'Desatrancos', 47);</v>
      </c>
      <c r="F112" t="s">
        <v>2726</v>
      </c>
    </row>
    <row r="113" spans="1:8">
      <c r="A113" t="s">
        <v>2565</v>
      </c>
      <c r="C113" t="s">
        <v>184</v>
      </c>
      <c r="D113">
        <v>48</v>
      </c>
      <c r="E113" t="str">
        <f t="shared" si="1"/>
        <v>INSERT INTO tematicas VALUES(null, 'Protección contra incendios', 48);</v>
      </c>
      <c r="F113" t="s">
        <v>2727</v>
      </c>
    </row>
    <row r="114" spans="1:8">
      <c r="A114" t="s">
        <v>2565</v>
      </c>
      <c r="C114" t="s">
        <v>2562</v>
      </c>
      <c r="D114">
        <v>49</v>
      </c>
      <c r="E114" t="str">
        <f t="shared" si="1"/>
        <v>INSERT INTO tematicas VALUES(null, 'Taller mecánico', 49);</v>
      </c>
      <c r="F114" t="s">
        <v>2728</v>
      </c>
    </row>
    <row r="115" spans="1:8">
      <c r="A115" t="s">
        <v>2565</v>
      </c>
      <c r="C115" t="s">
        <v>2563</v>
      </c>
      <c r="D115">
        <v>49</v>
      </c>
      <c r="E115" t="str">
        <f t="shared" si="1"/>
        <v>INSERT INTO tematicas VALUES(null, 'Coches', 49);</v>
      </c>
      <c r="F115" t="s">
        <v>2729</v>
      </c>
      <c r="H115" s="4"/>
    </row>
    <row r="116" spans="1:8">
      <c r="A116" t="s">
        <v>2565</v>
      </c>
      <c r="C116" t="s">
        <v>60</v>
      </c>
      <c r="D116">
        <v>50</v>
      </c>
      <c r="E116" t="str">
        <f t="shared" si="1"/>
        <v>INSERT INTO tematicas VALUES(null, 'Cocinas Industriales', 50);</v>
      </c>
      <c r="F116" t="s">
        <v>2730</v>
      </c>
      <c r="H116" s="4"/>
    </row>
    <row r="117" spans="1:8">
      <c r="A117" t="s">
        <v>2565</v>
      </c>
      <c r="C117" t="s">
        <v>2708</v>
      </c>
      <c r="D117">
        <v>51</v>
      </c>
      <c r="E117" t="str">
        <f t="shared" si="1"/>
        <v>INSERT INTO tematicas VALUES(null, 'Disfraces', 51);</v>
      </c>
      <c r="F117" t="s">
        <v>2731</v>
      </c>
      <c r="H117" s="4"/>
    </row>
    <row r="118" spans="1:8">
      <c r="A118" t="s">
        <v>2565</v>
      </c>
      <c r="C118" t="s">
        <v>2709</v>
      </c>
      <c r="D118">
        <v>51</v>
      </c>
      <c r="E118" t="str">
        <f t="shared" si="1"/>
        <v>INSERT INTO tematicas VALUES(null, 'Articulos de fiesta', 51);</v>
      </c>
      <c r="F118" t="s">
        <v>2732</v>
      </c>
      <c r="H118" s="4"/>
    </row>
    <row r="119" spans="1:8">
      <c r="A119" t="s">
        <v>2565</v>
      </c>
      <c r="C119" t="s">
        <v>2710</v>
      </c>
      <c r="D119">
        <v>52</v>
      </c>
      <c r="E119" t="str">
        <f t="shared" si="1"/>
        <v>INSERT INTO tematicas VALUES(null, 'Alimentación', 52);</v>
      </c>
      <c r="F119" t="s">
        <v>2733</v>
      </c>
      <c r="H119" s="4"/>
    </row>
    <row r="120" spans="1:8">
      <c r="A120" t="s">
        <v>2565</v>
      </c>
      <c r="C120" t="s">
        <v>2711</v>
      </c>
      <c r="D120">
        <v>52</v>
      </c>
      <c r="E120" t="str">
        <f t="shared" si="1"/>
        <v>INSERT INTO tematicas VALUES(null, 'Distribución alimentación', 52);</v>
      </c>
      <c r="F120" t="s">
        <v>2734</v>
      </c>
      <c r="H120" s="4"/>
    </row>
    <row r="121" spans="1:8">
      <c r="A121" t="s">
        <v>2565</v>
      </c>
      <c r="C121" t="s">
        <v>2712</v>
      </c>
      <c r="D121">
        <v>52</v>
      </c>
      <c r="E121" t="str">
        <f t="shared" si="1"/>
        <v>INSERT INTO tematicas VALUES(null, 'Productos gourmet', 52);</v>
      </c>
      <c r="F121" t="s">
        <v>2735</v>
      </c>
      <c r="H121" s="7"/>
    </row>
    <row r="122" spans="1:8">
      <c r="A122" t="s">
        <v>2565</v>
      </c>
      <c r="C122" t="s">
        <v>2562</v>
      </c>
      <c r="D122">
        <v>53</v>
      </c>
      <c r="E122" t="str">
        <f t="shared" si="1"/>
        <v>INSERT INTO tematicas VALUES(null, 'Taller mecánico', 53);</v>
      </c>
      <c r="F122" t="s">
        <v>2736</v>
      </c>
      <c r="H122" s="4"/>
    </row>
    <row r="123" spans="1:8">
      <c r="A123" t="s">
        <v>2565</v>
      </c>
      <c r="C123" t="s">
        <v>2713</v>
      </c>
      <c r="D123">
        <v>54</v>
      </c>
      <c r="E123" t="str">
        <f t="shared" si="1"/>
        <v>INSERT INTO tematicas VALUES(null, 'Andamios', 54);</v>
      </c>
      <c r="F123" t="s">
        <v>2737</v>
      </c>
      <c r="H123" s="4"/>
    </row>
    <row r="124" spans="1:8">
      <c r="A124" t="s">
        <v>2565</v>
      </c>
      <c r="C124" t="s">
        <v>2714</v>
      </c>
      <c r="D124">
        <v>54</v>
      </c>
      <c r="E124" t="str">
        <f t="shared" si="1"/>
        <v>INSERT INTO tematicas VALUES(null, 'Maquinaria de construcción', 54);</v>
      </c>
      <c r="F124" t="s">
        <v>2738</v>
      </c>
      <c r="H124" s="4"/>
    </row>
    <row r="125" spans="1:8">
      <c r="A125" t="s">
        <v>2565</v>
      </c>
      <c r="C125" t="s">
        <v>2715</v>
      </c>
      <c r="D125">
        <v>55</v>
      </c>
      <c r="E125" t="str">
        <f t="shared" si="1"/>
        <v>INSERT INTO tematicas VALUES(null, 'Vinilos', 55);</v>
      </c>
      <c r="F125" t="s">
        <v>2739</v>
      </c>
      <c r="H125" s="4"/>
    </row>
    <row r="126" spans="1:8">
      <c r="A126" t="s">
        <v>2565</v>
      </c>
      <c r="C126" t="s">
        <v>2716</v>
      </c>
      <c r="D126">
        <v>55</v>
      </c>
      <c r="E126" t="str">
        <f t="shared" si="1"/>
        <v>INSERT INTO tematicas VALUES(null, 'Rótulos', 55);</v>
      </c>
      <c r="F126" t="s">
        <v>2740</v>
      </c>
      <c r="H126" s="6"/>
    </row>
    <row r="127" spans="1:8">
      <c r="A127" t="s">
        <v>2565</v>
      </c>
      <c r="C127" t="s">
        <v>2555</v>
      </c>
      <c r="D127">
        <v>55</v>
      </c>
      <c r="E127" t="str">
        <f t="shared" si="1"/>
        <v>INSERT INTO tematicas VALUES(null, 'Decoración', 55);</v>
      </c>
      <c r="F127" t="s">
        <v>2741</v>
      </c>
      <c r="H127" s="4"/>
    </row>
    <row r="128" spans="1:8">
      <c r="A128" t="s">
        <v>2565</v>
      </c>
      <c r="C128" t="s">
        <v>2717</v>
      </c>
      <c r="D128">
        <v>56</v>
      </c>
      <c r="E128" t="str">
        <f t="shared" si="1"/>
        <v>INSERT INTO tematicas VALUES(null, 'Editorial', 56);</v>
      </c>
      <c r="F128" t="s">
        <v>2742</v>
      </c>
      <c r="H128" s="4"/>
    </row>
    <row r="129" spans="1:8">
      <c r="A129" t="s">
        <v>2565</v>
      </c>
      <c r="C129" t="s">
        <v>2718</v>
      </c>
      <c r="D129">
        <v>57</v>
      </c>
      <c r="E129" t="str">
        <f t="shared" si="1"/>
        <v>INSERT INTO tematicas VALUES(null, 'Electricidad', 57);</v>
      </c>
      <c r="F129" t="s">
        <v>2743</v>
      </c>
    </row>
    <row r="130" spans="1:8">
      <c r="A130" t="s">
        <v>2565</v>
      </c>
      <c r="C130" t="s">
        <v>14</v>
      </c>
      <c r="D130">
        <v>57</v>
      </c>
      <c r="E130" t="str">
        <f t="shared" si="1"/>
        <v>INSERT INTO tematicas VALUES(null, 'Reformas', 57);</v>
      </c>
      <c r="F130" t="s">
        <v>2744</v>
      </c>
    </row>
    <row r="131" spans="1:8">
      <c r="A131" t="s">
        <v>2565</v>
      </c>
      <c r="C131" t="s">
        <v>2718</v>
      </c>
      <c r="D131">
        <v>58</v>
      </c>
      <c r="E131" t="str">
        <f t="shared" si="1"/>
        <v>INSERT INTO tematicas VALUES(null, 'Electricidad', 58);</v>
      </c>
      <c r="F131" t="s">
        <v>2745</v>
      </c>
    </row>
    <row r="132" spans="1:8">
      <c r="A132" t="s">
        <v>2565</v>
      </c>
      <c r="C132" t="s">
        <v>1048</v>
      </c>
      <c r="D132">
        <v>58</v>
      </c>
      <c r="E132" t="str">
        <f t="shared" si="1"/>
        <v>INSERT INTO tematicas VALUES(null, 'Instalaciones electricas', 58);</v>
      </c>
      <c r="F132" t="s">
        <v>2746</v>
      </c>
    </row>
    <row r="133" spans="1:8">
      <c r="A133" t="s">
        <v>2565</v>
      </c>
      <c r="C133" t="s">
        <v>1048</v>
      </c>
      <c r="D133">
        <v>59</v>
      </c>
      <c r="E133" t="str">
        <f t="shared" si="1"/>
        <v>INSERT INTO tematicas VALUES(null, 'Instalaciones electricas', 59);</v>
      </c>
      <c r="F133" t="s">
        <v>2747</v>
      </c>
    </row>
    <row r="134" spans="1:8">
      <c r="A134" t="s">
        <v>2565</v>
      </c>
      <c r="C134" t="s">
        <v>2719</v>
      </c>
      <c r="D134">
        <v>59</v>
      </c>
      <c r="E134" t="str">
        <f t="shared" si="1"/>
        <v>INSERT INTO tematicas VALUES(null, 'Telecomunicaciones', 59);</v>
      </c>
      <c r="F134" t="s">
        <v>2748</v>
      </c>
    </row>
    <row r="135" spans="1:8">
      <c r="A135" t="s">
        <v>2565</v>
      </c>
      <c r="C135" t="s">
        <v>2720</v>
      </c>
      <c r="D135">
        <v>60</v>
      </c>
      <c r="E135" t="str">
        <f t="shared" si="1"/>
        <v>INSERT INTO tematicas VALUES(null, 'Cosmética', 60);</v>
      </c>
      <c r="F135" t="s">
        <v>2749</v>
      </c>
    </row>
    <row r="136" spans="1:8">
      <c r="A136" t="s">
        <v>2565</v>
      </c>
      <c r="C136" t="s">
        <v>2721</v>
      </c>
      <c r="D136">
        <v>60</v>
      </c>
      <c r="E136" t="str">
        <f t="shared" si="1"/>
        <v>INSERT INTO tematicas VALUES(null, 'Nutrición', 60);</v>
      </c>
      <c r="F136" t="s">
        <v>2750</v>
      </c>
    </row>
    <row r="137" spans="1:8">
      <c r="A137" t="s">
        <v>2565</v>
      </c>
      <c r="C137" t="s">
        <v>2722</v>
      </c>
      <c r="D137">
        <v>60</v>
      </c>
      <c r="E137" t="str">
        <f t="shared" si="1"/>
        <v>INSERT INTO tematicas VALUES(null, 'Productos ecológicos', 60);</v>
      </c>
      <c r="F137" t="s">
        <v>2751</v>
      </c>
    </row>
    <row r="138" spans="1:8">
      <c r="A138" t="s">
        <v>2565</v>
      </c>
      <c r="C138" t="s">
        <v>2588</v>
      </c>
      <c r="D138">
        <v>61</v>
      </c>
      <c r="E138" t="str">
        <f t="shared" si="1"/>
        <v>INSERT INTO tematicas VALUES(null, 'Autobuses', 61);</v>
      </c>
      <c r="F138" t="s">
        <v>2774</v>
      </c>
    </row>
    <row r="139" spans="1:8">
      <c r="A139" t="s">
        <v>2565</v>
      </c>
      <c r="C139" t="s">
        <v>2589</v>
      </c>
      <c r="D139">
        <v>61</v>
      </c>
      <c r="E139" t="str">
        <f t="shared" si="1"/>
        <v>INSERT INTO tematicas VALUES(null, 'Autocares', 61);</v>
      </c>
      <c r="F139" t="s">
        <v>2775</v>
      </c>
    </row>
    <row r="140" spans="1:8">
      <c r="A140" t="s">
        <v>2565</v>
      </c>
      <c r="C140" t="s">
        <v>2752</v>
      </c>
      <c r="D140">
        <v>63</v>
      </c>
      <c r="E140" t="str">
        <f t="shared" si="1"/>
        <v>INSERT INTO tematicas VALUES(null, 'Bar', 63);</v>
      </c>
      <c r="F140" t="s">
        <v>2776</v>
      </c>
    </row>
    <row r="141" spans="1:8">
      <c r="A141" t="s">
        <v>2565</v>
      </c>
      <c r="C141" t="s">
        <v>2753</v>
      </c>
      <c r="D141">
        <v>63</v>
      </c>
      <c r="E141" t="str">
        <f t="shared" si="1"/>
        <v>INSERT INTO tematicas VALUES(null, 'Mercado', 63);</v>
      </c>
      <c r="F141" t="s">
        <v>2777</v>
      </c>
    </row>
    <row r="142" spans="1:8">
      <c r="A142" t="s">
        <v>2565</v>
      </c>
      <c r="C142" t="s">
        <v>2754</v>
      </c>
      <c r="D142">
        <v>64</v>
      </c>
      <c r="E142" t="str">
        <f t="shared" si="1"/>
        <v>INSERT INTO tematicas VALUES(null, 'Embalajes de madera', 64);</v>
      </c>
      <c r="F142" t="s">
        <v>2778</v>
      </c>
      <c r="H142" s="4"/>
    </row>
    <row r="143" spans="1:8">
      <c r="A143" t="s">
        <v>2565</v>
      </c>
      <c r="C143" t="s">
        <v>2755</v>
      </c>
      <c r="D143">
        <v>64</v>
      </c>
      <c r="E143" t="str">
        <f t="shared" si="1"/>
        <v>INSERT INTO tematicas VALUES(null, 'Cajas de madera', 64);</v>
      </c>
      <c r="F143" t="s">
        <v>2779</v>
      </c>
      <c r="H143" s="34"/>
    </row>
    <row r="144" spans="1:8">
      <c r="A144" t="s">
        <v>2565</v>
      </c>
      <c r="C144" t="s">
        <v>2756</v>
      </c>
      <c r="D144">
        <v>64</v>
      </c>
      <c r="E144" t="str">
        <f t="shared" si="1"/>
        <v>INSERT INTO tematicas VALUES(null, 'Palets', 64);</v>
      </c>
      <c r="F144" t="s">
        <v>2780</v>
      </c>
      <c r="H144" s="34"/>
    </row>
    <row r="145" spans="1:8">
      <c r="A145" t="s">
        <v>2565</v>
      </c>
      <c r="C145" t="s">
        <v>2757</v>
      </c>
      <c r="D145">
        <v>65</v>
      </c>
      <c r="E145" t="str">
        <f t="shared" si="1"/>
        <v>INSERT INTO tematicas VALUES(null, 'Embarcadero', 65);</v>
      </c>
      <c r="F145" t="s">
        <v>2781</v>
      </c>
      <c r="H145" s="4"/>
    </row>
    <row r="146" spans="1:8">
      <c r="A146" t="s">
        <v>2565</v>
      </c>
      <c r="C146" t="s">
        <v>2758</v>
      </c>
      <c r="D146">
        <v>65</v>
      </c>
      <c r="E146" t="str">
        <f t="shared" si="1"/>
        <v>INSERT INTO tematicas VALUES(null, 'Barcos', 65);</v>
      </c>
      <c r="F146" t="s">
        <v>2782</v>
      </c>
      <c r="H146" s="6"/>
    </row>
    <row r="147" spans="1:8">
      <c r="A147" t="s">
        <v>2565</v>
      </c>
      <c r="C147" t="s">
        <v>2759</v>
      </c>
      <c r="D147">
        <v>66</v>
      </c>
      <c r="E147" t="str">
        <f t="shared" si="1"/>
        <v>INSERT INTO tematicas VALUES(null, 'Lencería', 66);</v>
      </c>
      <c r="F147" t="s">
        <v>2783</v>
      </c>
      <c r="H147" s="7"/>
    </row>
    <row r="148" spans="1:8">
      <c r="A148" t="s">
        <v>2565</v>
      </c>
      <c r="C148" t="s">
        <v>362</v>
      </c>
      <c r="D148">
        <v>67</v>
      </c>
      <c r="E148" t="str">
        <f t="shared" si="1"/>
        <v>INSERT INTO tematicas VALUES(null, 'Clínica dental', 67);</v>
      </c>
      <c r="F148" t="s">
        <v>2784</v>
      </c>
      <c r="H148" s="4"/>
    </row>
    <row r="149" spans="1:8">
      <c r="A149" t="s">
        <v>2565</v>
      </c>
      <c r="C149" t="s">
        <v>2760</v>
      </c>
      <c r="D149">
        <v>68</v>
      </c>
      <c r="E149" t="str">
        <f t="shared" si="1"/>
        <v>INSERT INTO tematicas VALUES(null, 'Escuela infantil', 68);</v>
      </c>
      <c r="F149" t="s">
        <v>2785</v>
      </c>
      <c r="H149" s="4"/>
    </row>
    <row r="150" spans="1:8">
      <c r="A150" t="s">
        <v>2565</v>
      </c>
      <c r="C150" t="s">
        <v>2761</v>
      </c>
      <c r="D150">
        <v>68</v>
      </c>
      <c r="E150" t="str">
        <f t="shared" si="1"/>
        <v>INSERT INTO tematicas VALUES(null, 'Guardería', 68);</v>
      </c>
      <c r="F150" t="s">
        <v>2786</v>
      </c>
      <c r="H150" s="4"/>
    </row>
    <row r="151" spans="1:8">
      <c r="A151" t="s">
        <v>2565</v>
      </c>
      <c r="C151" t="s">
        <v>2762</v>
      </c>
      <c r="D151">
        <v>69</v>
      </c>
      <c r="E151" t="str">
        <f t="shared" si="1"/>
        <v>INSERT INTO tematicas VALUES(null, 'Centro de estética', 69);</v>
      </c>
      <c r="F151" t="s">
        <v>2787</v>
      </c>
      <c r="H151" s="4"/>
    </row>
    <row r="152" spans="1:8">
      <c r="A152" t="s">
        <v>2565</v>
      </c>
      <c r="C152" t="s">
        <v>2763</v>
      </c>
      <c r="D152">
        <v>69</v>
      </c>
      <c r="E152" t="str">
        <f t="shared" si="1"/>
        <v>INSERT INTO tematicas VALUES(null, 'Masajes', 69);</v>
      </c>
      <c r="F152" t="s">
        <v>2788</v>
      </c>
      <c r="H152" s="4"/>
    </row>
    <row r="153" spans="1:8">
      <c r="A153" t="s">
        <v>2565</v>
      </c>
      <c r="C153" t="s">
        <v>2601</v>
      </c>
      <c r="D153">
        <v>70</v>
      </c>
      <c r="E153" t="str">
        <f t="shared" si="1"/>
        <v>INSERT INTO tematicas VALUES(null, 'Metalistería', 70);</v>
      </c>
      <c r="F153" t="s">
        <v>2789</v>
      </c>
      <c r="H153" s="4"/>
    </row>
    <row r="154" spans="1:8">
      <c r="A154" t="s">
        <v>2565</v>
      </c>
      <c r="C154" t="s">
        <v>2606</v>
      </c>
      <c r="D154">
        <v>70</v>
      </c>
      <c r="E154" t="str">
        <f t="shared" si="1"/>
        <v>INSERT INTO tematicas VALUES(null, 'Calderería', 70);</v>
      </c>
      <c r="F154" t="s">
        <v>2790</v>
      </c>
      <c r="H154" s="4"/>
    </row>
    <row r="155" spans="1:8">
      <c r="A155" t="s">
        <v>2565</v>
      </c>
      <c r="C155" t="s">
        <v>2764</v>
      </c>
      <c r="D155">
        <v>70</v>
      </c>
      <c r="E155" t="str">
        <f t="shared" si="1"/>
        <v>INSERT INTO tematicas VALUES(null, 'Forja', 70);</v>
      </c>
      <c r="F155" t="s">
        <v>2791</v>
      </c>
      <c r="H155" s="4"/>
    </row>
    <row r="156" spans="1:8">
      <c r="A156" t="s">
        <v>2565</v>
      </c>
      <c r="C156" t="s">
        <v>2765</v>
      </c>
      <c r="D156">
        <v>71</v>
      </c>
      <c r="E156" t="str">
        <f t="shared" ref="E156:E219" si="2">CONCATENATE(A156,C156,"', ",D156,");")</f>
        <v>INSERT INTO tematicas VALUES(null, 'Pastelería', 71);</v>
      </c>
      <c r="F156" t="s">
        <v>2792</v>
      </c>
    </row>
    <row r="157" spans="1:8">
      <c r="A157" t="s">
        <v>2565</v>
      </c>
      <c r="C157" t="s">
        <v>2766</v>
      </c>
      <c r="D157">
        <v>71</v>
      </c>
      <c r="E157" t="str">
        <f t="shared" si="2"/>
        <v>INSERT INTO tematicas VALUES(null, 'Bollería', 71);</v>
      </c>
      <c r="F157" t="s">
        <v>2793</v>
      </c>
    </row>
    <row r="158" spans="1:8">
      <c r="A158" t="s">
        <v>2565</v>
      </c>
      <c r="C158" t="s">
        <v>2767</v>
      </c>
      <c r="D158">
        <v>72</v>
      </c>
      <c r="E158" t="str">
        <f t="shared" si="2"/>
        <v>INSERT INTO tematicas VALUES(null, 'Stands de ferias', 72);</v>
      </c>
      <c r="F158" t="s">
        <v>2794</v>
      </c>
    </row>
    <row r="159" spans="1:8">
      <c r="A159" t="s">
        <v>2565</v>
      </c>
      <c r="C159" t="s">
        <v>2612</v>
      </c>
      <c r="D159">
        <v>72</v>
      </c>
      <c r="E159" t="str">
        <f t="shared" si="2"/>
        <v>INSERT INTO tematicas VALUES(null, 'Carpintería', 72);</v>
      </c>
      <c r="F159" t="s">
        <v>2795</v>
      </c>
    </row>
    <row r="160" spans="1:8">
      <c r="A160" t="s">
        <v>2565</v>
      </c>
      <c r="C160" t="s">
        <v>2764</v>
      </c>
      <c r="D160">
        <v>73</v>
      </c>
      <c r="E160" t="str">
        <f t="shared" si="2"/>
        <v>INSERT INTO tematicas VALUES(null, 'Forja', 73);</v>
      </c>
      <c r="F160" t="s">
        <v>2796</v>
      </c>
    </row>
    <row r="161" spans="1:8">
      <c r="A161" t="s">
        <v>2565</v>
      </c>
      <c r="C161" t="s">
        <v>2768</v>
      </c>
      <c r="D161">
        <v>73</v>
      </c>
      <c r="E161" t="str">
        <f t="shared" si="2"/>
        <v>INSERT INTO tematicas VALUES(null, 'Faroles', 73);</v>
      </c>
      <c r="F161" t="s">
        <v>2797</v>
      </c>
    </row>
    <row r="162" spans="1:8">
      <c r="A162" t="s">
        <v>2565</v>
      </c>
      <c r="C162" t="s">
        <v>2769</v>
      </c>
      <c r="D162">
        <v>73</v>
      </c>
      <c r="E162" t="str">
        <f t="shared" si="2"/>
        <v>INSERT INTO tematicas VALUES(null, 'Artesanía', 73);</v>
      </c>
      <c r="F162" t="s">
        <v>2798</v>
      </c>
    </row>
    <row r="163" spans="1:8">
      <c r="A163" t="s">
        <v>2565</v>
      </c>
      <c r="C163" t="s">
        <v>2770</v>
      </c>
      <c r="D163">
        <v>74</v>
      </c>
      <c r="E163" t="str">
        <f t="shared" si="2"/>
        <v>INSERT INTO tematicas VALUES(null, 'Ferretería', 74);</v>
      </c>
      <c r="F163" t="s">
        <v>2799</v>
      </c>
    </row>
    <row r="164" spans="1:8">
      <c r="A164" t="s">
        <v>2565</v>
      </c>
      <c r="C164" t="s">
        <v>2718</v>
      </c>
      <c r="D164">
        <v>74</v>
      </c>
      <c r="E164" t="str">
        <f t="shared" si="2"/>
        <v>INSERT INTO tematicas VALUES(null, 'Electricidad', 74);</v>
      </c>
      <c r="F164" t="s">
        <v>2800</v>
      </c>
    </row>
    <row r="165" spans="1:8">
      <c r="A165" t="s">
        <v>2565</v>
      </c>
      <c r="C165" t="s">
        <v>2771</v>
      </c>
      <c r="D165">
        <v>74</v>
      </c>
      <c r="E165" t="str">
        <f t="shared" si="2"/>
        <v>INSERT INTO tematicas VALUES(null, 'Pinturas', 74);</v>
      </c>
      <c r="F165" t="s">
        <v>2801</v>
      </c>
    </row>
    <row r="166" spans="1:8">
      <c r="A166" t="s">
        <v>2565</v>
      </c>
      <c r="C166" t="s">
        <v>2772</v>
      </c>
      <c r="D166">
        <v>75</v>
      </c>
      <c r="E166" t="str">
        <f t="shared" si="2"/>
        <v>INSERT INTO tematicas VALUES(null, 'Arquetas', 75);</v>
      </c>
      <c r="F166" t="s">
        <v>2802</v>
      </c>
    </row>
    <row r="167" spans="1:8">
      <c r="A167" t="s">
        <v>2565</v>
      </c>
      <c r="C167" t="s">
        <v>2773</v>
      </c>
      <c r="D167">
        <v>75</v>
      </c>
      <c r="E167" t="str">
        <f t="shared" si="2"/>
        <v>INSERT INTO tematicas VALUES(null, 'Tapas de arquetas', 75);</v>
      </c>
      <c r="F167" t="s">
        <v>2803</v>
      </c>
    </row>
    <row r="168" spans="1:8">
      <c r="A168" t="s">
        <v>2565</v>
      </c>
      <c r="C168" t="s">
        <v>2559</v>
      </c>
      <c r="D168">
        <v>76</v>
      </c>
      <c r="E168" t="str">
        <f t="shared" si="2"/>
        <v>INSERT INTO tematicas VALUES(null, 'Animación infantil', 76);</v>
      </c>
      <c r="F168" t="s">
        <v>2819</v>
      </c>
    </row>
    <row r="169" spans="1:8">
      <c r="A169" t="s">
        <v>2565</v>
      </c>
      <c r="C169" t="s">
        <v>2560</v>
      </c>
      <c r="D169">
        <v>76</v>
      </c>
      <c r="E169" t="str">
        <f t="shared" si="2"/>
        <v>INSERT INTO tematicas VALUES(null, 'Fiestas infantiles', 76);</v>
      </c>
      <c r="F169" t="s">
        <v>2820</v>
      </c>
    </row>
    <row r="170" spans="1:8">
      <c r="A170" t="s">
        <v>2565</v>
      </c>
      <c r="C170" t="s">
        <v>2559</v>
      </c>
      <c r="D170">
        <v>77</v>
      </c>
      <c r="E170" t="str">
        <f t="shared" si="2"/>
        <v>INSERT INTO tematicas VALUES(null, 'Animación infantil', 77);</v>
      </c>
      <c r="F170" t="s">
        <v>2821</v>
      </c>
      <c r="H170" s="4"/>
    </row>
    <row r="171" spans="1:8">
      <c r="A171" t="s">
        <v>2565</v>
      </c>
      <c r="C171" t="s">
        <v>2560</v>
      </c>
      <c r="D171">
        <v>77</v>
      </c>
      <c r="E171" t="str">
        <f t="shared" si="2"/>
        <v>INSERT INTO tematicas VALUES(null, 'Fiestas infantiles', 77);</v>
      </c>
      <c r="F171" t="s">
        <v>2822</v>
      </c>
      <c r="H171" s="4"/>
    </row>
    <row r="172" spans="1:8">
      <c r="A172" t="s">
        <v>2565</v>
      </c>
      <c r="C172" t="s">
        <v>275</v>
      </c>
      <c r="D172">
        <v>78</v>
      </c>
      <c r="E172" t="str">
        <f t="shared" si="2"/>
        <v>INSERT INTO tematicas VALUES(null, 'Fisioterapia', 78);</v>
      </c>
      <c r="F172" t="s">
        <v>2823</v>
      </c>
      <c r="H172" s="4"/>
    </row>
    <row r="173" spans="1:8">
      <c r="A173" t="s">
        <v>2565</v>
      </c>
      <c r="C173" t="s">
        <v>2763</v>
      </c>
      <c r="D173">
        <v>78</v>
      </c>
      <c r="E173" t="str">
        <f t="shared" si="2"/>
        <v>INSERT INTO tematicas VALUES(null, 'Masajes', 78);</v>
      </c>
      <c r="F173" t="s">
        <v>2824</v>
      </c>
      <c r="H173" s="4"/>
    </row>
    <row r="174" spans="1:8">
      <c r="A174" t="s">
        <v>2565</v>
      </c>
      <c r="C174" t="s">
        <v>275</v>
      </c>
      <c r="D174">
        <v>79</v>
      </c>
      <c r="E174" t="str">
        <f t="shared" si="2"/>
        <v>INSERT INTO tematicas VALUES(null, 'Fisioterapia', 79);</v>
      </c>
      <c r="F174" t="s">
        <v>2825</v>
      </c>
      <c r="H174" s="4"/>
    </row>
    <row r="175" spans="1:8">
      <c r="A175" t="s">
        <v>2565</v>
      </c>
      <c r="C175" t="s">
        <v>2763</v>
      </c>
      <c r="D175">
        <v>79</v>
      </c>
      <c r="E175" t="str">
        <f t="shared" si="2"/>
        <v>INSERT INTO tematicas VALUES(null, 'Masajes', 79);</v>
      </c>
      <c r="F175" t="s">
        <v>2826</v>
      </c>
      <c r="H175" s="4"/>
    </row>
    <row r="176" spans="1:8">
      <c r="A176" t="s">
        <v>2565</v>
      </c>
      <c r="C176" t="s">
        <v>48</v>
      </c>
      <c r="D176">
        <v>79</v>
      </c>
      <c r="E176" t="str">
        <f t="shared" si="2"/>
        <v>INSERT INTO tematicas VALUES(null, 'Pilates', 79);</v>
      </c>
      <c r="F176" t="s">
        <v>2827</v>
      </c>
      <c r="H176" s="4"/>
    </row>
    <row r="177" spans="1:8">
      <c r="A177" t="s">
        <v>2565</v>
      </c>
      <c r="C177" t="s">
        <v>2804</v>
      </c>
      <c r="D177">
        <v>80</v>
      </c>
      <c r="E177" t="str">
        <f t="shared" si="2"/>
        <v>INSERT INTO tematicas VALUES(null, 'Flores', 80);</v>
      </c>
      <c r="F177" t="s">
        <v>2828</v>
      </c>
      <c r="H177" s="4"/>
    </row>
    <row r="178" spans="1:8">
      <c r="A178" t="s">
        <v>2565</v>
      </c>
      <c r="C178" t="s">
        <v>2805</v>
      </c>
      <c r="D178">
        <v>80</v>
      </c>
      <c r="E178" t="str">
        <f t="shared" si="2"/>
        <v>INSERT INTO tematicas VALUES(null, 'Plantas', 80);</v>
      </c>
      <c r="F178" t="s">
        <v>2829</v>
      </c>
      <c r="H178" s="4"/>
    </row>
    <row r="179" spans="1:8">
      <c r="A179" t="s">
        <v>2565</v>
      </c>
      <c r="C179" t="s">
        <v>2806</v>
      </c>
      <c r="D179">
        <v>80</v>
      </c>
      <c r="E179" t="str">
        <f t="shared" si="2"/>
        <v>INSERT INTO tematicas VALUES(null, 'Desayunos a domicilio', 80);</v>
      </c>
      <c r="F179" t="s">
        <v>2830</v>
      </c>
      <c r="H179" s="6"/>
    </row>
    <row r="180" spans="1:8">
      <c r="A180" t="s">
        <v>2565</v>
      </c>
      <c r="C180" t="s">
        <v>276</v>
      </c>
      <c r="D180">
        <v>81</v>
      </c>
      <c r="E180" t="str">
        <f t="shared" si="2"/>
        <v>INSERT INTO tematicas VALUES(null, 'Humidificación', 81);</v>
      </c>
      <c r="F180" t="s">
        <v>2831</v>
      </c>
      <c r="H180" s="6"/>
    </row>
    <row r="181" spans="1:8">
      <c r="A181" t="s">
        <v>2565</v>
      </c>
      <c r="C181" t="s">
        <v>2764</v>
      </c>
      <c r="D181">
        <v>82</v>
      </c>
      <c r="E181" t="str">
        <f t="shared" si="2"/>
        <v>INSERT INTO tematicas VALUES(null, 'Forja', 82);</v>
      </c>
      <c r="F181" t="s">
        <v>2832</v>
      </c>
      <c r="H181" s="4"/>
    </row>
    <row r="182" spans="1:8">
      <c r="A182" t="s">
        <v>2565</v>
      </c>
      <c r="C182" t="s">
        <v>2807</v>
      </c>
      <c r="D182">
        <v>82</v>
      </c>
      <c r="E182" t="str">
        <f t="shared" si="2"/>
        <v>INSERT INTO tematicas VALUES(null, 'Puertas metálicas', 82);</v>
      </c>
      <c r="F182" t="s">
        <v>2833</v>
      </c>
    </row>
    <row r="183" spans="1:8">
      <c r="A183" t="s">
        <v>2565</v>
      </c>
      <c r="C183" t="s">
        <v>2808</v>
      </c>
      <c r="D183">
        <v>82</v>
      </c>
      <c r="E183" t="str">
        <f t="shared" si="2"/>
        <v>INSERT INTO tematicas VALUES(null, 'Vallas', 82);</v>
      </c>
      <c r="F183" t="s">
        <v>2834</v>
      </c>
    </row>
    <row r="184" spans="1:8">
      <c r="A184" t="s">
        <v>2565</v>
      </c>
      <c r="C184" t="s">
        <v>2809</v>
      </c>
      <c r="D184">
        <v>83</v>
      </c>
      <c r="E184" t="str">
        <f t="shared" si="2"/>
        <v>INSERT INTO tematicas VALUES(null, 'Fotocopias', 83);</v>
      </c>
      <c r="F184" t="s">
        <v>2835</v>
      </c>
    </row>
    <row r="185" spans="1:8">
      <c r="A185" t="s">
        <v>2565</v>
      </c>
      <c r="C185" t="s">
        <v>2810</v>
      </c>
      <c r="D185">
        <v>83</v>
      </c>
      <c r="E185" t="str">
        <f t="shared" si="2"/>
        <v>INSERT INTO tematicas VALUES(null, 'Impresión digital', 83);</v>
      </c>
      <c r="F185" t="s">
        <v>2836</v>
      </c>
    </row>
    <row r="186" spans="1:8">
      <c r="A186" t="s">
        <v>2565</v>
      </c>
      <c r="C186" t="s">
        <v>23</v>
      </c>
      <c r="D186">
        <v>84</v>
      </c>
      <c r="E186" t="str">
        <f t="shared" si="2"/>
        <v>INSERT INTO tematicas VALUES(null, 'Fotografía', 84);</v>
      </c>
      <c r="F186" t="s">
        <v>2837</v>
      </c>
    </row>
    <row r="187" spans="1:8">
      <c r="A187" t="s">
        <v>2565</v>
      </c>
      <c r="C187" t="s">
        <v>2811</v>
      </c>
      <c r="D187">
        <v>85</v>
      </c>
      <c r="E187" t="str">
        <f t="shared" si="2"/>
        <v>INSERT INTO tematicas VALUES(null, 'Fundición', 85);</v>
      </c>
      <c r="F187" t="s">
        <v>2838</v>
      </c>
    </row>
    <row r="188" spans="1:8">
      <c r="A188" t="s">
        <v>2565</v>
      </c>
      <c r="C188" t="s">
        <v>2605</v>
      </c>
      <c r="D188">
        <v>85</v>
      </c>
      <c r="E188" t="str">
        <f t="shared" si="2"/>
        <v>INSERT INTO tematicas VALUES(null, 'Mecanizado', 85);</v>
      </c>
      <c r="F188" t="s">
        <v>2839</v>
      </c>
    </row>
    <row r="189" spans="1:8">
      <c r="A189" t="s">
        <v>2565</v>
      </c>
      <c r="C189" t="s">
        <v>2601</v>
      </c>
      <c r="D189">
        <v>85</v>
      </c>
      <c r="E189" t="str">
        <f t="shared" si="2"/>
        <v>INSERT INTO tematicas VALUES(null, 'Metalistería', 85);</v>
      </c>
      <c r="F189" t="s">
        <v>2840</v>
      </c>
    </row>
    <row r="190" spans="1:8">
      <c r="A190" t="s">
        <v>2565</v>
      </c>
      <c r="C190" t="s">
        <v>2812</v>
      </c>
      <c r="D190">
        <v>86</v>
      </c>
      <c r="E190" t="str">
        <f t="shared" si="2"/>
        <v>INSERT INTO tematicas VALUES(null, 'Cerrajería', 86);</v>
      </c>
      <c r="F190" t="s">
        <v>2841</v>
      </c>
    </row>
    <row r="191" spans="1:8">
      <c r="A191" t="s">
        <v>2565</v>
      </c>
      <c r="C191" t="s">
        <v>2601</v>
      </c>
      <c r="D191">
        <v>86</v>
      </c>
      <c r="E191" t="str">
        <f t="shared" si="2"/>
        <v>INSERT INTO tematicas VALUES(null, 'Metalistería', 86);</v>
      </c>
      <c r="F191" t="s">
        <v>2842</v>
      </c>
    </row>
    <row r="192" spans="1:8">
      <c r="A192" t="s">
        <v>2565</v>
      </c>
      <c r="C192" t="s">
        <v>2813</v>
      </c>
      <c r="D192">
        <v>87</v>
      </c>
      <c r="E192" t="str">
        <f t="shared" si="2"/>
        <v>INSERT INTO tematicas VALUES(null, 'Gestoría', 87);</v>
      </c>
      <c r="F192" t="s">
        <v>2843</v>
      </c>
    </row>
    <row r="193" spans="1:8">
      <c r="A193" t="s">
        <v>2565</v>
      </c>
      <c r="C193" t="s">
        <v>85</v>
      </c>
      <c r="D193">
        <v>87</v>
      </c>
      <c r="E193" t="str">
        <f t="shared" si="2"/>
        <v>INSERT INTO tematicas VALUES(null, 'Abogados', 87);</v>
      </c>
      <c r="F193" t="s">
        <v>2844</v>
      </c>
    </row>
    <row r="194" spans="1:8">
      <c r="A194" t="s">
        <v>2565</v>
      </c>
      <c r="C194" t="s">
        <v>2814</v>
      </c>
      <c r="D194">
        <v>88</v>
      </c>
      <c r="E194" t="str">
        <f t="shared" si="2"/>
        <v>INSERT INTO tematicas VALUES(null, 'Granitos', 88);</v>
      </c>
      <c r="F194" t="s">
        <v>2845</v>
      </c>
    </row>
    <row r="195" spans="1:8">
      <c r="A195" t="s">
        <v>2565</v>
      </c>
      <c r="C195" t="s">
        <v>2815</v>
      </c>
      <c r="D195">
        <v>88</v>
      </c>
      <c r="E195" t="str">
        <f t="shared" si="2"/>
        <v>INSERT INTO tematicas VALUES(null, 'Piedra', 88);</v>
      </c>
      <c r="F195" t="s">
        <v>2846</v>
      </c>
      <c r="H195" s="4"/>
    </row>
    <row r="196" spans="1:8">
      <c r="A196" t="s">
        <v>2565</v>
      </c>
      <c r="C196" t="s">
        <v>2816</v>
      </c>
      <c r="D196">
        <v>88</v>
      </c>
      <c r="E196" t="str">
        <f t="shared" si="2"/>
        <v>INSERT INTO tematicas VALUES(null, 'Cantera', 88);</v>
      </c>
      <c r="F196" t="s">
        <v>2847</v>
      </c>
      <c r="H196" s="6"/>
    </row>
    <row r="197" spans="1:8">
      <c r="A197" t="s">
        <v>2565</v>
      </c>
      <c r="C197" t="s">
        <v>2814</v>
      </c>
      <c r="D197">
        <v>89</v>
      </c>
      <c r="E197" t="str">
        <f t="shared" si="2"/>
        <v>INSERT INTO tematicas VALUES(null, 'Granitos', 89);</v>
      </c>
      <c r="F197" t="s">
        <v>2848</v>
      </c>
      <c r="H197" s="4"/>
    </row>
    <row r="198" spans="1:8">
      <c r="A198" t="s">
        <v>2565</v>
      </c>
      <c r="C198" t="s">
        <v>2815</v>
      </c>
      <c r="D198">
        <v>89</v>
      </c>
      <c r="E198" t="str">
        <f t="shared" si="2"/>
        <v>INSERT INTO tematicas VALUES(null, 'Piedra', 89);</v>
      </c>
      <c r="F198" t="s">
        <v>2849</v>
      </c>
      <c r="H198" s="34"/>
    </row>
    <row r="199" spans="1:8">
      <c r="A199" t="s">
        <v>2565</v>
      </c>
      <c r="C199" t="s">
        <v>2816</v>
      </c>
      <c r="D199">
        <v>89</v>
      </c>
      <c r="E199" t="str">
        <f t="shared" si="2"/>
        <v>INSERT INTO tematicas VALUES(null, 'Cantera', 89);</v>
      </c>
      <c r="F199" t="s">
        <v>2850</v>
      </c>
      <c r="H199" s="34"/>
    </row>
    <row r="200" spans="1:8">
      <c r="A200" t="s">
        <v>2565</v>
      </c>
      <c r="C200" t="s">
        <v>2605</v>
      </c>
      <c r="D200">
        <v>90</v>
      </c>
      <c r="E200" t="str">
        <f t="shared" si="2"/>
        <v>INSERT INTO tematicas VALUES(null, 'Mecanizado', 90);</v>
      </c>
      <c r="F200" t="s">
        <v>2851</v>
      </c>
      <c r="H200" s="4"/>
    </row>
    <row r="201" spans="1:8">
      <c r="A201" t="s">
        <v>2565</v>
      </c>
      <c r="C201" t="s">
        <v>2817</v>
      </c>
      <c r="D201">
        <v>90</v>
      </c>
      <c r="E201" t="str">
        <f t="shared" si="2"/>
        <v>INSERT INTO tematicas VALUES(null, 'Utillajes', 90);</v>
      </c>
      <c r="F201" t="s">
        <v>2852</v>
      </c>
    </row>
    <row r="202" spans="1:8">
      <c r="A202" t="s">
        <v>2565</v>
      </c>
      <c r="C202" t="s">
        <v>27</v>
      </c>
      <c r="D202">
        <v>90</v>
      </c>
      <c r="E202" t="str">
        <f t="shared" si="2"/>
        <v>INSERT INTO tematicas VALUES(null, 'Diseño industrial', 90);</v>
      </c>
      <c r="F202" t="s">
        <v>2853</v>
      </c>
    </row>
    <row r="203" spans="1:8">
      <c r="A203" t="s">
        <v>2565</v>
      </c>
      <c r="C203" t="s">
        <v>2552</v>
      </c>
      <c r="D203">
        <v>91</v>
      </c>
      <c r="E203" t="str">
        <f t="shared" si="2"/>
        <v>INSERT INTO tematicas VALUES(null, 'Aluminio', 91);</v>
      </c>
      <c r="F203" t="s">
        <v>2854</v>
      </c>
    </row>
    <row r="204" spans="1:8">
      <c r="A204" t="s">
        <v>2565</v>
      </c>
      <c r="C204" t="s">
        <v>2818</v>
      </c>
      <c r="D204">
        <v>91</v>
      </c>
      <c r="E204" t="str">
        <f t="shared" si="2"/>
        <v>INSERT INTO tematicas VALUES(null, 'Perfiles de aluminio', 91);</v>
      </c>
      <c r="F204" t="s">
        <v>2855</v>
      </c>
    </row>
    <row r="205" spans="1:8">
      <c r="A205" t="s">
        <v>2565</v>
      </c>
      <c r="C205" t="s">
        <v>168</v>
      </c>
      <c r="D205">
        <v>92</v>
      </c>
      <c r="E205" t="str">
        <f t="shared" si="2"/>
        <v>INSERT INTO tematicas VALUES(null, 'Hotel', 92);</v>
      </c>
      <c r="F205" t="s">
        <v>2867</v>
      </c>
    </row>
    <row r="206" spans="1:8">
      <c r="A206" t="s">
        <v>2565</v>
      </c>
      <c r="C206" t="s">
        <v>2856</v>
      </c>
      <c r="D206">
        <v>93</v>
      </c>
      <c r="E206" t="str">
        <f t="shared" si="2"/>
        <v>INSERT INTO tematicas VALUES(null, 'Consumibles plotters', 93);</v>
      </c>
      <c r="F206" t="s">
        <v>2868</v>
      </c>
    </row>
    <row r="207" spans="1:8">
      <c r="A207" t="s">
        <v>2565</v>
      </c>
      <c r="C207" t="s">
        <v>2715</v>
      </c>
      <c r="D207">
        <v>93</v>
      </c>
      <c r="E207" t="str">
        <f t="shared" si="2"/>
        <v>INSERT INTO tematicas VALUES(null, 'Vinilos', 93);</v>
      </c>
      <c r="F207" t="s">
        <v>2869</v>
      </c>
    </row>
    <row r="208" spans="1:8">
      <c r="A208" t="s">
        <v>2565</v>
      </c>
      <c r="C208" t="s">
        <v>2857</v>
      </c>
      <c r="D208">
        <v>93</v>
      </c>
      <c r="E208" t="str">
        <f t="shared" si="2"/>
        <v>INSERT INTO tematicas VALUES(null, 'Reprografía', 93);</v>
      </c>
      <c r="F208" t="s">
        <v>2870</v>
      </c>
    </row>
    <row r="209" spans="1:8">
      <c r="A209" t="s">
        <v>2565</v>
      </c>
      <c r="C209" t="s">
        <v>2809</v>
      </c>
      <c r="D209">
        <v>93</v>
      </c>
      <c r="E209" t="str">
        <f t="shared" si="2"/>
        <v>INSERT INTO tematicas VALUES(null, 'Fotocopias', 93);</v>
      </c>
      <c r="F209" t="s">
        <v>2871</v>
      </c>
    </row>
    <row r="210" spans="1:8">
      <c r="A210" t="s">
        <v>2565</v>
      </c>
      <c r="C210" t="s">
        <v>413</v>
      </c>
      <c r="D210">
        <v>94</v>
      </c>
      <c r="E210" t="str">
        <f t="shared" si="2"/>
        <v>INSERT INTO tematicas VALUES(null, 'Portal ayuntamiento', 94);</v>
      </c>
      <c r="F210" t="s">
        <v>2872</v>
      </c>
      <c r="H210" s="6"/>
    </row>
    <row r="211" spans="1:8">
      <c r="A211" t="s">
        <v>2565</v>
      </c>
      <c r="C211" t="s">
        <v>1033</v>
      </c>
      <c r="D211">
        <v>95</v>
      </c>
      <c r="E211" t="str">
        <f t="shared" si="2"/>
        <v>INSERT INTO tematicas VALUES(null, 'Innovacion para empresas', 95);</v>
      </c>
      <c r="F211" t="s">
        <v>2873</v>
      </c>
      <c r="H211" s="4"/>
    </row>
    <row r="212" spans="1:8">
      <c r="A212" t="s">
        <v>2565</v>
      </c>
      <c r="C212" t="s">
        <v>1048</v>
      </c>
      <c r="D212">
        <v>96</v>
      </c>
      <c r="E212" t="str">
        <f t="shared" si="2"/>
        <v>INSERT INTO tematicas VALUES(null, 'Instalaciones electricas', 96);</v>
      </c>
      <c r="F212" t="s">
        <v>2874</v>
      </c>
      <c r="H212" s="4"/>
    </row>
    <row r="213" spans="1:8">
      <c r="A213" t="s">
        <v>2565</v>
      </c>
      <c r="C213" t="s">
        <v>1048</v>
      </c>
      <c r="D213">
        <v>97</v>
      </c>
      <c r="E213" t="str">
        <f t="shared" si="2"/>
        <v>INSERT INTO tematicas VALUES(null, 'Instalaciones electricas', 97);</v>
      </c>
      <c r="F213" t="s">
        <v>2875</v>
      </c>
      <c r="H213" s="4"/>
    </row>
    <row r="214" spans="1:8">
      <c r="A214" t="s">
        <v>2565</v>
      </c>
      <c r="C214" t="s">
        <v>2858</v>
      </c>
      <c r="D214">
        <v>97</v>
      </c>
      <c r="E214" t="str">
        <f t="shared" si="2"/>
        <v>INSERT INTO tematicas VALUES(null, 'Fontanería', 97);</v>
      </c>
      <c r="F214" t="s">
        <v>2876</v>
      </c>
      <c r="H214" s="8"/>
    </row>
    <row r="215" spans="1:8">
      <c r="A215" t="s">
        <v>2565</v>
      </c>
      <c r="C215" t="s">
        <v>2859</v>
      </c>
      <c r="D215">
        <v>97</v>
      </c>
      <c r="E215" t="str">
        <f t="shared" si="2"/>
        <v>INSERT INTO tematicas VALUES(null, 'Calefacción', 97);</v>
      </c>
      <c r="F215" t="s">
        <v>2877</v>
      </c>
      <c r="H215" s="4"/>
    </row>
    <row r="216" spans="1:8">
      <c r="A216" t="s">
        <v>2565</v>
      </c>
      <c r="C216" t="s">
        <v>2859</v>
      </c>
      <c r="D216">
        <v>97</v>
      </c>
      <c r="E216" t="str">
        <f t="shared" si="2"/>
        <v>INSERT INTO tematicas VALUES(null, 'Calefacción', 97);</v>
      </c>
      <c r="F216" t="s">
        <v>2877</v>
      </c>
      <c r="H216" s="4"/>
    </row>
    <row r="217" spans="1:8">
      <c r="A217" t="s">
        <v>2565</v>
      </c>
      <c r="C217" t="s">
        <v>14</v>
      </c>
      <c r="D217">
        <v>98</v>
      </c>
      <c r="E217" t="str">
        <f t="shared" si="2"/>
        <v>INSERT INTO tematicas VALUES(null, 'Reformas', 98);</v>
      </c>
      <c r="F217" t="s">
        <v>2878</v>
      </c>
      <c r="H217" s="34"/>
    </row>
    <row r="218" spans="1:8">
      <c r="A218" t="s">
        <v>2565</v>
      </c>
      <c r="C218" t="s">
        <v>2860</v>
      </c>
      <c r="D218">
        <v>98</v>
      </c>
      <c r="E218" t="str">
        <f t="shared" si="2"/>
        <v>INSERT INTO tematicas VALUES(null, 'Instalaciones', 98);</v>
      </c>
      <c r="F218" t="s">
        <v>2879</v>
      </c>
    </row>
    <row r="219" spans="1:8">
      <c r="A219" t="s">
        <v>2565</v>
      </c>
      <c r="C219" t="s">
        <v>2561</v>
      </c>
      <c r="D219">
        <v>99</v>
      </c>
      <c r="E219" t="str">
        <f t="shared" si="2"/>
        <v>INSERT INTO tematicas VALUES(null, 'Interiorismo', 99);</v>
      </c>
      <c r="F219" t="s">
        <v>2880</v>
      </c>
    </row>
    <row r="220" spans="1:8">
      <c r="A220" t="s">
        <v>2565</v>
      </c>
      <c r="C220" t="s">
        <v>14</v>
      </c>
      <c r="D220">
        <v>99</v>
      </c>
      <c r="E220" t="str">
        <f t="shared" ref="E220:E283" si="3">CONCATENATE(A220,C220,"', ",D220,");")</f>
        <v>INSERT INTO tematicas VALUES(null, 'Reformas', 99);</v>
      </c>
      <c r="F220" t="s">
        <v>2881</v>
      </c>
    </row>
    <row r="221" spans="1:8">
      <c r="A221" t="s">
        <v>2565</v>
      </c>
      <c r="C221" t="s">
        <v>2861</v>
      </c>
      <c r="D221">
        <v>99</v>
      </c>
      <c r="E221" t="str">
        <f t="shared" si="3"/>
        <v>INSERT INTO tematicas VALUES(null, 'Cocinas', 99);</v>
      </c>
      <c r="F221" t="s">
        <v>2882</v>
      </c>
    </row>
    <row r="222" spans="1:8">
      <c r="A222" t="s">
        <v>2565</v>
      </c>
      <c r="C222" t="s">
        <v>38</v>
      </c>
      <c r="D222">
        <v>99</v>
      </c>
      <c r="E222" t="str">
        <f t="shared" si="3"/>
        <v>INSERT INTO tematicas VALUES(null, 'Muebles', 99);</v>
      </c>
      <c r="F222" t="s">
        <v>2883</v>
      </c>
    </row>
    <row r="223" spans="1:8">
      <c r="A223" t="s">
        <v>2565</v>
      </c>
      <c r="C223" t="s">
        <v>2862</v>
      </c>
      <c r="D223">
        <v>100</v>
      </c>
      <c r="E223" t="str">
        <f t="shared" si="3"/>
        <v>INSERT INTO tematicas VALUES(null, 'Distribución', 100);</v>
      </c>
      <c r="F223" t="s">
        <v>2884</v>
      </c>
    </row>
    <row r="224" spans="1:8">
      <c r="A224" t="s">
        <v>2565</v>
      </c>
      <c r="C224" t="s">
        <v>2863</v>
      </c>
      <c r="D224">
        <v>100</v>
      </c>
      <c r="E224" t="str">
        <f t="shared" si="3"/>
        <v>INSERT INTO tematicas VALUES(null, 'Logística', 100);</v>
      </c>
      <c r="F224" t="s">
        <v>2885</v>
      </c>
    </row>
    <row r="225" spans="1:8">
      <c r="A225" t="s">
        <v>2565</v>
      </c>
      <c r="C225" t="s">
        <v>2590</v>
      </c>
      <c r="D225">
        <v>100</v>
      </c>
      <c r="E225" t="str">
        <f t="shared" si="3"/>
        <v>INSERT INTO tematicas VALUES(null, 'Transportes', 100);</v>
      </c>
      <c r="F225" t="s">
        <v>2886</v>
      </c>
    </row>
    <row r="226" spans="1:8">
      <c r="A226" t="s">
        <v>2565</v>
      </c>
      <c r="C226" t="s">
        <v>38</v>
      </c>
      <c r="D226">
        <v>101</v>
      </c>
      <c r="E226" t="str">
        <f t="shared" si="3"/>
        <v>INSERT INTO tematicas VALUES(null, 'Muebles', 101);</v>
      </c>
      <c r="F226" t="s">
        <v>2887</v>
      </c>
    </row>
    <row r="227" spans="1:8">
      <c r="A227" t="s">
        <v>2565</v>
      </c>
      <c r="C227" t="s">
        <v>2861</v>
      </c>
      <c r="D227">
        <v>101</v>
      </c>
      <c r="E227" t="str">
        <f t="shared" si="3"/>
        <v>INSERT INTO tematicas VALUES(null, 'Cocinas', 101);</v>
      </c>
      <c r="F227" t="s">
        <v>2888</v>
      </c>
    </row>
    <row r="228" spans="1:8">
      <c r="A228" t="s">
        <v>2565</v>
      </c>
      <c r="C228" t="s">
        <v>2554</v>
      </c>
      <c r="D228">
        <v>101</v>
      </c>
      <c r="E228" t="str">
        <f t="shared" si="3"/>
        <v>INSERT INTO tematicas VALUES(null, 'Baños', 101);</v>
      </c>
      <c r="F228" t="s">
        <v>2889</v>
      </c>
    </row>
    <row r="229" spans="1:8">
      <c r="A229" t="s">
        <v>2565</v>
      </c>
      <c r="C229" t="s">
        <v>188</v>
      </c>
      <c r="D229">
        <v>102</v>
      </c>
      <c r="E229" t="str">
        <f t="shared" si="3"/>
        <v>INSERT INTO tematicas VALUES(null, 'Diseño web', 102);</v>
      </c>
      <c r="F229" t="s">
        <v>2890</v>
      </c>
    </row>
    <row r="230" spans="1:8">
      <c r="A230" t="s">
        <v>2565</v>
      </c>
      <c r="C230" t="s">
        <v>280</v>
      </c>
      <c r="D230">
        <v>103</v>
      </c>
      <c r="E230" t="str">
        <f t="shared" si="3"/>
        <v>INSERT INTO tematicas VALUES(null, 'Ropa', 103);</v>
      </c>
      <c r="F230" t="s">
        <v>2891</v>
      </c>
    </row>
    <row r="231" spans="1:8">
      <c r="A231" t="s">
        <v>2565</v>
      </c>
      <c r="C231" t="s">
        <v>2864</v>
      </c>
      <c r="D231">
        <v>103</v>
      </c>
      <c r="E231" t="str">
        <f t="shared" si="3"/>
        <v>INSERT INTO tematicas VALUES(null, 'Moda', 103);</v>
      </c>
      <c r="F231" t="s">
        <v>2892</v>
      </c>
      <c r="H231" s="4"/>
    </row>
    <row r="232" spans="1:8">
      <c r="A232" t="s">
        <v>2565</v>
      </c>
      <c r="C232" t="s">
        <v>280</v>
      </c>
      <c r="D232">
        <v>104</v>
      </c>
      <c r="E232" t="str">
        <f t="shared" si="3"/>
        <v>INSERT INTO tematicas VALUES(null, 'Ropa', 104);</v>
      </c>
      <c r="F232" t="s">
        <v>2893</v>
      </c>
      <c r="H232" s="4"/>
    </row>
    <row r="233" spans="1:8">
      <c r="A233" t="s">
        <v>2565</v>
      </c>
      <c r="C233" t="s">
        <v>2864</v>
      </c>
      <c r="D233">
        <v>104</v>
      </c>
      <c r="E233" t="str">
        <f t="shared" si="3"/>
        <v>INSERT INTO tematicas VALUES(null, 'Moda', 104);</v>
      </c>
      <c r="F233" t="s">
        <v>2894</v>
      </c>
      <c r="H233" s="34"/>
    </row>
    <row r="234" spans="1:8">
      <c r="A234" t="s">
        <v>2565</v>
      </c>
      <c r="C234" t="s">
        <v>2865</v>
      </c>
      <c r="D234">
        <v>105</v>
      </c>
      <c r="E234" t="str">
        <f t="shared" si="3"/>
        <v>INSERT INTO tematicas VALUES(null, 'Limpiezas', 105);</v>
      </c>
      <c r="F234" t="s">
        <v>2895</v>
      </c>
      <c r="H234" s="4"/>
    </row>
    <row r="235" spans="1:8">
      <c r="A235" t="s">
        <v>2565</v>
      </c>
      <c r="C235" t="s">
        <v>2587</v>
      </c>
      <c r="D235">
        <v>105</v>
      </c>
      <c r="E235" t="str">
        <f t="shared" si="3"/>
        <v>INSERT INTO tematicas VALUES(null, 'Jardinería', 105);</v>
      </c>
      <c r="F235" t="s">
        <v>2896</v>
      </c>
      <c r="H235" s="4"/>
    </row>
    <row r="236" spans="1:8">
      <c r="A236" t="s">
        <v>2565</v>
      </c>
      <c r="C236" t="s">
        <v>2866</v>
      </c>
      <c r="D236">
        <v>105</v>
      </c>
      <c r="E236" t="str">
        <f t="shared" si="3"/>
        <v>INSERT INTO tematicas VALUES(null, 'Mantenimiento de comunidades', 105);</v>
      </c>
      <c r="F236" t="s">
        <v>2897</v>
      </c>
      <c r="H236" s="4"/>
    </row>
    <row r="237" spans="1:8">
      <c r="A237" t="s">
        <v>2565</v>
      </c>
      <c r="C237" t="s">
        <v>2865</v>
      </c>
      <c r="D237">
        <v>106</v>
      </c>
      <c r="E237" t="str">
        <f t="shared" si="3"/>
        <v>INSERT INTO tematicas VALUES(null, 'Limpiezas', 106);</v>
      </c>
      <c r="F237" t="s">
        <v>2908</v>
      </c>
      <c r="H237" s="4"/>
    </row>
    <row r="238" spans="1:8">
      <c r="A238" t="s">
        <v>2565</v>
      </c>
      <c r="C238" t="s">
        <v>2587</v>
      </c>
      <c r="D238">
        <v>106</v>
      </c>
      <c r="E238" t="str">
        <f t="shared" si="3"/>
        <v>INSERT INTO tematicas VALUES(null, 'Jardinería', 106);</v>
      </c>
      <c r="F238" t="s">
        <v>2909</v>
      </c>
      <c r="H238" s="4"/>
    </row>
    <row r="239" spans="1:8">
      <c r="A239" t="s">
        <v>2565</v>
      </c>
      <c r="C239" t="s">
        <v>2898</v>
      </c>
      <c r="D239">
        <v>106</v>
      </c>
      <c r="E239" t="str">
        <f t="shared" si="3"/>
        <v>INSERT INTO tematicas VALUES(null, 'Conserjes', 106);</v>
      </c>
      <c r="F239" t="s">
        <v>2910</v>
      </c>
      <c r="H239" s="34"/>
    </row>
    <row r="240" spans="1:8">
      <c r="A240" t="s">
        <v>2565</v>
      </c>
      <c r="C240" t="s">
        <v>2866</v>
      </c>
      <c r="D240">
        <v>106</v>
      </c>
      <c r="E240" t="str">
        <f t="shared" si="3"/>
        <v>INSERT INTO tematicas VALUES(null, 'Mantenimiento de comunidades', 106);</v>
      </c>
      <c r="F240" t="s">
        <v>2911</v>
      </c>
      <c r="H240" s="34"/>
    </row>
    <row r="241" spans="1:8">
      <c r="A241" t="s">
        <v>2565</v>
      </c>
      <c r="C241" t="s">
        <v>2899</v>
      </c>
      <c r="D241">
        <v>107</v>
      </c>
      <c r="E241" t="str">
        <f t="shared" si="3"/>
        <v>INSERT INTO tematicas VALUES(null, 'Líneas de vida', 107);</v>
      </c>
      <c r="F241" t="s">
        <v>2912</v>
      </c>
      <c r="H241" s="4"/>
    </row>
    <row r="242" spans="1:8">
      <c r="A242" t="s">
        <v>2565</v>
      </c>
      <c r="C242" t="s">
        <v>2556</v>
      </c>
      <c r="D242">
        <v>107</v>
      </c>
      <c r="E242" t="str">
        <f t="shared" si="3"/>
        <v>INSERT INTO tematicas VALUES(null, 'Trabajos verticales', 107);</v>
      </c>
      <c r="F242" t="s">
        <v>2913</v>
      </c>
      <c r="H242" s="34"/>
    </row>
    <row r="243" spans="1:8">
      <c r="A243" t="s">
        <v>2565</v>
      </c>
      <c r="C243" t="s">
        <v>2900</v>
      </c>
      <c r="D243">
        <v>108</v>
      </c>
      <c r="E243" t="str">
        <f t="shared" si="3"/>
        <v>INSERT INTO tematicas VALUES(null, 'Soldadura', 108);</v>
      </c>
      <c r="F243" t="s">
        <v>2914</v>
      </c>
      <c r="H243" s="4"/>
    </row>
    <row r="244" spans="1:8">
      <c r="A244" t="s">
        <v>2565</v>
      </c>
      <c r="C244" t="s">
        <v>2601</v>
      </c>
      <c r="D244">
        <v>108</v>
      </c>
      <c r="E244" t="str">
        <f t="shared" si="3"/>
        <v>INSERT INTO tematicas VALUES(null, 'Metalistería', 108);</v>
      </c>
      <c r="F244" t="s">
        <v>2915</v>
      </c>
    </row>
    <row r="245" spans="1:8">
      <c r="A245" t="s">
        <v>2565</v>
      </c>
      <c r="C245" t="s">
        <v>2901</v>
      </c>
      <c r="D245">
        <v>111</v>
      </c>
      <c r="E245" t="str">
        <f t="shared" si="3"/>
        <v>INSERT INTO tematicas VALUES(null, 'Mármol', 111);</v>
      </c>
      <c r="F245" t="s">
        <v>2916</v>
      </c>
    </row>
    <row r="246" spans="1:8">
      <c r="A246" t="s">
        <v>2565</v>
      </c>
      <c r="C246" t="s">
        <v>2815</v>
      </c>
      <c r="D246">
        <v>111</v>
      </c>
      <c r="E246" t="str">
        <f t="shared" si="3"/>
        <v>INSERT INTO tematicas VALUES(null, 'Piedra', 111);</v>
      </c>
      <c r="F246" t="s">
        <v>2917</v>
      </c>
    </row>
    <row r="247" spans="1:8">
      <c r="A247" t="s">
        <v>2565</v>
      </c>
      <c r="C247" t="s">
        <v>2814</v>
      </c>
      <c r="D247">
        <v>111</v>
      </c>
      <c r="E247" t="str">
        <f t="shared" si="3"/>
        <v>INSERT INTO tematicas VALUES(null, 'Granitos', 111);</v>
      </c>
      <c r="F247" t="s">
        <v>2918</v>
      </c>
    </row>
    <row r="248" spans="1:8">
      <c r="A248" t="s">
        <v>2565</v>
      </c>
      <c r="C248" t="s">
        <v>280</v>
      </c>
      <c r="D248">
        <v>112</v>
      </c>
      <c r="E248" t="str">
        <f t="shared" si="3"/>
        <v>INSERT INTO tematicas VALUES(null, 'Ropa', 112);</v>
      </c>
      <c r="F248" t="s">
        <v>2919</v>
      </c>
    </row>
    <row r="249" spans="1:8">
      <c r="A249" t="s">
        <v>2565</v>
      </c>
      <c r="C249" t="s">
        <v>2864</v>
      </c>
      <c r="D249">
        <v>112</v>
      </c>
      <c r="E249" t="str">
        <f t="shared" si="3"/>
        <v>INSERT INTO tematicas VALUES(null, 'Moda', 112);</v>
      </c>
      <c r="F249" t="s">
        <v>2920</v>
      </c>
    </row>
    <row r="250" spans="1:8">
      <c r="A250" t="s">
        <v>2565</v>
      </c>
      <c r="C250" t="s">
        <v>2902</v>
      </c>
      <c r="D250">
        <v>112</v>
      </c>
      <c r="E250" t="str">
        <f t="shared" si="3"/>
        <v>INSERT INTO tematicas VALUES(null, 'Bolsos', 112);</v>
      </c>
      <c r="F250" t="s">
        <v>2921</v>
      </c>
    </row>
    <row r="251" spans="1:8">
      <c r="A251" t="s">
        <v>2565</v>
      </c>
      <c r="C251" t="s">
        <v>2716</v>
      </c>
      <c r="D251">
        <v>113</v>
      </c>
      <c r="E251" t="str">
        <f t="shared" si="3"/>
        <v>INSERT INTO tematicas VALUES(null, 'Rótulos', 113);</v>
      </c>
      <c r="F251" t="s">
        <v>2922</v>
      </c>
    </row>
    <row r="252" spans="1:8">
      <c r="A252" t="s">
        <v>2565</v>
      </c>
      <c r="C252" t="s">
        <v>2715</v>
      </c>
      <c r="D252">
        <v>113</v>
      </c>
      <c r="E252" t="str">
        <f t="shared" si="3"/>
        <v>INSERT INTO tematicas VALUES(null, 'Vinilos', 113);</v>
      </c>
      <c r="F252" t="s">
        <v>2923</v>
      </c>
    </row>
    <row r="253" spans="1:8">
      <c r="A253" t="s">
        <v>2565</v>
      </c>
      <c r="C253" t="s">
        <v>2903</v>
      </c>
      <c r="D253">
        <v>113</v>
      </c>
      <c r="E253" t="str">
        <f t="shared" si="3"/>
        <v>INSERT INTO tematicas VALUES(null, 'Imprenta', 113);</v>
      </c>
      <c r="F253" t="s">
        <v>2924</v>
      </c>
    </row>
    <row r="254" spans="1:8">
      <c r="A254" t="s">
        <v>2565</v>
      </c>
      <c r="C254" t="s">
        <v>2606</v>
      </c>
      <c r="D254">
        <v>114</v>
      </c>
      <c r="E254" t="str">
        <f t="shared" si="3"/>
        <v>INSERT INTO tematicas VALUES(null, 'Calderería', 114);</v>
      </c>
      <c r="F254" t="s">
        <v>2925</v>
      </c>
    </row>
    <row r="255" spans="1:8">
      <c r="A255" t="s">
        <v>2565</v>
      </c>
      <c r="C255" t="s">
        <v>2601</v>
      </c>
      <c r="D255">
        <v>114</v>
      </c>
      <c r="E255" t="str">
        <f t="shared" si="3"/>
        <v>INSERT INTO tematicas VALUES(null, 'Metalistería', 114);</v>
      </c>
      <c r="F255" t="s">
        <v>2926</v>
      </c>
    </row>
    <row r="256" spans="1:8">
      <c r="A256" t="s">
        <v>2565</v>
      </c>
      <c r="C256" t="s">
        <v>2605</v>
      </c>
      <c r="D256">
        <v>115</v>
      </c>
      <c r="E256" t="str">
        <f t="shared" si="3"/>
        <v>INSERT INTO tematicas VALUES(null, 'Mecanizado', 115);</v>
      </c>
      <c r="F256" t="s">
        <v>2927</v>
      </c>
    </row>
    <row r="257" spans="1:8">
      <c r="A257" t="s">
        <v>2565</v>
      </c>
      <c r="C257" t="s">
        <v>2904</v>
      </c>
      <c r="D257">
        <v>115</v>
      </c>
      <c r="E257" t="str">
        <f t="shared" si="3"/>
        <v>INSERT INTO tematicas VALUES(null, 'Fabricación de piezas', 115);</v>
      </c>
      <c r="F257" t="s">
        <v>2928</v>
      </c>
    </row>
    <row r="258" spans="1:8">
      <c r="A258" t="s">
        <v>2565</v>
      </c>
      <c r="C258" t="s">
        <v>2905</v>
      </c>
      <c r="D258">
        <v>116</v>
      </c>
      <c r="E258" t="str">
        <f t="shared" si="3"/>
        <v>INSERT INTO tematicas VALUES(null, 'Joyería', 116);</v>
      </c>
      <c r="F258" t="s">
        <v>2929</v>
      </c>
    </row>
    <row r="259" spans="1:8">
      <c r="A259" t="s">
        <v>2565</v>
      </c>
      <c r="C259" t="s">
        <v>280</v>
      </c>
      <c r="D259">
        <v>117</v>
      </c>
      <c r="E259" t="str">
        <f t="shared" si="3"/>
        <v>INSERT INTO tematicas VALUES(null, 'Ropa', 117);</v>
      </c>
      <c r="F259" t="s">
        <v>2930</v>
      </c>
      <c r="H259" s="6"/>
    </row>
    <row r="260" spans="1:8">
      <c r="A260" t="s">
        <v>2565</v>
      </c>
      <c r="C260" t="s">
        <v>2864</v>
      </c>
      <c r="D260">
        <v>117</v>
      </c>
      <c r="E260" t="str">
        <f t="shared" si="3"/>
        <v>INSERT INTO tematicas VALUES(null, 'Moda', 117);</v>
      </c>
      <c r="F260" t="s">
        <v>2931</v>
      </c>
      <c r="H260" s="4"/>
    </row>
    <row r="261" spans="1:8">
      <c r="A261" t="s">
        <v>2565</v>
      </c>
      <c r="C261" t="s">
        <v>2902</v>
      </c>
      <c r="D261">
        <v>117</v>
      </c>
      <c r="E261" t="str">
        <f t="shared" si="3"/>
        <v>INSERT INTO tematicas VALUES(null, 'Bolsos', 117);</v>
      </c>
      <c r="F261" t="s">
        <v>2932</v>
      </c>
      <c r="H261" s="4"/>
    </row>
    <row r="262" spans="1:8">
      <c r="A262" t="s">
        <v>2565</v>
      </c>
      <c r="C262" t="s">
        <v>352</v>
      </c>
      <c r="D262">
        <v>117</v>
      </c>
      <c r="E262" t="str">
        <f t="shared" si="3"/>
        <v>INSERT INTO tematicas VALUES(null, 'Zapatos', 117);</v>
      </c>
      <c r="F262" t="s">
        <v>2933</v>
      </c>
      <c r="H262" s="34"/>
    </row>
    <row r="263" spans="1:8">
      <c r="A263" t="s">
        <v>2565</v>
      </c>
      <c r="C263" t="s">
        <v>14</v>
      </c>
      <c r="D263">
        <v>118</v>
      </c>
      <c r="E263" t="str">
        <f t="shared" si="3"/>
        <v>INSERT INTO tematicas VALUES(null, 'Reformas', 118);</v>
      </c>
      <c r="F263" t="s">
        <v>2934</v>
      </c>
      <c r="H263" s="4"/>
    </row>
    <row r="264" spans="1:8">
      <c r="A264" t="s">
        <v>2565</v>
      </c>
      <c r="C264" t="s">
        <v>2665</v>
      </c>
      <c r="D264">
        <v>118</v>
      </c>
      <c r="E264" t="str">
        <f t="shared" si="3"/>
        <v>INSERT INTO tematicas VALUES(null, 'Construcción', 118);</v>
      </c>
      <c r="F264" t="s">
        <v>2935</v>
      </c>
      <c r="H264" s="34"/>
    </row>
    <row r="265" spans="1:8">
      <c r="A265" t="s">
        <v>2565</v>
      </c>
      <c r="C265" t="s">
        <v>2557</v>
      </c>
      <c r="D265">
        <v>118</v>
      </c>
      <c r="E265" t="str">
        <f t="shared" si="3"/>
        <v>INSERT INTO tematicas VALUES(null, 'Rehabilitaciones', 118);</v>
      </c>
      <c r="F265" t="s">
        <v>2936</v>
      </c>
      <c r="H265" s="4"/>
    </row>
    <row r="266" spans="1:8">
      <c r="A266" t="s">
        <v>2565</v>
      </c>
      <c r="C266" t="s">
        <v>2906</v>
      </c>
      <c r="D266">
        <v>119</v>
      </c>
      <c r="E266" t="str">
        <f t="shared" si="3"/>
        <v>INSERT INTO tematicas VALUES(null, 'Mudanzas', 119);</v>
      </c>
      <c r="F266" t="s">
        <v>2937</v>
      </c>
      <c r="H266" s="4"/>
    </row>
    <row r="267" spans="1:8">
      <c r="A267" t="s">
        <v>2565</v>
      </c>
      <c r="C267" t="s">
        <v>2907</v>
      </c>
      <c r="D267">
        <v>119</v>
      </c>
      <c r="E267" t="str">
        <f t="shared" si="3"/>
        <v>INSERT INTO tematicas VALUES(null, 'Guardamuebles', 119);</v>
      </c>
      <c r="F267" t="s">
        <v>2938</v>
      </c>
      <c r="H267" s="4"/>
    </row>
    <row r="268" spans="1:8">
      <c r="A268" t="s">
        <v>2565</v>
      </c>
      <c r="C268" t="s">
        <v>2906</v>
      </c>
      <c r="D268">
        <v>120</v>
      </c>
      <c r="E268" t="str">
        <f t="shared" si="3"/>
        <v>INSERT INTO tematicas VALUES(null, 'Mudanzas', 120);</v>
      </c>
      <c r="F268" t="s">
        <v>2939</v>
      </c>
      <c r="H268" s="6"/>
    </row>
    <row r="269" spans="1:8">
      <c r="A269" t="s">
        <v>2565</v>
      </c>
      <c r="C269" t="s">
        <v>38</v>
      </c>
      <c r="D269">
        <v>121</v>
      </c>
      <c r="E269" t="str">
        <f t="shared" si="3"/>
        <v>INSERT INTO tematicas VALUES(null, 'Muebles', 121);</v>
      </c>
      <c r="F269" t="s">
        <v>2952</v>
      </c>
      <c r="H269" s="6"/>
    </row>
    <row r="270" spans="1:8">
      <c r="A270" t="s">
        <v>2565</v>
      </c>
      <c r="C270" t="s">
        <v>287</v>
      </c>
      <c r="D270">
        <v>122</v>
      </c>
      <c r="E270" t="str">
        <f t="shared" si="3"/>
        <v>INSERT INTO tematicas VALUES(null, 'Natación', 122);</v>
      </c>
      <c r="F270" t="s">
        <v>2953</v>
      </c>
      <c r="H270" s="4"/>
    </row>
    <row r="271" spans="1:8">
      <c r="A271" t="s">
        <v>2565</v>
      </c>
      <c r="C271" t="s">
        <v>2559</v>
      </c>
      <c r="D271">
        <v>122</v>
      </c>
      <c r="E271" t="str">
        <f t="shared" si="3"/>
        <v>INSERT INTO tematicas VALUES(null, 'Animación infantil', 122);</v>
      </c>
      <c r="F271" t="s">
        <v>2954</v>
      </c>
    </row>
    <row r="272" spans="1:8">
      <c r="A272" t="s">
        <v>2565</v>
      </c>
      <c r="C272" t="s">
        <v>289</v>
      </c>
      <c r="D272">
        <v>123</v>
      </c>
      <c r="E272" t="str">
        <f t="shared" si="3"/>
        <v>INSERT INTO tematicas VALUES(null, 'Muebles de baño', 123);</v>
      </c>
      <c r="F272" t="s">
        <v>2955</v>
      </c>
    </row>
    <row r="273" spans="1:8">
      <c r="A273" t="s">
        <v>2565</v>
      </c>
      <c r="C273" t="s">
        <v>2940</v>
      </c>
      <c r="D273">
        <v>124</v>
      </c>
      <c r="E273" t="str">
        <f t="shared" si="3"/>
        <v>INSERT INTO tematicas VALUES(null, 'Papelería', 124);</v>
      </c>
      <c r="F273" t="s">
        <v>2956</v>
      </c>
    </row>
    <row r="274" spans="1:8">
      <c r="A274" t="s">
        <v>2565</v>
      </c>
      <c r="C274" t="s">
        <v>2941</v>
      </c>
      <c r="D274">
        <v>124</v>
      </c>
      <c r="E274" t="str">
        <f t="shared" si="3"/>
        <v>INSERT INTO tematicas VALUES(null, 'Material de oficina', 124);</v>
      </c>
      <c r="F274" t="s">
        <v>2957</v>
      </c>
    </row>
    <row r="275" spans="1:8">
      <c r="A275" t="s">
        <v>2565</v>
      </c>
      <c r="C275" t="s">
        <v>2942</v>
      </c>
      <c r="D275">
        <v>125</v>
      </c>
      <c r="E275" t="str">
        <f t="shared" si="3"/>
        <v>INSERT INTO tematicas VALUES(null, 'Móviles', 125);</v>
      </c>
      <c r="F275" t="s">
        <v>2958</v>
      </c>
    </row>
    <row r="276" spans="1:8">
      <c r="A276" t="s">
        <v>2565</v>
      </c>
      <c r="C276" t="s">
        <v>2943</v>
      </c>
      <c r="D276">
        <v>125</v>
      </c>
      <c r="E276" t="str">
        <f t="shared" si="3"/>
        <v>INSERT INTO tematicas VALUES(null, 'Electrónica', 125);</v>
      </c>
      <c r="F276" t="s">
        <v>2959</v>
      </c>
    </row>
    <row r="277" spans="1:8">
      <c r="A277" t="s">
        <v>2565</v>
      </c>
      <c r="C277" t="s">
        <v>2667</v>
      </c>
      <c r="D277">
        <v>126</v>
      </c>
      <c r="E277" t="str">
        <f t="shared" si="3"/>
        <v>INSERT INTO tematicas VALUES(null, 'Cristalería', 126);</v>
      </c>
      <c r="F277" t="s">
        <v>2960</v>
      </c>
    </row>
    <row r="278" spans="1:8">
      <c r="A278" t="s">
        <v>2565</v>
      </c>
      <c r="C278" t="s">
        <v>2549</v>
      </c>
      <c r="D278">
        <v>126</v>
      </c>
      <c r="E278" t="str">
        <f t="shared" si="3"/>
        <v>INSERT INTO tematicas VALUES(null, 'Ventanas', 126);</v>
      </c>
      <c r="F278" t="s">
        <v>2961</v>
      </c>
    </row>
    <row r="279" spans="1:8">
      <c r="A279" t="s">
        <v>2565</v>
      </c>
      <c r="C279" t="s">
        <v>2548</v>
      </c>
      <c r="D279">
        <v>126</v>
      </c>
      <c r="E279" t="str">
        <f t="shared" si="3"/>
        <v>INSERT INTO tematicas VALUES(null, 'PVC', 126);</v>
      </c>
      <c r="F279" t="s">
        <v>2962</v>
      </c>
    </row>
    <row r="280" spans="1:8">
      <c r="A280" t="s">
        <v>2565</v>
      </c>
      <c r="C280" t="s">
        <v>2551</v>
      </c>
      <c r="D280">
        <v>126</v>
      </c>
      <c r="E280" t="str">
        <f t="shared" si="3"/>
        <v>INSERT INTO tematicas VALUES(null, 'Cerramientos', 126);</v>
      </c>
      <c r="F280" t="s">
        <v>2963</v>
      </c>
      <c r="H280" s="4"/>
    </row>
    <row r="281" spans="1:8">
      <c r="A281" t="s">
        <v>2565</v>
      </c>
      <c r="C281" t="s">
        <v>47</v>
      </c>
      <c r="D281">
        <v>127</v>
      </c>
      <c r="E281" t="str">
        <f t="shared" si="3"/>
        <v>INSERT INTO tematicas VALUES(null, 'Panadería', 127);</v>
      </c>
      <c r="F281" t="s">
        <v>2964</v>
      </c>
      <c r="H281" s="4"/>
    </row>
    <row r="282" spans="1:8">
      <c r="A282" t="s">
        <v>2565</v>
      </c>
      <c r="C282" t="s">
        <v>2771</v>
      </c>
      <c r="D282">
        <v>128</v>
      </c>
      <c r="E282" t="str">
        <f t="shared" si="3"/>
        <v>INSERT INTO tematicas VALUES(null, 'Pinturas', 128);</v>
      </c>
      <c r="F282" t="s">
        <v>2965</v>
      </c>
      <c r="H282" s="4"/>
    </row>
    <row r="283" spans="1:8">
      <c r="A283" t="s">
        <v>2565</v>
      </c>
      <c r="C283" t="s">
        <v>2944</v>
      </c>
      <c r="D283">
        <v>128</v>
      </c>
      <c r="E283" t="str">
        <f t="shared" si="3"/>
        <v>INSERT INTO tematicas VALUES(null, 'Pavimentos', 128);</v>
      </c>
      <c r="F283" t="s">
        <v>2966</v>
      </c>
      <c r="H283" s="4"/>
    </row>
    <row r="284" spans="1:8">
      <c r="A284" t="s">
        <v>2565</v>
      </c>
      <c r="C284" t="s">
        <v>2945</v>
      </c>
      <c r="D284">
        <v>129</v>
      </c>
      <c r="E284" t="str">
        <f t="shared" ref="E284:E347" si="4">CONCATENATE(A284,C284,"', ",D284,");")</f>
        <v>INSERT INTO tematicas VALUES(null, 'Parking', 129);</v>
      </c>
      <c r="F284" t="s">
        <v>2967</v>
      </c>
      <c r="H284" s="4"/>
    </row>
    <row r="285" spans="1:8">
      <c r="A285" t="s">
        <v>2565</v>
      </c>
      <c r="C285" t="s">
        <v>2946</v>
      </c>
      <c r="D285">
        <v>129</v>
      </c>
      <c r="E285" t="str">
        <f t="shared" si="4"/>
        <v>INSERT INTO tematicas VALUES(null, 'Lavado de coches', 129);</v>
      </c>
      <c r="F285" t="s">
        <v>2968</v>
      </c>
      <c r="H285" s="4"/>
    </row>
    <row r="286" spans="1:8">
      <c r="A286" t="s">
        <v>2565</v>
      </c>
      <c r="C286" t="s">
        <v>2562</v>
      </c>
      <c r="D286">
        <v>129</v>
      </c>
      <c r="E286" t="str">
        <f t="shared" si="4"/>
        <v>INSERT INTO tematicas VALUES(null, 'Taller mecánico', 129);</v>
      </c>
      <c r="F286" t="s">
        <v>2969</v>
      </c>
      <c r="H286" s="4"/>
    </row>
    <row r="287" spans="1:8">
      <c r="A287" t="s">
        <v>2565</v>
      </c>
      <c r="C287" t="s">
        <v>2765</v>
      </c>
      <c r="D287">
        <v>130</v>
      </c>
      <c r="E287" t="str">
        <f t="shared" si="4"/>
        <v>INSERT INTO tematicas VALUES(null, 'Pastelería', 130);</v>
      </c>
      <c r="F287" t="s">
        <v>2970</v>
      </c>
      <c r="H287" s="4"/>
    </row>
    <row r="288" spans="1:8">
      <c r="A288" t="s">
        <v>2565</v>
      </c>
      <c r="C288" t="s">
        <v>2766</v>
      </c>
      <c r="D288">
        <v>130</v>
      </c>
      <c r="E288" t="str">
        <f t="shared" si="4"/>
        <v>INSERT INTO tematicas VALUES(null, 'Bollería', 130);</v>
      </c>
      <c r="F288" t="s">
        <v>2971</v>
      </c>
      <c r="H288" s="4"/>
    </row>
    <row r="289" spans="1:8">
      <c r="A289" t="s">
        <v>2565</v>
      </c>
      <c r="C289" t="s">
        <v>2770</v>
      </c>
      <c r="D289">
        <v>131</v>
      </c>
      <c r="E289" t="str">
        <f t="shared" si="4"/>
        <v>INSERT INTO tematicas VALUES(null, 'Ferretería', 131);</v>
      </c>
      <c r="F289" t="s">
        <v>2972</v>
      </c>
      <c r="H289" s="4"/>
    </row>
    <row r="290" spans="1:8">
      <c r="A290" t="s">
        <v>2565</v>
      </c>
      <c r="C290" t="s">
        <v>2718</v>
      </c>
      <c r="D290">
        <v>131</v>
      </c>
      <c r="E290" t="str">
        <f t="shared" si="4"/>
        <v>INSERT INTO tematicas VALUES(null, 'Electricidad', 131);</v>
      </c>
      <c r="F290" t="s">
        <v>2973</v>
      </c>
    </row>
    <row r="291" spans="1:8">
      <c r="A291" t="s">
        <v>2565</v>
      </c>
      <c r="C291" t="s">
        <v>2771</v>
      </c>
      <c r="D291">
        <v>131</v>
      </c>
      <c r="E291" t="str">
        <f t="shared" si="4"/>
        <v>INSERT INTO tematicas VALUES(null, 'Pinturas', 131);</v>
      </c>
      <c r="F291" t="s">
        <v>2974</v>
      </c>
    </row>
    <row r="292" spans="1:8">
      <c r="A292" t="s">
        <v>2565</v>
      </c>
      <c r="C292" t="s">
        <v>2947</v>
      </c>
      <c r="D292">
        <v>132</v>
      </c>
      <c r="E292" t="str">
        <f t="shared" si="4"/>
        <v>INSERT INTO tematicas VALUES(null, 'Perforaciones', 132);</v>
      </c>
      <c r="F292" t="s">
        <v>2975</v>
      </c>
    </row>
    <row r="293" spans="1:8">
      <c r="A293" t="s">
        <v>2565</v>
      </c>
      <c r="C293" t="s">
        <v>2948</v>
      </c>
      <c r="D293">
        <v>132</v>
      </c>
      <c r="E293" t="str">
        <f t="shared" si="4"/>
        <v>INSERT INTO tematicas VALUES(null, 'Corte de hormigón', 132);</v>
      </c>
      <c r="F293" t="s">
        <v>2976</v>
      </c>
    </row>
    <row r="294" spans="1:8">
      <c r="A294" t="s">
        <v>2565</v>
      </c>
      <c r="C294" t="s">
        <v>2947</v>
      </c>
      <c r="D294">
        <v>133</v>
      </c>
      <c r="E294" t="str">
        <f t="shared" si="4"/>
        <v>INSERT INTO tematicas VALUES(null, 'Perforaciones', 133);</v>
      </c>
      <c r="F294" t="s">
        <v>2977</v>
      </c>
    </row>
    <row r="295" spans="1:8">
      <c r="A295" t="s">
        <v>2565</v>
      </c>
      <c r="C295" t="s">
        <v>2948</v>
      </c>
      <c r="D295">
        <v>133</v>
      </c>
      <c r="E295" t="str">
        <f t="shared" si="4"/>
        <v>INSERT INTO tematicas VALUES(null, 'Corte de hormigón', 133);</v>
      </c>
      <c r="F295" t="s">
        <v>2978</v>
      </c>
    </row>
    <row r="296" spans="1:8">
      <c r="A296" t="s">
        <v>2565</v>
      </c>
      <c r="C296" t="s">
        <v>294</v>
      </c>
      <c r="D296">
        <v>134</v>
      </c>
      <c r="E296" t="str">
        <f t="shared" si="4"/>
        <v>INSERT INTO tematicas VALUES(null, 'Persianas', 134);</v>
      </c>
      <c r="F296" t="s">
        <v>2979</v>
      </c>
    </row>
    <row r="297" spans="1:8">
      <c r="A297" t="s">
        <v>2565</v>
      </c>
      <c r="C297" t="s">
        <v>2901</v>
      </c>
      <c r="D297">
        <v>135</v>
      </c>
      <c r="E297" t="str">
        <f t="shared" si="4"/>
        <v>INSERT INTO tematicas VALUES(null, 'Mármol', 135);</v>
      </c>
      <c r="F297" t="s">
        <v>2980</v>
      </c>
    </row>
    <row r="298" spans="1:8">
      <c r="A298" t="s">
        <v>2565</v>
      </c>
      <c r="C298" t="s">
        <v>2815</v>
      </c>
      <c r="D298">
        <v>135</v>
      </c>
      <c r="E298" t="str">
        <f t="shared" si="4"/>
        <v>INSERT INTO tematicas VALUES(null, 'Piedra', 135);</v>
      </c>
      <c r="F298" t="s">
        <v>2981</v>
      </c>
    </row>
    <row r="299" spans="1:8">
      <c r="A299" t="s">
        <v>2565</v>
      </c>
      <c r="C299" t="s">
        <v>2814</v>
      </c>
      <c r="D299">
        <v>135</v>
      </c>
      <c r="E299" t="str">
        <f t="shared" si="4"/>
        <v>INSERT INTO tematicas VALUES(null, 'Granitos', 135);</v>
      </c>
      <c r="F299" t="s">
        <v>2982</v>
      </c>
    </row>
    <row r="300" spans="1:8">
      <c r="A300" t="s">
        <v>2565</v>
      </c>
      <c r="C300" t="s">
        <v>48</v>
      </c>
      <c r="D300">
        <v>136</v>
      </c>
      <c r="E300" t="str">
        <f t="shared" si="4"/>
        <v>INSERT INTO tematicas VALUES(null, 'Pilates', 136);</v>
      </c>
      <c r="F300" t="s">
        <v>2983</v>
      </c>
    </row>
    <row r="301" spans="1:8">
      <c r="A301" t="s">
        <v>2565</v>
      </c>
      <c r="C301" t="s">
        <v>2949</v>
      </c>
      <c r="D301">
        <v>137</v>
      </c>
      <c r="E301" t="str">
        <f t="shared" si="4"/>
        <v>INSERT INTO tematicas VALUES(null, 'Marketing digital', 137);</v>
      </c>
      <c r="F301" t="s">
        <v>2984</v>
      </c>
    </row>
    <row r="302" spans="1:8">
      <c r="A302" t="s">
        <v>2565</v>
      </c>
      <c r="C302" t="s">
        <v>2950</v>
      </c>
      <c r="D302">
        <v>137</v>
      </c>
      <c r="E302" t="str">
        <f t="shared" si="4"/>
        <v>INSERT INTO tematicas VALUES(null, 'Redes Sociales', 137);</v>
      </c>
      <c r="F302" t="s">
        <v>2985</v>
      </c>
    </row>
    <row r="303" spans="1:8">
      <c r="A303" t="s">
        <v>2565</v>
      </c>
      <c r="C303" t="s">
        <v>2771</v>
      </c>
      <c r="D303">
        <v>138</v>
      </c>
      <c r="E303" t="str">
        <f t="shared" si="4"/>
        <v>INSERT INTO tematicas VALUES(null, 'Pinturas', 138);</v>
      </c>
      <c r="F303" t="s">
        <v>2986</v>
      </c>
      <c r="H303" s="4"/>
    </row>
    <row r="304" spans="1:8">
      <c r="A304" t="s">
        <v>2565</v>
      </c>
      <c r="C304" t="s">
        <v>2944</v>
      </c>
      <c r="D304">
        <v>138</v>
      </c>
      <c r="E304" t="str">
        <f t="shared" si="4"/>
        <v>INSERT INTO tematicas VALUES(null, 'Pavimentos', 138);</v>
      </c>
      <c r="F304" t="s">
        <v>2987</v>
      </c>
      <c r="H304" s="34"/>
    </row>
    <row r="305" spans="1:8">
      <c r="A305" t="s">
        <v>2565</v>
      </c>
      <c r="C305" t="s">
        <v>2771</v>
      </c>
      <c r="D305">
        <v>139</v>
      </c>
      <c r="E305" t="str">
        <f t="shared" si="4"/>
        <v>INSERT INTO tematicas VALUES(null, 'Pinturas', 139);</v>
      </c>
      <c r="F305" t="s">
        <v>2988</v>
      </c>
      <c r="H305" s="4"/>
    </row>
    <row r="306" spans="1:8">
      <c r="A306" t="s">
        <v>2565</v>
      </c>
      <c r="C306" t="s">
        <v>2555</v>
      </c>
      <c r="D306">
        <v>139</v>
      </c>
      <c r="E306" t="str">
        <f t="shared" si="4"/>
        <v>INSERT INTO tematicas VALUES(null, 'Decoración', 139);</v>
      </c>
      <c r="F306" t="s">
        <v>2989</v>
      </c>
      <c r="H306" s="4"/>
    </row>
    <row r="307" spans="1:8">
      <c r="A307" t="s">
        <v>2565</v>
      </c>
      <c r="C307" t="s">
        <v>2605</v>
      </c>
      <c r="D307">
        <v>140</v>
      </c>
      <c r="E307" t="str">
        <f t="shared" si="4"/>
        <v>INSERT INTO tematicas VALUES(null, 'Mecanizado', 140);</v>
      </c>
      <c r="F307" t="s">
        <v>2990</v>
      </c>
      <c r="H307" s="4"/>
    </row>
    <row r="308" spans="1:8">
      <c r="A308" t="s">
        <v>2565</v>
      </c>
      <c r="C308" t="s">
        <v>2951</v>
      </c>
      <c r="D308">
        <v>140</v>
      </c>
      <c r="E308" t="str">
        <f t="shared" si="4"/>
        <v>INSERT INTO tematicas VALUES(null, 'Construcciones metálicas', 140);</v>
      </c>
      <c r="F308" t="s">
        <v>2991</v>
      </c>
      <c r="H308" s="4"/>
    </row>
    <row r="309" spans="1:8">
      <c r="A309" t="s">
        <v>2565</v>
      </c>
      <c r="C309" t="s">
        <v>2992</v>
      </c>
      <c r="D309">
        <v>141</v>
      </c>
      <c r="E309" t="str">
        <f t="shared" si="4"/>
        <v>INSERT INTO tematicas VALUES(null, 'Plásticos', 141);</v>
      </c>
      <c r="F309" t="s">
        <v>3014</v>
      </c>
      <c r="H309" s="4"/>
    </row>
    <row r="310" spans="1:8">
      <c r="A310" t="s">
        <v>2565</v>
      </c>
      <c r="C310" t="s">
        <v>2993</v>
      </c>
      <c r="D310">
        <v>141</v>
      </c>
      <c r="E310" t="str">
        <f t="shared" si="4"/>
        <v>INSERT INTO tematicas VALUES(null, 'Vasos desechables', 141);</v>
      </c>
      <c r="F310" t="s">
        <v>3015</v>
      </c>
      <c r="H310" s="4"/>
    </row>
    <row r="311" spans="1:8">
      <c r="A311" t="s">
        <v>2565</v>
      </c>
      <c r="C311" t="s">
        <v>2994</v>
      </c>
      <c r="D311">
        <v>142</v>
      </c>
      <c r="E311" t="str">
        <f t="shared" si="4"/>
        <v>INSERT INTO tematicas VALUES(null, 'Ascensores', 142);</v>
      </c>
      <c r="F311" t="s">
        <v>3016</v>
      </c>
      <c r="H311" s="4"/>
    </row>
    <row r="312" spans="1:8">
      <c r="A312" t="s">
        <v>2565</v>
      </c>
      <c r="C312" t="s">
        <v>2995</v>
      </c>
      <c r="D312">
        <v>142</v>
      </c>
      <c r="E312" t="str">
        <f t="shared" si="4"/>
        <v>INSERT INTO tematicas VALUES(null, 'Elevadores', 142);</v>
      </c>
      <c r="F312" t="s">
        <v>3017</v>
      </c>
    </row>
    <row r="313" spans="1:8">
      <c r="A313" t="s">
        <v>2565</v>
      </c>
      <c r="C313" t="s">
        <v>2996</v>
      </c>
      <c r="D313">
        <v>143</v>
      </c>
      <c r="E313" t="str">
        <f t="shared" si="4"/>
        <v>INSERT INTO tematicas VALUES(null, 'Camisetas personalizadas', 143);</v>
      </c>
      <c r="F313" t="s">
        <v>3018</v>
      </c>
    </row>
    <row r="314" spans="1:8">
      <c r="A314" t="s">
        <v>2565</v>
      </c>
      <c r="C314" t="s">
        <v>2810</v>
      </c>
      <c r="D314">
        <v>143</v>
      </c>
      <c r="E314" t="str">
        <f t="shared" si="4"/>
        <v>INSERT INTO tematicas VALUES(null, 'Impresión digital', 143);</v>
      </c>
      <c r="F314" t="s">
        <v>3019</v>
      </c>
    </row>
    <row r="315" spans="1:8">
      <c r="A315" t="s">
        <v>2565</v>
      </c>
      <c r="C315" t="s">
        <v>2997</v>
      </c>
      <c r="D315">
        <v>143</v>
      </c>
      <c r="E315" t="str">
        <f t="shared" si="4"/>
        <v>INSERT INTO tematicas VALUES(null, 'Regalos', 143);</v>
      </c>
      <c r="F315" t="s">
        <v>3020</v>
      </c>
    </row>
    <row r="316" spans="1:8">
      <c r="A316" t="s">
        <v>2565</v>
      </c>
      <c r="C316" t="s">
        <v>2998</v>
      </c>
      <c r="D316">
        <v>144</v>
      </c>
      <c r="E316" t="str">
        <f t="shared" si="4"/>
        <v>INSERT INTO tematicas VALUES(null, 'Aislamientos', 144);</v>
      </c>
      <c r="F316" t="s">
        <v>3021</v>
      </c>
    </row>
    <row r="317" spans="1:8">
      <c r="A317" t="s">
        <v>2565</v>
      </c>
      <c r="C317" t="s">
        <v>2999</v>
      </c>
      <c r="D317">
        <v>144</v>
      </c>
      <c r="E317" t="str">
        <f t="shared" si="4"/>
        <v>INSERT INTO tematicas VALUES(null, 'Revestimientos', 144);</v>
      </c>
      <c r="F317" t="s">
        <v>3022</v>
      </c>
    </row>
    <row r="318" spans="1:8">
      <c r="A318" t="s">
        <v>2565</v>
      </c>
      <c r="C318" t="s">
        <v>3000</v>
      </c>
      <c r="D318">
        <v>144</v>
      </c>
      <c r="E318" t="str">
        <f t="shared" si="4"/>
        <v>INSERT INTO tematicas VALUES(null, 'Climatización', 144);</v>
      </c>
      <c r="F318" t="s">
        <v>3023</v>
      </c>
    </row>
    <row r="319" spans="1:8">
      <c r="A319" t="s">
        <v>2565</v>
      </c>
      <c r="C319" t="s">
        <v>233</v>
      </c>
      <c r="D319">
        <v>145</v>
      </c>
      <c r="E319" t="str">
        <f t="shared" si="4"/>
        <v>INSERT INTO tematicas VALUES(null, 'Psicología', 145);</v>
      </c>
      <c r="F319" t="s">
        <v>3024</v>
      </c>
    </row>
    <row r="320" spans="1:8">
      <c r="A320" t="s">
        <v>2565</v>
      </c>
      <c r="C320" t="s">
        <v>3001</v>
      </c>
      <c r="D320">
        <v>146</v>
      </c>
      <c r="E320" t="str">
        <f t="shared" si="4"/>
        <v>INSERT INTO tematicas VALUES(null, 'Sonido', 146);</v>
      </c>
      <c r="F320" t="s">
        <v>3025</v>
      </c>
    </row>
    <row r="321" spans="1:8">
      <c r="A321" t="s">
        <v>2565</v>
      </c>
      <c r="C321" t="s">
        <v>3002</v>
      </c>
      <c r="D321">
        <v>146</v>
      </c>
      <c r="E321" t="str">
        <f t="shared" si="4"/>
        <v>INSERT INTO tematicas VALUES(null, 'Iluminación', 146);</v>
      </c>
      <c r="F321" t="s">
        <v>3026</v>
      </c>
    </row>
    <row r="322" spans="1:8">
      <c r="A322" t="s">
        <v>2565</v>
      </c>
      <c r="C322" t="s">
        <v>3003</v>
      </c>
      <c r="D322">
        <v>146</v>
      </c>
      <c r="E322" t="str">
        <f t="shared" si="4"/>
        <v>INSERT INTO tematicas VALUES(null, 'Video', 146);</v>
      </c>
      <c r="F322" t="s">
        <v>3027</v>
      </c>
    </row>
    <row r="323" spans="1:8">
      <c r="A323" t="s">
        <v>2565</v>
      </c>
      <c r="C323" t="s">
        <v>85</v>
      </c>
      <c r="D323">
        <v>147</v>
      </c>
      <c r="E323" t="str">
        <f t="shared" si="4"/>
        <v>INSERT INTO tematicas VALUES(null, 'Abogados', 147);</v>
      </c>
      <c r="F323" t="s">
        <v>3028</v>
      </c>
      <c r="H323" s="4"/>
    </row>
    <row r="324" spans="1:8">
      <c r="A324" t="s">
        <v>2565</v>
      </c>
      <c r="C324" t="s">
        <v>3004</v>
      </c>
      <c r="D324">
        <v>147</v>
      </c>
      <c r="E324" t="str">
        <f t="shared" si="4"/>
        <v>INSERT INTO tematicas VALUES(null, 'Reclamaciones a seguros', 147);</v>
      </c>
      <c r="F324" t="s">
        <v>3029</v>
      </c>
      <c r="H324" s="4"/>
    </row>
    <row r="325" spans="1:8">
      <c r="A325" t="s">
        <v>2565</v>
      </c>
      <c r="C325" t="s">
        <v>14</v>
      </c>
      <c r="D325">
        <v>148</v>
      </c>
      <c r="E325" t="str">
        <f t="shared" si="4"/>
        <v>INSERT INTO tematicas VALUES(null, 'Reformas', 148);</v>
      </c>
      <c r="F325" t="s">
        <v>3030</v>
      </c>
      <c r="H325" s="34"/>
    </row>
    <row r="326" spans="1:8">
      <c r="A326" t="s">
        <v>2565</v>
      </c>
      <c r="C326" t="s">
        <v>14</v>
      </c>
      <c r="D326">
        <v>149</v>
      </c>
      <c r="E326" t="str">
        <f t="shared" si="4"/>
        <v>INSERT INTO tematicas VALUES(null, 'Reformas', 149);</v>
      </c>
      <c r="F326" t="s">
        <v>3031</v>
      </c>
      <c r="H326" s="4"/>
    </row>
    <row r="327" spans="1:8">
      <c r="A327" t="s">
        <v>2565</v>
      </c>
      <c r="C327" t="s">
        <v>2665</v>
      </c>
      <c r="D327">
        <v>149</v>
      </c>
      <c r="E327" t="str">
        <f t="shared" si="4"/>
        <v>INSERT INTO tematicas VALUES(null, 'Construcción', 149);</v>
      </c>
      <c r="F327" t="s">
        <v>3032</v>
      </c>
      <c r="H327" s="4"/>
    </row>
    <row r="328" spans="1:8">
      <c r="A328" t="s">
        <v>2565</v>
      </c>
      <c r="C328" t="s">
        <v>14</v>
      </c>
      <c r="D328">
        <v>150</v>
      </c>
      <c r="E328" t="str">
        <f t="shared" si="4"/>
        <v>INSERT INTO tematicas VALUES(null, 'Reformas', 150);</v>
      </c>
      <c r="F328" t="s">
        <v>3033</v>
      </c>
      <c r="H328" s="4"/>
    </row>
    <row r="329" spans="1:8">
      <c r="A329" t="s">
        <v>2565</v>
      </c>
      <c r="C329" t="s">
        <v>2557</v>
      </c>
      <c r="D329">
        <v>150</v>
      </c>
      <c r="E329" t="str">
        <f t="shared" si="4"/>
        <v>INSERT INTO tematicas VALUES(null, 'Rehabilitaciones', 150);</v>
      </c>
      <c r="F329" t="s">
        <v>3034</v>
      </c>
      <c r="H329" s="4"/>
    </row>
    <row r="330" spans="1:8">
      <c r="A330" t="s">
        <v>2565</v>
      </c>
      <c r="C330" t="s">
        <v>2557</v>
      </c>
      <c r="D330">
        <v>151</v>
      </c>
      <c r="E330" t="str">
        <f t="shared" si="4"/>
        <v>INSERT INTO tematicas VALUES(null, 'Rehabilitaciones', 151);</v>
      </c>
      <c r="F330" t="s">
        <v>3035</v>
      </c>
      <c r="H330" s="4"/>
    </row>
    <row r="331" spans="1:8">
      <c r="A331" t="s">
        <v>2565</v>
      </c>
      <c r="C331" t="s">
        <v>14</v>
      </c>
      <c r="D331">
        <v>151</v>
      </c>
      <c r="E331" t="str">
        <f t="shared" si="4"/>
        <v>INSERT INTO tematicas VALUES(null, 'Reformas', 151);</v>
      </c>
      <c r="F331" t="s">
        <v>3036</v>
      </c>
      <c r="H331" s="34"/>
    </row>
    <row r="332" spans="1:8">
      <c r="A332" t="s">
        <v>2565</v>
      </c>
      <c r="C332" t="s">
        <v>2998</v>
      </c>
      <c r="D332">
        <v>151</v>
      </c>
      <c r="E332" t="str">
        <f t="shared" si="4"/>
        <v>INSERT INTO tematicas VALUES(null, 'Aislamientos', 151);</v>
      </c>
      <c r="F332" t="s">
        <v>3037</v>
      </c>
    </row>
    <row r="333" spans="1:8">
      <c r="A333" t="s">
        <v>2565</v>
      </c>
      <c r="C333" t="s">
        <v>2557</v>
      </c>
      <c r="D333">
        <v>152</v>
      </c>
      <c r="E333" t="str">
        <f t="shared" si="4"/>
        <v>INSERT INTO tematicas VALUES(null, 'Rehabilitaciones', 152);</v>
      </c>
      <c r="F333" t="s">
        <v>3038</v>
      </c>
    </row>
    <row r="334" spans="1:8">
      <c r="A334" t="s">
        <v>2565</v>
      </c>
      <c r="C334" t="s">
        <v>14</v>
      </c>
      <c r="D334">
        <v>152</v>
      </c>
      <c r="E334" t="str">
        <f t="shared" si="4"/>
        <v>INSERT INTO tematicas VALUES(null, 'Reformas', 152);</v>
      </c>
      <c r="F334" t="s">
        <v>3039</v>
      </c>
    </row>
    <row r="335" spans="1:8">
      <c r="A335" t="s">
        <v>2565</v>
      </c>
      <c r="C335" t="s">
        <v>2998</v>
      </c>
      <c r="D335">
        <v>152</v>
      </c>
      <c r="E335" t="str">
        <f t="shared" si="4"/>
        <v>INSERT INTO tematicas VALUES(null, 'Aislamientos', 152);</v>
      </c>
      <c r="F335" t="s">
        <v>3040</v>
      </c>
    </row>
    <row r="336" spans="1:8">
      <c r="A336" t="s">
        <v>2565</v>
      </c>
      <c r="C336" t="s">
        <v>3005</v>
      </c>
      <c r="D336">
        <v>153</v>
      </c>
      <c r="E336" t="str">
        <f t="shared" si="4"/>
        <v>INSERT INTO tematicas VALUES(null, 'Inmobiliaria', 153);</v>
      </c>
      <c r="F336" t="s">
        <v>3041</v>
      </c>
    </row>
    <row r="337" spans="1:8">
      <c r="A337" t="s">
        <v>2565</v>
      </c>
      <c r="C337" t="s">
        <v>3006</v>
      </c>
      <c r="D337">
        <v>153</v>
      </c>
      <c r="E337" t="str">
        <f t="shared" si="4"/>
        <v>INSERT INTO tematicas VALUES(null, 'Alquiler de pisos', 153);</v>
      </c>
      <c r="F337" t="s">
        <v>3042</v>
      </c>
    </row>
    <row r="338" spans="1:8">
      <c r="A338" t="s">
        <v>2565</v>
      </c>
      <c r="C338" t="s">
        <v>210</v>
      </c>
      <c r="D338">
        <v>154</v>
      </c>
      <c r="E338" t="str">
        <f t="shared" si="4"/>
        <v>INSERT INTO tematicas VALUES(null, 'Maquinaria industrial', 154);</v>
      </c>
      <c r="F338" t="s">
        <v>3043</v>
      </c>
    </row>
    <row r="339" spans="1:8">
      <c r="A339" t="s">
        <v>2565</v>
      </c>
      <c r="C339" t="s">
        <v>2809</v>
      </c>
      <c r="D339">
        <v>155</v>
      </c>
      <c r="E339" t="str">
        <f t="shared" si="4"/>
        <v>INSERT INTO tematicas VALUES(null, 'Fotocopias', 155);</v>
      </c>
      <c r="F339" t="s">
        <v>3044</v>
      </c>
    </row>
    <row r="340" spans="1:8">
      <c r="A340" t="s">
        <v>2565</v>
      </c>
      <c r="C340" t="s">
        <v>2810</v>
      </c>
      <c r="D340">
        <v>155</v>
      </c>
      <c r="E340" t="str">
        <f t="shared" si="4"/>
        <v>INSERT INTO tematicas VALUES(null, 'Impresión digital', 155);</v>
      </c>
      <c r="F340" t="s">
        <v>3045</v>
      </c>
    </row>
    <row r="341" spans="1:8">
      <c r="A341" t="s">
        <v>2565</v>
      </c>
      <c r="C341" t="s">
        <v>2903</v>
      </c>
      <c r="D341">
        <v>155</v>
      </c>
      <c r="E341" t="str">
        <f t="shared" si="4"/>
        <v>INSERT INTO tematicas VALUES(null, 'Imprenta', 155);</v>
      </c>
      <c r="F341" t="s">
        <v>3046</v>
      </c>
    </row>
    <row r="342" spans="1:8">
      <c r="A342" t="s">
        <v>2565</v>
      </c>
      <c r="C342" t="s">
        <v>3007</v>
      </c>
      <c r="D342">
        <v>156</v>
      </c>
      <c r="E342" t="str">
        <f t="shared" si="4"/>
        <v>INSERT INTO tematicas VALUES(null, 'Riegos', 156);</v>
      </c>
      <c r="F342" t="s">
        <v>3047</v>
      </c>
    </row>
    <row r="343" spans="1:8">
      <c r="A343" t="s">
        <v>2565</v>
      </c>
      <c r="C343" t="s">
        <v>210</v>
      </c>
      <c r="D343">
        <v>156</v>
      </c>
      <c r="E343" t="str">
        <f t="shared" si="4"/>
        <v>INSERT INTO tematicas VALUES(null, 'Maquinaria industrial', 156);</v>
      </c>
      <c r="F343" t="s">
        <v>3048</v>
      </c>
      <c r="H343" s="4"/>
    </row>
    <row r="344" spans="1:8">
      <c r="A344" t="s">
        <v>2565</v>
      </c>
      <c r="C344" t="s">
        <v>3008</v>
      </c>
      <c r="D344">
        <v>157</v>
      </c>
      <c r="E344" t="str">
        <f t="shared" si="4"/>
        <v>INSERT INTO tematicas VALUES(null, 'Rodapiés', 157);</v>
      </c>
      <c r="F344" t="s">
        <v>3049</v>
      </c>
      <c r="H344" s="4"/>
    </row>
    <row r="345" spans="1:8">
      <c r="A345" t="s">
        <v>2565</v>
      </c>
      <c r="C345" t="s">
        <v>2599</v>
      </c>
      <c r="D345">
        <v>157</v>
      </c>
      <c r="E345" t="str">
        <f t="shared" si="4"/>
        <v>INSERT INTO tematicas VALUES(null, 'Tarimas', 157);</v>
      </c>
      <c r="F345" t="s">
        <v>3050</v>
      </c>
      <c r="H345" s="4"/>
    </row>
    <row r="346" spans="1:8">
      <c r="A346" t="s">
        <v>2565</v>
      </c>
      <c r="C346" t="s">
        <v>3009</v>
      </c>
      <c r="D346">
        <v>157</v>
      </c>
      <c r="E346" t="str">
        <f t="shared" si="4"/>
        <v>INSERT INTO tematicas VALUES(null, 'Parquets', 157);</v>
      </c>
      <c r="F346" t="s">
        <v>3051</v>
      </c>
      <c r="H346" s="4"/>
    </row>
    <row r="347" spans="1:8">
      <c r="A347" t="s">
        <v>2565</v>
      </c>
      <c r="C347" t="s">
        <v>3010</v>
      </c>
      <c r="D347">
        <v>158</v>
      </c>
      <c r="E347" t="str">
        <f t="shared" si="4"/>
        <v>INSERT INTO tematicas VALUES(null, 'Hogar', 158);</v>
      </c>
      <c r="F347" t="s">
        <v>3052</v>
      </c>
      <c r="H347" s="4"/>
    </row>
    <row r="348" spans="1:8">
      <c r="A348" t="s">
        <v>2565</v>
      </c>
      <c r="C348" t="s">
        <v>2555</v>
      </c>
      <c r="D348">
        <v>158</v>
      </c>
      <c r="E348" t="str">
        <f t="shared" ref="E348:E411" si="5">CONCATENATE(A348,C348,"', ",D348,");")</f>
        <v>INSERT INTO tematicas VALUES(null, 'Decoración', 158);</v>
      </c>
      <c r="F348" t="s">
        <v>3053</v>
      </c>
      <c r="H348" s="4"/>
    </row>
    <row r="349" spans="1:8">
      <c r="A349" t="s">
        <v>2565</v>
      </c>
      <c r="C349" t="s">
        <v>3011</v>
      </c>
      <c r="D349">
        <v>158</v>
      </c>
      <c r="E349" t="str">
        <f t="shared" si="5"/>
        <v>INSERT INTO tematicas VALUES(null, 'Tejidos', 158);</v>
      </c>
      <c r="F349" t="s">
        <v>3054</v>
      </c>
      <c r="H349" s="4"/>
    </row>
    <row r="350" spans="1:8">
      <c r="A350" t="s">
        <v>2565</v>
      </c>
      <c r="C350" t="s">
        <v>3012</v>
      </c>
      <c r="D350">
        <v>159</v>
      </c>
      <c r="E350" t="str">
        <f t="shared" si="5"/>
        <v>INSERT INTO tematicas VALUES(null, 'Telas', 159);</v>
      </c>
      <c r="F350" t="s">
        <v>3055</v>
      </c>
      <c r="H350" s="4"/>
    </row>
    <row r="351" spans="1:8">
      <c r="A351" t="s">
        <v>2565</v>
      </c>
      <c r="C351" t="s">
        <v>3011</v>
      </c>
      <c r="D351">
        <v>159</v>
      </c>
      <c r="E351" t="str">
        <f t="shared" si="5"/>
        <v>INSERT INTO tematicas VALUES(null, 'Tejidos', 159);</v>
      </c>
      <c r="F351" t="s">
        <v>3056</v>
      </c>
      <c r="H351" s="6"/>
    </row>
    <row r="352" spans="1:8">
      <c r="A352" t="s">
        <v>2565</v>
      </c>
      <c r="C352" t="s">
        <v>2810</v>
      </c>
      <c r="D352">
        <v>160</v>
      </c>
      <c r="E352" t="str">
        <f t="shared" si="5"/>
        <v>INSERT INTO tematicas VALUES(null, 'Impresión digital', 160);</v>
      </c>
      <c r="F352" t="s">
        <v>3057</v>
      </c>
    </row>
    <row r="353" spans="1:8">
      <c r="A353" t="s">
        <v>2565</v>
      </c>
      <c r="C353" t="s">
        <v>3013</v>
      </c>
      <c r="D353">
        <v>160</v>
      </c>
      <c r="E353" t="str">
        <f t="shared" si="5"/>
        <v>INSERT INTO tematicas VALUES(null, 'Rotativas', 160);</v>
      </c>
      <c r="F353" t="s">
        <v>3058</v>
      </c>
    </row>
    <row r="354" spans="1:8">
      <c r="A354" t="s">
        <v>2565</v>
      </c>
      <c r="C354" t="s">
        <v>2903</v>
      </c>
      <c r="D354">
        <v>160</v>
      </c>
      <c r="E354" t="str">
        <f t="shared" si="5"/>
        <v>INSERT INTO tematicas VALUES(null, 'Imprenta', 160);</v>
      </c>
      <c r="F354" t="s">
        <v>3059</v>
      </c>
    </row>
    <row r="355" spans="1:8">
      <c r="A355" t="s">
        <v>2565</v>
      </c>
      <c r="C355" t="s">
        <v>2716</v>
      </c>
      <c r="D355">
        <v>161</v>
      </c>
      <c r="E355" t="str">
        <f t="shared" si="5"/>
        <v>INSERT INTO tematicas VALUES(null, 'Rótulos', 161);</v>
      </c>
      <c r="F355" t="s">
        <v>3060</v>
      </c>
    </row>
    <row r="356" spans="1:8">
      <c r="A356" t="s">
        <v>2565</v>
      </c>
      <c r="C356" t="s">
        <v>2810</v>
      </c>
      <c r="D356">
        <v>161</v>
      </c>
      <c r="E356" t="str">
        <f t="shared" si="5"/>
        <v>INSERT INTO tematicas VALUES(null, 'Impresión digital', 161);</v>
      </c>
      <c r="F356" t="s">
        <v>3061</v>
      </c>
    </row>
    <row r="357" spans="1:8">
      <c r="A357" t="s">
        <v>2565</v>
      </c>
      <c r="C357" t="s">
        <v>2715</v>
      </c>
      <c r="D357">
        <v>161</v>
      </c>
      <c r="E357" t="str">
        <f t="shared" si="5"/>
        <v>INSERT INTO tematicas VALUES(null, 'Vinilos', 161);</v>
      </c>
      <c r="F357" t="s">
        <v>3062</v>
      </c>
    </row>
    <row r="358" spans="1:8">
      <c r="A358" t="s">
        <v>2565</v>
      </c>
      <c r="C358" t="s">
        <v>2716</v>
      </c>
      <c r="D358">
        <v>162</v>
      </c>
      <c r="E358" t="str">
        <f t="shared" si="5"/>
        <v>INSERT INTO tematicas VALUES(null, 'Rótulos', 162);</v>
      </c>
      <c r="F358" t="s">
        <v>3063</v>
      </c>
    </row>
    <row r="359" spans="1:8">
      <c r="A359" t="s">
        <v>2565</v>
      </c>
      <c r="C359" t="s">
        <v>2810</v>
      </c>
      <c r="D359">
        <v>162</v>
      </c>
      <c r="E359" t="str">
        <f t="shared" si="5"/>
        <v>INSERT INTO tematicas VALUES(null, 'Impresión digital', 162);</v>
      </c>
      <c r="F359" t="s">
        <v>3064</v>
      </c>
    </row>
    <row r="360" spans="1:8">
      <c r="A360" t="s">
        <v>2565</v>
      </c>
      <c r="C360" t="s">
        <v>2715</v>
      </c>
      <c r="D360">
        <v>162</v>
      </c>
      <c r="E360" t="str">
        <f t="shared" si="5"/>
        <v>INSERT INTO tematicas VALUES(null, 'Vinilos', 162);</v>
      </c>
      <c r="F360" t="s">
        <v>3065</v>
      </c>
    </row>
    <row r="361" spans="1:8">
      <c r="A361" t="s">
        <v>2565</v>
      </c>
      <c r="E361" t="str">
        <f t="shared" si="5"/>
        <v>INSERT INTO tematicas VALUES(null, '', );</v>
      </c>
    </row>
    <row r="362" spans="1:8">
      <c r="A362" t="s">
        <v>2565</v>
      </c>
      <c r="E362" t="str">
        <f t="shared" si="5"/>
        <v>INSERT INTO tematicas VALUES(null, '', );</v>
      </c>
    </row>
    <row r="363" spans="1:8">
      <c r="A363" t="s">
        <v>2565</v>
      </c>
      <c r="E363" t="str">
        <f t="shared" si="5"/>
        <v>INSERT INTO tematicas VALUES(null, '', );</v>
      </c>
    </row>
    <row r="364" spans="1:8">
      <c r="A364" t="s">
        <v>2565</v>
      </c>
      <c r="E364" t="str">
        <f t="shared" si="5"/>
        <v>INSERT INTO tematicas VALUES(null, '', );</v>
      </c>
    </row>
    <row r="365" spans="1:8" ht="30">
      <c r="A365" t="s">
        <v>2565</v>
      </c>
      <c r="E365" t="str">
        <f t="shared" si="5"/>
        <v>INSERT INTO tematicas VALUES(null, '', );</v>
      </c>
      <c r="H365" s="4" t="s">
        <v>310</v>
      </c>
    </row>
    <row r="366" spans="1:8">
      <c r="A366" t="s">
        <v>2565</v>
      </c>
      <c r="E366" t="str">
        <f t="shared" si="5"/>
        <v>INSERT INTO tematicas VALUES(null, '', );</v>
      </c>
      <c r="H366" s="4" t="s">
        <v>38</v>
      </c>
    </row>
    <row r="367" spans="1:8">
      <c r="A367" t="s">
        <v>2565</v>
      </c>
      <c r="E367" t="str">
        <f t="shared" si="5"/>
        <v>INSERT INTO tematicas VALUES(null, '', );</v>
      </c>
      <c r="H367" s="34"/>
    </row>
    <row r="368" spans="1:8" ht="90">
      <c r="A368" t="s">
        <v>2565</v>
      </c>
      <c r="E368" t="str">
        <f t="shared" si="5"/>
        <v>INSERT INTO tematicas VALUES(null, '', );</v>
      </c>
      <c r="H368" s="4" t="s">
        <v>366</v>
      </c>
    </row>
    <row r="369" spans="1:8" ht="30">
      <c r="A369" t="s">
        <v>2565</v>
      </c>
      <c r="E369" t="str">
        <f t="shared" si="5"/>
        <v>INSERT INTO tematicas VALUES(null, '', );</v>
      </c>
      <c r="H369" s="4" t="s">
        <v>844</v>
      </c>
    </row>
    <row r="370" spans="1:8" ht="30">
      <c r="A370" t="s">
        <v>2565</v>
      </c>
      <c r="E370" t="str">
        <f t="shared" si="5"/>
        <v>INSERT INTO tematicas VALUES(null, '', );</v>
      </c>
      <c r="H370" s="4" t="s">
        <v>190</v>
      </c>
    </row>
    <row r="371" spans="1:8" ht="30">
      <c r="A371" t="s">
        <v>2565</v>
      </c>
      <c r="E371" t="str">
        <f t="shared" si="5"/>
        <v>INSERT INTO tematicas VALUES(null, '', );</v>
      </c>
      <c r="H371" s="6" t="s">
        <v>10</v>
      </c>
    </row>
    <row r="372" spans="1:8" ht="45">
      <c r="A372" t="s">
        <v>2565</v>
      </c>
      <c r="E372" t="str">
        <f t="shared" si="5"/>
        <v>INSERT INTO tematicas VALUES(null, '', );</v>
      </c>
      <c r="H372" s="7" t="s">
        <v>54</v>
      </c>
    </row>
    <row r="373" spans="1:8" ht="75">
      <c r="A373" t="s">
        <v>2565</v>
      </c>
      <c r="E373" t="str">
        <f t="shared" si="5"/>
        <v>INSERT INTO tematicas VALUES(null, '', );</v>
      </c>
      <c r="H373" s="7" t="s">
        <v>75</v>
      </c>
    </row>
    <row r="374" spans="1:8" ht="60">
      <c r="A374" t="s">
        <v>2565</v>
      </c>
      <c r="E374" t="str">
        <f t="shared" si="5"/>
        <v>INSERT INTO tematicas VALUES(null, '', );</v>
      </c>
      <c r="H374" s="7" t="s">
        <v>179</v>
      </c>
    </row>
    <row r="375" spans="1:8" ht="45">
      <c r="A375" t="s">
        <v>2565</v>
      </c>
      <c r="E375" t="str">
        <f t="shared" si="5"/>
        <v>INSERT INTO tematicas VALUES(null, '', );</v>
      </c>
      <c r="H375" s="7" t="s">
        <v>220</v>
      </c>
    </row>
    <row r="376" spans="1:8" ht="75">
      <c r="A376" t="s">
        <v>2565</v>
      </c>
      <c r="E376" t="str">
        <f t="shared" si="5"/>
        <v>INSERT INTO tematicas VALUES(null, '', );</v>
      </c>
      <c r="H376" s="4" t="s">
        <v>63</v>
      </c>
    </row>
    <row r="377" spans="1:8" ht="30">
      <c r="A377" t="s">
        <v>2565</v>
      </c>
      <c r="E377" t="str">
        <f t="shared" si="5"/>
        <v>INSERT INTO tematicas VALUES(null, '', );</v>
      </c>
      <c r="H377" s="4" t="s">
        <v>202</v>
      </c>
    </row>
    <row r="378" spans="1:8" ht="30">
      <c r="A378" t="s">
        <v>2565</v>
      </c>
      <c r="E378" t="str">
        <f t="shared" si="5"/>
        <v>INSERT INTO tematicas VALUES(null, '', );</v>
      </c>
      <c r="H378" s="4" t="s">
        <v>314</v>
      </c>
    </row>
    <row r="379" spans="1:8" ht="45">
      <c r="A379" t="s">
        <v>2565</v>
      </c>
      <c r="E379" t="str">
        <f t="shared" si="5"/>
        <v>INSERT INTO tematicas VALUES(null, '', );</v>
      </c>
      <c r="H379" s="4" t="s">
        <v>88</v>
      </c>
    </row>
    <row r="380" spans="1:8" ht="45">
      <c r="A380" t="s">
        <v>2565</v>
      </c>
      <c r="E380" t="str">
        <f t="shared" si="5"/>
        <v>INSERT INTO tematicas VALUES(null, '', );</v>
      </c>
      <c r="H380" s="4" t="s">
        <v>73</v>
      </c>
    </row>
    <row r="381" spans="1:8" ht="30">
      <c r="A381" t="s">
        <v>2565</v>
      </c>
      <c r="E381" t="str">
        <f t="shared" si="5"/>
        <v>INSERT INTO tematicas VALUES(null, '', );</v>
      </c>
      <c r="H381" s="4" t="s">
        <v>210</v>
      </c>
    </row>
    <row r="382" spans="1:8" ht="45">
      <c r="A382" t="s">
        <v>2565</v>
      </c>
      <c r="E382" t="str">
        <f t="shared" si="5"/>
        <v>INSERT INTO tematicas VALUES(null, '', );</v>
      </c>
      <c r="H382" s="4" t="s">
        <v>90</v>
      </c>
    </row>
    <row r="383" spans="1:8" ht="75">
      <c r="A383" t="s">
        <v>2565</v>
      </c>
      <c r="E383" t="str">
        <f t="shared" si="5"/>
        <v>INSERT INTO tematicas VALUES(null, '', );</v>
      </c>
      <c r="H383" s="4" t="s">
        <v>75</v>
      </c>
    </row>
    <row r="384" spans="1:8" ht="75">
      <c r="A384" t="s">
        <v>2565</v>
      </c>
      <c r="E384" t="str">
        <f t="shared" si="5"/>
        <v>INSERT INTO tematicas VALUES(null, '', );</v>
      </c>
      <c r="H384" s="4" t="s">
        <v>248</v>
      </c>
    </row>
    <row r="385" spans="1:8" ht="45">
      <c r="A385" t="s">
        <v>2565</v>
      </c>
      <c r="E385" t="str">
        <f t="shared" si="5"/>
        <v>INSERT INTO tematicas VALUES(null, '', );</v>
      </c>
      <c r="H385" s="4" t="s">
        <v>196</v>
      </c>
    </row>
    <row r="386" spans="1:8" ht="45">
      <c r="A386" t="s">
        <v>2565</v>
      </c>
      <c r="E386" t="str">
        <f t="shared" si="5"/>
        <v>INSERT INTO tematicas VALUES(null, '', );</v>
      </c>
      <c r="H386" s="6" t="s">
        <v>317</v>
      </c>
    </row>
    <row r="387" spans="1:8" ht="30">
      <c r="A387" t="s">
        <v>2565</v>
      </c>
      <c r="E387" t="str">
        <f t="shared" si="5"/>
        <v>INSERT INTO tematicas VALUES(null, '', );</v>
      </c>
      <c r="H387" s="4" t="s">
        <v>25</v>
      </c>
    </row>
    <row r="388" spans="1:8" ht="60">
      <c r="A388" t="s">
        <v>2565</v>
      </c>
      <c r="E388" t="str">
        <f t="shared" si="5"/>
        <v>INSERT INTO tematicas VALUES(null, '', );</v>
      </c>
      <c r="H388" s="4" t="s">
        <v>61</v>
      </c>
    </row>
    <row r="389" spans="1:8">
      <c r="A389" t="s">
        <v>2565</v>
      </c>
      <c r="E389" t="str">
        <f t="shared" si="5"/>
        <v>INSERT INTO tematicas VALUES(null, '', );</v>
      </c>
      <c r="H389" s="4" t="s">
        <v>177</v>
      </c>
    </row>
    <row r="390" spans="1:8" ht="45">
      <c r="A390" t="s">
        <v>2565</v>
      </c>
      <c r="E390" t="str">
        <f t="shared" si="5"/>
        <v>INSERT INTO tematicas VALUES(null, '', );</v>
      </c>
      <c r="H390" s="4" t="s">
        <v>223</v>
      </c>
    </row>
    <row r="391" spans="1:8" ht="45">
      <c r="A391" t="s">
        <v>2565</v>
      </c>
      <c r="E391" t="str">
        <f t="shared" si="5"/>
        <v>INSERT INTO tematicas VALUES(null, '', );</v>
      </c>
      <c r="H391" s="4" t="s">
        <v>51</v>
      </c>
    </row>
    <row r="392" spans="1:8" ht="45">
      <c r="A392" t="s">
        <v>2565</v>
      </c>
      <c r="E392" t="str">
        <f t="shared" si="5"/>
        <v>INSERT INTO tematicas VALUES(null, '', );</v>
      </c>
      <c r="H392" s="4" t="s">
        <v>21</v>
      </c>
    </row>
    <row r="393" spans="1:8" ht="45">
      <c r="A393" t="s">
        <v>2565</v>
      </c>
      <c r="E393" t="str">
        <f t="shared" si="5"/>
        <v>INSERT INTO tematicas VALUES(null, '', );</v>
      </c>
      <c r="H393" s="8" t="s">
        <v>9</v>
      </c>
    </row>
    <row r="394" spans="1:8">
      <c r="A394" t="s">
        <v>2565</v>
      </c>
      <c r="E394" t="str">
        <f t="shared" si="5"/>
        <v>INSERT INTO tematicas VALUES(null, '', );</v>
      </c>
    </row>
    <row r="395" spans="1:8">
      <c r="A395" t="s">
        <v>2565</v>
      </c>
      <c r="E395" t="str">
        <f t="shared" si="5"/>
        <v>INSERT INTO tematicas VALUES(null, '', );</v>
      </c>
    </row>
    <row r="396" spans="1:8">
      <c r="A396" t="s">
        <v>2565</v>
      </c>
      <c r="E396" t="str">
        <f t="shared" si="5"/>
        <v>INSERT INTO tematicas VALUES(null, '', );</v>
      </c>
    </row>
    <row r="397" spans="1:8">
      <c r="A397" t="s">
        <v>2565</v>
      </c>
      <c r="E397" t="str">
        <f t="shared" si="5"/>
        <v>INSERT INTO tematicas VALUES(null, '', );</v>
      </c>
    </row>
    <row r="398" spans="1:8">
      <c r="A398" t="s">
        <v>2565</v>
      </c>
      <c r="E398" t="str">
        <f t="shared" si="5"/>
        <v>INSERT INTO tematicas VALUES(null, '', );</v>
      </c>
    </row>
    <row r="399" spans="1:8">
      <c r="A399" t="s">
        <v>2565</v>
      </c>
      <c r="E399" t="str">
        <f t="shared" si="5"/>
        <v>INSERT INTO tematicas VALUES(null, '', );</v>
      </c>
    </row>
    <row r="400" spans="1:8">
      <c r="A400" t="s">
        <v>2565</v>
      </c>
      <c r="E400" t="str">
        <f t="shared" si="5"/>
        <v>INSERT INTO tematicas VALUES(null, '', );</v>
      </c>
    </row>
    <row r="401" spans="1:5">
      <c r="A401" t="s">
        <v>2565</v>
      </c>
      <c r="E401" t="str">
        <f t="shared" si="5"/>
        <v>INSERT INTO tematicas VALUES(null, '', );</v>
      </c>
    </row>
    <row r="402" spans="1:5">
      <c r="A402" t="s">
        <v>2565</v>
      </c>
      <c r="E402" t="str">
        <f t="shared" si="5"/>
        <v>INSERT INTO tematicas VALUES(null, '', );</v>
      </c>
    </row>
    <row r="403" spans="1:5">
      <c r="A403" t="s">
        <v>2565</v>
      </c>
      <c r="E403" t="str">
        <f t="shared" si="5"/>
        <v>INSERT INTO tematicas VALUES(null, '', );</v>
      </c>
    </row>
    <row r="404" spans="1:5">
      <c r="A404" t="s">
        <v>2565</v>
      </c>
      <c r="E404" t="str">
        <f t="shared" si="5"/>
        <v>INSERT INTO tematicas VALUES(null, '', );</v>
      </c>
    </row>
    <row r="405" spans="1:5">
      <c r="A405" t="s">
        <v>2565</v>
      </c>
      <c r="E405" t="str">
        <f t="shared" si="5"/>
        <v>INSERT INTO tematicas VALUES(null, '', );</v>
      </c>
    </row>
    <row r="406" spans="1:5">
      <c r="A406" t="s">
        <v>2565</v>
      </c>
      <c r="E406" t="str">
        <f t="shared" si="5"/>
        <v>INSERT INTO tematicas VALUES(null, '', );</v>
      </c>
    </row>
    <row r="407" spans="1:5">
      <c r="A407" t="s">
        <v>2565</v>
      </c>
      <c r="E407" t="str">
        <f t="shared" si="5"/>
        <v>INSERT INTO tematicas VALUES(null, '', );</v>
      </c>
    </row>
    <row r="408" spans="1:5">
      <c r="A408" t="s">
        <v>2565</v>
      </c>
      <c r="E408" t="str">
        <f t="shared" si="5"/>
        <v>INSERT INTO tematicas VALUES(null, '', );</v>
      </c>
    </row>
    <row r="409" spans="1:5">
      <c r="A409" t="s">
        <v>2565</v>
      </c>
      <c r="E409" t="str">
        <f t="shared" si="5"/>
        <v>INSERT INTO tematicas VALUES(null, '', );</v>
      </c>
    </row>
    <row r="410" spans="1:5">
      <c r="A410" t="s">
        <v>2565</v>
      </c>
      <c r="E410" t="str">
        <f t="shared" si="5"/>
        <v>INSERT INTO tematicas VALUES(null, '', );</v>
      </c>
    </row>
    <row r="411" spans="1:5">
      <c r="A411" t="s">
        <v>2565</v>
      </c>
      <c r="E411" t="str">
        <f t="shared" si="5"/>
        <v>INSERT INTO tematicas VALUES(null, '', );</v>
      </c>
    </row>
    <row r="412" spans="1:5">
      <c r="A412" t="s">
        <v>2565</v>
      </c>
      <c r="E412" t="str">
        <f t="shared" ref="E412:E475" si="6">CONCATENATE(A412,C412,"', ",D412,");")</f>
        <v>INSERT INTO tematicas VALUES(null, '', );</v>
      </c>
    </row>
    <row r="413" spans="1:5">
      <c r="A413" t="s">
        <v>2565</v>
      </c>
      <c r="E413" t="str">
        <f t="shared" si="6"/>
        <v>INSERT INTO tematicas VALUES(null, '', );</v>
      </c>
    </row>
    <row r="414" spans="1:5">
      <c r="A414" t="s">
        <v>2565</v>
      </c>
      <c r="E414" t="str">
        <f t="shared" si="6"/>
        <v>INSERT INTO tematicas VALUES(null, '', );</v>
      </c>
    </row>
    <row r="415" spans="1:5">
      <c r="A415" t="s">
        <v>2565</v>
      </c>
      <c r="E415" t="str">
        <f t="shared" si="6"/>
        <v>INSERT INTO tematicas VALUES(null, '', );</v>
      </c>
    </row>
    <row r="416" spans="1:5">
      <c r="A416" t="s">
        <v>2565</v>
      </c>
      <c r="E416" t="str">
        <f t="shared" si="6"/>
        <v>INSERT INTO tematicas VALUES(null, '', );</v>
      </c>
    </row>
    <row r="417" spans="1:5">
      <c r="A417" t="s">
        <v>2565</v>
      </c>
      <c r="E417" t="str">
        <f t="shared" si="6"/>
        <v>INSERT INTO tematicas VALUES(null, '', );</v>
      </c>
    </row>
    <row r="418" spans="1:5">
      <c r="A418" t="s">
        <v>2565</v>
      </c>
      <c r="E418" t="str">
        <f t="shared" si="6"/>
        <v>INSERT INTO tematicas VALUES(null, '', );</v>
      </c>
    </row>
    <row r="419" spans="1:5">
      <c r="A419" t="s">
        <v>2565</v>
      </c>
      <c r="E419" t="str">
        <f t="shared" si="6"/>
        <v>INSERT INTO tematicas VALUES(null, '', );</v>
      </c>
    </row>
    <row r="420" spans="1:5">
      <c r="A420" t="s">
        <v>2565</v>
      </c>
      <c r="E420" t="str">
        <f t="shared" si="6"/>
        <v>INSERT INTO tematicas VALUES(null, '', );</v>
      </c>
    </row>
    <row r="421" spans="1:5">
      <c r="A421" t="s">
        <v>2565</v>
      </c>
      <c r="E421" t="str">
        <f t="shared" si="6"/>
        <v>INSERT INTO tematicas VALUES(null, '', );</v>
      </c>
    </row>
    <row r="422" spans="1:5">
      <c r="A422" t="s">
        <v>2565</v>
      </c>
      <c r="E422" t="str">
        <f t="shared" si="6"/>
        <v>INSERT INTO tematicas VALUES(null, '', );</v>
      </c>
    </row>
    <row r="423" spans="1:5">
      <c r="A423" t="s">
        <v>2565</v>
      </c>
      <c r="E423" t="str">
        <f t="shared" si="6"/>
        <v>INSERT INTO tematicas VALUES(null, '', );</v>
      </c>
    </row>
    <row r="424" spans="1:5">
      <c r="A424" t="s">
        <v>2565</v>
      </c>
      <c r="E424" t="str">
        <f t="shared" si="6"/>
        <v>INSERT INTO tematicas VALUES(null, '', );</v>
      </c>
    </row>
    <row r="425" spans="1:5">
      <c r="A425" t="s">
        <v>2565</v>
      </c>
      <c r="E425" t="str">
        <f t="shared" si="6"/>
        <v>INSERT INTO tematicas VALUES(null, '', );</v>
      </c>
    </row>
    <row r="426" spans="1:5">
      <c r="A426" t="s">
        <v>2565</v>
      </c>
      <c r="E426" t="str">
        <f t="shared" si="6"/>
        <v>INSERT INTO tematicas VALUES(null, '', );</v>
      </c>
    </row>
    <row r="427" spans="1:5">
      <c r="A427" t="s">
        <v>2565</v>
      </c>
      <c r="E427" t="str">
        <f t="shared" si="6"/>
        <v>INSERT INTO tematicas VALUES(null, '', );</v>
      </c>
    </row>
    <row r="428" spans="1:5">
      <c r="A428" t="s">
        <v>2565</v>
      </c>
      <c r="E428" t="str">
        <f t="shared" si="6"/>
        <v>INSERT INTO tematicas VALUES(null, '', );</v>
      </c>
    </row>
    <row r="429" spans="1:5">
      <c r="A429" t="s">
        <v>2565</v>
      </c>
      <c r="E429" t="str">
        <f t="shared" si="6"/>
        <v>INSERT INTO tematicas VALUES(null, '', );</v>
      </c>
    </row>
    <row r="430" spans="1:5">
      <c r="A430" t="s">
        <v>2565</v>
      </c>
      <c r="E430" t="str">
        <f t="shared" si="6"/>
        <v>INSERT INTO tematicas VALUES(null, '', );</v>
      </c>
    </row>
    <row r="431" spans="1:5">
      <c r="A431" t="s">
        <v>2565</v>
      </c>
      <c r="E431" t="str">
        <f t="shared" si="6"/>
        <v>INSERT INTO tematicas VALUES(null, '', );</v>
      </c>
    </row>
    <row r="432" spans="1:5">
      <c r="A432" t="s">
        <v>2565</v>
      </c>
      <c r="E432" t="str">
        <f t="shared" si="6"/>
        <v>INSERT INTO tematicas VALUES(null, '', );</v>
      </c>
    </row>
    <row r="433" spans="1:5">
      <c r="A433" t="s">
        <v>2565</v>
      </c>
      <c r="E433" t="str">
        <f t="shared" si="6"/>
        <v>INSERT INTO tematicas VALUES(null, '', );</v>
      </c>
    </row>
    <row r="434" spans="1:5">
      <c r="A434" t="s">
        <v>2565</v>
      </c>
      <c r="E434" t="str">
        <f t="shared" si="6"/>
        <v>INSERT INTO tematicas VALUES(null, '', );</v>
      </c>
    </row>
    <row r="435" spans="1:5">
      <c r="A435" t="s">
        <v>2565</v>
      </c>
      <c r="E435" t="str">
        <f t="shared" si="6"/>
        <v>INSERT INTO tematicas VALUES(null, '', );</v>
      </c>
    </row>
    <row r="436" spans="1:5">
      <c r="A436" t="s">
        <v>2565</v>
      </c>
      <c r="E436" t="str">
        <f t="shared" si="6"/>
        <v>INSERT INTO tematicas VALUES(null, '', );</v>
      </c>
    </row>
    <row r="437" spans="1:5">
      <c r="A437" t="s">
        <v>2565</v>
      </c>
      <c r="E437" t="str">
        <f t="shared" si="6"/>
        <v>INSERT INTO tematicas VALUES(null, '', );</v>
      </c>
    </row>
    <row r="438" spans="1:5">
      <c r="A438" t="s">
        <v>2565</v>
      </c>
      <c r="E438" t="str">
        <f t="shared" si="6"/>
        <v>INSERT INTO tematicas VALUES(null, '', );</v>
      </c>
    </row>
    <row r="439" spans="1:5">
      <c r="A439" t="s">
        <v>2565</v>
      </c>
      <c r="E439" t="str">
        <f t="shared" si="6"/>
        <v>INSERT INTO tematicas VALUES(null, '', );</v>
      </c>
    </row>
    <row r="440" spans="1:5">
      <c r="A440" t="s">
        <v>2565</v>
      </c>
      <c r="E440" t="str">
        <f t="shared" si="6"/>
        <v>INSERT INTO tematicas VALUES(null, '', );</v>
      </c>
    </row>
    <row r="441" spans="1:5">
      <c r="A441" t="s">
        <v>2565</v>
      </c>
      <c r="E441" t="str">
        <f t="shared" si="6"/>
        <v>INSERT INTO tematicas VALUES(null, '', );</v>
      </c>
    </row>
    <row r="442" spans="1:5">
      <c r="A442" t="s">
        <v>2565</v>
      </c>
      <c r="E442" t="str">
        <f t="shared" si="6"/>
        <v>INSERT INTO tematicas VALUES(null, '', );</v>
      </c>
    </row>
    <row r="443" spans="1:5">
      <c r="A443" t="s">
        <v>2565</v>
      </c>
      <c r="E443" t="str">
        <f t="shared" si="6"/>
        <v>INSERT INTO tematicas VALUES(null, '', );</v>
      </c>
    </row>
    <row r="444" spans="1:5">
      <c r="A444" t="s">
        <v>2565</v>
      </c>
      <c r="E444" t="str">
        <f t="shared" si="6"/>
        <v>INSERT INTO tematicas VALUES(null, '', );</v>
      </c>
    </row>
    <row r="445" spans="1:5">
      <c r="A445" t="s">
        <v>2565</v>
      </c>
      <c r="E445" t="str">
        <f t="shared" si="6"/>
        <v>INSERT INTO tematicas VALUES(null, '', );</v>
      </c>
    </row>
    <row r="446" spans="1:5">
      <c r="A446" t="s">
        <v>2565</v>
      </c>
      <c r="E446" t="str">
        <f t="shared" si="6"/>
        <v>INSERT INTO tematicas VALUES(null, '', );</v>
      </c>
    </row>
    <row r="447" spans="1:5">
      <c r="A447" t="s">
        <v>2565</v>
      </c>
      <c r="E447" t="str">
        <f t="shared" si="6"/>
        <v>INSERT INTO tematicas VALUES(null, '', );</v>
      </c>
    </row>
    <row r="448" spans="1:5">
      <c r="A448" t="s">
        <v>2565</v>
      </c>
      <c r="E448" t="str">
        <f t="shared" si="6"/>
        <v>INSERT INTO tematicas VALUES(null, '', );</v>
      </c>
    </row>
    <row r="449" spans="1:5">
      <c r="A449" t="s">
        <v>2565</v>
      </c>
      <c r="E449" t="str">
        <f t="shared" si="6"/>
        <v>INSERT INTO tematicas VALUES(null, '', );</v>
      </c>
    </row>
    <row r="450" spans="1:5">
      <c r="A450" t="s">
        <v>2565</v>
      </c>
      <c r="E450" t="str">
        <f t="shared" si="6"/>
        <v>INSERT INTO tematicas VALUES(null, '', );</v>
      </c>
    </row>
    <row r="451" spans="1:5">
      <c r="A451" t="s">
        <v>2565</v>
      </c>
      <c r="E451" t="str">
        <f t="shared" si="6"/>
        <v>INSERT INTO tematicas VALUES(null, '', );</v>
      </c>
    </row>
    <row r="452" spans="1:5">
      <c r="A452" t="s">
        <v>2565</v>
      </c>
      <c r="E452" t="str">
        <f t="shared" si="6"/>
        <v>INSERT INTO tematicas VALUES(null, '', );</v>
      </c>
    </row>
    <row r="453" spans="1:5">
      <c r="A453" t="s">
        <v>2565</v>
      </c>
      <c r="E453" t="str">
        <f t="shared" si="6"/>
        <v>INSERT INTO tematicas VALUES(null, '', );</v>
      </c>
    </row>
    <row r="454" spans="1:5">
      <c r="A454" t="s">
        <v>2565</v>
      </c>
      <c r="E454" t="str">
        <f t="shared" si="6"/>
        <v>INSERT INTO tematicas VALUES(null, '', );</v>
      </c>
    </row>
    <row r="455" spans="1:5">
      <c r="A455" t="s">
        <v>2565</v>
      </c>
      <c r="E455" t="str">
        <f t="shared" si="6"/>
        <v>INSERT INTO tematicas VALUES(null, '', );</v>
      </c>
    </row>
    <row r="456" spans="1:5">
      <c r="A456" t="s">
        <v>2565</v>
      </c>
      <c r="E456" t="str">
        <f t="shared" si="6"/>
        <v>INSERT INTO tematicas VALUES(null, '', );</v>
      </c>
    </row>
    <row r="457" spans="1:5">
      <c r="A457" t="s">
        <v>2565</v>
      </c>
      <c r="E457" t="str">
        <f t="shared" si="6"/>
        <v>INSERT INTO tematicas VALUES(null, '', );</v>
      </c>
    </row>
    <row r="458" spans="1:5">
      <c r="A458" t="s">
        <v>2565</v>
      </c>
      <c r="E458" t="str">
        <f t="shared" si="6"/>
        <v>INSERT INTO tematicas VALUES(null, '', );</v>
      </c>
    </row>
    <row r="459" spans="1:5">
      <c r="A459" t="s">
        <v>2565</v>
      </c>
      <c r="E459" t="str">
        <f t="shared" si="6"/>
        <v>INSERT INTO tematicas VALUES(null, '', );</v>
      </c>
    </row>
    <row r="460" spans="1:5">
      <c r="A460" t="s">
        <v>2565</v>
      </c>
      <c r="E460" t="str">
        <f t="shared" si="6"/>
        <v>INSERT INTO tematicas VALUES(null, '', );</v>
      </c>
    </row>
    <row r="461" spans="1:5">
      <c r="A461" t="s">
        <v>2565</v>
      </c>
      <c r="E461" t="str">
        <f t="shared" si="6"/>
        <v>INSERT INTO tematicas VALUES(null, '', );</v>
      </c>
    </row>
    <row r="462" spans="1:5">
      <c r="A462" t="s">
        <v>2565</v>
      </c>
      <c r="E462" t="str">
        <f t="shared" si="6"/>
        <v>INSERT INTO tematicas VALUES(null, '', );</v>
      </c>
    </row>
    <row r="463" spans="1:5">
      <c r="A463" t="s">
        <v>2565</v>
      </c>
      <c r="E463" t="str">
        <f t="shared" si="6"/>
        <v>INSERT INTO tematicas VALUES(null, '', );</v>
      </c>
    </row>
    <row r="464" spans="1:5">
      <c r="A464" t="s">
        <v>2565</v>
      </c>
      <c r="E464" t="str">
        <f t="shared" si="6"/>
        <v>INSERT INTO tematicas VALUES(null, '', );</v>
      </c>
    </row>
    <row r="465" spans="1:5">
      <c r="A465" t="s">
        <v>2565</v>
      </c>
      <c r="E465" t="str">
        <f t="shared" si="6"/>
        <v>INSERT INTO tematicas VALUES(null, '', );</v>
      </c>
    </row>
    <row r="466" spans="1:5">
      <c r="A466" t="s">
        <v>2565</v>
      </c>
      <c r="E466" t="str">
        <f t="shared" si="6"/>
        <v>INSERT INTO tematicas VALUES(null, '', );</v>
      </c>
    </row>
    <row r="467" spans="1:5">
      <c r="A467" t="s">
        <v>2565</v>
      </c>
      <c r="E467" t="str">
        <f t="shared" si="6"/>
        <v>INSERT INTO tematicas VALUES(null, '', );</v>
      </c>
    </row>
    <row r="468" spans="1:5">
      <c r="A468" t="s">
        <v>2565</v>
      </c>
      <c r="E468" t="str">
        <f t="shared" si="6"/>
        <v>INSERT INTO tematicas VALUES(null, '', );</v>
      </c>
    </row>
    <row r="469" spans="1:5">
      <c r="A469" t="s">
        <v>2565</v>
      </c>
      <c r="E469" t="str">
        <f t="shared" si="6"/>
        <v>INSERT INTO tematicas VALUES(null, '', );</v>
      </c>
    </row>
    <row r="470" spans="1:5">
      <c r="A470" t="s">
        <v>2565</v>
      </c>
      <c r="E470" t="str">
        <f t="shared" si="6"/>
        <v>INSERT INTO tematicas VALUES(null, '', );</v>
      </c>
    </row>
    <row r="471" spans="1:5">
      <c r="A471" t="s">
        <v>2565</v>
      </c>
      <c r="E471" t="str">
        <f t="shared" si="6"/>
        <v>INSERT INTO tematicas VALUES(null, '', );</v>
      </c>
    </row>
    <row r="472" spans="1:5">
      <c r="A472" t="s">
        <v>2565</v>
      </c>
      <c r="E472" t="str">
        <f t="shared" si="6"/>
        <v>INSERT INTO tematicas VALUES(null, '', );</v>
      </c>
    </row>
    <row r="473" spans="1:5">
      <c r="A473" t="s">
        <v>2565</v>
      </c>
      <c r="E473" t="str">
        <f t="shared" si="6"/>
        <v>INSERT INTO tematicas VALUES(null, '', );</v>
      </c>
    </row>
    <row r="474" spans="1:5">
      <c r="A474" t="s">
        <v>2565</v>
      </c>
      <c r="E474" t="str">
        <f t="shared" si="6"/>
        <v>INSERT INTO tematicas VALUES(null, '', );</v>
      </c>
    </row>
    <row r="475" spans="1:5">
      <c r="A475" t="s">
        <v>2565</v>
      </c>
      <c r="E475" t="str">
        <f t="shared" si="6"/>
        <v>INSERT INTO tematicas VALUES(null, '', );</v>
      </c>
    </row>
    <row r="476" spans="1:5">
      <c r="A476" t="s">
        <v>2565</v>
      </c>
      <c r="E476" t="str">
        <f t="shared" ref="E476:E486" si="7">CONCATENATE(A476,C476,"', ",D476,");")</f>
        <v>INSERT INTO tematicas VALUES(null, '', );</v>
      </c>
    </row>
    <row r="477" spans="1:5">
      <c r="A477" t="s">
        <v>2565</v>
      </c>
      <c r="E477" t="str">
        <f t="shared" si="7"/>
        <v>INSERT INTO tematicas VALUES(null, '', );</v>
      </c>
    </row>
    <row r="478" spans="1:5">
      <c r="A478" t="s">
        <v>2565</v>
      </c>
      <c r="E478" t="str">
        <f t="shared" si="7"/>
        <v>INSERT INTO tematicas VALUES(null, '', );</v>
      </c>
    </row>
    <row r="479" spans="1:5">
      <c r="A479" t="s">
        <v>2565</v>
      </c>
      <c r="E479" t="str">
        <f t="shared" si="7"/>
        <v>INSERT INTO tematicas VALUES(null, '', );</v>
      </c>
    </row>
    <row r="480" spans="1:5">
      <c r="A480" t="s">
        <v>2565</v>
      </c>
      <c r="E480" t="str">
        <f t="shared" si="7"/>
        <v>INSERT INTO tematicas VALUES(null, '', );</v>
      </c>
    </row>
    <row r="481" spans="1:5">
      <c r="A481" t="s">
        <v>2565</v>
      </c>
      <c r="E481" t="str">
        <f t="shared" si="7"/>
        <v>INSERT INTO tematicas VALUES(null, '', );</v>
      </c>
    </row>
    <row r="482" spans="1:5">
      <c r="A482" t="s">
        <v>2565</v>
      </c>
      <c r="E482" t="str">
        <f t="shared" si="7"/>
        <v>INSERT INTO tematicas VALUES(null, '', );</v>
      </c>
    </row>
    <row r="483" spans="1:5">
      <c r="A483" t="s">
        <v>2565</v>
      </c>
      <c r="E483" t="str">
        <f t="shared" si="7"/>
        <v>INSERT INTO tematicas VALUES(null, '', );</v>
      </c>
    </row>
    <row r="484" spans="1:5">
      <c r="A484" t="s">
        <v>2565</v>
      </c>
      <c r="E484" t="str">
        <f t="shared" si="7"/>
        <v>INSERT INTO tematicas VALUES(null, '', );</v>
      </c>
    </row>
    <row r="485" spans="1:5">
      <c r="A485" t="s">
        <v>2565</v>
      </c>
      <c r="E485" t="str">
        <f t="shared" si="7"/>
        <v>INSERT INTO tematicas VALUES(null, '', );</v>
      </c>
    </row>
    <row r="486" spans="1:5">
      <c r="A486" t="s">
        <v>2565</v>
      </c>
      <c r="E486" t="str">
        <f t="shared" si="7"/>
        <v>INSERT INTO tematicas VALUES(null, '', 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E1"/>
  <sheetViews>
    <sheetView topLeftCell="AD1" workbookViewId="0">
      <selection activeCell="AN1" sqref="AN1:AQ1"/>
    </sheetView>
  </sheetViews>
  <sheetFormatPr defaultRowHeight="15"/>
  <sheetData>
    <row r="1" spans="1:83" ht="60">
      <c r="A1" s="69" t="s">
        <v>0</v>
      </c>
      <c r="B1" s="70" t="s">
        <v>1</v>
      </c>
      <c r="C1" s="70" t="s">
        <v>2</v>
      </c>
      <c r="D1" s="70" t="s">
        <v>369</v>
      </c>
      <c r="E1" s="70" t="s">
        <v>370</v>
      </c>
      <c r="F1" s="70" t="s">
        <v>813</v>
      </c>
      <c r="G1" s="70" t="s">
        <v>814</v>
      </c>
      <c r="H1" s="70" t="s">
        <v>815</v>
      </c>
      <c r="I1" s="70" t="s">
        <v>834</v>
      </c>
      <c r="J1" s="70" t="s">
        <v>878</v>
      </c>
      <c r="K1" s="70" t="s">
        <v>957</v>
      </c>
      <c r="L1" s="70" t="s">
        <v>381</v>
      </c>
      <c r="M1" s="3" t="s">
        <v>972</v>
      </c>
      <c r="N1" s="3" t="s">
        <v>970</v>
      </c>
      <c r="O1" s="3" t="s">
        <v>1003</v>
      </c>
      <c r="P1" s="70" t="s">
        <v>3</v>
      </c>
      <c r="Q1" s="70" t="s">
        <v>4</v>
      </c>
      <c r="R1" s="70" t="s">
        <v>12</v>
      </c>
      <c r="S1" s="70" t="s">
        <v>192</v>
      </c>
      <c r="T1" s="70" t="s">
        <v>194</v>
      </c>
      <c r="U1" s="70" t="s">
        <v>180</v>
      </c>
      <c r="V1" s="70" t="s">
        <v>193</v>
      </c>
      <c r="W1" s="70" t="s">
        <v>319</v>
      </c>
      <c r="X1" s="70" t="s">
        <v>318</v>
      </c>
      <c r="Y1" s="70" t="s">
        <v>321</v>
      </c>
      <c r="Z1" s="70" t="s">
        <v>17</v>
      </c>
      <c r="AA1" s="70" t="s">
        <v>35</v>
      </c>
      <c r="AB1" s="70" t="s">
        <v>982</v>
      </c>
      <c r="AC1" s="71" t="s">
        <v>83</v>
      </c>
      <c r="AD1" s="70" t="s">
        <v>973</v>
      </c>
      <c r="AE1" s="70" t="s">
        <v>974</v>
      </c>
      <c r="AF1" s="70" t="s">
        <v>975</v>
      </c>
      <c r="AG1" s="3" t="s">
        <v>976</v>
      </c>
      <c r="AH1" s="3" t="s">
        <v>977</v>
      </c>
      <c r="AI1" s="3" t="s">
        <v>978</v>
      </c>
      <c r="AJ1" s="3" t="s">
        <v>979</v>
      </c>
      <c r="AK1" s="3" t="s">
        <v>980</v>
      </c>
      <c r="AL1" s="3" t="s">
        <v>981</v>
      </c>
      <c r="AM1" s="3" t="s">
        <v>983</v>
      </c>
      <c r="AN1" s="70" t="s">
        <v>984</v>
      </c>
      <c r="AO1" s="70" t="s">
        <v>985</v>
      </c>
      <c r="AP1" s="70" t="s">
        <v>986</v>
      </c>
      <c r="AQ1" s="70" t="s">
        <v>987</v>
      </c>
      <c r="AR1" s="3" t="s">
        <v>988</v>
      </c>
      <c r="AS1" s="3" t="s">
        <v>989</v>
      </c>
      <c r="AT1" s="3" t="s">
        <v>990</v>
      </c>
      <c r="AU1" s="3" t="s">
        <v>991</v>
      </c>
      <c r="AV1" s="3" t="s">
        <v>992</v>
      </c>
      <c r="AW1" s="3" t="s">
        <v>1000</v>
      </c>
      <c r="AX1" s="3" t="s">
        <v>1001</v>
      </c>
      <c r="AY1" s="3" t="s">
        <v>1002</v>
      </c>
      <c r="AZ1" s="3" t="s">
        <v>1007</v>
      </c>
      <c r="BA1" s="3" t="s">
        <v>1005</v>
      </c>
      <c r="BB1" s="3" t="s">
        <v>1006</v>
      </c>
      <c r="BC1" s="3" t="s">
        <v>1008</v>
      </c>
      <c r="BD1" s="3" t="s">
        <v>1009</v>
      </c>
      <c r="BE1" s="3" t="s">
        <v>1004</v>
      </c>
      <c r="BF1" s="3" t="s">
        <v>993</v>
      </c>
      <c r="BG1" s="3" t="s">
        <v>994</v>
      </c>
      <c r="BH1" s="3" t="s">
        <v>995</v>
      </c>
      <c r="BI1" s="3" t="s">
        <v>996</v>
      </c>
      <c r="BJ1" s="3" t="s">
        <v>997</v>
      </c>
      <c r="BK1" s="3" t="s">
        <v>999</v>
      </c>
      <c r="BL1" s="3" t="s">
        <v>998</v>
      </c>
      <c r="BM1" s="3" t="s">
        <v>1014</v>
      </c>
      <c r="BN1" s="3" t="s">
        <v>1011</v>
      </c>
      <c r="BO1" s="3" t="s">
        <v>1012</v>
      </c>
      <c r="BP1" s="3" t="s">
        <v>1013</v>
      </c>
      <c r="BQ1" s="3" t="s">
        <v>1010</v>
      </c>
      <c r="BR1" s="3" t="s">
        <v>1015</v>
      </c>
      <c r="BS1" s="3" t="s">
        <v>1016</v>
      </c>
      <c r="BT1" s="3" t="s">
        <v>1017</v>
      </c>
      <c r="BU1" s="3" t="s">
        <v>1018</v>
      </c>
      <c r="BV1" s="3" t="s">
        <v>1019</v>
      </c>
      <c r="BW1" s="3" t="s">
        <v>1020</v>
      </c>
      <c r="BX1" s="3" t="s">
        <v>1050</v>
      </c>
      <c r="BY1" s="3" t="s">
        <v>1021</v>
      </c>
      <c r="BZ1" s="3" t="s">
        <v>1023</v>
      </c>
      <c r="CA1" s="3" t="s">
        <v>1024</v>
      </c>
      <c r="CB1" s="3" t="s">
        <v>1025</v>
      </c>
      <c r="CC1" s="3" t="s">
        <v>1031</v>
      </c>
      <c r="CD1" s="3" t="s">
        <v>1052</v>
      </c>
      <c r="CE1" s="3" t="s">
        <v>1049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TLC</vt:lpstr>
      <vt:lpstr>Seidonet</vt:lpstr>
      <vt:lpstr>Webs</vt:lpstr>
      <vt:lpstr>Clientes</vt:lpstr>
      <vt:lpstr>Contactos</vt:lpstr>
      <vt:lpstr>Caracteristicas</vt:lpstr>
      <vt:lpstr>SEO</vt:lpstr>
      <vt:lpstr>tematicas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raul.sanchez</dc:creator>
  <cp:lastModifiedBy>Raúl</cp:lastModifiedBy>
  <dcterms:created xsi:type="dcterms:W3CDTF">2018-09-28T09:01:56Z</dcterms:created>
  <dcterms:modified xsi:type="dcterms:W3CDTF">2020-10-13T18:48:41Z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8db335c1-7c1e-4c5c-9d30-18de2da66ea0</vt:lpwstr>
  </property>
</Properties>
</file>