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raulm\Downloads\"/>
    </mc:Choice>
  </mc:AlternateContent>
  <xr:revisionPtr revIDLastSave="0" documentId="13_ncr:1_{486CEC39-B6BB-434F-A463-D5F1AA0E0351}" xr6:coauthVersionLast="45" xr6:coauthVersionMax="45" xr10:uidLastSave="{00000000-0000-0000-0000-000000000000}"/>
  <bookViews>
    <workbookView xWindow="-120" yWindow="-120" windowWidth="20730" windowHeight="11760" activeTab="4" xr2:uid="{00000000-000D-0000-FFFF-FFFF00000000}"/>
  </bookViews>
  <sheets>
    <sheet name="Folha1" sheetId="1" r:id="rId1"/>
    <sheet name="fer" sheetId="2" r:id="rId2"/>
    <sheet name="pacote" sheetId="3" r:id="rId3"/>
    <sheet name="baudrate" sheetId="4" r:id="rId4"/>
    <sheet name="perc err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5" l="1"/>
  <c r="F22" i="5"/>
  <c r="F21" i="5"/>
  <c r="F20" i="5"/>
  <c r="F19" i="5"/>
  <c r="F18" i="5"/>
  <c r="D13" i="5"/>
  <c r="D12" i="5"/>
  <c r="D11" i="5"/>
  <c r="D10" i="5"/>
  <c r="D9" i="5"/>
  <c r="D8" i="5"/>
  <c r="G27" i="4"/>
  <c r="G26" i="4"/>
  <c r="G25" i="4"/>
  <c r="G24" i="4"/>
  <c r="G23" i="4"/>
  <c r="G22" i="4"/>
  <c r="G21" i="4"/>
  <c r="G20" i="4"/>
  <c r="E16" i="4"/>
  <c r="E15" i="4"/>
  <c r="E14" i="4"/>
  <c r="E13" i="4"/>
  <c r="E12" i="4"/>
  <c r="E10" i="4"/>
  <c r="E11" i="4"/>
  <c r="E9" i="4"/>
  <c r="D6" i="3"/>
  <c r="G6" i="3" s="1"/>
  <c r="F15" i="2" l="1"/>
  <c r="F14" i="2"/>
  <c r="F13" i="2"/>
  <c r="D9" i="2"/>
  <c r="D8" i="2"/>
  <c r="D7" i="2"/>
  <c r="F12" i="2"/>
  <c r="D6" i="2"/>
  <c r="C21" i="5"/>
  <c r="D22" i="4"/>
  <c r="C22" i="3"/>
  <c r="C18" i="2"/>
  <c r="C13" i="5"/>
  <c r="C12" i="5"/>
  <c r="C11" i="5"/>
  <c r="C10" i="5"/>
  <c r="C9" i="5"/>
  <c r="C8" i="5"/>
  <c r="I4" i="1"/>
  <c r="D7" i="3" l="1"/>
  <c r="G7" i="3" s="1"/>
  <c r="D11" i="3"/>
  <c r="G11" i="3" s="1"/>
  <c r="D15" i="3"/>
  <c r="G15" i="3" s="1"/>
  <c r="D8" i="3"/>
  <c r="G8" i="3" s="1"/>
  <c r="D12" i="3"/>
  <c r="G12" i="3" s="1"/>
  <c r="D9" i="3"/>
  <c r="G9" i="3" s="1"/>
  <c r="D13" i="3"/>
  <c r="G13" i="3" s="1"/>
  <c r="D10" i="3"/>
  <c r="G10" i="3" s="1"/>
  <c r="D14" i="3"/>
  <c r="G14" i="3" s="1"/>
  <c r="D5" i="3"/>
  <c r="G5" i="3" s="1"/>
</calcChain>
</file>

<file path=xl/sharedStrings.xml><?xml version="1.0" encoding="utf-8"?>
<sst xmlns="http://schemas.openxmlformats.org/spreadsheetml/2006/main" count="61" uniqueCount="24">
  <si>
    <t>base settings</t>
  </si>
  <si>
    <t>total bytes:</t>
  </si>
  <si>
    <t>baudrate</t>
  </si>
  <si>
    <t>tamanho pacote</t>
  </si>
  <si>
    <t>BCC error</t>
  </si>
  <si>
    <t>FER(nanosegundos</t>
  </si>
  <si>
    <t>total bits</t>
  </si>
  <si>
    <t>C baudrate</t>
  </si>
  <si>
    <t>tempo trans</t>
  </si>
  <si>
    <t>211.78</t>
  </si>
  <si>
    <t>70.59</t>
  </si>
  <si>
    <t>52.95</t>
  </si>
  <si>
    <t>13.26</t>
  </si>
  <si>
    <t>6.64</t>
  </si>
  <si>
    <t>3.33</t>
  </si>
  <si>
    <t>tempo envio</t>
  </si>
  <si>
    <t>9.98</t>
  </si>
  <si>
    <t>prob. erro bcc</t>
  </si>
  <si>
    <t>6.63</t>
  </si>
  <si>
    <t>tempo recepcao</t>
  </si>
  <si>
    <t>FER</t>
  </si>
  <si>
    <t>tmpo envio</t>
  </si>
  <si>
    <t>R(bits/tempo)</t>
  </si>
  <si>
    <t>S(R/C)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</si>
</sst>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d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/>
    <xf numFmtId="0" fontId="2" fillId="0" borderId="0" xfId="0" applyFont="1" applyAlignment="1"/>
    <xf numFmtId="0" fontId="2" fillId="0" borderId="0" xfId="0" applyFont="1"/>
    <xf numFmtId="0" fontId="3" fillId="2" borderId="1" xfId="0" applyFont="1" applyFill="1" applyBorder="1" applyAlignment="1"/>
    <xf numFmtId="0" fontId="2" fillId="2" borderId="0" xfId="0" applyFont="1" applyFill="1" applyAlignment="1"/>
    <xf numFmtId="0" fontId="2" fillId="2" borderId="0" xfId="0" applyFont="1" applyFill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3" xfId="0" applyFont="1" applyBorder="1"/>
    <xf numFmtId="0" fontId="4" fillId="2" borderId="1" xfId="0" applyFont="1" applyFill="1" applyBorder="1" applyAlignment="1">
      <alignment horizontal="right"/>
    </xf>
    <xf numFmtId="164" fontId="2" fillId="0" borderId="2" xfId="0" applyNumberFormat="1" applyFont="1" applyBorder="1" applyAlignment="1"/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5" xfId="0" applyFont="1" applyBorder="1" applyAlignment="1"/>
    <xf numFmtId="2" fontId="2" fillId="0" borderId="5" xfId="0" applyNumberFormat="1" applyFont="1" applyBorder="1" applyAlignment="1"/>
    <xf numFmtId="0" fontId="0" fillId="0" borderId="4" xfId="0" applyFont="1" applyBorder="1" applyAlignment="1"/>
    <xf numFmtId="49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Eficiência</a:t>
            </a:r>
            <a:r>
              <a:rPr lang="en-US" sz="1100" baseline="0"/>
              <a:t> da ligação em função do temp de propagação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fer!$F$11</c:f>
              <c:strCache>
                <c:ptCount val="1"/>
                <c:pt idx="0">
                  <c:v>S(R/C)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fer!$F$12:$F$15</c:f>
              <c:numCache>
                <c:formatCode>General</c:formatCode>
                <c:ptCount val="4"/>
                <c:pt idx="0">
                  <c:v>0.6831091180866965</c:v>
                </c:pt>
                <c:pt idx="1">
                  <c:v>0.13888888888888887</c:v>
                </c:pt>
                <c:pt idx="2">
                  <c:v>7.7519379844961239E-2</c:v>
                </c:pt>
                <c:pt idx="3">
                  <c:v>1.6025641025641024E-2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6-4B12-8730-F365C626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278032"/>
        <c:axId val="897723392"/>
      </c:lineChart>
      <c:catAx>
        <c:axId val="9082780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propagação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897723392"/>
        <c:crosses val="autoZero"/>
        <c:auto val="1"/>
        <c:lblAlgn val="ctr"/>
        <c:lblOffset val="100"/>
        <c:noMultiLvlLbl val="0"/>
      </c:catAx>
      <c:valAx>
        <c:axId val="8977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Eficiência da ligação (R/C)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827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Eficiência</a:t>
            </a:r>
            <a:r>
              <a:rPr lang="pt-PT" baseline="0"/>
              <a:t> em função do tmanho do pacote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pacote!$G$4</c:f>
              <c:strCache>
                <c:ptCount val="1"/>
                <c:pt idx="0">
                  <c:v>S(R/C)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pacote!$F$5:$F$15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pacote!$G$5:$G$15</c:f>
              <c:numCache>
                <c:formatCode>General</c:formatCode>
                <c:ptCount val="11"/>
                <c:pt idx="0">
                  <c:v>0.57125000000000004</c:v>
                </c:pt>
                <c:pt idx="1">
                  <c:v>0.1002004008016032</c:v>
                </c:pt>
                <c:pt idx="2">
                  <c:v>0.57340025094102887</c:v>
                </c:pt>
                <c:pt idx="3">
                  <c:v>0.63208852005532501</c:v>
                </c:pt>
                <c:pt idx="4">
                  <c:v>0.66521106259097529</c:v>
                </c:pt>
                <c:pt idx="5">
                  <c:v>0.68825301204819278</c:v>
                </c:pt>
                <c:pt idx="6">
                  <c:v>0.70416024653312781</c:v>
                </c:pt>
                <c:pt idx="7">
                  <c:v>0.71517996870109546</c:v>
                </c:pt>
                <c:pt idx="8">
                  <c:v>0.72539682539682537</c:v>
                </c:pt>
                <c:pt idx="9">
                  <c:v>0.76166666666666671</c:v>
                </c:pt>
                <c:pt idx="10">
                  <c:v>0.77457627118644057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FD8-ADB6-585767DEE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28752"/>
        <c:axId val="897725056"/>
      </c:scatterChart>
      <c:valAx>
        <c:axId val="8967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do pacote (bytes)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7725056"/>
        <c:crosses val="autoZero"/>
        <c:crossBetween val="midCat"/>
      </c:valAx>
      <c:valAx>
        <c:axId val="8977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Eficiência da ligação (R/C)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672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Eficiência</a:t>
            </a:r>
            <a:r>
              <a:rPr lang="en-US" sz="1200" baseline="0"/>
              <a:t> da ligação em função da capacidade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baudrate!$G$19</c:f>
              <c:strCache>
                <c:ptCount val="1"/>
                <c:pt idx="0">
                  <c:v>S(R/C)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baudrate!$F$20:$F$27</c:f>
              <c:numCache>
                <c:formatCode>General</c:formatCode>
                <c:ptCount val="8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4800</c:v>
                </c:pt>
                <c:pt idx="5">
                  <c:v>9600</c:v>
                </c:pt>
                <c:pt idx="6">
                  <c:v>19200</c:v>
                </c:pt>
                <c:pt idx="7">
                  <c:v>38400</c:v>
                </c:pt>
              </c:numCache>
            </c:numRef>
          </c:xVal>
          <c:yVal>
            <c:numRef>
              <c:f>baudrate!$G$20:$G$27</c:f>
              <c:numCache>
                <c:formatCode>General</c:formatCode>
                <c:ptCount val="8"/>
                <c:pt idx="0">
                  <c:v>0.69052790631787697</c:v>
                </c:pt>
                <c:pt idx="1">
                  <c:v>0.69052790631787697</c:v>
                </c:pt>
                <c:pt idx="2">
                  <c:v>0.69056051376493366</c:v>
                </c:pt>
                <c:pt idx="3">
                  <c:v>0.69046270066100091</c:v>
                </c:pt>
                <c:pt idx="4">
                  <c:v>0.69007172517931303</c:v>
                </c:pt>
                <c:pt idx="5">
                  <c:v>0.68929110105580693</c:v>
                </c:pt>
                <c:pt idx="6">
                  <c:v>0.68825301204819278</c:v>
                </c:pt>
                <c:pt idx="7">
                  <c:v>0.68618618618618621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4-4B6A-ABB2-EA6354FE0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21632"/>
        <c:axId val="897732128"/>
      </c:scatterChart>
      <c:valAx>
        <c:axId val="9083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Capacidade da ligacação (bauderate)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7732128"/>
        <c:crosses val="autoZero"/>
        <c:crossBetween val="midCat"/>
      </c:valAx>
      <c:valAx>
        <c:axId val="89773212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Eficiência da ligação (R/C)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83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Eficiência</a:t>
            </a:r>
            <a:r>
              <a:rPr lang="en-US" sz="1200" baseline="0"/>
              <a:t> da ligação em função da percentagem de erros no bcc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'perc erro'!$F$17</c:f>
              <c:strCache>
                <c:ptCount val="1"/>
                <c:pt idx="0">
                  <c:v>S(R/C)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'perc erro'!$E$18:$E$23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'perc erro'!$F$18:$F$23</c:f>
              <c:numCache>
                <c:formatCode>General</c:formatCode>
                <c:ptCount val="6"/>
                <c:pt idx="0">
                  <c:v>0.68929110105580693</c:v>
                </c:pt>
                <c:pt idx="1">
                  <c:v>0.65566714490674316</c:v>
                </c:pt>
                <c:pt idx="2">
                  <c:v>0.63384188626907079</c:v>
                </c:pt>
                <c:pt idx="3">
                  <c:v>0.61301140174379609</c:v>
                </c:pt>
                <c:pt idx="4">
                  <c:v>0.58068614993646761</c:v>
                </c:pt>
                <c:pt idx="5">
                  <c:v>0.5669975186104218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D-422F-A08B-3A6309E2A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09552"/>
        <c:axId val="910903552"/>
      </c:scatterChart>
      <c:valAx>
        <c:axId val="959109552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Percentagem</a:t>
                </a:r>
                <a:r>
                  <a:rPr lang="pt-PT" baseline="0"/>
                  <a:t> de erros no bcc1 e bcc2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0903552"/>
        <c:crosses val="autoZero"/>
        <c:crossBetween val="midCat"/>
      </c:valAx>
      <c:valAx>
        <c:axId val="910903552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Eficiência da ligação (R/C)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91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5</xdr:row>
      <xdr:rowOff>71437</xdr:rowOff>
    </xdr:from>
    <xdr:to>
      <xdr:col>8</xdr:col>
      <xdr:colOff>866775</xdr:colOff>
      <xdr:row>19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C3E392-0243-4E27-BA25-DB0BFA1BA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5</xdr:row>
      <xdr:rowOff>52387</xdr:rowOff>
    </xdr:from>
    <xdr:to>
      <xdr:col>8</xdr:col>
      <xdr:colOff>866775</xdr:colOff>
      <xdr:row>20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552222-E76C-49EC-94E8-2A369B1A2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11</xdr:row>
      <xdr:rowOff>128587</xdr:rowOff>
    </xdr:from>
    <xdr:to>
      <xdr:col>8</xdr:col>
      <xdr:colOff>209550</xdr:colOff>
      <xdr:row>26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5E90C8-8170-40B0-B0A7-FC4F5A59E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5</xdr:row>
      <xdr:rowOff>52387</xdr:rowOff>
    </xdr:from>
    <xdr:to>
      <xdr:col>7</xdr:col>
      <xdr:colOff>209550</xdr:colOff>
      <xdr:row>20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A92DC-6F68-41BD-819C-331503E10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N25"/>
  <sheetViews>
    <sheetView workbookViewId="0">
      <selection activeCell="I9" sqref="I9"/>
    </sheetView>
  </sheetViews>
  <sheetFormatPr defaultColWidth="14.42578125" defaultRowHeight="15.75" customHeight="1" x14ac:dyDescent="0.2"/>
  <cols>
    <col min="3" max="3" width="12.140625" customWidth="1"/>
    <col min="4" max="4" width="11.28515625" customWidth="1"/>
    <col min="5" max="5" width="11.5703125" customWidth="1"/>
    <col min="6" max="6" width="10.140625" customWidth="1"/>
    <col min="7" max="7" width="9.5703125" customWidth="1"/>
  </cols>
  <sheetData>
    <row r="3" spans="1:14" ht="12.75" x14ac:dyDescent="0.2">
      <c r="A3" s="1" t="s">
        <v>0</v>
      </c>
      <c r="B3" s="2"/>
      <c r="C3" s="2"/>
      <c r="D3" s="2"/>
      <c r="E3" s="2"/>
      <c r="H3" s="3" t="s">
        <v>1</v>
      </c>
      <c r="I3" s="3">
        <v>10968</v>
      </c>
    </row>
    <row r="4" spans="1:14" ht="12.75" x14ac:dyDescent="0.2">
      <c r="A4" s="2"/>
      <c r="B4" s="1" t="s">
        <v>2</v>
      </c>
      <c r="C4" s="1" t="s">
        <v>3</v>
      </c>
      <c r="D4" s="1" t="s">
        <v>4</v>
      </c>
      <c r="E4" s="1" t="s">
        <v>5</v>
      </c>
      <c r="H4" s="3" t="s">
        <v>6</v>
      </c>
      <c r="I4" s="4">
        <f>I3 * 8</f>
        <v>87744</v>
      </c>
    </row>
    <row r="5" spans="1:14" ht="15.75" customHeight="1" x14ac:dyDescent="0.25">
      <c r="A5" s="2"/>
      <c r="B5" s="1">
        <v>19200</v>
      </c>
      <c r="C5" s="1">
        <v>100</v>
      </c>
      <c r="D5" s="1">
        <v>0</v>
      </c>
      <c r="E5" s="5">
        <v>5</v>
      </c>
      <c r="H5" s="3" t="s">
        <v>7</v>
      </c>
      <c r="I5" s="3">
        <v>38400</v>
      </c>
      <c r="M5" s="6"/>
      <c r="N5" s="7"/>
    </row>
    <row r="6" spans="1:14" ht="12.75" x14ac:dyDescent="0.2">
      <c r="H6" s="3" t="s">
        <v>3</v>
      </c>
      <c r="I6" s="3">
        <v>200</v>
      </c>
    </row>
    <row r="9" spans="1:14" ht="12.75" x14ac:dyDescent="0.2">
      <c r="B9" s="8" t="s">
        <v>2</v>
      </c>
      <c r="C9" s="8">
        <v>600</v>
      </c>
      <c r="D9" s="8">
        <v>1200</v>
      </c>
      <c r="E9" s="8">
        <v>1800</v>
      </c>
      <c r="F9" s="8">
        <v>2400</v>
      </c>
      <c r="G9" s="8">
        <v>4800</v>
      </c>
      <c r="H9" s="8">
        <v>9600</v>
      </c>
      <c r="I9" s="8">
        <v>19200</v>
      </c>
      <c r="J9" s="8">
        <v>38400</v>
      </c>
    </row>
    <row r="10" spans="1:14" ht="12.75" x14ac:dyDescent="0.2">
      <c r="B10" s="9" t="s">
        <v>8</v>
      </c>
      <c r="C10" s="9" t="s">
        <v>9</v>
      </c>
      <c r="D10" s="9">
        <v>105.89</v>
      </c>
      <c r="E10" s="9" t="s">
        <v>10</v>
      </c>
      <c r="F10" s="9" t="s">
        <v>11</v>
      </c>
      <c r="G10" s="9">
        <v>26.49</v>
      </c>
      <c r="H10" s="9" t="s">
        <v>12</v>
      </c>
      <c r="I10" s="9" t="s">
        <v>13</v>
      </c>
      <c r="J10" s="9" t="s">
        <v>14</v>
      </c>
    </row>
    <row r="11" spans="1:14" ht="12.75" x14ac:dyDescent="0.2">
      <c r="B11" s="10"/>
      <c r="C11" s="11"/>
      <c r="D11" s="11"/>
      <c r="E11" s="11"/>
      <c r="F11" s="11"/>
      <c r="G11" s="11"/>
      <c r="H11" s="11"/>
      <c r="I11" s="11"/>
      <c r="J11" s="11"/>
    </row>
    <row r="14" spans="1:14" ht="12.75" x14ac:dyDescent="0.2">
      <c r="B14" s="8" t="s">
        <v>3</v>
      </c>
      <c r="C14" s="8">
        <v>20</v>
      </c>
      <c r="D14" s="8">
        <v>40</v>
      </c>
      <c r="E14" s="8">
        <v>60</v>
      </c>
      <c r="F14" s="8">
        <v>80</v>
      </c>
      <c r="G14" s="8">
        <v>100</v>
      </c>
      <c r="H14" s="8">
        <v>120</v>
      </c>
      <c r="I14" s="8">
        <v>140</v>
      </c>
      <c r="J14" s="8">
        <v>160</v>
      </c>
      <c r="K14" s="8">
        <v>180</v>
      </c>
      <c r="L14" s="8">
        <v>200</v>
      </c>
    </row>
    <row r="15" spans="1:14" ht="12.75" x14ac:dyDescent="0.2">
      <c r="B15" s="9" t="s">
        <v>15</v>
      </c>
      <c r="C15" s="9" t="s">
        <v>16</v>
      </c>
      <c r="D15" s="9">
        <v>7.97</v>
      </c>
      <c r="E15" s="9">
        <v>7.23</v>
      </c>
      <c r="F15" s="9">
        <v>6.87</v>
      </c>
      <c r="G15" s="9">
        <v>6.64</v>
      </c>
      <c r="H15" s="9">
        <v>6.49</v>
      </c>
      <c r="I15" s="9">
        <v>6.39</v>
      </c>
      <c r="J15" s="9">
        <v>6.3</v>
      </c>
      <c r="K15" s="9">
        <v>6</v>
      </c>
      <c r="L15" s="9">
        <v>5.9</v>
      </c>
    </row>
    <row r="16" spans="1:14" ht="12.75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9" spans="2:8" ht="12.75" x14ac:dyDescent="0.2">
      <c r="B19" s="8" t="s">
        <v>17</v>
      </c>
      <c r="C19" s="8">
        <v>0</v>
      </c>
      <c r="D19" s="8">
        <v>2</v>
      </c>
      <c r="E19" s="8">
        <v>4</v>
      </c>
      <c r="F19" s="8">
        <v>6</v>
      </c>
      <c r="G19" s="8">
        <v>8</v>
      </c>
      <c r="H19" s="8">
        <v>10</v>
      </c>
    </row>
    <row r="20" spans="2:8" ht="12.75" x14ac:dyDescent="0.2">
      <c r="B20" s="8" t="s">
        <v>15</v>
      </c>
      <c r="C20" s="8" t="s">
        <v>18</v>
      </c>
      <c r="D20" s="8">
        <v>6.94</v>
      </c>
      <c r="E20" s="8">
        <v>7.24</v>
      </c>
      <c r="F20" s="8">
        <v>7.43</v>
      </c>
      <c r="G20" s="8">
        <v>7.65</v>
      </c>
      <c r="H20" s="8">
        <v>7.97</v>
      </c>
    </row>
    <row r="21" spans="2:8" ht="12.75" x14ac:dyDescent="0.2">
      <c r="B21" s="8" t="s">
        <v>19</v>
      </c>
      <c r="C21" s="2"/>
      <c r="D21" s="8">
        <v>7</v>
      </c>
      <c r="E21" s="8">
        <v>7.18</v>
      </c>
      <c r="F21" s="8">
        <v>7.48</v>
      </c>
      <c r="G21" s="8">
        <v>8.09</v>
      </c>
      <c r="H21" s="8">
        <v>8.15</v>
      </c>
    </row>
    <row r="23" spans="2:8" ht="14.25" x14ac:dyDescent="0.2">
      <c r="B23" s="8" t="s">
        <v>20</v>
      </c>
      <c r="C23" s="12">
        <v>500000</v>
      </c>
      <c r="D23" s="12">
        <v>5000000</v>
      </c>
      <c r="E23" s="12">
        <v>50000000</v>
      </c>
      <c r="F23" s="12">
        <v>500000000</v>
      </c>
    </row>
    <row r="24" spans="2:8" ht="12.75" x14ac:dyDescent="0.2">
      <c r="B24" s="9" t="s">
        <v>21</v>
      </c>
      <c r="C24" s="9">
        <v>6.69</v>
      </c>
      <c r="D24" s="9">
        <v>7.2</v>
      </c>
      <c r="E24" s="13">
        <v>44184</v>
      </c>
      <c r="F24" s="9">
        <v>62.14</v>
      </c>
    </row>
    <row r="25" spans="2:8" ht="12.75" x14ac:dyDescent="0.2">
      <c r="B25" s="10"/>
      <c r="C25" s="10"/>
      <c r="D25" s="10"/>
      <c r="E25" s="11"/>
      <c r="F2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F20"/>
  <sheetViews>
    <sheetView workbookViewId="0">
      <selection activeCell="F11" sqref="F11:F15"/>
    </sheetView>
  </sheetViews>
  <sheetFormatPr defaultColWidth="14.42578125" defaultRowHeight="15.75" customHeight="1" x14ac:dyDescent="0.2"/>
  <sheetData>
    <row r="2" spans="2:6" ht="14.25" x14ac:dyDescent="0.2">
      <c r="B2" s="8" t="s">
        <v>20</v>
      </c>
      <c r="D2" s="12">
        <v>5000000</v>
      </c>
      <c r="E2" s="12">
        <v>50000000</v>
      </c>
      <c r="F2" s="12">
        <v>500000000</v>
      </c>
    </row>
    <row r="3" spans="2:6" ht="12.75" x14ac:dyDescent="0.2">
      <c r="B3" s="9" t="s">
        <v>21</v>
      </c>
      <c r="C3" s="9">
        <v>6.69</v>
      </c>
      <c r="D3" s="9">
        <v>7.2</v>
      </c>
      <c r="E3" s="13">
        <v>44184</v>
      </c>
      <c r="F3" s="9">
        <v>62.14</v>
      </c>
    </row>
    <row r="5" spans="2:6" ht="12.75" x14ac:dyDescent="0.2">
      <c r="B5" s="8" t="s">
        <v>20</v>
      </c>
      <c r="C5" s="16" t="s">
        <v>21</v>
      </c>
      <c r="D5" s="18" t="s">
        <v>22</v>
      </c>
    </row>
    <row r="6" spans="2:6" ht="14.25" x14ac:dyDescent="0.2">
      <c r="B6" s="12">
        <v>0.5</v>
      </c>
      <c r="C6" s="16">
        <v>6.69</v>
      </c>
      <c r="D6" s="18">
        <f>C18/C6</f>
        <v>13115.695067264573</v>
      </c>
    </row>
    <row r="7" spans="2:6" ht="14.25" x14ac:dyDescent="0.2">
      <c r="B7" s="12">
        <v>5</v>
      </c>
      <c r="C7" s="16">
        <v>7.2</v>
      </c>
      <c r="D7" s="18">
        <f t="shared" ref="D7" si="0">C19/C7</f>
        <v>2666.6666666666665</v>
      </c>
    </row>
    <row r="8" spans="2:6" ht="14.25" x14ac:dyDescent="0.2">
      <c r="B8" s="12">
        <v>50</v>
      </c>
      <c r="C8" s="17">
        <v>12.9</v>
      </c>
      <c r="D8" s="18">
        <f>C19/C8</f>
        <v>1488.3720930232557</v>
      </c>
    </row>
    <row r="9" spans="2:6" ht="14.25" x14ac:dyDescent="0.2">
      <c r="B9" s="12">
        <v>500</v>
      </c>
      <c r="C9" s="16">
        <v>62.4</v>
      </c>
      <c r="D9" s="18">
        <f>C19/C9</f>
        <v>307.69230769230768</v>
      </c>
    </row>
    <row r="11" spans="2:6" ht="15.75" customHeight="1" x14ac:dyDescent="0.2">
      <c r="F11" s="18" t="s">
        <v>23</v>
      </c>
    </row>
    <row r="12" spans="2:6" ht="15.75" customHeight="1" x14ac:dyDescent="0.2">
      <c r="F12" s="18">
        <f>D6/C19</f>
        <v>0.6831091180866965</v>
      </c>
    </row>
    <row r="13" spans="2:6" ht="15.75" customHeight="1" x14ac:dyDescent="0.2">
      <c r="F13" s="18">
        <f>D7/C19</f>
        <v>0.13888888888888887</v>
      </c>
    </row>
    <row r="14" spans="2:6" ht="15.75" customHeight="1" x14ac:dyDescent="0.2">
      <c r="F14" s="18">
        <f>D8/C19</f>
        <v>7.7519379844961239E-2</v>
      </c>
    </row>
    <row r="15" spans="2:6" ht="15.75" customHeight="1" x14ac:dyDescent="0.2">
      <c r="F15" s="18">
        <f>D9/C19</f>
        <v>1.6025641025641024E-2</v>
      </c>
    </row>
    <row r="17" spans="2:3" ht="15.75" customHeight="1" x14ac:dyDescent="0.2">
      <c r="B17" s="3" t="s">
        <v>1</v>
      </c>
      <c r="C17" s="3">
        <v>10968</v>
      </c>
    </row>
    <row r="18" spans="2:3" ht="15.75" customHeight="1" x14ac:dyDescent="0.2">
      <c r="B18" s="3" t="s">
        <v>6</v>
      </c>
      <c r="C18" s="4">
        <f>C17 * 8</f>
        <v>87744</v>
      </c>
    </row>
    <row r="19" spans="2:3" ht="15.75" customHeight="1" x14ac:dyDescent="0.2">
      <c r="B19" s="3" t="s">
        <v>7</v>
      </c>
      <c r="C19" s="8">
        <v>19200</v>
      </c>
    </row>
    <row r="20" spans="2:3" ht="15.75" customHeight="1" x14ac:dyDescent="0.2">
      <c r="B20" s="3" t="s">
        <v>3</v>
      </c>
      <c r="C20" s="3">
        <v>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4:G24"/>
  <sheetViews>
    <sheetView workbookViewId="0">
      <selection activeCell="K18" sqref="K18"/>
    </sheetView>
  </sheetViews>
  <sheetFormatPr defaultColWidth="14.42578125" defaultRowHeight="15.75" customHeight="1" x14ac:dyDescent="0.2"/>
  <sheetData>
    <row r="4" spans="3:7" ht="12.75" x14ac:dyDescent="0.2">
      <c r="C4" s="19" t="s">
        <v>15</v>
      </c>
      <c r="D4" s="18" t="s">
        <v>22</v>
      </c>
      <c r="F4" s="14" t="s">
        <v>3</v>
      </c>
      <c r="G4" s="18" t="s">
        <v>23</v>
      </c>
    </row>
    <row r="5" spans="3:7" ht="12.75" x14ac:dyDescent="0.2">
      <c r="C5" s="20">
        <v>8</v>
      </c>
      <c r="D5" s="18">
        <f>C22/C5</f>
        <v>10968</v>
      </c>
      <c r="F5" s="15">
        <v>10</v>
      </c>
      <c r="G5" s="18">
        <f>D5/C23</f>
        <v>0.57125000000000004</v>
      </c>
    </row>
    <row r="6" spans="3:7" ht="12.75" x14ac:dyDescent="0.2">
      <c r="C6" s="20">
        <v>9.98</v>
      </c>
      <c r="D6" s="18">
        <f>C23/C6</f>
        <v>1923.8476953907814</v>
      </c>
      <c r="F6" s="15">
        <v>20</v>
      </c>
      <c r="G6" s="18">
        <f>D6/C23</f>
        <v>0.1002004008016032</v>
      </c>
    </row>
    <row r="7" spans="3:7" ht="12.75" x14ac:dyDescent="0.2">
      <c r="C7" s="20">
        <v>7.97</v>
      </c>
      <c r="D7" s="18">
        <f>C22/C7</f>
        <v>11009.284818067754</v>
      </c>
      <c r="F7" s="15">
        <v>40</v>
      </c>
      <c r="G7" s="18">
        <f>D7/C23</f>
        <v>0.57340025094102887</v>
      </c>
    </row>
    <row r="8" spans="3:7" ht="12.75" x14ac:dyDescent="0.2">
      <c r="C8" s="20">
        <v>7.23</v>
      </c>
      <c r="D8" s="18">
        <f>C22/C8</f>
        <v>12136.09958506224</v>
      </c>
      <c r="F8" s="15">
        <v>60</v>
      </c>
      <c r="G8" s="18">
        <f>D8/C23</f>
        <v>0.63208852005532501</v>
      </c>
    </row>
    <row r="9" spans="3:7" ht="12.75" x14ac:dyDescent="0.2">
      <c r="C9" s="20">
        <v>6.87</v>
      </c>
      <c r="D9" s="18">
        <f>C22/C9</f>
        <v>12772.052401746725</v>
      </c>
      <c r="F9" s="15">
        <v>80</v>
      </c>
      <c r="G9" s="18">
        <f>D9/C23</f>
        <v>0.66521106259097529</v>
      </c>
    </row>
    <row r="10" spans="3:7" ht="12.75" x14ac:dyDescent="0.2">
      <c r="C10" s="20">
        <v>6.64</v>
      </c>
      <c r="D10" s="18">
        <f>C22/C10</f>
        <v>13214.457831325302</v>
      </c>
      <c r="F10" s="15">
        <v>100</v>
      </c>
      <c r="G10" s="18">
        <f>D10/C23</f>
        <v>0.68825301204819278</v>
      </c>
    </row>
    <row r="11" spans="3:7" ht="12.75" x14ac:dyDescent="0.2">
      <c r="C11" s="20">
        <v>6.49</v>
      </c>
      <c r="D11" s="18">
        <f>C22/C11</f>
        <v>13519.876733436055</v>
      </c>
      <c r="F11" s="15">
        <v>120</v>
      </c>
      <c r="G11" s="18">
        <f>D11/C23</f>
        <v>0.70416024653312781</v>
      </c>
    </row>
    <row r="12" spans="3:7" ht="12.75" x14ac:dyDescent="0.2">
      <c r="C12" s="20">
        <v>6.39</v>
      </c>
      <c r="D12" s="18">
        <f>C22/C12</f>
        <v>13731.455399061033</v>
      </c>
      <c r="F12" s="15">
        <v>140</v>
      </c>
      <c r="G12" s="18">
        <f>D12/C23</f>
        <v>0.71517996870109546</v>
      </c>
    </row>
    <row r="13" spans="3:7" ht="12.75" x14ac:dyDescent="0.2">
      <c r="C13" s="20">
        <v>6.3</v>
      </c>
      <c r="D13" s="18">
        <f>C22/C13</f>
        <v>13927.619047619048</v>
      </c>
      <c r="F13" s="15">
        <v>160</v>
      </c>
      <c r="G13" s="18">
        <f>D13/C23</f>
        <v>0.72539682539682537</v>
      </c>
    </row>
    <row r="14" spans="3:7" ht="12.75" x14ac:dyDescent="0.2">
      <c r="C14" s="20">
        <v>6</v>
      </c>
      <c r="D14" s="18">
        <f>C22/C14</f>
        <v>14624</v>
      </c>
      <c r="F14" s="15">
        <v>180</v>
      </c>
      <c r="G14" s="18">
        <f>D14/C23</f>
        <v>0.76166666666666671</v>
      </c>
    </row>
    <row r="15" spans="3:7" ht="12.75" x14ac:dyDescent="0.2">
      <c r="C15" s="20">
        <v>5.9</v>
      </c>
      <c r="D15" s="18">
        <f>C22/C15</f>
        <v>14871.864406779659</v>
      </c>
      <c r="F15" s="15">
        <v>200</v>
      </c>
      <c r="G15" s="18">
        <f>D15/C23</f>
        <v>0.77457627118644057</v>
      </c>
    </row>
    <row r="21" spans="2:3" ht="15.75" customHeight="1" x14ac:dyDescent="0.2">
      <c r="B21" s="3" t="s">
        <v>1</v>
      </c>
      <c r="C21" s="3">
        <v>10968</v>
      </c>
    </row>
    <row r="22" spans="2:3" ht="15.75" customHeight="1" x14ac:dyDescent="0.2">
      <c r="B22" s="3" t="s">
        <v>6</v>
      </c>
      <c r="C22" s="4">
        <f>C21 * 8</f>
        <v>87744</v>
      </c>
    </row>
    <row r="23" spans="2:3" ht="15.75" customHeight="1" x14ac:dyDescent="0.2">
      <c r="B23" s="3" t="s">
        <v>7</v>
      </c>
      <c r="C23" s="8">
        <v>19200</v>
      </c>
    </row>
    <row r="24" spans="2:3" ht="15.75" customHeight="1" x14ac:dyDescent="0.2">
      <c r="B24" s="3" t="s">
        <v>3</v>
      </c>
      <c r="C24" s="3">
        <v>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8:G27"/>
  <sheetViews>
    <sheetView topLeftCell="B7" workbookViewId="0">
      <selection activeCell="J30" sqref="J30"/>
    </sheetView>
  </sheetViews>
  <sheetFormatPr defaultColWidth="14.42578125" defaultRowHeight="15.75" customHeight="1" x14ac:dyDescent="0.2"/>
  <sheetData>
    <row r="8" spans="4:5" ht="12.75" x14ac:dyDescent="0.2">
      <c r="D8" s="8" t="s">
        <v>8</v>
      </c>
      <c r="E8" t="s">
        <v>22</v>
      </c>
    </row>
    <row r="9" spans="4:5" ht="12.75" x14ac:dyDescent="0.2">
      <c r="D9" s="15">
        <v>211.78</v>
      </c>
      <c r="E9">
        <f>D22/D9</f>
        <v>414.31674379072621</v>
      </c>
    </row>
    <row r="10" spans="4:5" ht="12.75" x14ac:dyDescent="0.2">
      <c r="D10" s="15">
        <v>105.89</v>
      </c>
      <c r="E10">
        <f>D22/D10</f>
        <v>828.63348758145241</v>
      </c>
    </row>
    <row r="11" spans="4:5" ht="12.75" x14ac:dyDescent="0.2">
      <c r="D11" s="15">
        <v>70.59</v>
      </c>
      <c r="E11">
        <f>D22/D11</f>
        <v>1243.0089247768806</v>
      </c>
    </row>
    <row r="12" spans="4:5" ht="12.75" x14ac:dyDescent="0.2">
      <c r="D12" s="15">
        <v>52.95</v>
      </c>
      <c r="E12">
        <f>D22/D12</f>
        <v>1657.1104815864021</v>
      </c>
    </row>
    <row r="13" spans="4:5" ht="12.75" x14ac:dyDescent="0.2">
      <c r="D13" s="15">
        <v>26.49</v>
      </c>
      <c r="E13">
        <f>D22/D13</f>
        <v>3312.3442808607024</v>
      </c>
    </row>
    <row r="14" spans="4:5" ht="12.75" x14ac:dyDescent="0.2">
      <c r="D14" s="15">
        <v>13.26</v>
      </c>
      <c r="E14">
        <f>D22/D14</f>
        <v>6617.1945701357463</v>
      </c>
    </row>
    <row r="15" spans="4:5" ht="12.75" x14ac:dyDescent="0.2">
      <c r="D15" s="15">
        <v>6.64</v>
      </c>
      <c r="E15">
        <f>D22/D15</f>
        <v>13214.457831325302</v>
      </c>
    </row>
    <row r="16" spans="4:5" ht="12.75" x14ac:dyDescent="0.2">
      <c r="D16" s="15">
        <v>3.33</v>
      </c>
      <c r="E16">
        <f>D22/D16</f>
        <v>26349.549549549549</v>
      </c>
    </row>
    <row r="19" spans="3:7" ht="15.75" customHeight="1" x14ac:dyDescent="0.2">
      <c r="F19" s="8" t="s">
        <v>2</v>
      </c>
      <c r="G19" t="s">
        <v>23</v>
      </c>
    </row>
    <row r="20" spans="3:7" ht="15.75" customHeight="1" x14ac:dyDescent="0.2">
      <c r="F20" s="8">
        <v>600</v>
      </c>
      <c r="G20">
        <f>E9/F20</f>
        <v>0.69052790631787697</v>
      </c>
    </row>
    <row r="21" spans="3:7" ht="15.75" customHeight="1" x14ac:dyDescent="0.2">
      <c r="C21" s="3" t="s">
        <v>1</v>
      </c>
      <c r="D21" s="3">
        <v>10968</v>
      </c>
      <c r="F21" s="8">
        <v>1200</v>
      </c>
      <c r="G21">
        <f>E10/F21</f>
        <v>0.69052790631787697</v>
      </c>
    </row>
    <row r="22" spans="3:7" ht="15.75" customHeight="1" x14ac:dyDescent="0.2">
      <c r="C22" s="3" t="s">
        <v>6</v>
      </c>
      <c r="D22" s="4">
        <f>D21 * 8</f>
        <v>87744</v>
      </c>
      <c r="F22" s="8">
        <v>1800</v>
      </c>
      <c r="G22">
        <f>E11/F22</f>
        <v>0.69056051376493366</v>
      </c>
    </row>
    <row r="23" spans="3:7" ht="15.75" customHeight="1" x14ac:dyDescent="0.2">
      <c r="C23" s="3" t="s">
        <v>7</v>
      </c>
      <c r="D23" s="8">
        <v>19200</v>
      </c>
      <c r="F23" s="8">
        <v>2400</v>
      </c>
      <c r="G23">
        <f>E12/F23</f>
        <v>0.69046270066100091</v>
      </c>
    </row>
    <row r="24" spans="3:7" ht="15.75" customHeight="1" x14ac:dyDescent="0.2">
      <c r="C24" s="3" t="s">
        <v>3</v>
      </c>
      <c r="D24" s="3">
        <v>200</v>
      </c>
      <c r="F24" s="8">
        <v>4800</v>
      </c>
      <c r="G24">
        <f>E13/F24</f>
        <v>0.69007172517931303</v>
      </c>
    </row>
    <row r="25" spans="3:7" ht="15.75" customHeight="1" x14ac:dyDescent="0.2">
      <c r="F25" s="8">
        <v>9600</v>
      </c>
      <c r="G25">
        <f>E14/F25</f>
        <v>0.68929110105580693</v>
      </c>
    </row>
    <row r="26" spans="3:7" ht="15.75" customHeight="1" x14ac:dyDescent="0.2">
      <c r="F26" s="8">
        <v>19200</v>
      </c>
      <c r="G26">
        <f>E15/F26</f>
        <v>0.68825301204819278</v>
      </c>
    </row>
    <row r="27" spans="3:7" ht="15.75" customHeight="1" x14ac:dyDescent="0.2">
      <c r="F27" s="8">
        <v>38400</v>
      </c>
      <c r="G27">
        <f>E16/F27</f>
        <v>0.68618618618618621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H23"/>
  <sheetViews>
    <sheetView tabSelected="1" workbookViewId="0">
      <selection activeCell="E17" sqref="E17:F23"/>
    </sheetView>
  </sheetViews>
  <sheetFormatPr defaultColWidth="14.42578125" defaultRowHeight="15.75" customHeight="1" x14ac:dyDescent="0.2"/>
  <sheetData>
    <row r="3" spans="2:8" ht="12.75" x14ac:dyDescent="0.2">
      <c r="B3" s="8" t="s">
        <v>15</v>
      </c>
      <c r="C3" s="8">
        <v>6.63</v>
      </c>
      <c r="D3" s="8">
        <v>6.94</v>
      </c>
      <c r="E3" s="8">
        <v>7.24</v>
      </c>
      <c r="F3" s="8">
        <v>7.43</v>
      </c>
      <c r="G3" s="8">
        <v>7.65</v>
      </c>
      <c r="H3" s="8">
        <v>7.97</v>
      </c>
    </row>
    <row r="4" spans="2:8" ht="12.75" x14ac:dyDescent="0.2">
      <c r="C4" s="8">
        <v>6.63</v>
      </c>
      <c r="D4" s="8">
        <v>7</v>
      </c>
      <c r="E4" s="8">
        <v>7.18</v>
      </c>
      <c r="F4" s="8">
        <v>7.48</v>
      </c>
      <c r="G4" s="8">
        <v>8.09</v>
      </c>
      <c r="H4" s="8">
        <v>8.15</v>
      </c>
    </row>
    <row r="7" spans="2:8" ht="12.75" x14ac:dyDescent="0.2">
      <c r="C7" s="16" t="s">
        <v>19</v>
      </c>
      <c r="D7" s="18" t="s">
        <v>22</v>
      </c>
    </row>
    <row r="8" spans="2:8" ht="12.75" x14ac:dyDescent="0.2">
      <c r="C8" s="21">
        <f>(C3+C4)/2</f>
        <v>6.63</v>
      </c>
      <c r="D8" s="18">
        <f>C21/C8</f>
        <v>13234.389140271493</v>
      </c>
    </row>
    <row r="9" spans="2:8" ht="12.75" x14ac:dyDescent="0.2">
      <c r="C9" s="21">
        <f>(D3+D4)/2</f>
        <v>6.9700000000000006</v>
      </c>
      <c r="D9" s="18">
        <f>C21/C9</f>
        <v>12588.809182209468</v>
      </c>
    </row>
    <row r="10" spans="2:8" ht="12.75" x14ac:dyDescent="0.2">
      <c r="C10" s="21">
        <f>(E3+E4)/2</f>
        <v>7.21</v>
      </c>
      <c r="D10" s="18">
        <f>C21/C10</f>
        <v>12169.764216366159</v>
      </c>
    </row>
    <row r="11" spans="2:8" ht="12.75" x14ac:dyDescent="0.2">
      <c r="C11" s="21">
        <f>(F3+F4)/2</f>
        <v>7.4550000000000001</v>
      </c>
      <c r="D11" s="18">
        <f>C21/C11</f>
        <v>11769.818913480885</v>
      </c>
    </row>
    <row r="12" spans="2:8" ht="12.75" x14ac:dyDescent="0.2">
      <c r="C12" s="21">
        <f>(G3+G4)/2</f>
        <v>7.87</v>
      </c>
      <c r="D12" s="18">
        <f>C21/C12</f>
        <v>11149.174078780177</v>
      </c>
    </row>
    <row r="13" spans="2:8" ht="12.75" x14ac:dyDescent="0.2">
      <c r="C13" s="21">
        <f>(H3+H4)/2</f>
        <v>8.06</v>
      </c>
      <c r="D13" s="18">
        <f>C21/C13</f>
        <v>10886.352357320098</v>
      </c>
    </row>
    <row r="17" spans="2:6" ht="15.75" customHeight="1" x14ac:dyDescent="0.2">
      <c r="E17" s="8" t="s">
        <v>17</v>
      </c>
      <c r="F17" s="18" t="s">
        <v>23</v>
      </c>
    </row>
    <row r="18" spans="2:6" ht="15.75" customHeight="1" x14ac:dyDescent="0.2">
      <c r="E18" s="8">
        <v>0</v>
      </c>
      <c r="F18" s="18">
        <f>D8/C22</f>
        <v>0.68929110105580693</v>
      </c>
    </row>
    <row r="19" spans="2:6" ht="15.75" customHeight="1" x14ac:dyDescent="0.2">
      <c r="E19" s="8">
        <v>2</v>
      </c>
      <c r="F19" s="18">
        <f>D9/C22</f>
        <v>0.65566714490674316</v>
      </c>
    </row>
    <row r="20" spans="2:6" ht="15.75" customHeight="1" x14ac:dyDescent="0.2">
      <c r="B20" s="3" t="s">
        <v>1</v>
      </c>
      <c r="C20" s="3">
        <v>10968</v>
      </c>
      <c r="E20" s="8">
        <v>4</v>
      </c>
      <c r="F20" s="18">
        <f>D10/C22</f>
        <v>0.63384188626907079</v>
      </c>
    </row>
    <row r="21" spans="2:6" ht="15.75" customHeight="1" x14ac:dyDescent="0.2">
      <c r="B21" s="3" t="s">
        <v>6</v>
      </c>
      <c r="C21" s="4">
        <f>C20 * 8</f>
        <v>87744</v>
      </c>
      <c r="E21" s="8">
        <v>6</v>
      </c>
      <c r="F21" s="18">
        <f>D11/C22</f>
        <v>0.61301140174379609</v>
      </c>
    </row>
    <row r="22" spans="2:6" ht="15.75" customHeight="1" x14ac:dyDescent="0.2">
      <c r="B22" s="3" t="s">
        <v>7</v>
      </c>
      <c r="C22" s="8">
        <v>19200</v>
      </c>
      <c r="E22" s="8">
        <v>8</v>
      </c>
      <c r="F22" s="18">
        <f>D12/C22</f>
        <v>0.58068614993646761</v>
      </c>
    </row>
    <row r="23" spans="2:6" ht="15.75" customHeight="1" x14ac:dyDescent="0.2">
      <c r="B23" s="3" t="s">
        <v>3</v>
      </c>
      <c r="C23" s="3">
        <v>200</v>
      </c>
      <c r="E23" s="8">
        <v>10</v>
      </c>
      <c r="F23" s="18">
        <f>D13/C22</f>
        <v>0.5669975186104218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Folha1</vt:lpstr>
      <vt:lpstr>fer</vt:lpstr>
      <vt:lpstr>pacote</vt:lpstr>
      <vt:lpstr>baudrate</vt:lpstr>
      <vt:lpstr>perc erro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raul viana</cp:lastModifiedBy>
  <dcterms:modified xsi:type="dcterms:W3CDTF">2020-11-04T01:02:14Z</dcterms:modified>
</cp:coreProperties>
</file>