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wsrrh_lunet_lboro_ac_uk/Documents/Advanced Individual Project/AHP Matrix/"/>
    </mc:Choice>
  </mc:AlternateContent>
  <xr:revisionPtr revIDLastSave="1373" documentId="8_{EE2A7BD5-F6CC-43AE-8C63-E7E6A9AC12B9}" xr6:coauthVersionLast="45" xr6:coauthVersionMax="47" xr10:uidLastSave="{D96C00EC-53F3-4232-A4C8-641CB95C43DD}"/>
  <bookViews>
    <workbookView xWindow="0" yWindow="460" windowWidth="27320" windowHeight="13300" activeTab="1" xr2:uid="{3BEB0534-6B47-4E42-B9D4-CC45995C92E4}"/>
  </bookViews>
  <sheets>
    <sheet name="Description" sheetId="1" r:id="rId1"/>
    <sheet name="AHP" sheetId="6" r:id="rId2"/>
    <sheet name="Rated Parameters" sheetId="8" r:id="rId3"/>
    <sheet name="Rated Grasp Strategy Matrix" sheetId="9" r:id="rId4"/>
    <sheet name="Ranked Parameters" sheetId="4" r:id="rId5"/>
    <sheet name="Ranked Grasp Strategy Matrix" sheetId="3" r:id="rId6"/>
    <sheet name="Feasibility Analysi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9" l="1"/>
  <c r="I6" i="9"/>
  <c r="I7" i="9"/>
  <c r="I8" i="9"/>
  <c r="I9" i="9"/>
  <c r="I10" i="9"/>
  <c r="I11" i="9"/>
  <c r="I12" i="9"/>
  <c r="I13" i="9"/>
  <c r="I14" i="9"/>
  <c r="I15" i="9"/>
  <c r="I16" i="9"/>
  <c r="I4" i="9"/>
  <c r="H5" i="9"/>
  <c r="H6" i="9"/>
  <c r="H7" i="9"/>
  <c r="H8" i="9"/>
  <c r="H9" i="9"/>
  <c r="H10" i="9"/>
  <c r="H11" i="9"/>
  <c r="H12" i="9"/>
  <c r="H13" i="9"/>
  <c r="H14" i="9"/>
  <c r="H15" i="9"/>
  <c r="H16" i="9"/>
  <c r="H4" i="9"/>
  <c r="G5" i="9"/>
  <c r="G6" i="9"/>
  <c r="G7" i="9"/>
  <c r="G8" i="9"/>
  <c r="G9" i="9"/>
  <c r="G10" i="9"/>
  <c r="G11" i="9"/>
  <c r="G12" i="9"/>
  <c r="G13" i="9"/>
  <c r="G14" i="9"/>
  <c r="G15" i="9"/>
  <c r="G16" i="9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4" i="9"/>
  <c r="E5" i="9"/>
  <c r="E6" i="9"/>
  <c r="E7" i="9"/>
  <c r="E8" i="9"/>
  <c r="E9" i="9"/>
  <c r="E10" i="9"/>
  <c r="E11" i="9"/>
  <c r="E12" i="9"/>
  <c r="E13" i="9"/>
  <c r="E14" i="9"/>
  <c r="E15" i="9"/>
  <c r="E16" i="9"/>
  <c r="E4" i="9"/>
  <c r="D5" i="9"/>
  <c r="D6" i="9"/>
  <c r="D7" i="9"/>
  <c r="D8" i="9"/>
  <c r="D9" i="9"/>
  <c r="D10" i="9"/>
  <c r="D11" i="9"/>
  <c r="D12" i="9"/>
  <c r="D13" i="9"/>
  <c r="D14" i="9"/>
  <c r="D15" i="9"/>
  <c r="D16" i="9"/>
  <c r="D4" i="9"/>
  <c r="C5" i="9"/>
  <c r="C6" i="9"/>
  <c r="C7" i="9"/>
  <c r="C8" i="9"/>
  <c r="C9" i="9"/>
  <c r="C10" i="9"/>
  <c r="C11" i="9"/>
  <c r="C12" i="9"/>
  <c r="C13" i="9"/>
  <c r="C14" i="9"/>
  <c r="C15" i="9"/>
  <c r="C16" i="9"/>
  <c r="C4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I3" i="9"/>
  <c r="H3" i="9"/>
  <c r="G3" i="9"/>
  <c r="F3" i="9"/>
  <c r="E3" i="9"/>
  <c r="D3" i="9"/>
  <c r="C3" i="9"/>
  <c r="B3" i="9"/>
  <c r="I2" i="3"/>
  <c r="H2" i="3"/>
  <c r="G2" i="3"/>
  <c r="F2" i="3"/>
  <c r="E2" i="3"/>
  <c r="D2" i="3"/>
  <c r="C2" i="3"/>
  <c r="B2" i="3"/>
  <c r="C114" i="4" a="1"/>
  <c r="C114" i="4" s="1"/>
  <c r="C98" i="4" a="1"/>
  <c r="C98" i="4" s="1"/>
  <c r="C82" i="4" a="1"/>
  <c r="C82" i="4" s="1"/>
  <c r="C66" i="4" a="1"/>
  <c r="C66" i="4" s="1"/>
  <c r="C50" i="4" a="1"/>
  <c r="C50" i="4" s="1"/>
  <c r="C34" i="4" a="1"/>
  <c r="C34" i="4" s="1"/>
  <c r="C18" i="4" a="1"/>
  <c r="C18" i="4" s="1"/>
  <c r="C2" i="4" a="1"/>
  <c r="C2" i="4" s="1"/>
  <c r="J7" i="9" l="1"/>
  <c r="J15" i="9"/>
  <c r="J5" i="9"/>
  <c r="J11" i="9"/>
  <c r="J13" i="9"/>
  <c r="J9" i="9"/>
  <c r="J10" i="9"/>
  <c r="J8" i="9"/>
  <c r="J6" i="9"/>
  <c r="J14" i="9"/>
  <c r="J16" i="9"/>
  <c r="J12" i="9"/>
  <c r="J4" i="9"/>
  <c r="J10" i="3"/>
  <c r="G6" i="3"/>
  <c r="C4" i="3"/>
  <c r="B6" i="3"/>
  <c r="B12" i="3" l="1"/>
  <c r="B8" i="3"/>
  <c r="B5" i="3"/>
  <c r="F15" i="3"/>
  <c r="F11" i="3"/>
  <c r="F7" i="3"/>
  <c r="F4" i="3"/>
  <c r="I14" i="3"/>
  <c r="I10" i="3"/>
  <c r="I6" i="3"/>
  <c r="B15" i="3"/>
  <c r="B11" i="3"/>
  <c r="B7" i="3"/>
  <c r="B4" i="3"/>
  <c r="F14" i="3"/>
  <c r="F10" i="3"/>
  <c r="F6" i="3"/>
  <c r="I3" i="3"/>
  <c r="I13" i="3"/>
  <c r="I9" i="3"/>
  <c r="B14" i="3"/>
  <c r="B10" i="3"/>
  <c r="F3" i="3"/>
  <c r="F13" i="3"/>
  <c r="F9" i="3"/>
  <c r="I12" i="3"/>
  <c r="I8" i="3"/>
  <c r="I5" i="3"/>
  <c r="B3" i="3"/>
  <c r="B13" i="3"/>
  <c r="B9" i="3"/>
  <c r="F12" i="3"/>
  <c r="F8" i="3"/>
  <c r="F5" i="3"/>
  <c r="I15" i="3"/>
  <c r="I11" i="3"/>
  <c r="I7" i="3"/>
  <c r="I4" i="3"/>
  <c r="G15" i="3"/>
  <c r="G11" i="3"/>
  <c r="G7" i="3"/>
  <c r="G4" i="3"/>
  <c r="G14" i="3"/>
  <c r="G10" i="3"/>
  <c r="G3" i="3"/>
  <c r="G13" i="3"/>
  <c r="G9" i="3"/>
  <c r="G12" i="3"/>
  <c r="G8" i="3"/>
  <c r="G5" i="3"/>
  <c r="E3" i="3"/>
  <c r="E13" i="3"/>
  <c r="E9" i="3"/>
  <c r="E12" i="3"/>
  <c r="E8" i="3"/>
  <c r="E5" i="3"/>
  <c r="E15" i="3"/>
  <c r="E11" i="3"/>
  <c r="E7" i="3"/>
  <c r="E4" i="3"/>
  <c r="E14" i="3"/>
  <c r="E10" i="3"/>
  <c r="E6" i="3"/>
  <c r="D14" i="3"/>
  <c r="D10" i="3"/>
  <c r="D6" i="3"/>
  <c r="D3" i="3"/>
  <c r="D13" i="3"/>
  <c r="D9" i="3"/>
  <c r="D12" i="3"/>
  <c r="D8" i="3"/>
  <c r="D5" i="3"/>
  <c r="D15" i="3"/>
  <c r="D11" i="3"/>
  <c r="D7" i="3"/>
  <c r="D4" i="3"/>
  <c r="C15" i="3"/>
  <c r="C11" i="3"/>
  <c r="C7" i="3"/>
  <c r="C14" i="3"/>
  <c r="C10" i="3"/>
  <c r="C6" i="3"/>
  <c r="C3" i="3"/>
  <c r="C13" i="3"/>
  <c r="C9" i="3"/>
  <c r="C12" i="3"/>
  <c r="C8" i="3"/>
  <c r="C5" i="3"/>
  <c r="H3" i="3"/>
  <c r="H13" i="3"/>
  <c r="H9" i="3"/>
  <c r="H12" i="3"/>
  <c r="H8" i="3"/>
  <c r="H5" i="3"/>
  <c r="H15" i="3"/>
  <c r="H11" i="3"/>
  <c r="H7" i="3"/>
  <c r="H4" i="3"/>
  <c r="H14" i="3"/>
  <c r="H10" i="3"/>
  <c r="H6" i="3"/>
  <c r="J4" i="3" l="1"/>
  <c r="J13" i="3"/>
  <c r="J3" i="3"/>
  <c r="J12" i="3"/>
  <c r="J5" i="3"/>
  <c r="J14" i="3"/>
  <c r="J8" i="3"/>
  <c r="J9" i="3"/>
  <c r="J15" i="3"/>
  <c r="J11" i="3"/>
  <c r="J7" i="3"/>
  <c r="J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<sst xmlns="http://schemas.openxmlformats.org/spreadsheetml/2006/main" count="343" uniqueCount="92">
  <si>
    <t>Description</t>
  </si>
  <si>
    <t>Tenting Grasp</t>
  </si>
  <si>
    <t>Jamming Grasp</t>
  </si>
  <si>
    <t>Using granular materials that can change their state from fluid-like to solid, conforming to the object's shape.</t>
  </si>
  <si>
    <t>Soft grippers using pneumatic pressure to mold around objects.</t>
  </si>
  <si>
    <t>Number of Varieties of Solid Geometry Grasped:</t>
  </si>
  <si>
    <t>Speed of Grasp:</t>
  </si>
  <si>
    <t>Volume of Object Enclosed:</t>
  </si>
  <si>
    <t>Ability to Grasp Deformable Solid Objects:</t>
  </si>
  <si>
    <t>Capability to Maintain Surface Integrity:</t>
  </si>
  <si>
    <t>Cost of Implementation:</t>
  </si>
  <si>
    <t>Time of Implementation:</t>
  </si>
  <si>
    <t>GRASP STRATEGY</t>
  </si>
  <si>
    <t xml:space="preserve"> Tenting Grasp</t>
  </si>
  <si>
    <t xml:space="preserve"> Jamming Grasp</t>
  </si>
  <si>
    <t>Working Principle of Grasp Strategy</t>
  </si>
  <si>
    <t xml:space="preserve"> Surface Area of Object Enclosed:</t>
  </si>
  <si>
    <t>Number of Varieties of Solid Geometry Grasped</t>
  </si>
  <si>
    <t>Speed of Grasp</t>
  </si>
  <si>
    <t>Volume of Object Enclosed</t>
  </si>
  <si>
    <t>Surface Area of Object Enclosed</t>
  </si>
  <si>
    <t>Ability to Grasp Deformable Solid Objects</t>
  </si>
  <si>
    <t>Capability to Maintain Surface Integrity</t>
  </si>
  <si>
    <t>Cost of Implementation</t>
  </si>
  <si>
    <t>Time of Implementation</t>
  </si>
  <si>
    <t>Weighted Importance</t>
  </si>
  <si>
    <t>Weighted Feasability Score</t>
  </si>
  <si>
    <t>Spherical Grasp</t>
  </si>
  <si>
    <t xml:space="preserve"> Spherical Grasp</t>
  </si>
  <si>
    <t xml:space="preserve"> Continuum Grasp</t>
  </si>
  <si>
    <t xml:space="preserve"> Enveloping Grasp</t>
  </si>
  <si>
    <t xml:space="preserve"> Cylindrical Grasp</t>
  </si>
  <si>
    <t xml:space="preserve"> Adhesive Grasp</t>
  </si>
  <si>
    <t xml:space="preserve"> Pinch Grasp</t>
  </si>
  <si>
    <t xml:space="preserve"> Pneumatic Grasp</t>
  </si>
  <si>
    <t xml:space="preserve"> Conformal Grasp</t>
  </si>
  <si>
    <t xml:space="preserve"> Fingertip Grasp</t>
  </si>
  <si>
    <t xml:space="preserve"> Tripod Grasp</t>
  </si>
  <si>
    <t xml:space="preserve"> Hook Grasp</t>
  </si>
  <si>
    <t>Cylindrical Grasp</t>
  </si>
  <si>
    <t>Pinch Grasp</t>
  </si>
  <si>
    <t>Tripod Grasp</t>
  </si>
  <si>
    <t>Enveloping Grasp</t>
  </si>
  <si>
    <t>Hook Grasp</t>
  </si>
  <si>
    <t>Grasp an object with a hooked finger or tool.</t>
  </si>
  <si>
    <t>Conformal Grasp</t>
  </si>
  <si>
    <t>Fingertip Grasp</t>
  </si>
  <si>
    <t>Continuum Grasp</t>
  </si>
  <si>
    <t>Pneumatic Grasp</t>
  </si>
  <si>
    <t>Adhesive Grasp</t>
  </si>
  <si>
    <t>Soft grippers partially conform to the shape of an object.</t>
  </si>
  <si>
    <t>Surrounding the entire object with the entire gripper.</t>
  </si>
  <si>
    <t>Creating a retractable tent-like structure around the object for a fully conformal grasp.</t>
  </si>
  <si>
    <t>Grasp an object with fingers around its entire surface.</t>
  </si>
  <si>
    <t>Grasp an object with fingers around its circumference.</t>
  </si>
  <si>
    <t>Grasp an object between two opposable fingers or parallel jaws.</t>
  </si>
  <si>
    <t>Grasp an object using three points of contact, often with three fingers in Y-configuration.</t>
  </si>
  <si>
    <t>Soft robotic arm achieving a continuous bending motion, enabling a variety of grasp strategies for internal and external surfaces.</t>
  </si>
  <si>
    <t>Compliant pads at the ends of fingertips or along the edge of the jaw adapt to the object's shape for a more gentle and versatile grip.</t>
  </si>
  <si>
    <t>Fingertip pads with adhesive properties to increase surface friction and grip objects securely.</t>
  </si>
  <si>
    <t>Rank</t>
  </si>
  <si>
    <t>(+)</t>
  </si>
  <si>
    <t>(-)</t>
  </si>
  <si>
    <t>Parameter</t>
  </si>
  <si>
    <t>Number of comparisons = 28</t>
  </si>
  <si>
    <t>Consistency Ratio CR = 3.7%</t>
  </si>
  <si>
    <t>Principal eigen value = 8.364</t>
  </si>
  <si>
    <t>Eigenvector solution: 5 iterations, delta = 4.7E-8</t>
  </si>
  <si>
    <t>Weights based on principal eigenvector of decision matrix</t>
  </si>
  <si>
    <t>Prioritised Parameters based on AHP Pairwise Comparison</t>
  </si>
  <si>
    <t>Category</t>
  </si>
  <si>
    <t>Priority (%)</t>
  </si>
  <si>
    <t>Inverted Relative Ranks</t>
  </si>
  <si>
    <t>Ra</t>
  </si>
  <si>
    <t>Rating on Likert Scale (1-5)</t>
  </si>
  <si>
    <t>Parameter Name</t>
  </si>
  <si>
    <t>PARAMETER SCORED ON LIKERT SCALE</t>
  </si>
  <si>
    <t>Number of Varieties of Solid Geometry</t>
  </si>
  <si>
    <t>Higher variety grasps → Higher score</t>
  </si>
  <si>
    <t>Quicker grasps → Higher score</t>
  </si>
  <si>
    <t>Volume of Object Enclosed within Grasp Mechanism</t>
  </si>
  <si>
    <t>More volume enclosed → Higher score</t>
  </si>
  <si>
    <t>Surface Area of Object Enclosed within Grasp Mechanism</t>
  </si>
  <si>
    <t>Less surface area enclosed → Higher score</t>
  </si>
  <si>
    <t>More adaptable grasps → Higher score</t>
  </si>
  <si>
    <t>Capability to Maintain Surface Integrity of Object</t>
  </si>
  <si>
    <t>Safer grasps with less damage → Higher score</t>
  </si>
  <si>
    <t>Lower cost → Higher score</t>
  </si>
  <si>
    <t>Lower time → Higher score</t>
  </si>
  <si>
    <t>Scoring Rubric</t>
  </si>
  <si>
    <t>Varieties of Solid Geometry Grasped</t>
  </si>
  <si>
    <t>Ability to Grasp Deformable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</si>
</sst>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0" fontId="7" fillId="0" borderId="9" xfId="0" applyFont="1" applyBorder="1"/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 applyAlignment="1">
      <alignment horizontal="center" vertical="center"/>
    </xf>
    <xf numFmtId="10" fontId="7" fillId="0" borderId="12" xfId="0" applyNumberFormat="1" applyFont="1" applyBorder="1" applyAlignment="1">
      <alignment horizontal="center" vertical="center"/>
    </xf>
    <xf numFmtId="10" fontId="7" fillId="0" borderId="13" xfId="0" applyNumberFormat="1" applyFont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9" fontId="7" fillId="0" borderId="12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Consolidated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AHP!$E$3:$E$10</c:f>
                <c:numCache>
                  <c:formatCode>General</c:formatCode>
                  <c:ptCount val="8"/>
                  <c:pt idx="0">
                    <c:v>0.01</c:v>
                  </c:pt>
                  <c:pt idx="1">
                    <c:v>8.0000000000000002E-3</c:v>
                  </c:pt>
                  <c:pt idx="2">
                    <c:v>3.4000000000000002E-2</c:v>
                  </c:pt>
                  <c:pt idx="3">
                    <c:v>4.4999999999999998E-2</c:v>
                  </c:pt>
                  <c:pt idx="4">
                    <c:v>0.01</c:v>
                  </c:pt>
                  <c:pt idx="5">
                    <c:v>0.124</c:v>
                  </c:pt>
                  <c:pt idx="6">
                    <c:v>3.5999999999999997E-2</c:v>
                  </c:pt>
                  <c:pt idx="7">
                    <c:v>4.9000000000000002E-2</c:v>
                  </c:pt>
                </c:numCache>
              </c:numRef>
            </c:plus>
            <c:minus>
              <c:numRef>
                <c:f>AHP!$F$3:$F$10</c:f>
                <c:numCache>
                  <c:formatCode>General</c:formatCode>
                  <c:ptCount val="8"/>
                  <c:pt idx="0">
                    <c:v>0.01</c:v>
                  </c:pt>
                  <c:pt idx="1">
                    <c:v>8.0000000000000002E-3</c:v>
                  </c:pt>
                  <c:pt idx="2">
                    <c:v>3.4000000000000002E-2</c:v>
                  </c:pt>
                  <c:pt idx="3">
                    <c:v>4.4999999999999998E-2</c:v>
                  </c:pt>
                  <c:pt idx="4">
                    <c:v>0.01</c:v>
                  </c:pt>
                  <c:pt idx="5">
                    <c:v>0.124</c:v>
                  </c:pt>
                  <c:pt idx="6">
                    <c:v>3.5999999999999997E-2</c:v>
                  </c:pt>
                  <c:pt idx="7">
                    <c:v>4.9000000000000002E-2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AHP!$B$3:$B$10</c:f>
              <c:strCache>
                <c:ptCount val="8"/>
                <c:pt idx="0">
                  <c:v>Varieties of Solid Geometry Grasped</c:v>
                </c:pt>
                <c:pt idx="1">
                  <c:v>Speed of Grasp</c:v>
                </c:pt>
                <c:pt idx="2">
                  <c:v>Volume of Object Enclosed</c:v>
                </c:pt>
                <c:pt idx="3">
                  <c:v>Surface Area of Object Enclosed</c:v>
                </c:pt>
                <c:pt idx="4">
                  <c:v>Ability to Grasp Deformable Solids</c:v>
                </c:pt>
                <c:pt idx="5">
                  <c:v>Capability to Maintain Surface Integrity</c:v>
                </c:pt>
                <c:pt idx="6">
                  <c:v>Cost of Implementation</c:v>
                </c:pt>
                <c:pt idx="7">
                  <c:v>Time of Implementation</c:v>
                </c:pt>
              </c:strCache>
            </c:strRef>
          </c:cat>
          <c:val>
            <c:numRef>
              <c:f>AHP!$C$3:$C$10</c:f>
              <c:numCache>
                <c:formatCode>0%</c:formatCode>
                <c:ptCount val="8"/>
                <c:pt idx="0">
                  <c:v>2.5000000000000001E-2</c:v>
                </c:pt>
                <c:pt idx="1">
                  <c:v>2.1999999999999999E-2</c:v>
                </c:pt>
                <c:pt idx="2">
                  <c:v>0.104</c:v>
                </c:pt>
                <c:pt idx="3">
                  <c:v>0.14599999999999999</c:v>
                </c:pt>
                <c:pt idx="4">
                  <c:v>3.5999999999999997E-2</c:v>
                </c:pt>
                <c:pt idx="5">
                  <c:v>0.35099999999999998</c:v>
                </c:pt>
                <c:pt idx="6">
                  <c:v>0.14499999999999999</c:v>
                </c:pt>
                <c:pt idx="7">
                  <c:v>0.17199999999999999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3-4F0E-8B90-5E06A213E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065024"/>
        <c:axId val="1035061424"/>
      </c:barChart>
      <c:catAx>
        <c:axId val="103506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61424"/>
        <c:crosses val="autoZero"/>
        <c:auto val="1"/>
        <c:lblAlgn val="ctr"/>
        <c:lblOffset val="100"/>
        <c:noMultiLvlLbl val="0"/>
      </c:catAx>
      <c:valAx>
        <c:axId val="10350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6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Rated Grasp Strategy</a:t>
            </a:r>
            <a:r>
              <a:rPr lang="en-GB" sz="1800" baseline="0"/>
              <a:t> Feasibility Analysis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'Rated Grasp Strategy Matrix'!$A$4:$A$15</c:f>
              <c:strCache>
                <c:ptCount val="12"/>
                <c:pt idx="0">
                  <c:v> Cylindrical Grasp</c:v>
                </c:pt>
                <c:pt idx="1">
                  <c:v> Spherical Grasp</c:v>
                </c:pt>
                <c:pt idx="2">
                  <c:v> Pinch Grasp</c:v>
                </c:pt>
                <c:pt idx="3">
                  <c:v> Tripod Grasp</c:v>
                </c:pt>
                <c:pt idx="4">
                  <c:v> Enveloping Grasp</c:v>
                </c:pt>
                <c:pt idx="5">
                  <c:v> Hook Grasp</c:v>
                </c:pt>
                <c:pt idx="6">
                  <c:v> Conformal Grasp</c:v>
                </c:pt>
                <c:pt idx="7">
                  <c:v> Tenting Grasp</c:v>
                </c:pt>
                <c:pt idx="8">
                  <c:v> Fingertip Grasp</c:v>
                </c:pt>
                <c:pt idx="9">
                  <c:v> Continuum Grasp</c:v>
                </c:pt>
                <c:pt idx="10">
                  <c:v> Jamming Grasp</c:v>
                </c:pt>
                <c:pt idx="11">
                  <c:v> Pneumatic 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'Rated Grasp Strategy Matrix'!$A$4:$A$16</c:f>
              <c:strCache>
                <c:ptCount val="13"/>
                <c:pt idx="0">
                  <c:v> Cylindrical Grasp</c:v>
                </c:pt>
                <c:pt idx="1">
                  <c:v> Spherical Grasp</c:v>
                </c:pt>
                <c:pt idx="2">
                  <c:v> Pinch Grasp</c:v>
                </c:pt>
                <c:pt idx="3">
                  <c:v> Tripod Grasp</c:v>
                </c:pt>
                <c:pt idx="4">
                  <c:v> Enveloping Grasp</c:v>
                </c:pt>
                <c:pt idx="5">
                  <c:v> Hook Grasp</c:v>
                </c:pt>
                <c:pt idx="6">
                  <c:v> Conformal Grasp</c:v>
                </c:pt>
                <c:pt idx="7">
                  <c:v> Tenting Grasp</c:v>
                </c:pt>
                <c:pt idx="8">
                  <c:v> Fingertip Grasp</c:v>
                </c:pt>
                <c:pt idx="9">
                  <c:v> Continuum Grasp</c:v>
                </c:pt>
                <c:pt idx="10">
                  <c:v> Jamming Grasp</c:v>
                </c:pt>
                <c:pt idx="11">
                  <c:v> Pneumatic Grasp</c:v>
                </c:pt>
                <c:pt idx="12">
                  <c:v> Adhesive Grasp</c:v>
                </c:pt>
              </c:strCache>
            </c:strRef>
          </c:cat>
          <c:val>
            <c:numRef>
              <c:f>'Rated Grasp Strategy Matrix'!$J$4:$J$16</c:f>
              <c:numCache>
                <c:formatCode>General</c:formatCode>
                <c:ptCount val="13"/>
                <c:pt idx="0">
                  <c:v>2.7189999999999999</c:v>
                </c:pt>
                <c:pt idx="1">
                  <c:v>2.3680000000000003</c:v>
                </c:pt>
                <c:pt idx="2">
                  <c:v>3.1059999999999999</c:v>
                </c:pt>
                <c:pt idx="3">
                  <c:v>2.7229999999999999</c:v>
                </c:pt>
                <c:pt idx="4">
                  <c:v>2.762</c:v>
                </c:pt>
                <c:pt idx="5">
                  <c:v>2.383</c:v>
                </c:pt>
                <c:pt idx="6">
                  <c:v>2.6230000000000002</c:v>
                </c:pt>
                <c:pt idx="7">
                  <c:v>2.8249999999999997</c:v>
                </c:pt>
                <c:pt idx="8">
                  <c:v>2.3489999999999998</c:v>
                </c:pt>
                <c:pt idx="9">
                  <c:v>1.8839999999999997</c:v>
                </c:pt>
                <c:pt idx="10">
                  <c:v>4</c:v>
                </c:pt>
                <c:pt idx="11">
                  <c:v>2.62</c:v>
                </c:pt>
                <c:pt idx="12">
                  <c:v>2.6159999999999997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A-A649-9FCF-AAB40AF69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3070928"/>
        <c:axId val="1583071328"/>
      </c:barChart>
      <c:catAx>
        <c:axId val="158307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71328"/>
        <c:crosses val="autoZero"/>
        <c:auto val="1"/>
        <c:lblAlgn val="ctr"/>
        <c:lblOffset val="100"/>
        <c:noMultiLvlLbl val="0"/>
      </c:catAx>
      <c:valAx>
        <c:axId val="158307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Ranked Grasp Strategy</a:t>
            </a:r>
            <a:r>
              <a:rPr lang="en-GB" sz="1800" baseline="0"/>
              <a:t> Feasibility Analysis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'Ranked Grasp Strategy Matrix'!$A$3:$A$15</c:f>
              <c:strCache>
                <c:ptCount val="13"/>
                <c:pt idx="0">
                  <c:v> Cylindrical Grasp</c:v>
                </c:pt>
                <c:pt idx="1">
                  <c:v> Spherical Grasp</c:v>
                </c:pt>
                <c:pt idx="2">
                  <c:v> Pinch Grasp</c:v>
                </c:pt>
                <c:pt idx="3">
                  <c:v> Tripod Grasp</c:v>
                </c:pt>
                <c:pt idx="4">
                  <c:v> Enveloping Grasp</c:v>
                </c:pt>
                <c:pt idx="5">
                  <c:v> Hook Grasp</c:v>
                </c:pt>
                <c:pt idx="6">
                  <c:v> Conformal Grasp</c:v>
                </c:pt>
                <c:pt idx="7">
                  <c:v> Tenting Grasp</c:v>
                </c:pt>
                <c:pt idx="8">
                  <c:v> Fingertip Grasp</c:v>
                </c:pt>
                <c:pt idx="9">
                  <c:v> Continuum Grasp</c:v>
                </c:pt>
                <c:pt idx="10">
                  <c:v> Jamming Grasp</c:v>
                </c:pt>
                <c:pt idx="11">
                  <c:v> Pneumatic Grasp</c:v>
                </c:pt>
                <c:pt idx="12">
                  <c:v> Adhesive Grasp</c:v>
                </c:pt>
              </c:strCache>
            </c:strRef>
          </c:cat>
          <c:val>
            <c:numRef>
              <c:f>'Ranked Grasp Strategy Matrix'!$J$3:$J$15</c:f>
              <c:numCache>
                <c:formatCode>General</c:formatCode>
                <c:ptCount val="13"/>
                <c:pt idx="0">
                  <c:v>6.6769999999999987</c:v>
                </c:pt>
                <c:pt idx="1">
                  <c:v>6.6939999999999991</c:v>
                </c:pt>
                <c:pt idx="2">
                  <c:v>8.8909999999999982</c:v>
                </c:pt>
                <c:pt idx="3">
                  <c:v>6.9939999999999998</c:v>
                </c:pt>
                <c:pt idx="4">
                  <c:v>7.3979999999999997</c:v>
                </c:pt>
                <c:pt idx="5">
                  <c:v>6.4479999999999995</c:v>
                </c:pt>
                <c:pt idx="6">
                  <c:v>5.988999999999999</c:v>
                </c:pt>
                <c:pt idx="7">
                  <c:v>7.6669999999999998</c:v>
                </c:pt>
                <c:pt idx="8">
                  <c:v>5.92</c:v>
                </c:pt>
                <c:pt idx="9">
                  <c:v>7.5539999999999994</c:v>
                </c:pt>
                <c:pt idx="10">
                  <c:v>8.2379999999999995</c:v>
                </c:pt>
                <c:pt idx="11">
                  <c:v>5.6840000000000002</c:v>
                </c:pt>
                <c:pt idx="12">
                  <c:v>6.9370000000000003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3-5846-8163-FC8DFA1C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3070928"/>
        <c:axId val="1583071328"/>
      </c:barChart>
      <c:catAx>
        <c:axId val="158307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71328"/>
        <c:crosses val="autoZero"/>
        <c:auto val="1"/>
        <c:lblAlgn val="ctr"/>
        <c:lblOffset val="100"/>
        <c:noMultiLvlLbl val="0"/>
      </c:catAx>
      <c:valAx>
        <c:axId val="158307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527539</xdr:colOff>
      <xdr:row>15</xdr:row>
      <xdr:rowOff>87924</xdr:rowOff>
    </xdr:from>
    <xdr:to>
      <xdr:col>1</xdr:col>
      <xdr:colOff>2901461</xdr:colOff>
      <xdr:row>27</xdr:row>
      <xdr:rowOff>51759</xdr:rowOff>
    </xdr:to>
    <xdr:pic>
      <xdr:nvPicPr>
        <xdr:cNvPr id="3" name="Picture 2" descr="Ahp-dia">
          <a:extLst>
            <a:ext uri="{FF2B5EF4-FFF2-40B4-BE49-F238E27FC236}">
              <a16:creationId xmlns:a16="http://schemas.microsoft.com/office/drawing/2014/main" id="{EAC94322-FE93-6747-813B-4A2E9779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39" y="2945424"/>
          <a:ext cx="2967403" cy="224983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3663</xdr:colOff>
      <xdr:row>10</xdr:row>
      <xdr:rowOff>174380</xdr:rowOff>
    </xdr:from>
    <xdr:to>
      <xdr:col>18</xdr:col>
      <xdr:colOff>36635</xdr:colOff>
      <xdr:row>29</xdr:row>
      <xdr:rowOff>161192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7C61A-CC5E-2756-89AB-CEBB7E811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596900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84BD8-DEDC-544A-945E-A0D3EEB4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19</xdr:col>
      <xdr:colOff>596900</xdr:colOff>
      <xdr:row>26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6B555-C85C-A74E-B948-4717B9A83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1DB5-BB3C-42EF-A9B2-82E4457919A2}">
  <dimension ref="A1:J24"/>
  <sheetViews>
    <sheetView topLeftCell="A13" zoomScale="130" zoomScaleNormal="130" workbookViewId="0">
      <selection activeCell="A28" sqref="A28"/>
    </sheetView>
  </sheetViews>
  <sheetFormatPr baseColWidth="10" defaultColWidth="9.1640625" defaultRowHeight="15" x14ac:dyDescent="0.2"/>
  <cols>
    <col min="1" max="1" width="52.5" style="7" bestFit="1" customWidth="1"/>
    <col min="2" max="2" width="110.5" style="7" customWidth="1"/>
    <col min="3" max="3" width="14.5" style="7" customWidth="1"/>
    <col min="4" max="4" width="15" style="7" customWidth="1"/>
    <col min="5" max="5" width="17.5" style="7" customWidth="1"/>
    <col min="6" max="6" width="23.1640625" style="7" customWidth="1"/>
    <col min="7" max="7" width="20.5" style="7" customWidth="1"/>
    <col min="8" max="8" width="17.1640625" style="7" customWidth="1"/>
    <col min="9" max="9" width="16.33203125" style="7" customWidth="1"/>
    <col min="10" max="10" width="15.83203125" style="7" customWidth="1"/>
    <col min="11" max="16384" width="9.1640625" style="7"/>
  </cols>
  <sheetData>
    <row r="1" spans="1:10" ht="17" thickBot="1" x14ac:dyDescent="0.25">
      <c r="A1" s="12" t="s">
        <v>15</v>
      </c>
      <c r="B1" s="12" t="s">
        <v>0</v>
      </c>
      <c r="C1" s="13"/>
      <c r="D1" s="13"/>
      <c r="E1" s="13"/>
      <c r="F1" s="13"/>
      <c r="G1" s="13"/>
      <c r="H1" s="14"/>
      <c r="I1" s="14"/>
      <c r="J1" s="14"/>
    </row>
    <row r="2" spans="1:10" ht="15.75" customHeight="1" thickBot="1" x14ac:dyDescent="0.25">
      <c r="A2" s="15" t="s">
        <v>39</v>
      </c>
      <c r="B2" s="15" t="s">
        <v>54</v>
      </c>
      <c r="C2" s="15"/>
      <c r="D2" s="15"/>
      <c r="E2" s="15"/>
      <c r="F2" s="15"/>
      <c r="G2" s="15"/>
      <c r="H2" s="15"/>
      <c r="I2" s="15"/>
      <c r="J2" s="16"/>
    </row>
    <row r="3" spans="1:10" ht="17" thickBot="1" x14ac:dyDescent="0.25">
      <c r="A3" s="15" t="s">
        <v>27</v>
      </c>
      <c r="B3" s="15" t="s">
        <v>53</v>
      </c>
      <c r="C3" s="15"/>
      <c r="D3" s="15"/>
      <c r="E3" s="15"/>
      <c r="F3" s="15"/>
      <c r="G3" s="15"/>
      <c r="H3" s="15"/>
      <c r="I3" s="15"/>
      <c r="J3" s="16"/>
    </row>
    <row r="4" spans="1:10" ht="17" thickBot="1" x14ac:dyDescent="0.25">
      <c r="A4" s="15" t="s">
        <v>40</v>
      </c>
      <c r="B4" s="15" t="s">
        <v>55</v>
      </c>
      <c r="C4" s="15"/>
      <c r="D4" s="15"/>
      <c r="E4" s="15"/>
      <c r="F4" s="15"/>
      <c r="G4" s="15"/>
      <c r="H4" s="15"/>
      <c r="I4" s="15"/>
      <c r="J4" s="16"/>
    </row>
    <row r="5" spans="1:10" ht="17" thickBot="1" x14ac:dyDescent="0.25">
      <c r="A5" s="15" t="s">
        <v>41</v>
      </c>
      <c r="B5" s="15" t="s">
        <v>56</v>
      </c>
      <c r="C5" s="15"/>
      <c r="D5" s="15"/>
      <c r="E5" s="15"/>
      <c r="F5" s="15"/>
      <c r="G5" s="15"/>
      <c r="H5" s="15"/>
      <c r="I5" s="15"/>
      <c r="J5" s="16"/>
    </row>
    <row r="6" spans="1:10" ht="17" thickBot="1" x14ac:dyDescent="0.25">
      <c r="A6" s="15" t="s">
        <v>42</v>
      </c>
      <c r="B6" s="15" t="s">
        <v>51</v>
      </c>
      <c r="C6" s="15"/>
      <c r="D6" s="15"/>
      <c r="E6" s="15"/>
      <c r="F6" s="15"/>
      <c r="G6" s="15"/>
      <c r="H6" s="15"/>
      <c r="I6" s="15"/>
      <c r="J6" s="16"/>
    </row>
    <row r="7" spans="1:10" ht="17" thickBot="1" x14ac:dyDescent="0.25">
      <c r="A7" s="15" t="s">
        <v>43</v>
      </c>
      <c r="B7" s="15" t="s">
        <v>44</v>
      </c>
      <c r="C7" s="15"/>
      <c r="D7" s="15"/>
      <c r="E7" s="15"/>
      <c r="F7" s="15"/>
      <c r="G7" s="15"/>
      <c r="H7" s="15"/>
      <c r="I7" s="15"/>
      <c r="J7" s="16"/>
    </row>
    <row r="8" spans="1:10" ht="17" thickBot="1" x14ac:dyDescent="0.25">
      <c r="A8" s="15" t="s">
        <v>45</v>
      </c>
      <c r="B8" s="15" t="s">
        <v>50</v>
      </c>
      <c r="C8" s="15"/>
      <c r="D8" s="15"/>
      <c r="E8" s="15"/>
      <c r="F8" s="15"/>
      <c r="G8" s="15"/>
      <c r="H8" s="15"/>
      <c r="I8" s="15"/>
      <c r="J8" s="16"/>
    </row>
    <row r="9" spans="1:10" ht="17" thickBot="1" x14ac:dyDescent="0.25">
      <c r="A9" s="15" t="s">
        <v>1</v>
      </c>
      <c r="B9" s="15" t="s">
        <v>52</v>
      </c>
      <c r="C9" s="15"/>
      <c r="D9" s="15"/>
      <c r="E9" s="15"/>
      <c r="F9" s="15"/>
      <c r="G9" s="15"/>
      <c r="H9" s="15"/>
      <c r="I9" s="15"/>
      <c r="J9" s="16"/>
    </row>
    <row r="10" spans="1:10" ht="17" thickBot="1" x14ac:dyDescent="0.25">
      <c r="A10" s="15" t="s">
        <v>46</v>
      </c>
      <c r="B10" s="15" t="s">
        <v>58</v>
      </c>
      <c r="C10" s="15"/>
      <c r="D10" s="15"/>
      <c r="E10" s="15"/>
      <c r="F10" s="15"/>
      <c r="G10" s="15"/>
      <c r="H10" s="15"/>
      <c r="I10" s="15"/>
      <c r="J10" s="16"/>
    </row>
    <row r="11" spans="1:10" ht="17" thickBot="1" x14ac:dyDescent="0.25">
      <c r="A11" s="15" t="s">
        <v>47</v>
      </c>
      <c r="B11" s="15" t="s">
        <v>57</v>
      </c>
      <c r="C11" s="15"/>
      <c r="D11" s="15"/>
      <c r="E11" s="15"/>
      <c r="F11" s="15"/>
      <c r="G11" s="15"/>
      <c r="H11" s="15"/>
      <c r="I11" s="15"/>
      <c r="J11" s="16"/>
    </row>
    <row r="12" spans="1:10" ht="17" thickBot="1" x14ac:dyDescent="0.25">
      <c r="A12" s="15" t="s">
        <v>2</v>
      </c>
      <c r="B12" s="15" t="s">
        <v>3</v>
      </c>
      <c r="C12" s="15"/>
      <c r="D12" s="15"/>
      <c r="E12" s="15"/>
      <c r="F12" s="15"/>
      <c r="G12" s="15"/>
      <c r="H12" s="15"/>
      <c r="I12" s="15"/>
      <c r="J12" s="16"/>
    </row>
    <row r="13" spans="1:10" ht="17" thickBot="1" x14ac:dyDescent="0.25">
      <c r="A13" s="15" t="s">
        <v>48</v>
      </c>
      <c r="B13" s="15" t="s">
        <v>4</v>
      </c>
      <c r="C13" s="15"/>
      <c r="D13" s="15"/>
      <c r="E13" s="15"/>
      <c r="F13" s="15"/>
      <c r="G13" s="15"/>
      <c r="H13" s="15"/>
      <c r="I13" s="15"/>
      <c r="J13" s="16"/>
    </row>
    <row r="14" spans="1:10" ht="17" thickBot="1" x14ac:dyDescent="0.25">
      <c r="A14" s="15" t="s">
        <v>49</v>
      </c>
      <c r="B14" s="15" t="s">
        <v>59</v>
      </c>
      <c r="C14" s="15"/>
      <c r="D14" s="15"/>
      <c r="E14" s="15"/>
      <c r="F14" s="15"/>
      <c r="G14" s="15"/>
      <c r="H14" s="15"/>
      <c r="I14" s="15"/>
      <c r="J14" s="16"/>
    </row>
    <row r="16" spans="1:10" x14ac:dyDescent="0.2">
      <c r="A16" s="2" t="s">
        <v>63</v>
      </c>
      <c r="B16" s="2" t="s">
        <v>89</v>
      </c>
    </row>
    <row r="17" spans="1:2" x14ac:dyDescent="0.2">
      <c r="A17" s="7" t="s">
        <v>77</v>
      </c>
      <c r="B17" s="7" t="s">
        <v>78</v>
      </c>
    </row>
    <row r="18" spans="1:2" x14ac:dyDescent="0.2">
      <c r="A18" s="7" t="s">
        <v>18</v>
      </c>
      <c r="B18" s="7" t="s">
        <v>79</v>
      </c>
    </row>
    <row r="19" spans="1:2" x14ac:dyDescent="0.2">
      <c r="A19" s="7" t="s">
        <v>80</v>
      </c>
      <c r="B19" s="7" t="s">
        <v>81</v>
      </c>
    </row>
    <row r="20" spans="1:2" x14ac:dyDescent="0.2">
      <c r="A20" s="7" t="s">
        <v>82</v>
      </c>
      <c r="B20" s="7" t="s">
        <v>83</v>
      </c>
    </row>
    <row r="21" spans="1:2" x14ac:dyDescent="0.2">
      <c r="A21" s="7" t="s">
        <v>21</v>
      </c>
      <c r="B21" s="7" t="s">
        <v>84</v>
      </c>
    </row>
    <row r="22" spans="1:2" x14ac:dyDescent="0.2">
      <c r="A22" s="7" t="s">
        <v>85</v>
      </c>
      <c r="B22" s="7" t="s">
        <v>86</v>
      </c>
    </row>
    <row r="23" spans="1:2" x14ac:dyDescent="0.2">
      <c r="A23" s="7" t="s">
        <v>23</v>
      </c>
      <c r="B23" s="7" t="s">
        <v>87</v>
      </c>
    </row>
    <row r="24" spans="1:2" x14ac:dyDescent="0.2">
      <c r="A24" s="7" t="s">
        <v>24</v>
      </c>
      <c r="B24" s="7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15C6-3833-834F-AB51-6479FB70631E}">
  <dimension ref="A1:Q38"/>
  <sheetViews>
    <sheetView tabSelected="1" zoomScale="130" zoomScaleNormal="130" workbookViewId="0">
      <selection sqref="A1:F10"/>
    </sheetView>
  </sheetViews>
  <sheetFormatPr baseColWidth="10" defaultColWidth="10.83203125" defaultRowHeight="15" x14ac:dyDescent="0.2"/>
  <cols>
    <col min="1" max="1" width="8.83203125" style="8" bestFit="1" customWidth="1"/>
    <col min="2" max="2" width="44.33203125" style="8" bestFit="1" customWidth="1"/>
    <col min="3" max="3" width="11" style="8" bestFit="1" customWidth="1"/>
    <col min="4" max="4" width="5.33203125" style="8" bestFit="1" customWidth="1"/>
    <col min="5" max="6" width="7.5" style="8" bestFit="1" customWidth="1"/>
    <col min="7" max="7" width="10.83203125" style="8"/>
    <col min="8" max="8" width="7.1640625" style="8" customWidth="1"/>
    <col min="9" max="9" width="6.1640625" style="8" customWidth="1"/>
    <col min="10" max="10" width="6" style="8" customWidth="1"/>
    <col min="11" max="11" width="6.5" style="8" customWidth="1"/>
    <col min="12" max="12" width="5.5" style="8" bestFit="1" customWidth="1"/>
    <col min="13" max="13" width="4.33203125" style="8" bestFit="1" customWidth="1"/>
    <col min="14" max="14" width="7.33203125" style="8" customWidth="1"/>
    <col min="15" max="15" width="5.5" style="8" bestFit="1" customWidth="1"/>
    <col min="16" max="16" width="5.5" style="8" customWidth="1"/>
    <col min="17" max="16384" width="10.83203125" style="8"/>
  </cols>
  <sheetData>
    <row r="1" spans="1:16" x14ac:dyDescent="0.2">
      <c r="A1" s="50" t="s">
        <v>69</v>
      </c>
      <c r="B1" s="51"/>
      <c r="C1" s="51"/>
      <c r="D1" s="51"/>
      <c r="E1" s="51"/>
      <c r="F1" s="52"/>
      <c r="H1" s="50" t="s">
        <v>68</v>
      </c>
      <c r="I1" s="51"/>
      <c r="J1" s="51"/>
      <c r="K1" s="51"/>
      <c r="L1" s="51"/>
      <c r="M1" s="51"/>
      <c r="N1" s="51"/>
      <c r="O1" s="51"/>
      <c r="P1" s="52"/>
    </row>
    <row r="2" spans="1:16" s="9" customFormat="1" x14ac:dyDescent="0.2">
      <c r="A2" s="10" t="s">
        <v>70</v>
      </c>
      <c r="B2" s="10" t="s">
        <v>63</v>
      </c>
      <c r="C2" s="10" t="s">
        <v>71</v>
      </c>
      <c r="D2" s="10" t="s">
        <v>60</v>
      </c>
      <c r="E2" s="17" t="s">
        <v>61</v>
      </c>
      <c r="F2" s="10" t="s">
        <v>62</v>
      </c>
      <c r="H2" s="18"/>
      <c r="I2" s="19">
        <v>1</v>
      </c>
      <c r="J2" s="19">
        <v>2</v>
      </c>
      <c r="K2" s="19">
        <v>3</v>
      </c>
      <c r="L2" s="19">
        <v>4</v>
      </c>
      <c r="M2" s="19">
        <v>5</v>
      </c>
      <c r="N2" s="19">
        <v>6</v>
      </c>
      <c r="O2" s="19">
        <v>7</v>
      </c>
      <c r="P2" s="20">
        <v>8</v>
      </c>
    </row>
    <row r="3" spans="1:16" x14ac:dyDescent="0.2">
      <c r="A3" s="28">
        <v>1</v>
      </c>
      <c r="B3" s="29" t="s">
        <v>90</v>
      </c>
      <c r="C3" s="42">
        <v>2.5000000000000001E-2</v>
      </c>
      <c r="D3" s="30">
        <v>7</v>
      </c>
      <c r="E3" s="31">
        <v>0.01</v>
      </c>
      <c r="F3" s="32">
        <v>0.01</v>
      </c>
      <c r="H3" s="21">
        <v>1</v>
      </c>
      <c r="I3" s="22">
        <v>1</v>
      </c>
      <c r="J3" s="19">
        <v>2</v>
      </c>
      <c r="K3" s="19">
        <v>0.14000000000000001</v>
      </c>
      <c r="L3" s="19">
        <v>0.14000000000000001</v>
      </c>
      <c r="M3" s="19">
        <v>0.5</v>
      </c>
      <c r="N3" s="19">
        <v>0.11</v>
      </c>
      <c r="O3" s="19">
        <v>0.14000000000000001</v>
      </c>
      <c r="P3" s="20">
        <v>0.14000000000000001</v>
      </c>
    </row>
    <row r="4" spans="1:16" x14ac:dyDescent="0.2">
      <c r="A4" s="28">
        <v>2</v>
      </c>
      <c r="B4" s="33" t="s">
        <v>18</v>
      </c>
      <c r="C4" s="43">
        <v>2.1999999999999999E-2</v>
      </c>
      <c r="D4" s="34">
        <v>8</v>
      </c>
      <c r="E4" s="35">
        <v>8.0000000000000002E-3</v>
      </c>
      <c r="F4" s="36">
        <v>8.0000000000000002E-3</v>
      </c>
      <c r="H4" s="21">
        <v>2</v>
      </c>
      <c r="I4" s="21">
        <v>0.5</v>
      </c>
      <c r="J4" s="23">
        <v>1</v>
      </c>
      <c r="K4" s="23">
        <v>0.2</v>
      </c>
      <c r="L4" s="23">
        <v>0.2</v>
      </c>
      <c r="M4" s="23">
        <v>0.5</v>
      </c>
      <c r="N4" s="23">
        <v>0.11</v>
      </c>
      <c r="O4" s="23">
        <v>0.14000000000000001</v>
      </c>
      <c r="P4" s="24">
        <v>0.14000000000000001</v>
      </c>
    </row>
    <row r="5" spans="1:16" x14ac:dyDescent="0.2">
      <c r="A5" s="28">
        <v>3</v>
      </c>
      <c r="B5" s="33" t="s">
        <v>19</v>
      </c>
      <c r="C5" s="43">
        <v>0.104</v>
      </c>
      <c r="D5" s="34">
        <v>5</v>
      </c>
      <c r="E5" s="35">
        <v>3.4000000000000002E-2</v>
      </c>
      <c r="F5" s="36">
        <v>3.4000000000000002E-2</v>
      </c>
      <c r="H5" s="21">
        <v>3</v>
      </c>
      <c r="I5" s="21">
        <v>7</v>
      </c>
      <c r="J5" s="23">
        <v>5</v>
      </c>
      <c r="K5" s="23">
        <v>1</v>
      </c>
      <c r="L5" s="23">
        <v>1</v>
      </c>
      <c r="M5" s="23">
        <v>3</v>
      </c>
      <c r="N5" s="23">
        <v>0.2</v>
      </c>
      <c r="O5" s="23">
        <v>0.5</v>
      </c>
      <c r="P5" s="24">
        <v>0.5</v>
      </c>
    </row>
    <row r="6" spans="1:16" x14ac:dyDescent="0.2">
      <c r="A6" s="28">
        <v>4</v>
      </c>
      <c r="B6" s="33" t="s">
        <v>20</v>
      </c>
      <c r="C6" s="43">
        <v>0.14599999999999999</v>
      </c>
      <c r="D6" s="34">
        <v>3</v>
      </c>
      <c r="E6" s="35">
        <v>4.4999999999999998E-2</v>
      </c>
      <c r="F6" s="36">
        <v>4.4999999999999998E-2</v>
      </c>
      <c r="H6" s="21">
        <v>4</v>
      </c>
      <c r="I6" s="21">
        <v>7</v>
      </c>
      <c r="J6" s="23">
        <v>5</v>
      </c>
      <c r="K6" s="23">
        <v>1</v>
      </c>
      <c r="L6" s="23">
        <v>1</v>
      </c>
      <c r="M6" s="23">
        <v>7</v>
      </c>
      <c r="N6" s="23">
        <v>0.33</v>
      </c>
      <c r="O6" s="23">
        <v>1</v>
      </c>
      <c r="P6" s="24">
        <v>1</v>
      </c>
    </row>
    <row r="7" spans="1:16" x14ac:dyDescent="0.2">
      <c r="A7" s="28">
        <v>5</v>
      </c>
      <c r="B7" s="33" t="s">
        <v>91</v>
      </c>
      <c r="C7" s="43">
        <v>3.5999999999999997E-2</v>
      </c>
      <c r="D7" s="34">
        <v>6</v>
      </c>
      <c r="E7" s="35">
        <v>0.01</v>
      </c>
      <c r="F7" s="36">
        <v>0.01</v>
      </c>
      <c r="H7" s="21">
        <v>5</v>
      </c>
      <c r="I7" s="21">
        <v>2</v>
      </c>
      <c r="J7" s="23">
        <v>2</v>
      </c>
      <c r="K7" s="23">
        <v>0.33</v>
      </c>
      <c r="L7" s="23">
        <v>0.14000000000000001</v>
      </c>
      <c r="M7" s="23">
        <v>1</v>
      </c>
      <c r="N7" s="23">
        <v>0.14000000000000001</v>
      </c>
      <c r="O7" s="23">
        <v>0.2</v>
      </c>
      <c r="P7" s="24">
        <v>0.2</v>
      </c>
    </row>
    <row r="8" spans="1:16" x14ac:dyDescent="0.2">
      <c r="A8" s="28">
        <v>6</v>
      </c>
      <c r="B8" s="33" t="s">
        <v>22</v>
      </c>
      <c r="C8" s="43">
        <v>0.35099999999999998</v>
      </c>
      <c r="D8" s="34">
        <v>1</v>
      </c>
      <c r="E8" s="35">
        <v>0.124</v>
      </c>
      <c r="F8" s="36">
        <v>0.124</v>
      </c>
      <c r="H8" s="21">
        <v>6</v>
      </c>
      <c r="I8" s="21">
        <v>9</v>
      </c>
      <c r="J8" s="23">
        <v>9</v>
      </c>
      <c r="K8" s="23">
        <v>5</v>
      </c>
      <c r="L8" s="23">
        <v>3</v>
      </c>
      <c r="M8" s="23">
        <v>7</v>
      </c>
      <c r="N8" s="23">
        <v>1</v>
      </c>
      <c r="O8" s="23">
        <v>3</v>
      </c>
      <c r="P8" s="24">
        <v>3</v>
      </c>
    </row>
    <row r="9" spans="1:16" x14ac:dyDescent="0.2">
      <c r="A9" s="28">
        <v>7</v>
      </c>
      <c r="B9" s="33" t="s">
        <v>23</v>
      </c>
      <c r="C9" s="43">
        <v>0.14499999999999999</v>
      </c>
      <c r="D9" s="34">
        <v>4</v>
      </c>
      <c r="E9" s="35">
        <v>3.5999999999999997E-2</v>
      </c>
      <c r="F9" s="36">
        <v>3.5999999999999997E-2</v>
      </c>
      <c r="H9" s="21">
        <v>7</v>
      </c>
      <c r="I9" s="21">
        <v>7</v>
      </c>
      <c r="J9" s="23">
        <v>7</v>
      </c>
      <c r="K9" s="23">
        <v>2</v>
      </c>
      <c r="L9" s="23">
        <v>1</v>
      </c>
      <c r="M9" s="23">
        <v>5</v>
      </c>
      <c r="N9" s="23">
        <v>0.33</v>
      </c>
      <c r="O9" s="23">
        <v>1</v>
      </c>
      <c r="P9" s="24">
        <v>0.5</v>
      </c>
    </row>
    <row r="10" spans="1:16" x14ac:dyDescent="0.2">
      <c r="A10" s="37">
        <v>8</v>
      </c>
      <c r="B10" s="38" t="s">
        <v>24</v>
      </c>
      <c r="C10" s="44">
        <v>0.17199999999999999</v>
      </c>
      <c r="D10" s="39">
        <v>2</v>
      </c>
      <c r="E10" s="40">
        <v>4.9000000000000002E-2</v>
      </c>
      <c r="F10" s="41">
        <v>4.9000000000000002E-2</v>
      </c>
      <c r="H10" s="25">
        <v>8</v>
      </c>
      <c r="I10" s="25">
        <v>7</v>
      </c>
      <c r="J10" s="26">
        <v>7</v>
      </c>
      <c r="K10" s="26">
        <v>2</v>
      </c>
      <c r="L10" s="26">
        <v>1</v>
      </c>
      <c r="M10" s="26">
        <v>5</v>
      </c>
      <c r="N10" s="26">
        <v>0.33</v>
      </c>
      <c r="O10" s="26">
        <v>2</v>
      </c>
      <c r="P10" s="27">
        <v>1</v>
      </c>
    </row>
    <row r="12" spans="1:16" x14ac:dyDescent="0.2">
      <c r="B12" s="8" t="s">
        <v>64</v>
      </c>
    </row>
    <row r="13" spans="1:16" x14ac:dyDescent="0.2">
      <c r="B13" s="8" t="s">
        <v>65</v>
      </c>
      <c r="H13"/>
    </row>
    <row r="14" spans="1:16" x14ac:dyDescent="0.2">
      <c r="B14" s="8" t="s">
        <v>66</v>
      </c>
    </row>
    <row r="15" spans="1:16" x14ac:dyDescent="0.2">
      <c r="B15" s="8" t="s">
        <v>67</v>
      </c>
    </row>
    <row r="38" spans="17:17" x14ac:dyDescent="0.2">
      <c r="Q38" s="8" t="s">
        <v>73</v>
      </c>
    </row>
  </sheetData>
  <mergeCells count="2">
    <mergeCell ref="H1:P1"/>
    <mergeCell ref="A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8B48-EF0B-0940-9191-30BCC8E393C2}">
  <dimension ref="A1:B127"/>
  <sheetViews>
    <sheetView zoomScale="150" workbookViewId="0">
      <selection activeCell="B15" sqref="B15"/>
    </sheetView>
  </sheetViews>
  <sheetFormatPr baseColWidth="10" defaultColWidth="9.1640625" defaultRowHeight="15" x14ac:dyDescent="0.2"/>
  <cols>
    <col min="1" max="1" width="21.83203125" style="1" bestFit="1" customWidth="1"/>
    <col min="2" max="2" width="39.5" style="7" bestFit="1" customWidth="1"/>
    <col min="3" max="3" width="24" style="7" bestFit="1" customWidth="1"/>
    <col min="4" max="4" width="18" style="7" customWidth="1"/>
    <col min="5" max="16384" width="9.1640625" style="7"/>
  </cols>
  <sheetData>
    <row r="1" spans="1:2" x14ac:dyDescent="0.2">
      <c r="A1" s="1" t="s">
        <v>74</v>
      </c>
      <c r="B1" s="7" t="s">
        <v>75</v>
      </c>
    </row>
    <row r="2" spans="1:2" s="2" customFormat="1" x14ac:dyDescent="0.2">
      <c r="A2" s="6">
        <v>1</v>
      </c>
      <c r="B2" s="2" t="s">
        <v>5</v>
      </c>
    </row>
    <row r="3" spans="1:2" x14ac:dyDescent="0.2">
      <c r="A3" s="1">
        <v>5</v>
      </c>
      <c r="B3" s="7" t="s">
        <v>29</v>
      </c>
    </row>
    <row r="4" spans="1:2" x14ac:dyDescent="0.2">
      <c r="A4" s="1">
        <v>4</v>
      </c>
      <c r="B4" s="7" t="s">
        <v>30</v>
      </c>
    </row>
    <row r="5" spans="1:2" x14ac:dyDescent="0.2">
      <c r="A5" s="1">
        <v>4</v>
      </c>
      <c r="B5" s="7" t="s">
        <v>13</v>
      </c>
    </row>
    <row r="6" spans="1:2" x14ac:dyDescent="0.2">
      <c r="A6" s="1">
        <v>4</v>
      </c>
      <c r="B6" s="7" t="s">
        <v>28</v>
      </c>
    </row>
    <row r="7" spans="1:2" x14ac:dyDescent="0.2">
      <c r="A7" s="1">
        <v>2</v>
      </c>
      <c r="B7" s="7" t="s">
        <v>31</v>
      </c>
    </row>
    <row r="8" spans="1:2" x14ac:dyDescent="0.2">
      <c r="A8" s="1">
        <v>1</v>
      </c>
      <c r="B8" s="7" t="s">
        <v>32</v>
      </c>
    </row>
    <row r="9" spans="1:2" x14ac:dyDescent="0.2">
      <c r="A9" s="1">
        <v>3</v>
      </c>
      <c r="B9" s="7" t="s">
        <v>14</v>
      </c>
    </row>
    <row r="10" spans="1:2" x14ac:dyDescent="0.2">
      <c r="A10" s="1">
        <v>2</v>
      </c>
      <c r="B10" s="7" t="s">
        <v>33</v>
      </c>
    </row>
    <row r="11" spans="1:2" x14ac:dyDescent="0.2">
      <c r="A11" s="1">
        <v>1</v>
      </c>
      <c r="B11" s="7" t="s">
        <v>34</v>
      </c>
    </row>
    <row r="12" spans="1:2" x14ac:dyDescent="0.2">
      <c r="A12" s="1">
        <v>4</v>
      </c>
      <c r="B12" s="7" t="s">
        <v>35</v>
      </c>
    </row>
    <row r="13" spans="1:2" x14ac:dyDescent="0.2">
      <c r="A13" s="1">
        <v>3</v>
      </c>
      <c r="B13" s="7" t="s">
        <v>36</v>
      </c>
    </row>
    <row r="14" spans="1:2" x14ac:dyDescent="0.2">
      <c r="A14" s="1">
        <v>3</v>
      </c>
      <c r="B14" s="7" t="s">
        <v>37</v>
      </c>
    </row>
    <row r="15" spans="1:2" x14ac:dyDescent="0.2">
      <c r="A15" s="1">
        <v>3</v>
      </c>
      <c r="B15" s="7" t="s">
        <v>38</v>
      </c>
    </row>
    <row r="18" spans="1:2" s="2" customFormat="1" x14ac:dyDescent="0.2">
      <c r="A18" s="6">
        <v>2</v>
      </c>
      <c r="B18" s="2" t="s">
        <v>6</v>
      </c>
    </row>
    <row r="19" spans="1:2" x14ac:dyDescent="0.2">
      <c r="A19" s="1">
        <v>5</v>
      </c>
      <c r="B19" s="7" t="s">
        <v>33</v>
      </c>
    </row>
    <row r="20" spans="1:2" x14ac:dyDescent="0.2">
      <c r="A20" s="1">
        <v>5</v>
      </c>
      <c r="B20" s="7" t="s">
        <v>37</v>
      </c>
    </row>
    <row r="21" spans="1:2" x14ac:dyDescent="0.2">
      <c r="A21" s="1">
        <v>5</v>
      </c>
      <c r="B21" s="7" t="s">
        <v>14</v>
      </c>
    </row>
    <row r="22" spans="1:2" x14ac:dyDescent="0.2">
      <c r="A22" s="1">
        <v>4</v>
      </c>
      <c r="B22" s="7" t="s">
        <v>28</v>
      </c>
    </row>
    <row r="23" spans="1:2" x14ac:dyDescent="0.2">
      <c r="A23" s="1">
        <v>4</v>
      </c>
      <c r="B23" s="7" t="s">
        <v>35</v>
      </c>
    </row>
    <row r="24" spans="1:2" x14ac:dyDescent="0.2">
      <c r="A24" s="1">
        <v>5</v>
      </c>
      <c r="B24" s="7" t="s">
        <v>38</v>
      </c>
    </row>
    <row r="25" spans="1:2" x14ac:dyDescent="0.2">
      <c r="A25" s="1">
        <v>4</v>
      </c>
      <c r="B25" s="7" t="s">
        <v>34</v>
      </c>
    </row>
    <row r="26" spans="1:2" x14ac:dyDescent="0.2">
      <c r="A26" s="1">
        <v>3</v>
      </c>
      <c r="B26" s="7" t="s">
        <v>36</v>
      </c>
    </row>
    <row r="27" spans="1:2" x14ac:dyDescent="0.2">
      <c r="A27" s="1">
        <v>3</v>
      </c>
      <c r="B27" s="7" t="s">
        <v>32</v>
      </c>
    </row>
    <row r="28" spans="1:2" x14ac:dyDescent="0.2">
      <c r="A28" s="1">
        <v>2</v>
      </c>
      <c r="B28" s="7" t="s">
        <v>31</v>
      </c>
    </row>
    <row r="29" spans="1:2" x14ac:dyDescent="0.2">
      <c r="A29" s="1">
        <v>1</v>
      </c>
      <c r="B29" s="7" t="s">
        <v>30</v>
      </c>
    </row>
    <row r="30" spans="1:2" x14ac:dyDescent="0.2">
      <c r="A30" s="1">
        <v>1</v>
      </c>
      <c r="B30" s="7" t="s">
        <v>13</v>
      </c>
    </row>
    <row r="31" spans="1:2" x14ac:dyDescent="0.2">
      <c r="A31" s="1">
        <v>1</v>
      </c>
      <c r="B31" s="7" t="s">
        <v>29</v>
      </c>
    </row>
    <row r="34" spans="1:2" s="2" customFormat="1" x14ac:dyDescent="0.2">
      <c r="A34" s="6">
        <v>3</v>
      </c>
      <c r="B34" s="2" t="s">
        <v>7</v>
      </c>
    </row>
    <row r="35" spans="1:2" x14ac:dyDescent="0.2">
      <c r="A35" s="1">
        <v>5</v>
      </c>
      <c r="B35" s="7" t="s">
        <v>30</v>
      </c>
    </row>
    <row r="36" spans="1:2" x14ac:dyDescent="0.2">
      <c r="A36" s="1">
        <v>5</v>
      </c>
      <c r="B36" s="7" t="s">
        <v>13</v>
      </c>
    </row>
    <row r="37" spans="1:2" x14ac:dyDescent="0.2">
      <c r="A37" s="1">
        <v>5</v>
      </c>
      <c r="B37" s="7" t="s">
        <v>28</v>
      </c>
    </row>
    <row r="38" spans="1:2" x14ac:dyDescent="0.2">
      <c r="A38" s="1">
        <v>5</v>
      </c>
      <c r="B38" s="7" t="s">
        <v>35</v>
      </c>
    </row>
    <row r="39" spans="1:2" x14ac:dyDescent="0.2">
      <c r="A39" s="1">
        <v>4</v>
      </c>
      <c r="B39" s="7" t="s">
        <v>14</v>
      </c>
    </row>
    <row r="40" spans="1:2" x14ac:dyDescent="0.2">
      <c r="A40" s="1">
        <v>3</v>
      </c>
      <c r="B40" s="7" t="s">
        <v>37</v>
      </c>
    </row>
    <row r="41" spans="1:2" x14ac:dyDescent="0.2">
      <c r="A41" s="1">
        <v>2</v>
      </c>
      <c r="B41" s="7" t="s">
        <v>33</v>
      </c>
    </row>
    <row r="42" spans="1:2" x14ac:dyDescent="0.2">
      <c r="A42" s="1">
        <v>2</v>
      </c>
      <c r="B42" s="7" t="s">
        <v>34</v>
      </c>
    </row>
    <row r="43" spans="1:2" x14ac:dyDescent="0.2">
      <c r="A43" s="1">
        <v>1</v>
      </c>
      <c r="B43" s="7" t="s">
        <v>32</v>
      </c>
    </row>
    <row r="44" spans="1:2" x14ac:dyDescent="0.2">
      <c r="A44" s="1">
        <v>1</v>
      </c>
      <c r="B44" s="7" t="s">
        <v>36</v>
      </c>
    </row>
    <row r="45" spans="1:2" x14ac:dyDescent="0.2">
      <c r="A45" s="1">
        <v>2</v>
      </c>
      <c r="B45" s="7" t="s">
        <v>29</v>
      </c>
    </row>
    <row r="46" spans="1:2" x14ac:dyDescent="0.2">
      <c r="A46" s="1">
        <v>1</v>
      </c>
      <c r="B46" s="7" t="s">
        <v>38</v>
      </c>
    </row>
    <row r="47" spans="1:2" x14ac:dyDescent="0.2">
      <c r="A47" s="1">
        <v>2</v>
      </c>
      <c r="B47" s="7" t="s">
        <v>31</v>
      </c>
    </row>
    <row r="50" spans="1:2" s="2" customFormat="1" x14ac:dyDescent="0.2">
      <c r="A50" s="6">
        <v>4</v>
      </c>
      <c r="B50" s="2" t="s">
        <v>16</v>
      </c>
    </row>
    <row r="51" spans="1:2" x14ac:dyDescent="0.2">
      <c r="A51" s="1">
        <v>3</v>
      </c>
      <c r="B51" s="7" t="s">
        <v>29</v>
      </c>
    </row>
    <row r="52" spans="1:2" x14ac:dyDescent="0.2">
      <c r="A52" s="1">
        <v>3</v>
      </c>
      <c r="B52" s="7" t="s">
        <v>31</v>
      </c>
    </row>
    <row r="53" spans="1:2" x14ac:dyDescent="0.2">
      <c r="A53" s="1">
        <v>4</v>
      </c>
      <c r="B53" s="7" t="s">
        <v>38</v>
      </c>
    </row>
    <row r="54" spans="1:2" x14ac:dyDescent="0.2">
      <c r="A54" s="1">
        <v>3</v>
      </c>
      <c r="B54" s="7" t="s">
        <v>14</v>
      </c>
    </row>
    <row r="55" spans="1:2" x14ac:dyDescent="0.2">
      <c r="A55" s="1">
        <v>5</v>
      </c>
      <c r="B55" s="7" t="s">
        <v>33</v>
      </c>
    </row>
    <row r="56" spans="1:2" x14ac:dyDescent="0.2">
      <c r="A56" s="1">
        <v>2</v>
      </c>
      <c r="B56" s="7" t="s">
        <v>35</v>
      </c>
    </row>
    <row r="57" spans="1:2" x14ac:dyDescent="0.2">
      <c r="A57" s="1">
        <v>3</v>
      </c>
      <c r="B57" s="7" t="s">
        <v>37</v>
      </c>
    </row>
    <row r="58" spans="1:2" x14ac:dyDescent="0.2">
      <c r="A58" s="1">
        <v>3</v>
      </c>
      <c r="B58" s="7" t="s">
        <v>34</v>
      </c>
    </row>
    <row r="59" spans="1:2" x14ac:dyDescent="0.2">
      <c r="A59" s="1">
        <v>5</v>
      </c>
      <c r="B59" s="7" t="s">
        <v>32</v>
      </c>
    </row>
    <row r="60" spans="1:2" x14ac:dyDescent="0.2">
      <c r="A60" s="1">
        <v>5</v>
      </c>
      <c r="B60" s="7" t="s">
        <v>36</v>
      </c>
    </row>
    <row r="61" spans="1:2" x14ac:dyDescent="0.2">
      <c r="A61" s="1">
        <v>1</v>
      </c>
      <c r="B61" s="7" t="s">
        <v>28</v>
      </c>
    </row>
    <row r="62" spans="1:2" x14ac:dyDescent="0.2">
      <c r="A62" s="1">
        <v>1</v>
      </c>
      <c r="B62" s="7" t="s">
        <v>13</v>
      </c>
    </row>
    <row r="63" spans="1:2" x14ac:dyDescent="0.2">
      <c r="A63" s="1">
        <v>1</v>
      </c>
      <c r="B63" s="7" t="s">
        <v>30</v>
      </c>
    </row>
    <row r="66" spans="1:2" s="2" customFormat="1" x14ac:dyDescent="0.2">
      <c r="A66" s="6">
        <v>5</v>
      </c>
      <c r="B66" s="2" t="s">
        <v>8</v>
      </c>
    </row>
    <row r="67" spans="1:2" x14ac:dyDescent="0.2">
      <c r="A67" s="1">
        <v>2</v>
      </c>
      <c r="B67" s="7" t="s">
        <v>29</v>
      </c>
    </row>
    <row r="68" spans="1:2" x14ac:dyDescent="0.2">
      <c r="A68" s="1">
        <v>3</v>
      </c>
      <c r="B68" s="7" t="s">
        <v>30</v>
      </c>
    </row>
    <row r="69" spans="1:2" x14ac:dyDescent="0.2">
      <c r="A69" s="1">
        <v>4</v>
      </c>
      <c r="B69" s="7" t="s">
        <v>13</v>
      </c>
    </row>
    <row r="70" spans="1:2" x14ac:dyDescent="0.2">
      <c r="A70" s="1">
        <v>4</v>
      </c>
      <c r="B70" s="7" t="s">
        <v>28</v>
      </c>
    </row>
    <row r="71" spans="1:2" x14ac:dyDescent="0.2">
      <c r="A71" s="1">
        <v>2</v>
      </c>
      <c r="B71" s="7" t="s">
        <v>33</v>
      </c>
    </row>
    <row r="72" spans="1:2" x14ac:dyDescent="0.2">
      <c r="A72" s="1">
        <v>3</v>
      </c>
      <c r="B72" s="7" t="s">
        <v>35</v>
      </c>
    </row>
    <row r="73" spans="1:2" x14ac:dyDescent="0.2">
      <c r="A73" s="1">
        <v>3</v>
      </c>
      <c r="B73" s="7" t="s">
        <v>37</v>
      </c>
    </row>
    <row r="74" spans="1:2" x14ac:dyDescent="0.2">
      <c r="A74" s="1">
        <v>2</v>
      </c>
      <c r="B74" s="7" t="s">
        <v>36</v>
      </c>
    </row>
    <row r="75" spans="1:2" x14ac:dyDescent="0.2">
      <c r="A75" s="1">
        <v>2</v>
      </c>
      <c r="B75" s="7" t="s">
        <v>32</v>
      </c>
    </row>
    <row r="76" spans="1:2" x14ac:dyDescent="0.2">
      <c r="A76" s="1">
        <v>1</v>
      </c>
      <c r="B76" s="7" t="s">
        <v>34</v>
      </c>
    </row>
    <row r="77" spans="1:2" x14ac:dyDescent="0.2">
      <c r="A77" s="1">
        <v>4</v>
      </c>
      <c r="B77" s="7" t="s">
        <v>14</v>
      </c>
    </row>
    <row r="78" spans="1:2" x14ac:dyDescent="0.2">
      <c r="A78" s="1">
        <v>1</v>
      </c>
      <c r="B78" s="7" t="s">
        <v>38</v>
      </c>
    </row>
    <row r="79" spans="1:2" x14ac:dyDescent="0.2">
      <c r="A79" s="1">
        <v>1</v>
      </c>
      <c r="B79" s="7" t="s">
        <v>31</v>
      </c>
    </row>
    <row r="82" spans="1:2" s="2" customFormat="1" x14ac:dyDescent="0.2">
      <c r="A82" s="6">
        <v>6</v>
      </c>
      <c r="B82" s="2" t="s">
        <v>9</v>
      </c>
    </row>
    <row r="83" spans="1:2" x14ac:dyDescent="0.2">
      <c r="A83" s="1">
        <v>1</v>
      </c>
      <c r="B83" s="7" t="s">
        <v>32</v>
      </c>
    </row>
    <row r="84" spans="1:2" x14ac:dyDescent="0.2">
      <c r="A84" s="1">
        <v>2</v>
      </c>
      <c r="B84" s="7" t="s">
        <v>29</v>
      </c>
    </row>
    <row r="85" spans="1:2" x14ac:dyDescent="0.2">
      <c r="A85" s="1">
        <v>4</v>
      </c>
      <c r="B85" s="7" t="s">
        <v>30</v>
      </c>
    </row>
    <row r="86" spans="1:2" x14ac:dyDescent="0.2">
      <c r="A86" s="1">
        <v>4</v>
      </c>
      <c r="B86" s="7" t="s">
        <v>13</v>
      </c>
    </row>
    <row r="87" spans="1:2" x14ac:dyDescent="0.2">
      <c r="A87" s="1">
        <v>3</v>
      </c>
      <c r="B87" s="7" t="s">
        <v>28</v>
      </c>
    </row>
    <row r="88" spans="1:2" x14ac:dyDescent="0.2">
      <c r="A88" s="1">
        <v>4</v>
      </c>
      <c r="B88" s="7" t="s">
        <v>14</v>
      </c>
    </row>
    <row r="89" spans="1:2" x14ac:dyDescent="0.2">
      <c r="A89" s="1">
        <v>1</v>
      </c>
      <c r="B89" s="7" t="s">
        <v>33</v>
      </c>
    </row>
    <row r="90" spans="1:2" x14ac:dyDescent="0.2">
      <c r="A90" s="1">
        <v>1</v>
      </c>
      <c r="B90" s="7" t="s">
        <v>36</v>
      </c>
    </row>
    <row r="91" spans="1:2" x14ac:dyDescent="0.2">
      <c r="A91" s="1">
        <v>3</v>
      </c>
      <c r="B91" s="7" t="s">
        <v>35</v>
      </c>
    </row>
    <row r="92" spans="1:2" x14ac:dyDescent="0.2">
      <c r="A92" s="1">
        <v>2</v>
      </c>
      <c r="B92" s="7" t="s">
        <v>37</v>
      </c>
    </row>
    <row r="93" spans="1:2" x14ac:dyDescent="0.2">
      <c r="A93" s="1">
        <v>2</v>
      </c>
      <c r="B93" s="7" t="s">
        <v>34</v>
      </c>
    </row>
    <row r="94" spans="1:2" x14ac:dyDescent="0.2">
      <c r="A94" s="1">
        <v>1</v>
      </c>
      <c r="B94" s="7" t="s">
        <v>38</v>
      </c>
    </row>
    <row r="95" spans="1:2" x14ac:dyDescent="0.2">
      <c r="A95" s="1">
        <v>2</v>
      </c>
      <c r="B95" s="7" t="s">
        <v>31</v>
      </c>
    </row>
    <row r="98" spans="1:2" s="2" customFormat="1" x14ac:dyDescent="0.2">
      <c r="A98" s="6">
        <v>7</v>
      </c>
      <c r="B98" s="2" t="s">
        <v>10</v>
      </c>
    </row>
    <row r="99" spans="1:2" x14ac:dyDescent="0.2">
      <c r="A99" s="1">
        <v>5</v>
      </c>
      <c r="B99" s="7" t="s">
        <v>31</v>
      </c>
    </row>
    <row r="100" spans="1:2" x14ac:dyDescent="0.2">
      <c r="A100" s="1">
        <v>5</v>
      </c>
      <c r="B100" s="7" t="s">
        <v>33</v>
      </c>
    </row>
    <row r="101" spans="1:2" x14ac:dyDescent="0.2">
      <c r="A101" s="1">
        <v>3</v>
      </c>
      <c r="B101" s="7" t="s">
        <v>38</v>
      </c>
    </row>
    <row r="102" spans="1:2" x14ac:dyDescent="0.2">
      <c r="A102" s="1">
        <v>2</v>
      </c>
      <c r="B102" s="7" t="s">
        <v>37</v>
      </c>
    </row>
    <row r="103" spans="1:2" x14ac:dyDescent="0.2">
      <c r="A103" s="1">
        <v>5</v>
      </c>
      <c r="B103" s="7" t="s">
        <v>14</v>
      </c>
    </row>
    <row r="104" spans="1:2" x14ac:dyDescent="0.2">
      <c r="A104" s="1">
        <v>3</v>
      </c>
      <c r="B104" s="7" t="s">
        <v>34</v>
      </c>
    </row>
    <row r="105" spans="1:2" x14ac:dyDescent="0.2">
      <c r="A105" s="1">
        <v>3</v>
      </c>
      <c r="B105" s="7" t="s">
        <v>36</v>
      </c>
    </row>
    <row r="106" spans="1:2" x14ac:dyDescent="0.2">
      <c r="A106" s="1">
        <v>1</v>
      </c>
      <c r="B106" s="7" t="s">
        <v>13</v>
      </c>
    </row>
    <row r="107" spans="1:2" x14ac:dyDescent="0.2">
      <c r="A107" s="1">
        <v>2</v>
      </c>
      <c r="B107" s="7" t="s">
        <v>30</v>
      </c>
    </row>
    <row r="108" spans="1:2" x14ac:dyDescent="0.2">
      <c r="A108" s="1">
        <v>2</v>
      </c>
      <c r="B108" s="7" t="s">
        <v>35</v>
      </c>
    </row>
    <row r="109" spans="1:2" x14ac:dyDescent="0.2">
      <c r="A109" s="1">
        <v>1</v>
      </c>
      <c r="B109" s="7" t="s">
        <v>28</v>
      </c>
    </row>
    <row r="110" spans="1:2" x14ac:dyDescent="0.2">
      <c r="A110" s="1">
        <v>4</v>
      </c>
      <c r="B110" s="7" t="s">
        <v>32</v>
      </c>
    </row>
    <row r="111" spans="1:2" x14ac:dyDescent="0.2">
      <c r="A111" s="1">
        <v>1</v>
      </c>
      <c r="B111" s="7" t="s">
        <v>29</v>
      </c>
    </row>
    <row r="114" spans="1:2" s="2" customFormat="1" x14ac:dyDescent="0.2">
      <c r="A114" s="6">
        <v>8</v>
      </c>
      <c r="B114" s="2" t="s">
        <v>11</v>
      </c>
    </row>
    <row r="115" spans="1:2" x14ac:dyDescent="0.2">
      <c r="A115" s="1">
        <v>3</v>
      </c>
      <c r="B115" s="7" t="s">
        <v>31</v>
      </c>
    </row>
    <row r="116" spans="1:2" x14ac:dyDescent="0.2">
      <c r="A116" s="1">
        <v>4</v>
      </c>
      <c r="B116" s="7" t="s">
        <v>38</v>
      </c>
    </row>
    <row r="117" spans="1:2" x14ac:dyDescent="0.2">
      <c r="A117" s="1">
        <v>5</v>
      </c>
      <c r="B117" s="7" t="s">
        <v>33</v>
      </c>
    </row>
    <row r="118" spans="1:2" x14ac:dyDescent="0.2">
      <c r="A118" s="1">
        <v>4</v>
      </c>
      <c r="B118" s="7" t="s">
        <v>37</v>
      </c>
    </row>
    <row r="119" spans="1:2" x14ac:dyDescent="0.2">
      <c r="A119" s="1">
        <v>4</v>
      </c>
      <c r="B119" s="7" t="s">
        <v>34</v>
      </c>
    </row>
    <row r="120" spans="1:2" x14ac:dyDescent="0.2">
      <c r="A120" s="1">
        <v>3</v>
      </c>
      <c r="B120" s="7" t="s">
        <v>36</v>
      </c>
    </row>
    <row r="121" spans="1:2" x14ac:dyDescent="0.2">
      <c r="A121" s="1">
        <v>4</v>
      </c>
      <c r="B121" s="7" t="s">
        <v>14</v>
      </c>
    </row>
    <row r="122" spans="1:2" x14ac:dyDescent="0.2">
      <c r="A122" s="1">
        <v>2</v>
      </c>
      <c r="B122" s="7" t="s">
        <v>13</v>
      </c>
    </row>
    <row r="123" spans="1:2" x14ac:dyDescent="0.2">
      <c r="A123" s="1">
        <v>1</v>
      </c>
      <c r="B123" s="7" t="s">
        <v>35</v>
      </c>
    </row>
    <row r="124" spans="1:2" x14ac:dyDescent="0.2">
      <c r="A124" s="1">
        <v>1</v>
      </c>
      <c r="B124" s="7" t="s">
        <v>28</v>
      </c>
    </row>
    <row r="125" spans="1:2" x14ac:dyDescent="0.2">
      <c r="A125" s="1">
        <v>1</v>
      </c>
      <c r="B125" s="7" t="s">
        <v>30</v>
      </c>
    </row>
    <row r="126" spans="1:2" x14ac:dyDescent="0.2">
      <c r="A126" s="1">
        <v>4</v>
      </c>
      <c r="B126" s="7" t="s">
        <v>32</v>
      </c>
    </row>
    <row r="127" spans="1:2" x14ac:dyDescent="0.2">
      <c r="A127" s="1">
        <v>1</v>
      </c>
      <c r="B127" s="7" t="s">
        <v>29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5696-C990-944E-952B-E030B32315FF}">
  <dimension ref="A1:J16"/>
  <sheetViews>
    <sheetView zoomScale="118" zoomScaleNormal="140" workbookViewId="0">
      <pane xSplit="1" topLeftCell="B1" activePane="topRight" state="frozen"/>
      <selection pane="topRight" activeCell="C9" sqref="C9"/>
    </sheetView>
  </sheetViews>
  <sheetFormatPr baseColWidth="10" defaultColWidth="9.1640625" defaultRowHeight="15" x14ac:dyDescent="0.2"/>
  <cols>
    <col min="1" max="1" width="20.83203125" style="6" bestFit="1" customWidth="1"/>
    <col min="2" max="2" width="22.33203125" style="1" bestFit="1" customWidth="1"/>
    <col min="3" max="3" width="8.83203125" style="1" bestFit="1" customWidth="1"/>
    <col min="4" max="5" width="14.83203125" style="1" bestFit="1" customWidth="1"/>
    <col min="6" max="6" width="23.33203125" style="1" bestFit="1" customWidth="1"/>
    <col min="7" max="7" width="20.1640625" style="1" bestFit="1" customWidth="1"/>
    <col min="8" max="9" width="15.1640625" style="1" bestFit="1" customWidth="1"/>
    <col min="10" max="10" width="15.5" style="1" bestFit="1" customWidth="1"/>
    <col min="11" max="16384" width="9.1640625" style="1"/>
  </cols>
  <sheetData>
    <row r="1" spans="1:10" x14ac:dyDescent="0.2">
      <c r="B1" s="53" t="s">
        <v>76</v>
      </c>
      <c r="C1" s="53"/>
      <c r="D1" s="53"/>
      <c r="E1" s="53"/>
      <c r="F1" s="53"/>
      <c r="G1" s="53"/>
      <c r="H1" s="53"/>
      <c r="I1" s="53"/>
    </row>
    <row r="2" spans="1:10" s="4" customFormat="1" ht="45" customHeight="1" x14ac:dyDescent="0.2">
      <c r="A2" s="4" t="s">
        <v>12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26</v>
      </c>
    </row>
    <row r="3" spans="1:10" s="3" customFormat="1" x14ac:dyDescent="0.2">
      <c r="A3" s="3" t="s">
        <v>25</v>
      </c>
      <c r="B3" s="11">
        <f>AHP!$C3</f>
        <v>2.5000000000000001E-2</v>
      </c>
      <c r="C3" s="11">
        <f>AHP!$C4</f>
        <v>2.1999999999999999E-2</v>
      </c>
      <c r="D3" s="11">
        <f>AHP!$C5</f>
        <v>0.104</v>
      </c>
      <c r="E3" s="11">
        <f>AHP!$C6</f>
        <v>0.14599999999999999</v>
      </c>
      <c r="F3" s="11">
        <f>AHP!$C7</f>
        <v>3.5999999999999997E-2</v>
      </c>
      <c r="G3" s="11">
        <f>AHP!$C8</f>
        <v>0.35099999999999998</v>
      </c>
      <c r="H3" s="11">
        <f>AHP!$C9</f>
        <v>0.14499999999999999</v>
      </c>
      <c r="I3" s="11">
        <f>AHP!$C10</f>
        <v>0.17199999999999999</v>
      </c>
    </row>
    <row r="4" spans="1:10" ht="17" thickBot="1" x14ac:dyDescent="0.25">
      <c r="A4" s="5" t="s">
        <v>31</v>
      </c>
      <c r="B4" s="1">
        <f>INDEX('Rated Parameters'!$A$3:$A$15, MATCH('Rated Grasp Strategy Matrix'!A4, 'Rated Parameters'!$B$3:$B$15, 0))</f>
        <v>2</v>
      </c>
      <c r="C4" s="1">
        <f>INDEX('Rated Parameters'!$A$19:$A$31,MATCH('Rated Grasp Strategy Matrix'!A4,'Rated Parameters'!$B$19:$B$31,0))</f>
        <v>2</v>
      </c>
      <c r="D4" s="1">
        <f>INDEX('Rated Parameters'!$A$35:$A$47, MATCH('Rated Grasp Strategy Matrix'!A4, 'Rated Parameters'!$B$35:$B$47, 0))</f>
        <v>2</v>
      </c>
      <c r="E4" s="1">
        <f>INDEX('Rated Parameters'!$A$51:$A$63, MATCH('Rated Grasp Strategy Matrix'!A4, 'Rated Parameters'!$B$51:$B$63, 0))</f>
        <v>3</v>
      </c>
      <c r="F4" s="1">
        <f>INDEX('Rated Parameters'!$A$67:$A$79, MATCH('Rated Grasp Strategy Matrix'!A4, 'Rated Parameters'!$B$67:$B$79, 0))</f>
        <v>1</v>
      </c>
      <c r="G4" s="1">
        <f>INDEX('Rated Parameters'!$A$83:$A$95, MATCH('Rated Grasp Strategy Matrix'!A4, 'Rated Parameters'!$B$83:$B$95, 0))</f>
        <v>2</v>
      </c>
      <c r="H4" s="1">
        <f>INDEX('Rated Parameters'!$A$99:$A$111, MATCH('Rated Grasp Strategy Matrix'!A4, 'Rated Parameters'!$B$99:$B$111, 0))</f>
        <v>5</v>
      </c>
      <c r="I4" s="1">
        <f>INDEX('Rated Parameters'!$A$115:$A$127, MATCH('Rated Grasp Strategy Matrix'!A4, 'Rated Parameters'!$B$115:$B$127, 0))</f>
        <v>3</v>
      </c>
      <c r="J4" s="1">
        <f t="shared" ref="J4:J16" si="0">SUM(B4*$B$3,C4*$C$3,D4*$D$3,E4*$E$3,F4*$F$3,G4*$G$3,H4*$H$3,I4*$I$3)</f>
        <v>2.7189999999999999</v>
      </c>
    </row>
    <row r="5" spans="1:10" ht="17" thickBot="1" x14ac:dyDescent="0.25">
      <c r="A5" s="5" t="s">
        <v>28</v>
      </c>
      <c r="B5" s="1">
        <f>INDEX('Rated Parameters'!$A$3:$A$15, MATCH('Rated Grasp Strategy Matrix'!A5, 'Rated Parameters'!$B$3:$B$15, 0))</f>
        <v>4</v>
      </c>
      <c r="C5" s="1">
        <f>INDEX('Rated Parameters'!$A$19:$A$31,MATCH('Rated Grasp Strategy Matrix'!A5,'Rated Parameters'!$B$19:$B$31,0))</f>
        <v>4</v>
      </c>
      <c r="D5" s="1">
        <f>INDEX('Rated Parameters'!$A$35:$A$47, MATCH('Rated Grasp Strategy Matrix'!A5, 'Rated Parameters'!$B$35:$B$47, 0))</f>
        <v>5</v>
      </c>
      <c r="E5" s="1">
        <f>INDEX('Rated Parameters'!$A$51:$A$63, MATCH('Rated Grasp Strategy Matrix'!A5, 'Rated Parameters'!$B$51:$B$63, 0))</f>
        <v>1</v>
      </c>
      <c r="F5" s="1">
        <f>INDEX('Rated Parameters'!$A$67:$A$79, MATCH('Rated Grasp Strategy Matrix'!A5, 'Rated Parameters'!$B$67:$B$79, 0))</f>
        <v>4</v>
      </c>
      <c r="G5" s="1">
        <f>INDEX('Rated Parameters'!$A$83:$A$95, MATCH('Rated Grasp Strategy Matrix'!A5, 'Rated Parameters'!$B$83:$B$95, 0))</f>
        <v>3</v>
      </c>
      <c r="H5" s="1">
        <f>INDEX('Rated Parameters'!$A$99:$A$111, MATCH('Rated Grasp Strategy Matrix'!A5, 'Rated Parameters'!$B$99:$B$111, 0))</f>
        <v>1</v>
      </c>
      <c r="I5" s="1">
        <f>INDEX('Rated Parameters'!$A$115:$A$127, MATCH('Rated Grasp Strategy Matrix'!A5, 'Rated Parameters'!$B$115:$B$127, 0))</f>
        <v>1</v>
      </c>
      <c r="J5" s="1">
        <f>SUM(B5*$B$3,C5*$C$3,D5*$D$3,E5*$E$3,F5*$F$3,G5*$G$3,H5*$H$3,I5*$I$3)</f>
        <v>2.3680000000000003</v>
      </c>
    </row>
    <row r="6" spans="1:10" ht="17" thickBot="1" x14ac:dyDescent="0.25">
      <c r="A6" s="5" t="s">
        <v>33</v>
      </c>
      <c r="B6" s="1">
        <f>INDEX('Rated Parameters'!$A$3:$A$15, MATCH('Rated Grasp Strategy Matrix'!A6, 'Rated Parameters'!$B$3:$B$15, 0))</f>
        <v>2</v>
      </c>
      <c r="C6" s="1">
        <f>INDEX('Rated Parameters'!$A$19:$A$31,MATCH('Rated Grasp Strategy Matrix'!A6,'Rated Parameters'!$B$19:$B$31,0))</f>
        <v>5</v>
      </c>
      <c r="D6" s="1">
        <f>INDEX('Rated Parameters'!$A$35:$A$47, MATCH('Rated Grasp Strategy Matrix'!A6, 'Rated Parameters'!$B$35:$B$47, 0))</f>
        <v>2</v>
      </c>
      <c r="E6" s="1">
        <f>INDEX('Rated Parameters'!$A$51:$A$63, MATCH('Rated Grasp Strategy Matrix'!A6, 'Rated Parameters'!$B$51:$B$63, 0))</f>
        <v>5</v>
      </c>
      <c r="F6" s="1">
        <f>INDEX('Rated Parameters'!$A$67:$A$79, MATCH('Rated Grasp Strategy Matrix'!A6, 'Rated Parameters'!$B$67:$B$79, 0))</f>
        <v>2</v>
      </c>
      <c r="G6" s="1">
        <f>INDEX('Rated Parameters'!$A$83:$A$95, MATCH('Rated Grasp Strategy Matrix'!A6, 'Rated Parameters'!$B$83:$B$95, 0))</f>
        <v>1</v>
      </c>
      <c r="H6" s="1">
        <f>INDEX('Rated Parameters'!$A$99:$A$111, MATCH('Rated Grasp Strategy Matrix'!A6, 'Rated Parameters'!$B$99:$B$111, 0))</f>
        <v>5</v>
      </c>
      <c r="I6" s="1">
        <f>INDEX('Rated Parameters'!$A$115:$A$127, MATCH('Rated Grasp Strategy Matrix'!A6, 'Rated Parameters'!$B$115:$B$127, 0))</f>
        <v>5</v>
      </c>
      <c r="J6" s="1">
        <f t="shared" si="0"/>
        <v>3.1059999999999999</v>
      </c>
    </row>
    <row r="7" spans="1:10" ht="17" thickBot="1" x14ac:dyDescent="0.25">
      <c r="A7" s="5" t="s">
        <v>37</v>
      </c>
      <c r="B7" s="1">
        <f>INDEX('Rated Parameters'!$A$3:$A$15, MATCH('Rated Grasp Strategy Matrix'!A7, 'Rated Parameters'!$B$3:$B$15, 0))</f>
        <v>3</v>
      </c>
      <c r="C7" s="1">
        <f>INDEX('Rated Parameters'!$A$19:$A$31,MATCH('Rated Grasp Strategy Matrix'!A7,'Rated Parameters'!$B$19:$B$31,0))</f>
        <v>5</v>
      </c>
      <c r="D7" s="1">
        <f>INDEX('Rated Parameters'!$A$35:$A$47, MATCH('Rated Grasp Strategy Matrix'!A7, 'Rated Parameters'!$B$35:$B$47, 0))</f>
        <v>3</v>
      </c>
      <c r="E7" s="1">
        <f>INDEX('Rated Parameters'!$A$51:$A$63, MATCH('Rated Grasp Strategy Matrix'!A7, 'Rated Parameters'!$B$51:$B$63, 0))</f>
        <v>3</v>
      </c>
      <c r="F7" s="1">
        <f>INDEX('Rated Parameters'!$A$67:$A$79, MATCH('Rated Grasp Strategy Matrix'!A7, 'Rated Parameters'!$B$67:$B$79, 0))</f>
        <v>3</v>
      </c>
      <c r="G7" s="1">
        <f>INDEX('Rated Parameters'!$A$83:$A$95, MATCH('Rated Grasp Strategy Matrix'!A7, 'Rated Parameters'!$B$83:$B$95, 0))</f>
        <v>2</v>
      </c>
      <c r="H7" s="1">
        <f>INDEX('Rated Parameters'!$A$99:$A$111, MATCH('Rated Grasp Strategy Matrix'!A7, 'Rated Parameters'!$B$99:$B$111, 0))</f>
        <v>2</v>
      </c>
      <c r="I7" s="1">
        <f>INDEX('Rated Parameters'!$A$115:$A$127, MATCH('Rated Grasp Strategy Matrix'!A7, 'Rated Parameters'!$B$115:$B$127, 0))</f>
        <v>4</v>
      </c>
      <c r="J7" s="1">
        <f t="shared" si="0"/>
        <v>2.7229999999999999</v>
      </c>
    </row>
    <row r="8" spans="1:10" ht="17" thickBot="1" x14ac:dyDescent="0.25">
      <c r="A8" s="5" t="s">
        <v>30</v>
      </c>
      <c r="B8" s="1">
        <f>INDEX('Rated Parameters'!$A$3:$A$15, MATCH('Rated Grasp Strategy Matrix'!A8, 'Rated Parameters'!$B$3:$B$15, 0))</f>
        <v>4</v>
      </c>
      <c r="C8" s="1">
        <f>INDEX('Rated Parameters'!$A$19:$A$31,MATCH('Rated Grasp Strategy Matrix'!A8,'Rated Parameters'!$B$19:$B$31,0))</f>
        <v>1</v>
      </c>
      <c r="D8" s="1">
        <f>INDEX('Rated Parameters'!$A$35:$A$47, MATCH('Rated Grasp Strategy Matrix'!A8, 'Rated Parameters'!$B$35:$B$47, 0))</f>
        <v>5</v>
      </c>
      <c r="E8" s="1">
        <f>INDEX('Rated Parameters'!$A$51:$A$63, MATCH('Rated Grasp Strategy Matrix'!A8, 'Rated Parameters'!$B$51:$B$63, 0))</f>
        <v>1</v>
      </c>
      <c r="F8" s="1">
        <f>INDEX('Rated Parameters'!$A$67:$A$79, MATCH('Rated Grasp Strategy Matrix'!A8, 'Rated Parameters'!$B$67:$B$79, 0))</f>
        <v>3</v>
      </c>
      <c r="G8" s="1">
        <f>INDEX('Rated Parameters'!$A$83:$A$95, MATCH('Rated Grasp Strategy Matrix'!A8, 'Rated Parameters'!$B$83:$B$95, 0))</f>
        <v>4</v>
      </c>
      <c r="H8" s="1">
        <f>INDEX('Rated Parameters'!$A$99:$A$111, MATCH('Rated Grasp Strategy Matrix'!A8, 'Rated Parameters'!$B$99:$B$111, 0))</f>
        <v>2</v>
      </c>
      <c r="I8" s="1">
        <f>INDEX('Rated Parameters'!$A$115:$A$127, MATCH('Rated Grasp Strategy Matrix'!A8, 'Rated Parameters'!$B$115:$B$127, 0))</f>
        <v>1</v>
      </c>
      <c r="J8" s="1">
        <f t="shared" si="0"/>
        <v>2.762</v>
      </c>
    </row>
    <row r="9" spans="1:10" ht="17" thickBot="1" x14ac:dyDescent="0.25">
      <c r="A9" s="5" t="s">
        <v>38</v>
      </c>
      <c r="B9" s="1">
        <f>INDEX('Rated Parameters'!$A$3:$A$15, MATCH('Rated Grasp Strategy Matrix'!A9, 'Rated Parameters'!$B$3:$B$15, 0))</f>
        <v>3</v>
      </c>
      <c r="C9" s="1">
        <f>INDEX('Rated Parameters'!$A$19:$A$31,MATCH('Rated Grasp Strategy Matrix'!A9,'Rated Parameters'!$B$19:$B$31,0))</f>
        <v>5</v>
      </c>
      <c r="D9" s="1">
        <f>INDEX('Rated Parameters'!$A$35:$A$47, MATCH('Rated Grasp Strategy Matrix'!A9, 'Rated Parameters'!$B$35:$B$47, 0))</f>
        <v>1</v>
      </c>
      <c r="E9" s="1">
        <f>INDEX('Rated Parameters'!$A$51:$A$63, MATCH('Rated Grasp Strategy Matrix'!A9, 'Rated Parameters'!$B$51:$B$63, 0))</f>
        <v>4</v>
      </c>
      <c r="F9" s="1">
        <f>INDEX('Rated Parameters'!$A$67:$A$79, MATCH('Rated Grasp Strategy Matrix'!A9, 'Rated Parameters'!$B$67:$B$79, 0))</f>
        <v>1</v>
      </c>
      <c r="G9" s="1">
        <f>INDEX('Rated Parameters'!$A$83:$A$95, MATCH('Rated Grasp Strategy Matrix'!A9, 'Rated Parameters'!$B$83:$B$95, 0))</f>
        <v>1</v>
      </c>
      <c r="H9" s="1">
        <f>INDEX('Rated Parameters'!$A$99:$A$111, MATCH('Rated Grasp Strategy Matrix'!A9, 'Rated Parameters'!$B$99:$B$111, 0))</f>
        <v>3</v>
      </c>
      <c r="I9" s="1">
        <f>INDEX('Rated Parameters'!$A$115:$A$127, MATCH('Rated Grasp Strategy Matrix'!A9, 'Rated Parameters'!$B$115:$B$127, 0))</f>
        <v>4</v>
      </c>
      <c r="J9" s="1">
        <f t="shared" si="0"/>
        <v>2.383</v>
      </c>
    </row>
    <row r="10" spans="1:10" ht="17" thickBot="1" x14ac:dyDescent="0.25">
      <c r="A10" s="5" t="s">
        <v>35</v>
      </c>
      <c r="B10" s="1">
        <f>INDEX('Rated Parameters'!$A$3:$A$15, MATCH('Rated Grasp Strategy Matrix'!A10, 'Rated Parameters'!$B$3:$B$15, 0))</f>
        <v>4</v>
      </c>
      <c r="C10" s="1">
        <f>INDEX('Rated Parameters'!$A$19:$A$31,MATCH('Rated Grasp Strategy Matrix'!A10,'Rated Parameters'!$B$19:$B$31,0))</f>
        <v>4</v>
      </c>
      <c r="D10" s="1">
        <f>INDEX('Rated Parameters'!$A$35:$A$47, MATCH('Rated Grasp Strategy Matrix'!A10, 'Rated Parameters'!$B$35:$B$47, 0))</f>
        <v>5</v>
      </c>
      <c r="E10" s="1">
        <f>INDEX('Rated Parameters'!$A$51:$A$63, MATCH('Rated Grasp Strategy Matrix'!A10, 'Rated Parameters'!$B$51:$B$63, 0))</f>
        <v>2</v>
      </c>
      <c r="F10" s="1">
        <f>INDEX('Rated Parameters'!$A$67:$A$79, MATCH('Rated Grasp Strategy Matrix'!A10, 'Rated Parameters'!$B$67:$B$79, 0))</f>
        <v>3</v>
      </c>
      <c r="G10" s="1">
        <f>INDEX('Rated Parameters'!$A$83:$A$95, MATCH('Rated Grasp Strategy Matrix'!A10, 'Rated Parameters'!$B$83:$B$95, 0))</f>
        <v>3</v>
      </c>
      <c r="H10" s="1">
        <f>INDEX('Rated Parameters'!$A$99:$A$111, MATCH('Rated Grasp Strategy Matrix'!A10, 'Rated Parameters'!$B$99:$B$111, 0))</f>
        <v>2</v>
      </c>
      <c r="I10" s="1">
        <f>INDEX('Rated Parameters'!$A$115:$A$127, MATCH('Rated Grasp Strategy Matrix'!A10, 'Rated Parameters'!$B$115:$B$127, 0))</f>
        <v>1</v>
      </c>
      <c r="J10" s="1">
        <f t="shared" si="0"/>
        <v>2.6230000000000002</v>
      </c>
    </row>
    <row r="11" spans="1:10" ht="17" thickBot="1" x14ac:dyDescent="0.25">
      <c r="A11" s="5" t="s">
        <v>13</v>
      </c>
      <c r="B11" s="1">
        <f>INDEX('Rated Parameters'!$A$3:$A$15, MATCH('Rated Grasp Strategy Matrix'!A11, 'Rated Parameters'!$B$3:$B$15, 0))</f>
        <v>4</v>
      </c>
      <c r="C11" s="1">
        <f>INDEX('Rated Parameters'!$A$19:$A$31,MATCH('Rated Grasp Strategy Matrix'!A11,'Rated Parameters'!$B$19:$B$31,0))</f>
        <v>1</v>
      </c>
      <c r="D11" s="1">
        <f>INDEX('Rated Parameters'!$A$35:$A$47, MATCH('Rated Grasp Strategy Matrix'!A11, 'Rated Parameters'!$B$35:$B$47, 0))</f>
        <v>5</v>
      </c>
      <c r="E11" s="1">
        <f>INDEX('Rated Parameters'!$A$51:$A$63, MATCH('Rated Grasp Strategy Matrix'!A11, 'Rated Parameters'!$B$51:$B$63, 0))</f>
        <v>1</v>
      </c>
      <c r="F11" s="1">
        <f>INDEX('Rated Parameters'!$A$67:$A$79, MATCH('Rated Grasp Strategy Matrix'!A11, 'Rated Parameters'!$B$67:$B$79, 0))</f>
        <v>4</v>
      </c>
      <c r="G11" s="1">
        <f>INDEX('Rated Parameters'!$A$83:$A$95, MATCH('Rated Grasp Strategy Matrix'!A11, 'Rated Parameters'!$B$83:$B$95, 0))</f>
        <v>4</v>
      </c>
      <c r="H11" s="1">
        <f>INDEX('Rated Parameters'!$A$99:$A$111, MATCH('Rated Grasp Strategy Matrix'!A11, 'Rated Parameters'!$B$99:$B$111, 0))</f>
        <v>1</v>
      </c>
      <c r="I11" s="1">
        <f>INDEX('Rated Parameters'!$A$115:$A$127, MATCH('Rated Grasp Strategy Matrix'!A11, 'Rated Parameters'!$B$115:$B$127, 0))</f>
        <v>2</v>
      </c>
      <c r="J11" s="1">
        <f>SUM(B11*$B$3,C11*$C$3,D11*$D$3,E11*$E$3,F11*$F$3,G11*$G$3,H11*$H$3,I11*$I$3)</f>
        <v>2.8249999999999997</v>
      </c>
    </row>
    <row r="12" spans="1:10" ht="17" thickBot="1" x14ac:dyDescent="0.25">
      <c r="A12" s="5" t="s">
        <v>36</v>
      </c>
      <c r="B12" s="1">
        <f>INDEX('Rated Parameters'!$A$3:$A$15, MATCH('Rated Grasp Strategy Matrix'!A12, 'Rated Parameters'!$B$3:$B$15, 0))</f>
        <v>3</v>
      </c>
      <c r="C12" s="1">
        <f>INDEX('Rated Parameters'!$A$19:$A$31,MATCH('Rated Grasp Strategy Matrix'!A12,'Rated Parameters'!$B$19:$B$31,0))</f>
        <v>3</v>
      </c>
      <c r="D12" s="1">
        <f>INDEX('Rated Parameters'!$A$35:$A$47, MATCH('Rated Grasp Strategy Matrix'!A12, 'Rated Parameters'!$B$35:$B$47, 0))</f>
        <v>1</v>
      </c>
      <c r="E12" s="1">
        <f>INDEX('Rated Parameters'!$A$51:$A$63, MATCH('Rated Grasp Strategy Matrix'!A12, 'Rated Parameters'!$B$51:$B$63, 0))</f>
        <v>5</v>
      </c>
      <c r="F12" s="1">
        <f>INDEX('Rated Parameters'!$A$67:$A$79, MATCH('Rated Grasp Strategy Matrix'!A12, 'Rated Parameters'!$B$67:$B$79, 0))</f>
        <v>2</v>
      </c>
      <c r="G12" s="1">
        <f>INDEX('Rated Parameters'!$A$83:$A$95, MATCH('Rated Grasp Strategy Matrix'!A12, 'Rated Parameters'!$B$83:$B$95, 0))</f>
        <v>1</v>
      </c>
      <c r="H12" s="1">
        <f>INDEX('Rated Parameters'!$A$99:$A$111, MATCH('Rated Grasp Strategy Matrix'!A12, 'Rated Parameters'!$B$99:$B$111, 0))</f>
        <v>3</v>
      </c>
      <c r="I12" s="1">
        <f>INDEX('Rated Parameters'!$A$115:$A$127, MATCH('Rated Grasp Strategy Matrix'!A12, 'Rated Parameters'!$B$115:$B$127, 0))</f>
        <v>3</v>
      </c>
      <c r="J12" s="1">
        <f t="shared" si="0"/>
        <v>2.3489999999999998</v>
      </c>
    </row>
    <row r="13" spans="1:10" ht="17" thickBot="1" x14ac:dyDescent="0.25">
      <c r="A13" s="5" t="s">
        <v>29</v>
      </c>
      <c r="B13" s="1">
        <f>INDEX('Rated Parameters'!$A$3:$A$15, MATCH('Rated Grasp Strategy Matrix'!A13, 'Rated Parameters'!$B$3:$B$15, 0))</f>
        <v>5</v>
      </c>
      <c r="C13" s="1">
        <f>INDEX('Rated Parameters'!$A$19:$A$31,MATCH('Rated Grasp Strategy Matrix'!A13,'Rated Parameters'!$B$19:$B$31,0))</f>
        <v>1</v>
      </c>
      <c r="D13" s="1">
        <f>INDEX('Rated Parameters'!$A$35:$A$47, MATCH('Rated Grasp Strategy Matrix'!A13, 'Rated Parameters'!$B$35:$B$47, 0))</f>
        <v>2</v>
      </c>
      <c r="E13" s="1">
        <f>INDEX('Rated Parameters'!$A$51:$A$63, MATCH('Rated Grasp Strategy Matrix'!A13, 'Rated Parameters'!$B$51:$B$63, 0))</f>
        <v>3</v>
      </c>
      <c r="F13" s="1">
        <f>INDEX('Rated Parameters'!$A$67:$A$79, MATCH('Rated Grasp Strategy Matrix'!A13, 'Rated Parameters'!$B$67:$B$79, 0))</f>
        <v>2</v>
      </c>
      <c r="G13" s="1">
        <f>INDEX('Rated Parameters'!$A$83:$A$95, MATCH('Rated Grasp Strategy Matrix'!A13, 'Rated Parameters'!$B$83:$B$95, 0))</f>
        <v>2</v>
      </c>
      <c r="H13" s="1">
        <f>INDEX('Rated Parameters'!$A$99:$A$111, MATCH('Rated Grasp Strategy Matrix'!A13, 'Rated Parameters'!$B$99:$B$111, 0))</f>
        <v>1</v>
      </c>
      <c r="I13" s="1">
        <f>INDEX('Rated Parameters'!$A$115:$A$127, MATCH('Rated Grasp Strategy Matrix'!A13, 'Rated Parameters'!$B$115:$B$127, 0))</f>
        <v>1</v>
      </c>
      <c r="J13" s="1">
        <f>SUM(B13*$B$3,C13*$C$3,D13*$D$3,E13*$E$3,F13*$F$3,G13*$G$3,H13*$H$3,I13*$I$3)</f>
        <v>1.8839999999999997</v>
      </c>
    </row>
    <row r="14" spans="1:10" ht="17" thickBot="1" x14ac:dyDescent="0.25">
      <c r="A14" s="5" t="s">
        <v>14</v>
      </c>
      <c r="B14" s="1">
        <f>INDEX('Rated Parameters'!$A$3:$A$15, MATCH('Rated Grasp Strategy Matrix'!A14, 'Rated Parameters'!$B$3:$B$15, 0))</f>
        <v>3</v>
      </c>
      <c r="C14" s="1">
        <f>INDEX('Rated Parameters'!$A$19:$A$31,MATCH('Rated Grasp Strategy Matrix'!A14,'Rated Parameters'!$B$19:$B$31,0))</f>
        <v>5</v>
      </c>
      <c r="D14" s="1">
        <f>INDEX('Rated Parameters'!$A$35:$A$47, MATCH('Rated Grasp Strategy Matrix'!A14, 'Rated Parameters'!$B$35:$B$47, 0))</f>
        <v>4</v>
      </c>
      <c r="E14" s="1">
        <f>INDEX('Rated Parameters'!$A$51:$A$63, MATCH('Rated Grasp Strategy Matrix'!A14, 'Rated Parameters'!$B$51:$B$63, 0))</f>
        <v>3</v>
      </c>
      <c r="F14" s="1">
        <f>INDEX('Rated Parameters'!$A$67:$A$79, MATCH('Rated Grasp Strategy Matrix'!A14, 'Rated Parameters'!$B$67:$B$79, 0))</f>
        <v>4</v>
      </c>
      <c r="G14" s="1">
        <f>INDEX('Rated Parameters'!$A$83:$A$95, MATCH('Rated Grasp Strategy Matrix'!A14, 'Rated Parameters'!$B$83:$B$95, 0))</f>
        <v>4</v>
      </c>
      <c r="H14" s="1">
        <f>INDEX('Rated Parameters'!$A$99:$A$111, MATCH('Rated Grasp Strategy Matrix'!A14, 'Rated Parameters'!$B$99:$B$111, 0))</f>
        <v>5</v>
      </c>
      <c r="I14" s="1">
        <f>INDEX('Rated Parameters'!$A$115:$A$127, MATCH('Rated Grasp Strategy Matrix'!A14, 'Rated Parameters'!$B$115:$B$127, 0))</f>
        <v>4</v>
      </c>
      <c r="J14" s="1">
        <f>SUM(B14*$B$3,C14*$C$3,D14*$D$3,E14*$E$3,F14*$F$3,G14*$G$3,H14*$H$3,I14*$I$3)</f>
        <v>4</v>
      </c>
    </row>
    <row r="15" spans="1:10" ht="17" thickBot="1" x14ac:dyDescent="0.25">
      <c r="A15" s="5" t="s">
        <v>34</v>
      </c>
      <c r="B15" s="1">
        <f>INDEX('Rated Parameters'!$A$3:$A$15, MATCH('Rated Grasp Strategy Matrix'!A15, 'Rated Parameters'!$B$3:$B$15, 0))</f>
        <v>1</v>
      </c>
      <c r="C15" s="1">
        <f>INDEX('Rated Parameters'!$A$19:$A$31,MATCH('Rated Grasp Strategy Matrix'!A15,'Rated Parameters'!$B$19:$B$31,0))</f>
        <v>4</v>
      </c>
      <c r="D15" s="1">
        <f>INDEX('Rated Parameters'!$A$35:$A$47, MATCH('Rated Grasp Strategy Matrix'!A15, 'Rated Parameters'!$B$35:$B$47, 0))</f>
        <v>2</v>
      </c>
      <c r="E15" s="1">
        <f>INDEX('Rated Parameters'!$A$51:$A$63, MATCH('Rated Grasp Strategy Matrix'!A15, 'Rated Parameters'!$B$51:$B$63, 0))</f>
        <v>3</v>
      </c>
      <c r="F15" s="1">
        <f>INDEX('Rated Parameters'!$A$67:$A$79, MATCH('Rated Grasp Strategy Matrix'!A15, 'Rated Parameters'!$B$67:$B$79, 0))</f>
        <v>1</v>
      </c>
      <c r="G15" s="1">
        <f>INDEX('Rated Parameters'!$A$83:$A$95, MATCH('Rated Grasp Strategy Matrix'!A15, 'Rated Parameters'!$B$83:$B$95, 0))</f>
        <v>2</v>
      </c>
      <c r="H15" s="1">
        <f>INDEX('Rated Parameters'!$A$99:$A$111, MATCH('Rated Grasp Strategy Matrix'!A15, 'Rated Parameters'!$B$99:$B$111, 0))</f>
        <v>3</v>
      </c>
      <c r="I15" s="1">
        <f>INDEX('Rated Parameters'!$A$115:$A$127, MATCH('Rated Grasp Strategy Matrix'!A15, 'Rated Parameters'!$B$115:$B$127, 0))</f>
        <v>4</v>
      </c>
      <c r="J15" s="1">
        <f t="shared" si="0"/>
        <v>2.62</v>
      </c>
    </row>
    <row r="16" spans="1:10" ht="17" thickBot="1" x14ac:dyDescent="0.25">
      <c r="A16" s="5" t="s">
        <v>32</v>
      </c>
      <c r="B16" s="1">
        <f>INDEX('Rated Parameters'!$A$3:$A$15, MATCH('Rated Grasp Strategy Matrix'!A16, 'Rated Parameters'!$B$3:$B$15, 0))</f>
        <v>1</v>
      </c>
      <c r="C16" s="1">
        <f>INDEX('Rated Parameters'!$A$19:$A$31,MATCH('Rated Grasp Strategy Matrix'!A16,'Rated Parameters'!$B$19:$B$31,0))</f>
        <v>3</v>
      </c>
      <c r="D16" s="1">
        <f>INDEX('Rated Parameters'!$A$35:$A$47, MATCH('Rated Grasp Strategy Matrix'!A16, 'Rated Parameters'!$B$35:$B$47, 0))</f>
        <v>1</v>
      </c>
      <c r="E16" s="1">
        <f>INDEX('Rated Parameters'!$A$51:$A$63, MATCH('Rated Grasp Strategy Matrix'!A16, 'Rated Parameters'!$B$51:$B$63, 0))</f>
        <v>5</v>
      </c>
      <c r="F16" s="1">
        <f>INDEX('Rated Parameters'!$A$67:$A$79, MATCH('Rated Grasp Strategy Matrix'!A16, 'Rated Parameters'!$B$67:$B$79, 0))</f>
        <v>2</v>
      </c>
      <c r="G16" s="1">
        <f>INDEX('Rated Parameters'!$A$83:$A$95, MATCH('Rated Grasp Strategy Matrix'!A16, 'Rated Parameters'!$B$83:$B$95, 0))</f>
        <v>1</v>
      </c>
      <c r="H16" s="1">
        <f>INDEX('Rated Parameters'!$A$99:$A$111, MATCH('Rated Grasp Strategy Matrix'!A16, 'Rated Parameters'!$B$99:$B$111, 0))</f>
        <v>4</v>
      </c>
      <c r="I16" s="1">
        <f>INDEX('Rated Parameters'!$A$115:$A$127, MATCH('Rated Grasp Strategy Matrix'!A16, 'Rated Parameters'!$B$115:$B$127, 0))</f>
        <v>4</v>
      </c>
      <c r="J16" s="1">
        <f t="shared" si="0"/>
        <v>2.6159999999999997</v>
      </c>
    </row>
  </sheetData>
  <mergeCells count="1">
    <mergeCell ref="B1:I1"/>
  </mergeCells>
  <conditionalFormatting sqref="J4:J16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7AB405B-995F-F34F-8522-B87C0FA0112F}">
            <x14:iconSet custom="1">
              <x14:cfvo type="percent">
                <xm:f>0</xm:f>
              </x14:cfvo>
              <x14:cfvo type="percent">
                <xm:f>33.33</xm:f>
              </x14:cfvo>
              <x14:cfvo type="percent">
                <xm:f>66.66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J4:J16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3E6-0F1B-4C8B-8763-7E3574B526F8}">
  <dimension ref="A1:C126"/>
  <sheetViews>
    <sheetView zoomScale="125" workbookViewId="0">
      <selection activeCell="D2" sqref="D2"/>
    </sheetView>
  </sheetViews>
  <sheetFormatPr baseColWidth="10" defaultColWidth="9.1640625" defaultRowHeight="15" x14ac:dyDescent="0.2"/>
  <cols>
    <col min="1" max="1" width="9.1640625" style="7"/>
    <col min="2" max="2" width="39.5" style="7" bestFit="1" customWidth="1"/>
    <col min="3" max="3" width="19.83203125" style="7" bestFit="1" customWidth="1"/>
    <col min="4" max="4" width="18" style="7" customWidth="1"/>
    <col min="5" max="16384" width="9.1640625" style="7"/>
  </cols>
  <sheetData>
    <row r="1" spans="1:3" s="2" customFormat="1" x14ac:dyDescent="0.2">
      <c r="A1" s="2">
        <v>1</v>
      </c>
      <c r="B1" s="2" t="s">
        <v>5</v>
      </c>
      <c r="C1" s="2" t="s">
        <v>72</v>
      </c>
    </row>
    <row r="2" spans="1:3" x14ac:dyDescent="0.2">
      <c r="A2" s="7">
        <v>1</v>
      </c>
      <c r="B2" s="7" t="s">
        <v>29</v>
      </c>
      <c r="C2" s="7" t="str" cm="1">
        <f t="array" ref="C2:C14">_xlfn.SORTBY(B2:B14,A2:A14,-1)</f>
        <v xml:space="preserve"> Hook Grasp</v>
      </c>
    </row>
    <row r="3" spans="1:3" x14ac:dyDescent="0.2">
      <c r="A3" s="7">
        <v>2</v>
      </c>
      <c r="B3" s="7" t="s">
        <v>30</v>
      </c>
      <c r="C3" s="7" t="str">
        <v xml:space="preserve"> Tripod Grasp</v>
      </c>
    </row>
    <row r="4" spans="1:3" x14ac:dyDescent="0.2">
      <c r="A4" s="7">
        <v>3</v>
      </c>
      <c r="B4" s="7" t="s">
        <v>13</v>
      </c>
      <c r="C4" s="7" t="str">
        <v xml:space="preserve"> Fingertip Grasp</v>
      </c>
    </row>
    <row r="5" spans="1:3" x14ac:dyDescent="0.2">
      <c r="A5" s="7">
        <v>4</v>
      </c>
      <c r="B5" s="7" t="s">
        <v>28</v>
      </c>
      <c r="C5" s="7" t="str">
        <v xml:space="preserve"> Conformal Grasp</v>
      </c>
    </row>
    <row r="6" spans="1:3" x14ac:dyDescent="0.2">
      <c r="A6" s="7">
        <v>5</v>
      </c>
      <c r="B6" s="7" t="s">
        <v>31</v>
      </c>
      <c r="C6" s="7" t="str">
        <v xml:space="preserve"> Pneumatic Grasp</v>
      </c>
    </row>
    <row r="7" spans="1:3" x14ac:dyDescent="0.2">
      <c r="A7" s="7">
        <v>6</v>
      </c>
      <c r="B7" s="7" t="s">
        <v>32</v>
      </c>
      <c r="C7" s="7" t="str">
        <v xml:space="preserve"> Pinch Grasp</v>
      </c>
    </row>
    <row r="8" spans="1:3" x14ac:dyDescent="0.2">
      <c r="A8" s="7">
        <v>7</v>
      </c>
      <c r="B8" s="7" t="s">
        <v>14</v>
      </c>
      <c r="C8" s="7" t="str">
        <v xml:space="preserve"> Jamming Grasp</v>
      </c>
    </row>
    <row r="9" spans="1:3" x14ac:dyDescent="0.2">
      <c r="A9" s="7">
        <v>8</v>
      </c>
      <c r="B9" s="7" t="s">
        <v>33</v>
      </c>
      <c r="C9" s="7" t="str">
        <v xml:space="preserve"> Adhesive Grasp</v>
      </c>
    </row>
    <row r="10" spans="1:3" x14ac:dyDescent="0.2">
      <c r="A10" s="7">
        <v>9</v>
      </c>
      <c r="B10" s="7" t="s">
        <v>34</v>
      </c>
      <c r="C10" s="7" t="str">
        <v xml:space="preserve"> Cylindrical Grasp</v>
      </c>
    </row>
    <row r="11" spans="1:3" x14ac:dyDescent="0.2">
      <c r="A11" s="7">
        <v>10</v>
      </c>
      <c r="B11" s="7" t="s">
        <v>35</v>
      </c>
      <c r="C11" s="7" t="str">
        <v xml:space="preserve"> Spherical Grasp</v>
      </c>
    </row>
    <row r="12" spans="1:3" x14ac:dyDescent="0.2">
      <c r="A12" s="7">
        <v>11</v>
      </c>
      <c r="B12" s="7" t="s">
        <v>36</v>
      </c>
      <c r="C12" s="7" t="str">
        <v xml:space="preserve"> Tenting Grasp</v>
      </c>
    </row>
    <row r="13" spans="1:3" x14ac:dyDescent="0.2">
      <c r="A13" s="7">
        <v>12</v>
      </c>
      <c r="B13" s="7" t="s">
        <v>37</v>
      </c>
      <c r="C13" s="7" t="str">
        <v xml:space="preserve"> Enveloping Grasp</v>
      </c>
    </row>
    <row r="14" spans="1:3" x14ac:dyDescent="0.2">
      <c r="A14" s="7">
        <v>13</v>
      </c>
      <c r="B14" s="7" t="s">
        <v>38</v>
      </c>
      <c r="C14" s="7" t="str">
        <v xml:space="preserve"> Continuum Grasp</v>
      </c>
    </row>
    <row r="17" spans="1:3" s="2" customFormat="1" x14ac:dyDescent="0.2">
      <c r="A17" s="2">
        <v>2</v>
      </c>
      <c r="B17" s="2" t="s">
        <v>6</v>
      </c>
    </row>
    <row r="18" spans="1:3" x14ac:dyDescent="0.2">
      <c r="A18" s="7">
        <v>1</v>
      </c>
      <c r="B18" s="7" t="s">
        <v>33</v>
      </c>
      <c r="C18" s="7" t="str" cm="1">
        <f t="array" ref="C18:C30">_xlfn.SORTBY(B18:B30,A18:A30,-1)</f>
        <v xml:space="preserve"> Continuum Grasp</v>
      </c>
    </row>
    <row r="19" spans="1:3" x14ac:dyDescent="0.2">
      <c r="A19" s="7">
        <v>2</v>
      </c>
      <c r="B19" s="7" t="s">
        <v>37</v>
      </c>
      <c r="C19" s="7" t="str">
        <v xml:space="preserve"> Tenting Grasp</v>
      </c>
    </row>
    <row r="20" spans="1:3" x14ac:dyDescent="0.2">
      <c r="A20" s="7">
        <v>3</v>
      </c>
      <c r="B20" s="7" t="s">
        <v>14</v>
      </c>
      <c r="C20" s="7" t="str">
        <v xml:space="preserve"> Enveloping Grasp</v>
      </c>
    </row>
    <row r="21" spans="1:3" x14ac:dyDescent="0.2">
      <c r="A21" s="7">
        <v>4</v>
      </c>
      <c r="B21" s="7" t="s">
        <v>28</v>
      </c>
      <c r="C21" s="7" t="str">
        <v xml:space="preserve"> Cylindrical Grasp</v>
      </c>
    </row>
    <row r="22" spans="1:3" x14ac:dyDescent="0.2">
      <c r="A22" s="7">
        <v>5</v>
      </c>
      <c r="B22" s="7" t="s">
        <v>35</v>
      </c>
      <c r="C22" s="7" t="str">
        <v xml:space="preserve"> Adhesive Grasp</v>
      </c>
    </row>
    <row r="23" spans="1:3" x14ac:dyDescent="0.2">
      <c r="A23" s="7">
        <v>6</v>
      </c>
      <c r="B23" s="7" t="s">
        <v>38</v>
      </c>
      <c r="C23" s="7" t="str">
        <v xml:space="preserve"> Fingertip Grasp</v>
      </c>
    </row>
    <row r="24" spans="1:3" x14ac:dyDescent="0.2">
      <c r="A24" s="7">
        <v>7</v>
      </c>
      <c r="B24" s="7" t="s">
        <v>34</v>
      </c>
      <c r="C24" s="7" t="str">
        <v xml:space="preserve"> Pneumatic Grasp</v>
      </c>
    </row>
    <row r="25" spans="1:3" x14ac:dyDescent="0.2">
      <c r="A25" s="7">
        <v>8</v>
      </c>
      <c r="B25" s="7" t="s">
        <v>36</v>
      </c>
      <c r="C25" s="7" t="str">
        <v xml:space="preserve"> Hook Grasp</v>
      </c>
    </row>
    <row r="26" spans="1:3" x14ac:dyDescent="0.2">
      <c r="A26" s="7">
        <v>9</v>
      </c>
      <c r="B26" s="7" t="s">
        <v>32</v>
      </c>
      <c r="C26" s="7" t="str">
        <v xml:space="preserve"> Conformal Grasp</v>
      </c>
    </row>
    <row r="27" spans="1:3" x14ac:dyDescent="0.2">
      <c r="A27" s="7">
        <v>10</v>
      </c>
      <c r="B27" s="7" t="s">
        <v>31</v>
      </c>
      <c r="C27" s="7" t="str">
        <v xml:space="preserve"> Spherical Grasp</v>
      </c>
    </row>
    <row r="28" spans="1:3" x14ac:dyDescent="0.2">
      <c r="A28" s="7">
        <v>11</v>
      </c>
      <c r="B28" s="7" t="s">
        <v>30</v>
      </c>
      <c r="C28" s="7" t="str">
        <v xml:space="preserve"> Jamming Grasp</v>
      </c>
    </row>
    <row r="29" spans="1:3" x14ac:dyDescent="0.2">
      <c r="A29" s="7">
        <v>12</v>
      </c>
      <c r="B29" s="7" t="s">
        <v>13</v>
      </c>
      <c r="C29" s="7" t="str">
        <v xml:space="preserve"> Tripod Grasp</v>
      </c>
    </row>
    <row r="30" spans="1:3" x14ac:dyDescent="0.2">
      <c r="A30" s="7">
        <v>13</v>
      </c>
      <c r="B30" s="7" t="s">
        <v>29</v>
      </c>
      <c r="C30" s="7" t="str">
        <v xml:space="preserve"> Pinch Grasp</v>
      </c>
    </row>
    <row r="33" spans="1:3" s="2" customFormat="1" x14ac:dyDescent="0.2">
      <c r="A33" s="2">
        <v>3</v>
      </c>
      <c r="B33" s="2" t="s">
        <v>7</v>
      </c>
    </row>
    <row r="34" spans="1:3" x14ac:dyDescent="0.2">
      <c r="A34" s="7">
        <v>1</v>
      </c>
      <c r="B34" s="7" t="s">
        <v>30</v>
      </c>
      <c r="C34" s="7" t="str" cm="1">
        <f t="array" ref="C34:C46">_xlfn.SORTBY(B34:B46,A34:A46,-1)</f>
        <v xml:space="preserve"> Cylindrical Grasp</v>
      </c>
    </row>
    <row r="35" spans="1:3" x14ac:dyDescent="0.2">
      <c r="A35" s="7">
        <v>2</v>
      </c>
      <c r="B35" s="7" t="s">
        <v>13</v>
      </c>
      <c r="C35" s="7" t="str">
        <v xml:space="preserve"> Hook Grasp</v>
      </c>
    </row>
    <row r="36" spans="1:3" x14ac:dyDescent="0.2">
      <c r="A36" s="7">
        <v>3</v>
      </c>
      <c r="B36" s="7" t="s">
        <v>28</v>
      </c>
      <c r="C36" s="7" t="str">
        <v xml:space="preserve"> Continuum Grasp</v>
      </c>
    </row>
    <row r="37" spans="1:3" x14ac:dyDescent="0.2">
      <c r="A37" s="7">
        <v>4</v>
      </c>
      <c r="B37" s="7" t="s">
        <v>35</v>
      </c>
      <c r="C37" s="7" t="str">
        <v xml:space="preserve"> Fingertip Grasp</v>
      </c>
    </row>
    <row r="38" spans="1:3" x14ac:dyDescent="0.2">
      <c r="A38" s="7">
        <v>5</v>
      </c>
      <c r="B38" s="7" t="s">
        <v>14</v>
      </c>
      <c r="C38" s="7" t="str">
        <v xml:space="preserve"> Adhesive Grasp</v>
      </c>
    </row>
    <row r="39" spans="1:3" x14ac:dyDescent="0.2">
      <c r="A39" s="7">
        <v>6</v>
      </c>
      <c r="B39" s="7" t="s">
        <v>37</v>
      </c>
      <c r="C39" s="7" t="str">
        <v xml:space="preserve"> Pneumatic Grasp</v>
      </c>
    </row>
    <row r="40" spans="1:3" x14ac:dyDescent="0.2">
      <c r="A40" s="7">
        <v>7</v>
      </c>
      <c r="B40" s="7" t="s">
        <v>33</v>
      </c>
      <c r="C40" s="7" t="str">
        <v xml:space="preserve"> Pinch Grasp</v>
      </c>
    </row>
    <row r="41" spans="1:3" x14ac:dyDescent="0.2">
      <c r="A41" s="7">
        <v>8</v>
      </c>
      <c r="B41" s="7" t="s">
        <v>34</v>
      </c>
      <c r="C41" s="7" t="str">
        <v xml:space="preserve"> Tripod Grasp</v>
      </c>
    </row>
    <row r="42" spans="1:3" x14ac:dyDescent="0.2">
      <c r="A42" s="7">
        <v>9</v>
      </c>
      <c r="B42" s="7" t="s">
        <v>32</v>
      </c>
      <c r="C42" s="7" t="str">
        <v xml:space="preserve"> Jamming Grasp</v>
      </c>
    </row>
    <row r="43" spans="1:3" x14ac:dyDescent="0.2">
      <c r="A43" s="7">
        <v>10</v>
      </c>
      <c r="B43" s="7" t="s">
        <v>36</v>
      </c>
      <c r="C43" s="7" t="str">
        <v xml:space="preserve"> Conformal Grasp</v>
      </c>
    </row>
    <row r="44" spans="1:3" x14ac:dyDescent="0.2">
      <c r="A44" s="7">
        <v>11</v>
      </c>
      <c r="B44" s="7" t="s">
        <v>29</v>
      </c>
      <c r="C44" s="7" t="str">
        <v xml:space="preserve"> Spherical Grasp</v>
      </c>
    </row>
    <row r="45" spans="1:3" x14ac:dyDescent="0.2">
      <c r="A45" s="7">
        <v>12</v>
      </c>
      <c r="B45" s="7" t="s">
        <v>38</v>
      </c>
      <c r="C45" s="7" t="str">
        <v xml:space="preserve"> Tenting Grasp</v>
      </c>
    </row>
    <row r="46" spans="1:3" x14ac:dyDescent="0.2">
      <c r="A46" s="7">
        <v>13</v>
      </c>
      <c r="B46" s="7" t="s">
        <v>31</v>
      </c>
      <c r="C46" s="7" t="str">
        <v xml:space="preserve"> Enveloping Grasp</v>
      </c>
    </row>
    <row r="49" spans="1:3" s="2" customFormat="1" x14ac:dyDescent="0.2">
      <c r="A49" s="2">
        <v>4</v>
      </c>
      <c r="B49" s="2" t="s">
        <v>16</v>
      </c>
    </row>
    <row r="50" spans="1:3" x14ac:dyDescent="0.2">
      <c r="A50" s="7">
        <v>1</v>
      </c>
      <c r="B50" s="7" t="s">
        <v>29</v>
      </c>
      <c r="C50" s="7" t="str" cm="1">
        <f t="array" ref="C50:C62">_xlfn.SORTBY(B50:B62,A50:A62,-1)</f>
        <v xml:space="preserve"> Enveloping Grasp</v>
      </c>
    </row>
    <row r="51" spans="1:3" x14ac:dyDescent="0.2">
      <c r="A51" s="7">
        <v>2</v>
      </c>
      <c r="B51" s="7" t="s">
        <v>31</v>
      </c>
      <c r="C51" s="7" t="str">
        <v xml:space="preserve"> Tenting Grasp</v>
      </c>
    </row>
    <row r="52" spans="1:3" x14ac:dyDescent="0.2">
      <c r="A52" s="7">
        <v>3</v>
      </c>
      <c r="B52" s="7" t="s">
        <v>38</v>
      </c>
      <c r="C52" s="7" t="str">
        <v xml:space="preserve"> Spherical Grasp</v>
      </c>
    </row>
    <row r="53" spans="1:3" x14ac:dyDescent="0.2">
      <c r="A53" s="7">
        <v>4</v>
      </c>
      <c r="B53" s="7" t="s">
        <v>14</v>
      </c>
      <c r="C53" s="7" t="str">
        <v xml:space="preserve"> Fingertip Grasp</v>
      </c>
    </row>
    <row r="54" spans="1:3" x14ac:dyDescent="0.2">
      <c r="A54" s="7">
        <v>5</v>
      </c>
      <c r="B54" s="7" t="s">
        <v>33</v>
      </c>
      <c r="C54" s="7" t="str">
        <v xml:space="preserve"> Adhesive Grasp</v>
      </c>
    </row>
    <row r="55" spans="1:3" x14ac:dyDescent="0.2">
      <c r="A55" s="7">
        <v>6</v>
      </c>
      <c r="B55" s="7" t="s">
        <v>35</v>
      </c>
      <c r="C55" s="7" t="str">
        <v xml:space="preserve"> Pneumatic Grasp</v>
      </c>
    </row>
    <row r="56" spans="1:3" x14ac:dyDescent="0.2">
      <c r="A56" s="7">
        <v>7</v>
      </c>
      <c r="B56" s="7" t="s">
        <v>37</v>
      </c>
      <c r="C56" s="7" t="str">
        <v xml:space="preserve"> Tripod Grasp</v>
      </c>
    </row>
    <row r="57" spans="1:3" x14ac:dyDescent="0.2">
      <c r="A57" s="7">
        <v>8</v>
      </c>
      <c r="B57" s="7" t="s">
        <v>34</v>
      </c>
      <c r="C57" s="7" t="str">
        <v xml:space="preserve"> Conformal Grasp</v>
      </c>
    </row>
    <row r="58" spans="1:3" x14ac:dyDescent="0.2">
      <c r="A58" s="7">
        <v>9</v>
      </c>
      <c r="B58" s="7" t="s">
        <v>32</v>
      </c>
      <c r="C58" s="7" t="str">
        <v xml:space="preserve"> Pinch Grasp</v>
      </c>
    </row>
    <row r="59" spans="1:3" x14ac:dyDescent="0.2">
      <c r="A59" s="7">
        <v>10</v>
      </c>
      <c r="B59" s="7" t="s">
        <v>36</v>
      </c>
      <c r="C59" s="7" t="str">
        <v xml:space="preserve"> Jamming Grasp</v>
      </c>
    </row>
    <row r="60" spans="1:3" x14ac:dyDescent="0.2">
      <c r="A60" s="7">
        <v>11</v>
      </c>
      <c r="B60" s="7" t="s">
        <v>28</v>
      </c>
      <c r="C60" s="7" t="str">
        <v xml:space="preserve"> Hook Grasp</v>
      </c>
    </row>
    <row r="61" spans="1:3" x14ac:dyDescent="0.2">
      <c r="A61" s="7">
        <v>12</v>
      </c>
      <c r="B61" s="7" t="s">
        <v>13</v>
      </c>
      <c r="C61" s="7" t="str">
        <v xml:space="preserve"> Cylindrical Grasp</v>
      </c>
    </row>
    <row r="62" spans="1:3" x14ac:dyDescent="0.2">
      <c r="A62" s="7">
        <v>13</v>
      </c>
      <c r="B62" s="7" t="s">
        <v>30</v>
      </c>
      <c r="C62" s="7" t="str">
        <v xml:space="preserve"> Continuum Grasp</v>
      </c>
    </row>
    <row r="65" spans="1:3" s="2" customFormat="1" x14ac:dyDescent="0.2">
      <c r="A65" s="2">
        <v>5</v>
      </c>
      <c r="B65" s="2" t="s">
        <v>8</v>
      </c>
    </row>
    <row r="66" spans="1:3" x14ac:dyDescent="0.2">
      <c r="A66" s="7">
        <v>1</v>
      </c>
      <c r="B66" s="7" t="s">
        <v>29</v>
      </c>
      <c r="C66" s="7" t="str" cm="1">
        <f t="array" ref="C66:C78">_xlfn.SORTBY(B66:B78,A66:A78,-1)</f>
        <v xml:space="preserve"> Cylindrical Grasp</v>
      </c>
    </row>
    <row r="67" spans="1:3" x14ac:dyDescent="0.2">
      <c r="A67" s="7">
        <v>2</v>
      </c>
      <c r="B67" s="7" t="s">
        <v>30</v>
      </c>
      <c r="C67" s="7" t="str">
        <v xml:space="preserve"> Hook Grasp</v>
      </c>
    </row>
    <row r="68" spans="1:3" x14ac:dyDescent="0.2">
      <c r="A68" s="7">
        <v>3</v>
      </c>
      <c r="B68" s="7" t="s">
        <v>13</v>
      </c>
      <c r="C68" s="7" t="str">
        <v xml:space="preserve"> Jamming Grasp</v>
      </c>
    </row>
    <row r="69" spans="1:3" x14ac:dyDescent="0.2">
      <c r="A69" s="7">
        <v>4</v>
      </c>
      <c r="B69" s="7" t="s">
        <v>28</v>
      </c>
      <c r="C69" s="7" t="str">
        <v xml:space="preserve"> Pneumatic Grasp</v>
      </c>
    </row>
    <row r="70" spans="1:3" x14ac:dyDescent="0.2">
      <c r="A70" s="7">
        <v>5</v>
      </c>
      <c r="B70" s="7" t="s">
        <v>33</v>
      </c>
      <c r="C70" s="7" t="str">
        <v xml:space="preserve"> Adhesive Grasp</v>
      </c>
    </row>
    <row r="71" spans="1:3" x14ac:dyDescent="0.2">
      <c r="A71" s="7">
        <v>6</v>
      </c>
      <c r="B71" s="7" t="s">
        <v>35</v>
      </c>
      <c r="C71" s="7" t="str">
        <v xml:space="preserve"> Fingertip Grasp</v>
      </c>
    </row>
    <row r="72" spans="1:3" x14ac:dyDescent="0.2">
      <c r="A72" s="7">
        <v>7</v>
      </c>
      <c r="B72" s="7" t="s">
        <v>37</v>
      </c>
      <c r="C72" s="7" t="str">
        <v xml:space="preserve"> Tripod Grasp</v>
      </c>
    </row>
    <row r="73" spans="1:3" x14ac:dyDescent="0.2">
      <c r="A73" s="7">
        <v>8</v>
      </c>
      <c r="B73" s="7" t="s">
        <v>36</v>
      </c>
      <c r="C73" s="7" t="str">
        <v xml:space="preserve"> Conformal Grasp</v>
      </c>
    </row>
    <row r="74" spans="1:3" x14ac:dyDescent="0.2">
      <c r="A74" s="7">
        <v>9</v>
      </c>
      <c r="B74" s="7" t="s">
        <v>32</v>
      </c>
      <c r="C74" s="7" t="str">
        <v xml:space="preserve"> Pinch Grasp</v>
      </c>
    </row>
    <row r="75" spans="1:3" x14ac:dyDescent="0.2">
      <c r="A75" s="7">
        <v>10</v>
      </c>
      <c r="B75" s="7" t="s">
        <v>34</v>
      </c>
      <c r="C75" s="7" t="str">
        <v xml:space="preserve"> Spherical Grasp</v>
      </c>
    </row>
    <row r="76" spans="1:3" x14ac:dyDescent="0.2">
      <c r="A76" s="7">
        <v>11</v>
      </c>
      <c r="B76" s="7" t="s">
        <v>14</v>
      </c>
      <c r="C76" s="7" t="str">
        <v xml:space="preserve"> Tenting Grasp</v>
      </c>
    </row>
    <row r="77" spans="1:3" x14ac:dyDescent="0.2">
      <c r="A77" s="7">
        <v>12</v>
      </c>
      <c r="B77" s="7" t="s">
        <v>38</v>
      </c>
      <c r="C77" s="7" t="str">
        <v xml:space="preserve"> Enveloping Grasp</v>
      </c>
    </row>
    <row r="78" spans="1:3" x14ac:dyDescent="0.2">
      <c r="A78" s="7">
        <v>13</v>
      </c>
      <c r="B78" s="7" t="s">
        <v>31</v>
      </c>
      <c r="C78" s="7" t="str">
        <v xml:space="preserve"> Continuum Grasp</v>
      </c>
    </row>
    <row r="81" spans="1:3" s="2" customFormat="1" x14ac:dyDescent="0.2">
      <c r="A81" s="2">
        <v>6</v>
      </c>
      <c r="B81" s="2" t="s">
        <v>9</v>
      </c>
    </row>
    <row r="82" spans="1:3" x14ac:dyDescent="0.2">
      <c r="A82" s="7">
        <v>1</v>
      </c>
      <c r="B82" s="7" t="s">
        <v>32</v>
      </c>
      <c r="C82" s="7" t="str" cm="1">
        <f t="array" ref="C82:C94">_xlfn.SORTBY(B82:B94,A82:A94,-1)</f>
        <v xml:space="preserve"> Cylindrical Grasp</v>
      </c>
    </row>
    <row r="83" spans="1:3" x14ac:dyDescent="0.2">
      <c r="A83" s="7">
        <v>2</v>
      </c>
      <c r="B83" s="7" t="s">
        <v>29</v>
      </c>
      <c r="C83" s="7" t="str">
        <v xml:space="preserve"> Hook Grasp</v>
      </c>
    </row>
    <row r="84" spans="1:3" x14ac:dyDescent="0.2">
      <c r="A84" s="7">
        <v>3</v>
      </c>
      <c r="B84" s="7" t="s">
        <v>30</v>
      </c>
      <c r="C84" s="7" t="str">
        <v xml:space="preserve"> Pneumatic Grasp</v>
      </c>
    </row>
    <row r="85" spans="1:3" x14ac:dyDescent="0.2">
      <c r="A85" s="7">
        <v>4</v>
      </c>
      <c r="B85" s="7" t="s">
        <v>13</v>
      </c>
      <c r="C85" s="7" t="str">
        <v xml:space="preserve"> Tripod Grasp</v>
      </c>
    </row>
    <row r="86" spans="1:3" x14ac:dyDescent="0.2">
      <c r="A86" s="7">
        <v>5</v>
      </c>
      <c r="B86" s="7" t="s">
        <v>28</v>
      </c>
      <c r="C86" s="7" t="str">
        <v xml:space="preserve"> Conformal Grasp</v>
      </c>
    </row>
    <row r="87" spans="1:3" x14ac:dyDescent="0.2">
      <c r="A87" s="7">
        <v>6</v>
      </c>
      <c r="B87" s="7" t="s">
        <v>14</v>
      </c>
      <c r="C87" s="7" t="str">
        <v xml:space="preserve"> Fingertip Grasp</v>
      </c>
    </row>
    <row r="88" spans="1:3" x14ac:dyDescent="0.2">
      <c r="A88" s="7">
        <v>7</v>
      </c>
      <c r="B88" s="7" t="s">
        <v>33</v>
      </c>
      <c r="C88" s="7" t="str">
        <v xml:space="preserve"> Pinch Grasp</v>
      </c>
    </row>
    <row r="89" spans="1:3" x14ac:dyDescent="0.2">
      <c r="A89" s="7">
        <v>8</v>
      </c>
      <c r="B89" s="7" t="s">
        <v>36</v>
      </c>
      <c r="C89" s="7" t="str">
        <v xml:space="preserve"> Jamming Grasp</v>
      </c>
    </row>
    <row r="90" spans="1:3" x14ac:dyDescent="0.2">
      <c r="A90" s="7">
        <v>9</v>
      </c>
      <c r="B90" s="7" t="s">
        <v>35</v>
      </c>
      <c r="C90" s="7" t="str">
        <v xml:space="preserve"> Spherical Grasp</v>
      </c>
    </row>
    <row r="91" spans="1:3" x14ac:dyDescent="0.2">
      <c r="A91" s="7">
        <v>10</v>
      </c>
      <c r="B91" s="7" t="s">
        <v>37</v>
      </c>
      <c r="C91" s="7" t="str">
        <v xml:space="preserve"> Tenting Grasp</v>
      </c>
    </row>
    <row r="92" spans="1:3" x14ac:dyDescent="0.2">
      <c r="A92" s="7">
        <v>11</v>
      </c>
      <c r="B92" s="7" t="s">
        <v>34</v>
      </c>
      <c r="C92" s="7" t="str">
        <v xml:space="preserve"> Enveloping Grasp</v>
      </c>
    </row>
    <row r="93" spans="1:3" x14ac:dyDescent="0.2">
      <c r="A93" s="7">
        <v>12</v>
      </c>
      <c r="B93" s="7" t="s">
        <v>38</v>
      </c>
      <c r="C93" s="7" t="str">
        <v xml:space="preserve"> Continuum Grasp</v>
      </c>
    </row>
    <row r="94" spans="1:3" x14ac:dyDescent="0.2">
      <c r="A94" s="7">
        <v>13</v>
      </c>
      <c r="B94" s="7" t="s">
        <v>31</v>
      </c>
      <c r="C94" s="7" t="str">
        <v xml:space="preserve"> Adhesive Grasp</v>
      </c>
    </row>
    <row r="97" spans="1:3" s="2" customFormat="1" x14ac:dyDescent="0.2">
      <c r="A97" s="2">
        <v>7</v>
      </c>
      <c r="B97" s="2" t="s">
        <v>10</v>
      </c>
    </row>
    <row r="98" spans="1:3" x14ac:dyDescent="0.2">
      <c r="A98" s="7">
        <v>1</v>
      </c>
      <c r="B98" s="7" t="s">
        <v>31</v>
      </c>
      <c r="C98" s="7" t="str" cm="1">
        <f t="array" ref="C98:C110">_xlfn.SORTBY(B98:B110,A98:A110,-1)</f>
        <v xml:space="preserve"> Continuum Grasp</v>
      </c>
    </row>
    <row r="99" spans="1:3" x14ac:dyDescent="0.2">
      <c r="A99" s="7">
        <v>2</v>
      </c>
      <c r="B99" s="7" t="s">
        <v>33</v>
      </c>
      <c r="C99" s="7" t="str">
        <v xml:space="preserve"> Adhesive Grasp</v>
      </c>
    </row>
    <row r="100" spans="1:3" x14ac:dyDescent="0.2">
      <c r="A100" s="7">
        <v>3</v>
      </c>
      <c r="B100" s="7" t="s">
        <v>38</v>
      </c>
      <c r="C100" s="7" t="str">
        <v xml:space="preserve"> Spherical Grasp</v>
      </c>
    </row>
    <row r="101" spans="1:3" x14ac:dyDescent="0.2">
      <c r="A101" s="7">
        <v>4</v>
      </c>
      <c r="B101" s="7" t="s">
        <v>37</v>
      </c>
      <c r="C101" s="7" t="str">
        <v xml:space="preserve"> Conformal Grasp</v>
      </c>
    </row>
    <row r="102" spans="1:3" x14ac:dyDescent="0.2">
      <c r="A102" s="7">
        <v>5</v>
      </c>
      <c r="B102" s="7" t="s">
        <v>14</v>
      </c>
      <c r="C102" s="7" t="str">
        <v xml:space="preserve"> Enveloping Grasp</v>
      </c>
    </row>
    <row r="103" spans="1:3" x14ac:dyDescent="0.2">
      <c r="A103" s="7">
        <v>6</v>
      </c>
      <c r="B103" s="7" t="s">
        <v>34</v>
      </c>
      <c r="C103" s="7" t="str">
        <v xml:space="preserve"> Tenting Grasp</v>
      </c>
    </row>
    <row r="104" spans="1:3" x14ac:dyDescent="0.2">
      <c r="A104" s="7">
        <v>7</v>
      </c>
      <c r="B104" s="7" t="s">
        <v>36</v>
      </c>
      <c r="C104" s="7" t="str">
        <v xml:space="preserve"> Fingertip Grasp</v>
      </c>
    </row>
    <row r="105" spans="1:3" x14ac:dyDescent="0.2">
      <c r="A105" s="7">
        <v>8</v>
      </c>
      <c r="B105" s="7" t="s">
        <v>13</v>
      </c>
      <c r="C105" s="7" t="str">
        <v xml:space="preserve"> Pneumatic Grasp</v>
      </c>
    </row>
    <row r="106" spans="1:3" x14ac:dyDescent="0.2">
      <c r="A106" s="7">
        <v>9</v>
      </c>
      <c r="B106" s="7" t="s">
        <v>30</v>
      </c>
      <c r="C106" s="7" t="str">
        <v xml:space="preserve"> Jamming Grasp</v>
      </c>
    </row>
    <row r="107" spans="1:3" x14ac:dyDescent="0.2">
      <c r="A107" s="7">
        <v>10</v>
      </c>
      <c r="B107" s="7" t="s">
        <v>35</v>
      </c>
      <c r="C107" s="7" t="str">
        <v xml:space="preserve"> Tripod Grasp</v>
      </c>
    </row>
    <row r="108" spans="1:3" x14ac:dyDescent="0.2">
      <c r="A108" s="7">
        <v>11</v>
      </c>
      <c r="B108" s="7" t="s">
        <v>28</v>
      </c>
      <c r="C108" s="7" t="str">
        <v xml:space="preserve"> Hook Grasp</v>
      </c>
    </row>
    <row r="109" spans="1:3" x14ac:dyDescent="0.2">
      <c r="A109" s="7">
        <v>12</v>
      </c>
      <c r="B109" s="7" t="s">
        <v>32</v>
      </c>
      <c r="C109" s="7" t="str">
        <v xml:space="preserve"> Pinch Grasp</v>
      </c>
    </row>
    <row r="110" spans="1:3" x14ac:dyDescent="0.2">
      <c r="A110" s="7">
        <v>13</v>
      </c>
      <c r="B110" s="7" t="s">
        <v>29</v>
      </c>
      <c r="C110" s="7" t="str">
        <v xml:space="preserve"> Cylindrical Grasp</v>
      </c>
    </row>
    <row r="113" spans="1:3" s="2" customFormat="1" x14ac:dyDescent="0.2">
      <c r="A113" s="2">
        <v>8</v>
      </c>
      <c r="B113" s="2" t="s">
        <v>11</v>
      </c>
    </row>
    <row r="114" spans="1:3" x14ac:dyDescent="0.2">
      <c r="A114" s="7">
        <v>1</v>
      </c>
      <c r="B114" s="7" t="s">
        <v>31</v>
      </c>
      <c r="C114" s="7" t="str" cm="1">
        <f t="array" ref="C114:C126">_xlfn.SORTBY(B114:B126,A114:A126,-1)</f>
        <v xml:space="preserve"> Continuum Grasp</v>
      </c>
    </row>
    <row r="115" spans="1:3" x14ac:dyDescent="0.2">
      <c r="A115" s="7">
        <v>2</v>
      </c>
      <c r="B115" s="7" t="s">
        <v>38</v>
      </c>
      <c r="C115" s="7" t="str">
        <v xml:space="preserve"> Adhesive Grasp</v>
      </c>
    </row>
    <row r="116" spans="1:3" x14ac:dyDescent="0.2">
      <c r="A116" s="7">
        <v>3</v>
      </c>
      <c r="B116" s="7" t="s">
        <v>33</v>
      </c>
      <c r="C116" s="7" t="str">
        <v xml:space="preserve"> Enveloping Grasp</v>
      </c>
    </row>
    <row r="117" spans="1:3" x14ac:dyDescent="0.2">
      <c r="A117" s="7">
        <v>4</v>
      </c>
      <c r="B117" s="7" t="s">
        <v>37</v>
      </c>
      <c r="C117" s="7" t="str">
        <v xml:space="preserve"> Spherical Grasp</v>
      </c>
    </row>
    <row r="118" spans="1:3" x14ac:dyDescent="0.2">
      <c r="A118" s="7">
        <v>5</v>
      </c>
      <c r="B118" s="7" t="s">
        <v>34</v>
      </c>
      <c r="C118" s="7" t="str">
        <v xml:space="preserve"> Conformal Grasp</v>
      </c>
    </row>
    <row r="119" spans="1:3" x14ac:dyDescent="0.2">
      <c r="A119" s="7">
        <v>6</v>
      </c>
      <c r="B119" s="7" t="s">
        <v>36</v>
      </c>
      <c r="C119" s="7" t="str">
        <v xml:space="preserve"> Tenting Grasp</v>
      </c>
    </row>
    <row r="120" spans="1:3" x14ac:dyDescent="0.2">
      <c r="A120" s="7">
        <v>7</v>
      </c>
      <c r="B120" s="7" t="s">
        <v>14</v>
      </c>
      <c r="C120" s="7" t="str">
        <v xml:space="preserve"> Jamming Grasp</v>
      </c>
    </row>
    <row r="121" spans="1:3" x14ac:dyDescent="0.2">
      <c r="A121" s="7">
        <v>8</v>
      </c>
      <c r="B121" s="7" t="s">
        <v>13</v>
      </c>
      <c r="C121" s="7" t="str">
        <v xml:space="preserve"> Fingertip Grasp</v>
      </c>
    </row>
    <row r="122" spans="1:3" x14ac:dyDescent="0.2">
      <c r="A122" s="7">
        <v>9</v>
      </c>
      <c r="B122" s="7" t="s">
        <v>35</v>
      </c>
      <c r="C122" s="7" t="str">
        <v xml:space="preserve"> Pneumatic Grasp</v>
      </c>
    </row>
    <row r="123" spans="1:3" x14ac:dyDescent="0.2">
      <c r="A123" s="7">
        <v>10</v>
      </c>
      <c r="B123" s="7" t="s">
        <v>28</v>
      </c>
      <c r="C123" s="7" t="str">
        <v xml:space="preserve"> Tripod Grasp</v>
      </c>
    </row>
    <row r="124" spans="1:3" x14ac:dyDescent="0.2">
      <c r="A124" s="7">
        <v>11</v>
      </c>
      <c r="B124" s="7" t="s">
        <v>30</v>
      </c>
      <c r="C124" s="7" t="str">
        <v xml:space="preserve"> Pinch Grasp</v>
      </c>
    </row>
    <row r="125" spans="1:3" x14ac:dyDescent="0.2">
      <c r="A125" s="7">
        <v>12</v>
      </c>
      <c r="B125" s="7" t="s">
        <v>32</v>
      </c>
      <c r="C125" s="7" t="str">
        <v xml:space="preserve"> Hook Grasp</v>
      </c>
    </row>
    <row r="126" spans="1:3" x14ac:dyDescent="0.2">
      <c r="A126" s="7">
        <v>13</v>
      </c>
      <c r="B126" s="7" t="s">
        <v>29</v>
      </c>
      <c r="C126" s="7" t="str">
        <v xml:space="preserve"> Cylindrical Grasp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C86D-7CF9-43A9-960E-A38741D1438E}">
  <dimension ref="A1:J15"/>
  <sheetViews>
    <sheetView zoomScale="118" zoomScaleNormal="140" workbookViewId="0">
      <pane xSplit="1" topLeftCell="B1" activePane="topRight" state="frozen"/>
      <selection pane="topRight" activeCell="J17" sqref="J17"/>
    </sheetView>
  </sheetViews>
  <sheetFormatPr baseColWidth="10" defaultColWidth="9.1640625" defaultRowHeight="15" x14ac:dyDescent="0.2"/>
  <cols>
    <col min="1" max="1" width="20.83203125" style="6" bestFit="1" customWidth="1"/>
    <col min="2" max="2" width="25.1640625" style="1" bestFit="1" customWidth="1"/>
    <col min="3" max="3" width="8.83203125" style="1" bestFit="1" customWidth="1"/>
    <col min="4" max="5" width="14.83203125" style="1" bestFit="1" customWidth="1"/>
    <col min="6" max="6" width="26.33203125" style="1" bestFit="1" customWidth="1"/>
    <col min="7" max="7" width="23.33203125" style="1" bestFit="1" customWidth="1"/>
    <col min="8" max="9" width="16.83203125" style="1" bestFit="1" customWidth="1"/>
    <col min="10" max="10" width="15.5" style="1" bestFit="1" customWidth="1"/>
    <col min="11" max="16384" width="9.1640625" style="1"/>
  </cols>
  <sheetData>
    <row r="1" spans="1:10" s="4" customFormat="1" ht="45" customHeight="1" x14ac:dyDescent="0.2">
      <c r="A1" s="45" t="s">
        <v>12</v>
      </c>
      <c r="B1" s="45" t="s">
        <v>17</v>
      </c>
      <c r="C1" s="45" t="s">
        <v>18</v>
      </c>
      <c r="D1" s="45" t="s">
        <v>19</v>
      </c>
      <c r="E1" s="45" t="s">
        <v>20</v>
      </c>
      <c r="F1" s="45" t="s">
        <v>21</v>
      </c>
      <c r="G1" s="45" t="s">
        <v>22</v>
      </c>
      <c r="H1" s="45" t="s">
        <v>23</v>
      </c>
      <c r="I1" s="45" t="s">
        <v>24</v>
      </c>
      <c r="J1" s="45" t="s">
        <v>26</v>
      </c>
    </row>
    <row r="2" spans="1:10" s="3" customFormat="1" ht="16" x14ac:dyDescent="0.2">
      <c r="A2" s="46" t="s">
        <v>25</v>
      </c>
      <c r="B2" s="47">
        <f>AHP!$C3</f>
        <v>2.5000000000000001E-2</v>
      </c>
      <c r="C2" s="47">
        <f>AHP!$C4</f>
        <v>2.1999999999999999E-2</v>
      </c>
      <c r="D2" s="47">
        <f>AHP!$C5</f>
        <v>0.104</v>
      </c>
      <c r="E2" s="47">
        <f>AHP!$C6</f>
        <v>0.14599999999999999</v>
      </c>
      <c r="F2" s="47">
        <f>AHP!$C7</f>
        <v>3.5999999999999997E-2</v>
      </c>
      <c r="G2" s="47">
        <f>AHP!$C8</f>
        <v>0.35099999999999998</v>
      </c>
      <c r="H2" s="47">
        <f>AHP!$C9</f>
        <v>0.14499999999999999</v>
      </c>
      <c r="I2" s="47">
        <f>AHP!$C10</f>
        <v>0.17199999999999999</v>
      </c>
      <c r="J2" s="46"/>
    </row>
    <row r="3" spans="1:10" ht="18" thickBot="1" x14ac:dyDescent="0.25">
      <c r="A3" s="48" t="s">
        <v>31</v>
      </c>
      <c r="B3" s="49">
        <f>_xlfn.XMATCH(A3, 'Ranked Parameters'!$C$2:$C$15)</f>
        <v>9</v>
      </c>
      <c r="C3" s="49">
        <f>_xlfn.XMATCH(A3, 'Ranked Parameters'!$C$18:$C$31)</f>
        <v>4</v>
      </c>
      <c r="D3" s="49">
        <f>_xlfn.XMATCH(A3, 'Ranked Parameters'!$C$34:$C$47)</f>
        <v>1</v>
      </c>
      <c r="E3" s="49">
        <f>_xlfn.XMATCH(A3, 'Ranked Parameters'!$C$50:$C$63)</f>
        <v>12</v>
      </c>
      <c r="F3" s="49">
        <f>_xlfn.XMATCH(A3, 'Ranked Parameters'!$C$66:$C$79)</f>
        <v>1</v>
      </c>
      <c r="G3" s="49">
        <f>_xlfn.XMATCH(A3, 'Ranked Parameters'!$C$82:$C$95)</f>
        <v>1</v>
      </c>
      <c r="H3" s="49">
        <f>_xlfn.XMATCH(A3, 'Ranked Parameters'!$C$98:$C$111)</f>
        <v>13</v>
      </c>
      <c r="I3" s="49">
        <f>_xlfn.XMATCH(A3, 'Ranked Parameters'!$C$114:$C$131)</f>
        <v>13</v>
      </c>
      <c r="J3" s="49">
        <f t="shared" ref="J3:J15" si="0">SUM(B3*$B$2,C3*$C$2,D3*$D$2,E3*$E$2,F3*$F$2,G3*$G$2,H3*$H$2,I3*$I$2)</f>
        <v>6.6769999999999987</v>
      </c>
    </row>
    <row r="4" spans="1:10" ht="18" thickBot="1" x14ac:dyDescent="0.25">
      <c r="A4" s="48" t="s">
        <v>28</v>
      </c>
      <c r="B4" s="49">
        <f>_xlfn.XMATCH(A4, 'Ranked Parameters'!$C$2:$C$15)</f>
        <v>10</v>
      </c>
      <c r="C4" s="49">
        <f>_xlfn.XMATCH(A4, 'Ranked Parameters'!$C$18:$C$31)</f>
        <v>10</v>
      </c>
      <c r="D4" s="49">
        <f>_xlfn.XMATCH(A4, 'Ranked Parameters'!$C$34:$C$47)</f>
        <v>11</v>
      </c>
      <c r="E4" s="49">
        <f>_xlfn.XMATCH(A4, 'Ranked Parameters'!$C$50:$C$63)</f>
        <v>3</v>
      </c>
      <c r="F4" s="49">
        <f>_xlfn.XMATCH(A4, 'Ranked Parameters'!$C$66:$C$79)</f>
        <v>10</v>
      </c>
      <c r="G4" s="49">
        <f>_xlfn.XMATCH(A4, 'Ranked Parameters'!$C$82:$C$95)</f>
        <v>9</v>
      </c>
      <c r="H4" s="49">
        <f>_xlfn.XMATCH(A4, 'Ranked Parameters'!$C$98:$C$111)</f>
        <v>3</v>
      </c>
      <c r="I4" s="49">
        <f>_xlfn.XMATCH(A4, 'Ranked Parameters'!$C$114:$C$131)</f>
        <v>4</v>
      </c>
      <c r="J4" s="49">
        <f>SUM(B4*$B$2,C4*$C$2,D4*$D$2,E4*$E$2,F4*$F$2,G4*$G$2,H4*$H$2,I4*$I$2)</f>
        <v>6.6939999999999991</v>
      </c>
    </row>
    <row r="5" spans="1:10" ht="18" thickBot="1" x14ac:dyDescent="0.25">
      <c r="A5" s="48" t="s">
        <v>33</v>
      </c>
      <c r="B5" s="49">
        <f>_xlfn.XMATCH(A5, 'Ranked Parameters'!$C$2:$C$15)</f>
        <v>6</v>
      </c>
      <c r="C5" s="49">
        <f>_xlfn.XMATCH(A5, 'Ranked Parameters'!$C$18:$C$31)</f>
        <v>13</v>
      </c>
      <c r="D5" s="49">
        <f>_xlfn.XMATCH(A5, 'Ranked Parameters'!$C$34:$C$47)</f>
        <v>7</v>
      </c>
      <c r="E5" s="49">
        <f>_xlfn.XMATCH(A5, 'Ranked Parameters'!$C$50:$C$63)</f>
        <v>9</v>
      </c>
      <c r="F5" s="49">
        <f>_xlfn.XMATCH(A5, 'Ranked Parameters'!$C$66:$C$79)</f>
        <v>9</v>
      </c>
      <c r="G5" s="49">
        <f>_xlfn.XMATCH(A5, 'Ranked Parameters'!$C$82:$C$95)</f>
        <v>7</v>
      </c>
      <c r="H5" s="49">
        <f>_xlfn.XMATCH(A5, 'Ranked Parameters'!$C$98:$C$111)</f>
        <v>12</v>
      </c>
      <c r="I5" s="49">
        <f>_xlfn.XMATCH(A5, 'Ranked Parameters'!$C$114:$C$131)</f>
        <v>11</v>
      </c>
      <c r="J5" s="49">
        <f t="shared" si="0"/>
        <v>8.8909999999999982</v>
      </c>
    </row>
    <row r="6" spans="1:10" ht="18" thickBot="1" x14ac:dyDescent="0.25">
      <c r="A6" s="48" t="s">
        <v>37</v>
      </c>
      <c r="B6" s="49">
        <f>_xlfn.XMATCH(A6, 'Ranked Parameters'!$C$2:$C$15)</f>
        <v>2</v>
      </c>
      <c r="C6" s="49">
        <f>_xlfn.XMATCH(A6, 'Ranked Parameters'!$C$18:$C$31)</f>
        <v>12</v>
      </c>
      <c r="D6" s="49">
        <f>_xlfn.XMATCH(A6, 'Ranked Parameters'!$C$34:$C$47)</f>
        <v>8</v>
      </c>
      <c r="E6" s="49">
        <f>_xlfn.XMATCH(A6, 'Ranked Parameters'!$C$50:$C$63)</f>
        <v>7</v>
      </c>
      <c r="F6" s="49">
        <f>_xlfn.XMATCH(A6, 'Ranked Parameters'!$C$66:$C$79)</f>
        <v>7</v>
      </c>
      <c r="G6" s="49">
        <f>_xlfn.XMATCH(A6, 'Ranked Parameters'!$C$82:$C$95)</f>
        <v>4</v>
      </c>
      <c r="H6" s="49">
        <f>_xlfn.XMATCH(A6, 'Ranked Parameters'!$C$98:$C$111)</f>
        <v>10</v>
      </c>
      <c r="I6" s="49">
        <f>_xlfn.XMATCH(A6, 'Ranked Parameters'!$C$114:$C$131)</f>
        <v>10</v>
      </c>
      <c r="J6" s="49">
        <f t="shared" si="0"/>
        <v>6.9939999999999998</v>
      </c>
    </row>
    <row r="7" spans="1:10" ht="18" thickBot="1" x14ac:dyDescent="0.25">
      <c r="A7" s="48" t="s">
        <v>30</v>
      </c>
      <c r="B7" s="49">
        <f>_xlfn.XMATCH(A7, 'Ranked Parameters'!$C$2:$C$15)</f>
        <v>12</v>
      </c>
      <c r="C7" s="49">
        <f>_xlfn.XMATCH(A7, 'Ranked Parameters'!$C$18:$C$31)</f>
        <v>3</v>
      </c>
      <c r="D7" s="49">
        <f>_xlfn.XMATCH(A7, 'Ranked Parameters'!$C$34:$C$47)</f>
        <v>13</v>
      </c>
      <c r="E7" s="49">
        <f>_xlfn.XMATCH(A7, 'Ranked Parameters'!$C$50:$C$63)</f>
        <v>1</v>
      </c>
      <c r="F7" s="49">
        <f>_xlfn.XMATCH(A7, 'Ranked Parameters'!$C$66:$C$79)</f>
        <v>12</v>
      </c>
      <c r="G7" s="49">
        <f>_xlfn.XMATCH(A7, 'Ranked Parameters'!$C$82:$C$95)</f>
        <v>11</v>
      </c>
      <c r="H7" s="49">
        <f>_xlfn.XMATCH(A7, 'Ranked Parameters'!$C$98:$C$111)</f>
        <v>5</v>
      </c>
      <c r="I7" s="49">
        <f>_xlfn.XMATCH(A7, 'Ranked Parameters'!$C$114:$C$131)</f>
        <v>3</v>
      </c>
      <c r="J7" s="49">
        <f t="shared" si="0"/>
        <v>7.3979999999999997</v>
      </c>
    </row>
    <row r="8" spans="1:10" ht="18" thickBot="1" x14ac:dyDescent="0.25">
      <c r="A8" s="48" t="s">
        <v>38</v>
      </c>
      <c r="B8" s="49">
        <f>_xlfn.XMATCH(A8, 'Ranked Parameters'!$C$2:$C$15)</f>
        <v>1</v>
      </c>
      <c r="C8" s="49">
        <f>_xlfn.XMATCH(A8, 'Ranked Parameters'!$C$18:$C$31)</f>
        <v>8</v>
      </c>
      <c r="D8" s="49">
        <f>_xlfn.XMATCH(A8, 'Ranked Parameters'!$C$34:$C$47)</f>
        <v>2</v>
      </c>
      <c r="E8" s="49">
        <f>_xlfn.XMATCH(A8, 'Ranked Parameters'!$C$50:$C$63)</f>
        <v>11</v>
      </c>
      <c r="F8" s="49">
        <f>_xlfn.XMATCH(A8, 'Ranked Parameters'!$C$66:$C$79)</f>
        <v>2</v>
      </c>
      <c r="G8" s="49">
        <f>_xlfn.XMATCH(A8, 'Ranked Parameters'!$C$82:$C$95)</f>
        <v>2</v>
      </c>
      <c r="H8" s="49">
        <f>_xlfn.XMATCH(A8, 'Ranked Parameters'!$C$98:$C$111)</f>
        <v>11</v>
      </c>
      <c r="I8" s="49">
        <f>_xlfn.XMATCH(A8, 'Ranked Parameters'!$C$114:$C$131)</f>
        <v>12</v>
      </c>
      <c r="J8" s="49">
        <f t="shared" si="0"/>
        <v>6.4479999999999995</v>
      </c>
    </row>
    <row r="9" spans="1:10" ht="18" thickBot="1" x14ac:dyDescent="0.25">
      <c r="A9" s="48" t="s">
        <v>35</v>
      </c>
      <c r="B9" s="49">
        <f>_xlfn.XMATCH(A9, 'Ranked Parameters'!$C$2:$C$15)</f>
        <v>4</v>
      </c>
      <c r="C9" s="49">
        <f>_xlfn.XMATCH(A9, 'Ranked Parameters'!$C$18:$C$31)</f>
        <v>9</v>
      </c>
      <c r="D9" s="49">
        <f>_xlfn.XMATCH(A9, 'Ranked Parameters'!$C$34:$C$47)</f>
        <v>10</v>
      </c>
      <c r="E9" s="49">
        <f>_xlfn.XMATCH(A9, 'Ranked Parameters'!$C$50:$C$63)</f>
        <v>8</v>
      </c>
      <c r="F9" s="49">
        <f>_xlfn.XMATCH(A9, 'Ranked Parameters'!$C$66:$C$79)</f>
        <v>8</v>
      </c>
      <c r="G9" s="49">
        <f>_xlfn.XMATCH(A9, 'Ranked Parameters'!$C$82:$C$95)</f>
        <v>5</v>
      </c>
      <c r="H9" s="49">
        <f>_xlfn.XMATCH(A9, 'Ranked Parameters'!$C$98:$C$111)</f>
        <v>4</v>
      </c>
      <c r="I9" s="49">
        <f>_xlfn.XMATCH(A9, 'Ranked Parameters'!$C$114:$C$131)</f>
        <v>5</v>
      </c>
      <c r="J9" s="49">
        <f t="shared" si="0"/>
        <v>5.988999999999999</v>
      </c>
    </row>
    <row r="10" spans="1:10" ht="18" thickBot="1" x14ac:dyDescent="0.25">
      <c r="A10" s="48" t="s">
        <v>13</v>
      </c>
      <c r="B10" s="49">
        <f>_xlfn.XMATCH(A10, 'Ranked Parameters'!$C$2:$C$15)</f>
        <v>11</v>
      </c>
      <c r="C10" s="49">
        <f>_xlfn.XMATCH(A10, 'Ranked Parameters'!$C$18:$C$31)</f>
        <v>2</v>
      </c>
      <c r="D10" s="49">
        <f>_xlfn.XMATCH(A10, 'Ranked Parameters'!$C$34:$C$47)</f>
        <v>12</v>
      </c>
      <c r="E10" s="49">
        <f>_xlfn.XMATCH(A10, 'Ranked Parameters'!$C$50:$C$63)</f>
        <v>2</v>
      </c>
      <c r="F10" s="49">
        <f>_xlfn.XMATCH(A10, 'Ranked Parameters'!$C$66:$C$79)</f>
        <v>11</v>
      </c>
      <c r="G10" s="49">
        <f>_xlfn.XMATCH(A10, 'Ranked Parameters'!$C$82:$C$95)</f>
        <v>10</v>
      </c>
      <c r="H10" s="49">
        <f>_xlfn.XMATCH(A10, 'Ranked Parameters'!$C$98:$C$111)</f>
        <v>6</v>
      </c>
      <c r="I10" s="49">
        <f>_xlfn.XMATCH(A10, 'Ranked Parameters'!$C$114:$C$131)</f>
        <v>6</v>
      </c>
      <c r="J10" s="49">
        <f>SUM(B10*$B$2,C10*$C$2,D10*$D$2,E10*$E$2,F10*$F$2,G10*$G$2,H10*$H$2,I10*$I$2)</f>
        <v>7.6669999999999998</v>
      </c>
    </row>
    <row r="11" spans="1:10" ht="18" thickBot="1" x14ac:dyDescent="0.25">
      <c r="A11" s="48" t="s">
        <v>36</v>
      </c>
      <c r="B11" s="49">
        <f>_xlfn.XMATCH(A11, 'Ranked Parameters'!$C$2:$C$15)</f>
        <v>3</v>
      </c>
      <c r="C11" s="49">
        <f>_xlfn.XMATCH(A11, 'Ranked Parameters'!$C$18:$C$31)</f>
        <v>6</v>
      </c>
      <c r="D11" s="49">
        <f>_xlfn.XMATCH(A11, 'Ranked Parameters'!$C$34:$C$47)</f>
        <v>4</v>
      </c>
      <c r="E11" s="49">
        <f>_xlfn.XMATCH(A11, 'Ranked Parameters'!$C$50:$C$63)</f>
        <v>4</v>
      </c>
      <c r="F11" s="49">
        <f>_xlfn.XMATCH(A11, 'Ranked Parameters'!$C$66:$C$79)</f>
        <v>6</v>
      </c>
      <c r="G11" s="49">
        <f>_xlfn.XMATCH(A11, 'Ranked Parameters'!$C$82:$C$95)</f>
        <v>6</v>
      </c>
      <c r="H11" s="49">
        <f>_xlfn.XMATCH(A11, 'Ranked Parameters'!$C$98:$C$111)</f>
        <v>7</v>
      </c>
      <c r="I11" s="49">
        <f>_xlfn.XMATCH(A11, 'Ranked Parameters'!$C$114:$C$131)</f>
        <v>8</v>
      </c>
      <c r="J11" s="49">
        <f t="shared" si="0"/>
        <v>5.92</v>
      </c>
    </row>
    <row r="12" spans="1:10" ht="18" thickBot="1" x14ac:dyDescent="0.25">
      <c r="A12" s="48" t="s">
        <v>29</v>
      </c>
      <c r="B12" s="49">
        <f>_xlfn.XMATCH(A12, 'Ranked Parameters'!$C$2:$C$15)</f>
        <v>13</v>
      </c>
      <c r="C12" s="49">
        <f>_xlfn.XMATCH(A12, 'Ranked Parameters'!$C$18:$C$31)</f>
        <v>1</v>
      </c>
      <c r="D12" s="49">
        <f>_xlfn.XMATCH(A12, 'Ranked Parameters'!$C$34:$C$47)</f>
        <v>3</v>
      </c>
      <c r="E12" s="49">
        <f>_xlfn.XMATCH(A12, 'Ranked Parameters'!$C$50:$C$63)</f>
        <v>13</v>
      </c>
      <c r="F12" s="49">
        <f>_xlfn.XMATCH(A12, 'Ranked Parameters'!$C$66:$C$79)</f>
        <v>13</v>
      </c>
      <c r="G12" s="49">
        <f>_xlfn.XMATCH(A12, 'Ranked Parameters'!$C$82:$C$95)</f>
        <v>12</v>
      </c>
      <c r="H12" s="49">
        <f>_xlfn.XMATCH(A12, 'Ranked Parameters'!$C$98:$C$111)</f>
        <v>1</v>
      </c>
      <c r="I12" s="49">
        <f>_xlfn.XMATCH(A12, 'Ranked Parameters'!$C$114:$C$131)</f>
        <v>1</v>
      </c>
      <c r="J12" s="49">
        <f>SUM(B12*$B$2,C12*$C$2,D12*$D$2,E12*$E$2,F12*$F$2,G12*$G$2,H12*$H$2,I12*$I$2)</f>
        <v>7.5539999999999994</v>
      </c>
    </row>
    <row r="13" spans="1:10" ht="18" thickBot="1" x14ac:dyDescent="0.25">
      <c r="A13" s="48" t="s">
        <v>14</v>
      </c>
      <c r="B13" s="49">
        <f>_xlfn.XMATCH(A13, 'Ranked Parameters'!$C$2:$C$15)</f>
        <v>7</v>
      </c>
      <c r="C13" s="49">
        <f>_xlfn.XMATCH(A13, 'Ranked Parameters'!$C$18:$C$31)</f>
        <v>11</v>
      </c>
      <c r="D13" s="49">
        <f>_xlfn.XMATCH(A13, 'Ranked Parameters'!$C$34:$C$47)</f>
        <v>9</v>
      </c>
      <c r="E13" s="49">
        <f>_xlfn.XMATCH(A13, 'Ranked Parameters'!$C$50:$C$63)</f>
        <v>10</v>
      </c>
      <c r="F13" s="49">
        <f>_xlfn.XMATCH(A13, 'Ranked Parameters'!$C$66:$C$79)</f>
        <v>3</v>
      </c>
      <c r="G13" s="49">
        <f>_xlfn.XMATCH(A13, 'Ranked Parameters'!$C$82:$C$95)</f>
        <v>8</v>
      </c>
      <c r="H13" s="49">
        <f>_xlfn.XMATCH(A13, 'Ranked Parameters'!$C$98:$C$111)</f>
        <v>9</v>
      </c>
      <c r="I13" s="49">
        <f>_xlfn.XMATCH(A13, 'Ranked Parameters'!$C$114:$C$131)</f>
        <v>7</v>
      </c>
      <c r="J13" s="49">
        <f>SUM(B13*$B$2,C13*$C$2,D13*$D$2,E13*$E$2,F13*$F$2,G13*$G$2,H13*$H$2,I13*$I$2)</f>
        <v>8.2379999999999995</v>
      </c>
    </row>
    <row r="14" spans="1:10" ht="18" thickBot="1" x14ac:dyDescent="0.25">
      <c r="A14" s="48" t="s">
        <v>34</v>
      </c>
      <c r="B14" s="49">
        <f>_xlfn.XMATCH(A14, 'Ranked Parameters'!$C$2:$C$15)</f>
        <v>5</v>
      </c>
      <c r="C14" s="49">
        <f>_xlfn.XMATCH(A14, 'Ranked Parameters'!$C$18:$C$31)</f>
        <v>7</v>
      </c>
      <c r="D14" s="49">
        <f>_xlfn.XMATCH(A14, 'Ranked Parameters'!$C$34:$C$47)</f>
        <v>6</v>
      </c>
      <c r="E14" s="49">
        <f>_xlfn.XMATCH(A14, 'Ranked Parameters'!$C$50:$C$63)</f>
        <v>6</v>
      </c>
      <c r="F14" s="49">
        <f>_xlfn.XMATCH(A14, 'Ranked Parameters'!$C$66:$C$79)</f>
        <v>4</v>
      </c>
      <c r="G14" s="49">
        <f>_xlfn.XMATCH(A14, 'Ranked Parameters'!$C$82:$C$95)</f>
        <v>3</v>
      </c>
      <c r="H14" s="49">
        <f>_xlfn.XMATCH(A14, 'Ranked Parameters'!$C$98:$C$111)</f>
        <v>8</v>
      </c>
      <c r="I14" s="49">
        <f>_xlfn.XMATCH(A14, 'Ranked Parameters'!$C$114:$C$131)</f>
        <v>9</v>
      </c>
      <c r="J14" s="49">
        <f t="shared" si="0"/>
        <v>5.6840000000000002</v>
      </c>
    </row>
    <row r="15" spans="1:10" ht="18" thickBot="1" x14ac:dyDescent="0.25">
      <c r="A15" s="48" t="s">
        <v>32</v>
      </c>
      <c r="B15" s="49">
        <f>_xlfn.XMATCH(A15, 'Ranked Parameters'!$C$2:$C$15)</f>
        <v>8</v>
      </c>
      <c r="C15" s="49">
        <f>_xlfn.XMATCH(A15, 'Ranked Parameters'!$C$18:$C$31)</f>
        <v>5</v>
      </c>
      <c r="D15" s="49">
        <f>_xlfn.XMATCH(A15, 'Ranked Parameters'!$C$34:$C$47)</f>
        <v>5</v>
      </c>
      <c r="E15" s="49">
        <f>_xlfn.XMATCH(A15, 'Ranked Parameters'!$C$50:$C$63)</f>
        <v>5</v>
      </c>
      <c r="F15" s="49">
        <f>_xlfn.XMATCH(A15, 'Ranked Parameters'!$C$66:$C$79)</f>
        <v>5</v>
      </c>
      <c r="G15" s="49">
        <f>_xlfn.XMATCH(A15, 'Ranked Parameters'!$C$82:$C$95)</f>
        <v>13</v>
      </c>
      <c r="H15" s="49">
        <f>_xlfn.XMATCH(A15, 'Ranked Parameters'!$C$98:$C$111)</f>
        <v>2</v>
      </c>
      <c r="I15" s="49">
        <f>_xlfn.XMATCH(A15, 'Ranked Parameters'!$C$114:$C$131)</f>
        <v>2</v>
      </c>
      <c r="J15" s="49">
        <f t="shared" si="0"/>
        <v>6.9370000000000003</v>
      </c>
    </row>
  </sheetData>
  <conditionalFormatting sqref="J3:J15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F2BD-8717-B04A-8510-18F7D950892A}">
  <dimension ref="A1"/>
  <sheetViews>
    <sheetView workbookViewId="0">
      <selection activeCell="J28" sqref="J28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AHP</vt:lpstr>
      <vt:lpstr>Rated Parameters</vt:lpstr>
      <vt:lpstr>Rated Grasp Strategy Matrix</vt:lpstr>
      <vt:lpstr>Ranked Parameters</vt:lpstr>
      <vt:lpstr>Ranked Grasp Strategy Matrix</vt:lpstr>
      <vt:lpstr>Feasibility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Raunak Hede</dc:creator>
  <cp:lastModifiedBy>(s) Raunak Hede</cp:lastModifiedBy>
  <dcterms:created xsi:type="dcterms:W3CDTF">2023-11-17T14:49:06Z</dcterms:created>
  <dcterms:modified xsi:type="dcterms:W3CDTF">2024-05-01T12:21:55Z</dcterms:modified>
</cp:coreProperties>
</file>