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_17\Desktop\Raunak\MS_EXCEL\"/>
    </mc:Choice>
  </mc:AlternateContent>
  <xr:revisionPtr revIDLastSave="0" documentId="13_ncr:1_{09977042-2D3E-4C3C-9E96-7E7C515CA0A6}" xr6:coauthVersionLast="47" xr6:coauthVersionMax="47" xr10:uidLastSave="{00000000-0000-0000-0000-000000000000}"/>
  <bookViews>
    <workbookView xWindow="-120" yWindow="-120" windowWidth="29040" windowHeight="15720" xr2:uid="{478B811E-FD1C-4055-BE4C-04839721ACA3}"/>
  </bookViews>
  <sheets>
    <sheet name="Sheet1" sheetId="1" r:id="rId1"/>
    <sheet name="Chart1" sheetId="7" r:id="rId2"/>
  </sheets>
  <definedNames>
    <definedName name="_xlnm._FilterDatabase" localSheetId="0" hidden="1">Sheet1!$A$4:$G$24</definedName>
    <definedName name="_xlnm.Criteria" localSheetId="0">Sheet1!$K$4:$L$5</definedName>
    <definedName name="_xlnm.Extract" localSheetId="0">Sheet1!$Q$4:$W$22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G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8" i="1" l="1"/>
  <c r="F29" i="1"/>
  <c r="F27" i="1"/>
  <c r="F26" i="1"/>
  <c r="C7" i="1"/>
  <c r="D6" i="1"/>
  <c r="E6" i="1"/>
  <c r="E7" i="1" l="1"/>
  <c r="E8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G6" i="1"/>
  <c r="C8" i="1"/>
  <c r="C27" i="1" l="1"/>
  <c r="C9" i="1"/>
  <c r="E29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G7" i="1"/>
  <c r="E28" i="1"/>
  <c r="D29" i="1"/>
  <c r="E27" i="1"/>
  <c r="D26" i="1"/>
  <c r="D28" i="1"/>
  <c r="G8" i="1"/>
  <c r="C28" i="1"/>
  <c r="D27" i="1"/>
  <c r="C29" i="1"/>
  <c r="E26" i="1" l="1"/>
  <c r="G9" i="1"/>
  <c r="C10" i="1"/>
  <c r="G29" i="1"/>
  <c r="G27" i="1"/>
  <c r="G28" i="1"/>
  <c r="G10" i="1" l="1"/>
  <c r="C11" i="1"/>
  <c r="G11" i="1" l="1"/>
  <c r="C12" i="1"/>
  <c r="G12" i="1" l="1"/>
  <c r="C13" i="1"/>
  <c r="G13" i="1" l="1"/>
  <c r="C14" i="1"/>
  <c r="G14" i="1" l="1"/>
  <c r="C15" i="1"/>
  <c r="G15" i="1" l="1"/>
  <c r="C16" i="1"/>
  <c r="C17" i="1" l="1"/>
  <c r="G16" i="1"/>
  <c r="C18" i="1" l="1"/>
  <c r="G17" i="1"/>
  <c r="G18" i="1" l="1"/>
  <c r="C19" i="1"/>
  <c r="C20" i="1" l="1"/>
  <c r="G19" i="1"/>
  <c r="G20" i="1" l="1"/>
  <c r="C21" i="1"/>
  <c r="G21" i="1" l="1"/>
  <c r="C22" i="1"/>
  <c r="G22" i="1" l="1"/>
  <c r="C23" i="1"/>
  <c r="G23" i="1" l="1"/>
  <c r="C24" i="1"/>
  <c r="G24" i="1" s="1"/>
  <c r="C26" i="1"/>
  <c r="G26" i="1" l="1"/>
</calcChain>
</file>

<file path=xl/sharedStrings.xml><?xml version="1.0" encoding="utf-8"?>
<sst xmlns="http://schemas.openxmlformats.org/spreadsheetml/2006/main" count="30" uniqueCount="16">
  <si>
    <t>A-1 OFFICE SYSTEM
RAM SHAH PATH, KATHMANDU
PROJECTION OF INCOME IN DIFFERENT FIELDS (IN US$)</t>
  </si>
  <si>
    <t>S.No.</t>
  </si>
  <si>
    <t>YEAR</t>
  </si>
  <si>
    <t>CONSULTANT</t>
  </si>
  <si>
    <t>HARDWARE
SALES</t>
  </si>
  <si>
    <t>SOFTWARE
SALES</t>
  </si>
  <si>
    <t>MAINTAINANCE</t>
  </si>
  <si>
    <t>TOTAL</t>
  </si>
  <si>
    <t>TOTAL:</t>
  </si>
  <si>
    <t>Maximum</t>
  </si>
  <si>
    <t>Minimum</t>
  </si>
  <si>
    <t>Average</t>
  </si>
  <si>
    <t>Criteria Range</t>
  </si>
  <si>
    <t>&lt;=500</t>
  </si>
  <si>
    <t>&gt;=4000</t>
  </si>
  <si>
    <t>Output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</si>
</sst>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Incomes Sales (IN US$)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YEAR</c:v>
                </c:pt>
                <c:pt idx="1">
                  <c:v>CONSULTANT</c:v>
                </c:pt>
                <c:pt idx="2">
                  <c:v>HARDWARE
SALES</c:v>
                </c:pt>
                <c:pt idx="3">
                  <c:v>SOFTWARE
SALES</c:v>
                </c:pt>
                <c:pt idx="4">
                  <c:v>MAINTAINANCE</c:v>
                </c:pt>
              </c:strCache>
            </c:strRef>
          </c:cat>
          <c:val>
            <c:numRef>
              <c:f>Sheet1!$B$5:$F$5</c:f>
              <c:numCache>
                <c:formatCode>_("$"* #,##0.00_);_("$"* \(#,##0.00\);_("$"* "-"??_);_(@_)</c:formatCode>
                <c:ptCount val="5"/>
                <c:pt idx="0" formatCode="General">
                  <c:v>1995</c:v>
                </c:pt>
                <c:pt idx="1">
                  <c:v>400</c:v>
                </c:pt>
                <c:pt idx="2">
                  <c:v>2000</c:v>
                </c:pt>
                <c:pt idx="3">
                  <c:v>5000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3-43C3-BDD1-D20FBEBB0D1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YEAR</c:v>
                </c:pt>
                <c:pt idx="1">
                  <c:v>CONSULTANT</c:v>
                </c:pt>
                <c:pt idx="2">
                  <c:v>HARDWARE
SALES</c:v>
                </c:pt>
                <c:pt idx="3">
                  <c:v>SOFTWARE
SALES</c:v>
                </c:pt>
                <c:pt idx="4">
                  <c:v>MAINTAINANCE</c:v>
                </c:pt>
              </c:strCache>
            </c:strRef>
          </c:cat>
          <c:val>
            <c:numRef>
              <c:f>Sheet1!$B$6:$F$6</c:f>
              <c:numCache>
                <c:formatCode>_("$"* #,##0.00_);_("$"* \(#,##0.00\);_("$"* "-"??_);_(@_)</c:formatCode>
                <c:ptCount val="5"/>
                <c:pt idx="0" formatCode="General">
                  <c:v>1997</c:v>
                </c:pt>
                <c:pt idx="1">
                  <c:v>420</c:v>
                </c:pt>
                <c:pt idx="2">
                  <c:v>2200</c:v>
                </c:pt>
                <c:pt idx="3">
                  <c:v>4750</c:v>
                </c:pt>
                <c:pt idx="4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3-43C3-BDD1-D20FBEBB0D1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YEAR</c:v>
                </c:pt>
                <c:pt idx="1">
                  <c:v>CONSULTANT</c:v>
                </c:pt>
                <c:pt idx="2">
                  <c:v>HARDWARE
SALES</c:v>
                </c:pt>
                <c:pt idx="3">
                  <c:v>SOFTWARE
SALES</c:v>
                </c:pt>
                <c:pt idx="4">
                  <c:v>MAINTAINANCE</c:v>
                </c:pt>
              </c:strCache>
            </c:strRef>
          </c:cat>
          <c:val>
            <c:numRef>
              <c:f>Sheet1!$B$7:$F$7</c:f>
              <c:numCache>
                <c:formatCode>_("$"* #,##0.00_);_("$"* \(#,##0.00\);_("$"* "-"??_);_(@_)</c:formatCode>
                <c:ptCount val="5"/>
                <c:pt idx="0" formatCode="General">
                  <c:v>1999</c:v>
                </c:pt>
                <c:pt idx="1">
                  <c:v>441</c:v>
                </c:pt>
                <c:pt idx="2">
                  <c:v>2420</c:v>
                </c:pt>
                <c:pt idx="3">
                  <c:v>4512.5</c:v>
                </c:pt>
                <c:pt idx="4">
                  <c:v>551.25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3-43C3-BDD1-D20FBEBB0D1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YEAR</c:v>
                </c:pt>
                <c:pt idx="1">
                  <c:v>CONSULTANT</c:v>
                </c:pt>
                <c:pt idx="2">
                  <c:v>HARDWARE
SALES</c:v>
                </c:pt>
                <c:pt idx="3">
                  <c:v>SOFTWARE
SALES</c:v>
                </c:pt>
                <c:pt idx="4">
                  <c:v>MAINTAINANCE</c:v>
                </c:pt>
              </c:strCache>
            </c:strRef>
          </c:cat>
          <c:val>
            <c:numRef>
              <c:f>Sheet1!$B$8:$F$8</c:f>
              <c:numCache>
                <c:formatCode>_("$"* #,##0.00_);_("$"* \(#,##0.00\);_("$"* "-"??_);_(@_)</c:formatCode>
                <c:ptCount val="5"/>
                <c:pt idx="0" formatCode="General">
                  <c:v>2001</c:v>
                </c:pt>
                <c:pt idx="1">
                  <c:v>463.05</c:v>
                </c:pt>
                <c:pt idx="2">
                  <c:v>2662</c:v>
                </c:pt>
                <c:pt idx="3">
                  <c:v>4286.875</c:v>
                </c:pt>
                <c:pt idx="4">
                  <c:v>578.8125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3-43C3-BDD1-D20FBEBB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41104"/>
        <c:axId val="670036512"/>
      </c:barChart>
      <c:catAx>
        <c:axId val="670041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36512"/>
        <c:crosses val="autoZero"/>
        <c:auto val="1"/>
        <c:lblAlgn val="ctr"/>
        <c:lblOffset val="100"/>
        <c:noMultiLvlLbl val="0"/>
      </c:catAx>
      <c:valAx>
        <c:axId val="6700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810325-B27F-4875-B7B5-00C4CCF94794}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526EF-133A-B00D-D1E5-1B235958A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0245-FED2-49C6-872E-6760141A197D}">
  <dimension ref="A1:W29"/>
  <sheetViews>
    <sheetView tabSelected="1" zoomScale="85" zoomScaleNormal="85" workbookViewId="0">
      <selection activeCell="O20" sqref="O20"/>
    </sheetView>
  </sheetViews>
  <sheetFormatPr defaultRowHeight="15" x14ac:dyDescent="0.25"/>
  <cols>
    <col min="1" max="1" width="6.85546875" customWidth="1"/>
    <col min="2" max="2" width="14.28515625" customWidth="1"/>
    <col min="3" max="3" width="16.42578125" customWidth="1"/>
    <col min="4" max="4" width="15.5703125" customWidth="1"/>
    <col min="5" max="5" width="16.42578125" customWidth="1"/>
    <col min="6" max="6" width="15.5703125" customWidth="1"/>
    <col min="7" max="7" width="14.5703125" customWidth="1"/>
    <col min="9" max="9" width="8.5703125" customWidth="1"/>
    <col min="10" max="10" width="11.42578125" customWidth="1"/>
    <col min="11" max="12" width="15.28515625" customWidth="1"/>
    <col min="13" max="13" width="15.140625" customWidth="1"/>
    <col min="14" max="14" width="17.140625" customWidth="1"/>
    <col min="15" max="15" width="11.85546875" customWidth="1"/>
    <col min="18" max="18" width="7.85546875" customWidth="1"/>
    <col min="19" max="19" width="12.28515625" customWidth="1"/>
    <col min="20" max="20" width="14.7109375" customWidth="1"/>
    <col min="21" max="21" width="15.140625" customWidth="1"/>
    <col min="22" max="22" width="14.28515625" customWidth="1"/>
    <col min="23" max="23" width="16" customWidth="1"/>
    <col min="24" max="24" width="14.5703125" customWidth="1"/>
  </cols>
  <sheetData>
    <row r="1" spans="1:23" ht="15" customHeight="1" x14ac:dyDescent="0.25">
      <c r="A1" s="1" t="s">
        <v>0</v>
      </c>
      <c r="B1" s="2"/>
      <c r="C1" s="2"/>
      <c r="D1" s="2"/>
      <c r="E1" s="2"/>
      <c r="F1" s="2"/>
      <c r="G1" s="3"/>
      <c r="I1" s="5" t="s">
        <v>12</v>
      </c>
      <c r="J1" s="5"/>
      <c r="K1" s="5"/>
      <c r="L1" s="5"/>
      <c r="M1" s="5"/>
      <c r="N1" s="5"/>
      <c r="O1" s="5"/>
      <c r="P1" s="14"/>
      <c r="Q1" s="1" t="s">
        <v>15</v>
      </c>
      <c r="R1" s="2"/>
      <c r="S1" s="2"/>
      <c r="T1" s="2"/>
      <c r="U1" s="2"/>
      <c r="V1" s="2"/>
      <c r="W1" s="3"/>
    </row>
    <row r="2" spans="1:23" x14ac:dyDescent="0.25">
      <c r="A2" s="4"/>
      <c r="B2" s="5"/>
      <c r="C2" s="5"/>
      <c r="D2" s="5"/>
      <c r="E2" s="5"/>
      <c r="F2" s="5"/>
      <c r="G2" s="6"/>
      <c r="I2" s="5"/>
      <c r="J2" s="5"/>
      <c r="K2" s="5"/>
      <c r="L2" s="5"/>
      <c r="M2" s="5"/>
      <c r="N2" s="5"/>
      <c r="O2" s="5"/>
      <c r="P2" s="14"/>
      <c r="Q2" s="4"/>
      <c r="R2" s="5"/>
      <c r="S2" s="5"/>
      <c r="T2" s="5"/>
      <c r="U2" s="5"/>
      <c r="V2" s="5"/>
      <c r="W2" s="6"/>
    </row>
    <row r="3" spans="1:23" x14ac:dyDescent="0.25">
      <c r="A3" s="7"/>
      <c r="B3" s="8"/>
      <c r="C3" s="8"/>
      <c r="D3" s="8"/>
      <c r="E3" s="8"/>
      <c r="F3" s="8"/>
      <c r="G3" s="9"/>
      <c r="I3" s="5"/>
      <c r="J3" s="5"/>
      <c r="K3" s="5"/>
      <c r="L3" s="5"/>
      <c r="M3" s="5"/>
      <c r="N3" s="5"/>
      <c r="O3" s="5"/>
      <c r="P3" s="14"/>
      <c r="Q3" s="7"/>
      <c r="R3" s="8"/>
      <c r="S3" s="8"/>
      <c r="T3" s="8"/>
      <c r="U3" s="8"/>
      <c r="V3" s="8"/>
      <c r="W3" s="9"/>
    </row>
    <row r="4" spans="1:23" ht="30" x14ac:dyDescent="0.25">
      <c r="A4" s="10" t="s">
        <v>1</v>
      </c>
      <c r="B4" s="10" t="s">
        <v>2</v>
      </c>
      <c r="C4" s="10" t="s">
        <v>3</v>
      </c>
      <c r="D4" s="11" t="s">
        <v>4</v>
      </c>
      <c r="E4" s="11" t="s">
        <v>5</v>
      </c>
      <c r="F4" s="10" t="s">
        <v>6</v>
      </c>
      <c r="G4" s="10" t="s">
        <v>7</v>
      </c>
      <c r="I4" s="10" t="s">
        <v>1</v>
      </c>
      <c r="J4" s="10" t="s">
        <v>2</v>
      </c>
      <c r="K4" s="10" t="s">
        <v>3</v>
      </c>
      <c r="L4" s="11" t="s">
        <v>4</v>
      </c>
      <c r="M4" s="11" t="s">
        <v>5</v>
      </c>
      <c r="N4" s="10" t="s">
        <v>6</v>
      </c>
      <c r="O4" s="10" t="s">
        <v>7</v>
      </c>
      <c r="Q4" s="10" t="s">
        <v>1</v>
      </c>
      <c r="R4" s="10" t="s">
        <v>2</v>
      </c>
      <c r="S4" s="10" t="s">
        <v>3</v>
      </c>
      <c r="T4" s="11" t="s">
        <v>4</v>
      </c>
      <c r="U4" s="11" t="s">
        <v>5</v>
      </c>
      <c r="V4" s="10" t="s">
        <v>6</v>
      </c>
      <c r="W4" s="10" t="s">
        <v>7</v>
      </c>
    </row>
    <row r="5" spans="1:23" x14ac:dyDescent="0.25">
      <c r="A5" s="10">
        <v>1</v>
      </c>
      <c r="B5" s="12">
        <v>1995</v>
      </c>
      <c r="C5" s="13">
        <v>400</v>
      </c>
      <c r="D5" s="13">
        <v>2000</v>
      </c>
      <c r="E5" s="13">
        <v>5000</v>
      </c>
      <c r="F5" s="13">
        <v>500</v>
      </c>
      <c r="G5" s="13">
        <f>C5+D5+E5+F5</f>
        <v>7900</v>
      </c>
      <c r="I5" s="10">
        <v>1</v>
      </c>
      <c r="J5" s="15"/>
      <c r="K5" s="15" t="s">
        <v>13</v>
      </c>
      <c r="L5" s="15" t="s">
        <v>14</v>
      </c>
      <c r="M5" s="15"/>
      <c r="N5" s="15"/>
      <c r="O5" s="15"/>
      <c r="Q5" s="10">
        <v>1</v>
      </c>
      <c r="R5" s="12">
        <v>1995</v>
      </c>
      <c r="S5" s="13">
        <v>400</v>
      </c>
      <c r="T5" s="13">
        <v>2000</v>
      </c>
      <c r="U5" s="13">
        <v>5000</v>
      </c>
      <c r="V5" s="13">
        <v>500</v>
      </c>
      <c r="W5" s="13">
        <v>7900</v>
      </c>
    </row>
    <row r="6" spans="1:23" x14ac:dyDescent="0.25">
      <c r="A6" s="10">
        <v>2</v>
      </c>
      <c r="B6" s="12">
        <v>1997</v>
      </c>
      <c r="C6" s="13">
        <f>C5+5%*C5</f>
        <v>420</v>
      </c>
      <c r="D6" s="13">
        <f>D5+10%*D5</f>
        <v>2200</v>
      </c>
      <c r="E6" s="13">
        <f>E5-5%*E5</f>
        <v>4750</v>
      </c>
      <c r="F6" s="13">
        <f>F5+5%*F5</f>
        <v>525</v>
      </c>
      <c r="G6" s="13">
        <f t="shared" ref="G6:G8" si="0">C6+D6+E6+F6</f>
        <v>7895</v>
      </c>
      <c r="Q6" s="10">
        <v>2</v>
      </c>
      <c r="R6" s="12">
        <v>1997</v>
      </c>
      <c r="S6" s="13">
        <v>420</v>
      </c>
      <c r="T6" s="13">
        <v>2200</v>
      </c>
      <c r="U6" s="13">
        <v>4750</v>
      </c>
      <c r="V6" s="13">
        <v>525</v>
      </c>
      <c r="W6" s="13">
        <v>7895</v>
      </c>
    </row>
    <row r="7" spans="1:23" x14ac:dyDescent="0.25">
      <c r="A7" s="10">
        <v>3</v>
      </c>
      <c r="B7" s="12">
        <v>1999</v>
      </c>
      <c r="C7" s="13">
        <f t="shared" ref="C7" si="1">C6+5%*C6</f>
        <v>441</v>
      </c>
      <c r="D7" s="13">
        <f t="shared" ref="D7" si="2">D6+10%*D6</f>
        <v>2420</v>
      </c>
      <c r="E7" s="13">
        <f t="shared" ref="E7" si="3">E6-5%*E6</f>
        <v>4512.5</v>
      </c>
      <c r="F7" s="13">
        <f t="shared" ref="F7" si="4">F6+5%*F6</f>
        <v>551.25</v>
      </c>
      <c r="G7" s="13">
        <f t="shared" si="0"/>
        <v>7924.75</v>
      </c>
      <c r="Q7" s="10">
        <v>3</v>
      </c>
      <c r="R7" s="12">
        <v>1999</v>
      </c>
      <c r="S7" s="13">
        <v>441</v>
      </c>
      <c r="T7" s="13">
        <v>2420</v>
      </c>
      <c r="U7" s="13">
        <v>4512.5</v>
      </c>
      <c r="V7" s="13">
        <v>551.25</v>
      </c>
      <c r="W7" s="13">
        <v>7924.75</v>
      </c>
    </row>
    <row r="8" spans="1:23" x14ac:dyDescent="0.25">
      <c r="A8" s="10">
        <v>4</v>
      </c>
      <c r="B8" s="12">
        <v>2001</v>
      </c>
      <c r="C8" s="13">
        <f>C7+5%*C7</f>
        <v>463.05</v>
      </c>
      <c r="D8" s="13">
        <f>D7+10%*D7</f>
        <v>2662</v>
      </c>
      <c r="E8" s="13">
        <f>E7-5%*E7</f>
        <v>4286.875</v>
      </c>
      <c r="F8" s="13">
        <f>F7+5%*F7</f>
        <v>578.8125</v>
      </c>
      <c r="G8" s="13">
        <f t="shared" si="0"/>
        <v>7990.7375000000002</v>
      </c>
      <c r="Q8" s="10">
        <v>4</v>
      </c>
      <c r="R8" s="12">
        <v>2001</v>
      </c>
      <c r="S8" s="13">
        <v>463.05</v>
      </c>
      <c r="T8" s="13">
        <v>2662</v>
      </c>
      <c r="U8" s="13">
        <v>4286.875</v>
      </c>
      <c r="V8" s="13">
        <v>578.8125</v>
      </c>
      <c r="W8" s="13">
        <v>7990.7375000000002</v>
      </c>
    </row>
    <row r="9" spans="1:23" x14ac:dyDescent="0.25">
      <c r="A9" s="10">
        <v>5</v>
      </c>
      <c r="B9" s="12">
        <v>2003</v>
      </c>
      <c r="C9" s="13">
        <f t="shared" ref="C9:C24" si="5">C8+5%*C8</f>
        <v>486.20249999999999</v>
      </c>
      <c r="D9" s="13">
        <f t="shared" ref="D9:D24" si="6">D8+10%*D8</f>
        <v>2928.2</v>
      </c>
      <c r="E9" s="13">
        <f t="shared" ref="E9:E24" si="7">E8-5%*E8</f>
        <v>4072.53125</v>
      </c>
      <c r="F9" s="13">
        <f t="shared" ref="F9:F24" si="8">F8+5%*F8</f>
        <v>607.75312499999995</v>
      </c>
      <c r="G9" s="13">
        <f t="shared" ref="G9:G24" si="9">C9+D9+E9+F9</f>
        <v>8094.6868750000003</v>
      </c>
      <c r="Q9" s="10">
        <v>5</v>
      </c>
      <c r="R9" s="12">
        <v>2003</v>
      </c>
      <c r="S9" s="13">
        <v>486.20249999999999</v>
      </c>
      <c r="T9" s="13">
        <v>2928.2</v>
      </c>
      <c r="U9" s="13">
        <v>4072.53125</v>
      </c>
      <c r="V9" s="13">
        <v>607.75312499999995</v>
      </c>
      <c r="W9" s="13">
        <v>8094.6868750000003</v>
      </c>
    </row>
    <row r="10" spans="1:23" x14ac:dyDescent="0.25">
      <c r="A10" s="10">
        <v>6</v>
      </c>
      <c r="B10" s="12">
        <v>2005</v>
      </c>
      <c r="C10" s="13">
        <f t="shared" si="5"/>
        <v>510.51262499999996</v>
      </c>
      <c r="D10" s="13">
        <f t="shared" si="6"/>
        <v>3221.02</v>
      </c>
      <c r="E10" s="13">
        <f t="shared" si="7"/>
        <v>3868.9046874999999</v>
      </c>
      <c r="F10" s="13">
        <f t="shared" si="8"/>
        <v>638.14078124999992</v>
      </c>
      <c r="G10" s="13">
        <f t="shared" si="9"/>
        <v>8238.5780937500003</v>
      </c>
    </row>
    <row r="11" spans="1:23" x14ac:dyDescent="0.25">
      <c r="A11" s="10">
        <v>7</v>
      </c>
      <c r="B11" s="12">
        <v>2007</v>
      </c>
      <c r="C11" s="13">
        <f t="shared" si="5"/>
        <v>536.0382562499999</v>
      </c>
      <c r="D11" s="13">
        <f t="shared" si="6"/>
        <v>3543.1219999999998</v>
      </c>
      <c r="E11" s="13">
        <f t="shared" si="7"/>
        <v>3675.459453125</v>
      </c>
      <c r="F11" s="13">
        <f t="shared" si="8"/>
        <v>670.04782031249988</v>
      </c>
      <c r="G11" s="13">
        <f t="shared" si="9"/>
        <v>8424.6675296875001</v>
      </c>
    </row>
    <row r="12" spans="1:23" x14ac:dyDescent="0.25">
      <c r="A12" s="10">
        <v>8</v>
      </c>
      <c r="B12" s="12">
        <v>2009</v>
      </c>
      <c r="C12" s="13">
        <f t="shared" si="5"/>
        <v>562.84016906249985</v>
      </c>
      <c r="D12" s="13">
        <f t="shared" si="6"/>
        <v>3897.4341999999997</v>
      </c>
      <c r="E12" s="13">
        <f t="shared" si="7"/>
        <v>3491.6864804687498</v>
      </c>
      <c r="F12" s="13">
        <f t="shared" si="8"/>
        <v>703.55021132812487</v>
      </c>
      <c r="G12" s="13">
        <f t="shared" si="9"/>
        <v>8655.511060859375</v>
      </c>
    </row>
    <row r="13" spans="1:23" x14ac:dyDescent="0.25">
      <c r="A13" s="10">
        <v>9</v>
      </c>
      <c r="B13" s="12">
        <v>2011</v>
      </c>
      <c r="C13" s="13">
        <f t="shared" si="5"/>
        <v>590.98217751562481</v>
      </c>
      <c r="D13" s="13">
        <f t="shared" si="6"/>
        <v>4287.1776199999995</v>
      </c>
      <c r="E13" s="13">
        <f t="shared" si="7"/>
        <v>3317.1021564453122</v>
      </c>
      <c r="F13" s="13">
        <f t="shared" si="8"/>
        <v>738.7277218945311</v>
      </c>
      <c r="G13" s="13">
        <f t="shared" si="9"/>
        <v>8933.9896758554678</v>
      </c>
    </row>
    <row r="14" spans="1:23" x14ac:dyDescent="0.25">
      <c r="A14" s="10">
        <v>10</v>
      </c>
      <c r="B14" s="12">
        <v>2013</v>
      </c>
      <c r="C14" s="13">
        <f t="shared" si="5"/>
        <v>620.53128639140607</v>
      </c>
      <c r="D14" s="13">
        <f t="shared" si="6"/>
        <v>4715.8953819999997</v>
      </c>
      <c r="E14" s="13">
        <f t="shared" si="7"/>
        <v>3151.2470486230468</v>
      </c>
      <c r="F14" s="13">
        <f t="shared" si="8"/>
        <v>775.66410798925767</v>
      </c>
      <c r="G14" s="13">
        <f t="shared" si="9"/>
        <v>9263.3378250037094</v>
      </c>
    </row>
    <row r="15" spans="1:23" x14ac:dyDescent="0.25">
      <c r="A15" s="10">
        <v>11</v>
      </c>
      <c r="B15" s="12">
        <v>2015</v>
      </c>
      <c r="C15" s="13">
        <f t="shared" si="5"/>
        <v>651.55785071097637</v>
      </c>
      <c r="D15" s="13">
        <f t="shared" si="6"/>
        <v>5187.4849201999996</v>
      </c>
      <c r="E15" s="13">
        <f t="shared" si="7"/>
        <v>2993.6846961918945</v>
      </c>
      <c r="F15" s="13">
        <f t="shared" si="8"/>
        <v>814.44731338872054</v>
      </c>
      <c r="G15" s="13">
        <f t="shared" si="9"/>
        <v>9647.1747804915922</v>
      </c>
    </row>
    <row r="16" spans="1:23" x14ac:dyDescent="0.25">
      <c r="A16" s="10">
        <v>12</v>
      </c>
      <c r="B16" s="12">
        <v>2017</v>
      </c>
      <c r="C16" s="13">
        <f t="shared" si="5"/>
        <v>684.13574324652518</v>
      </c>
      <c r="D16" s="13">
        <f t="shared" si="6"/>
        <v>5706.2334122199991</v>
      </c>
      <c r="E16" s="13">
        <f t="shared" si="7"/>
        <v>2844.0004613822998</v>
      </c>
      <c r="F16" s="13">
        <f t="shared" si="8"/>
        <v>855.16967905815659</v>
      </c>
      <c r="G16" s="13">
        <f t="shared" si="9"/>
        <v>10089.539295906981</v>
      </c>
    </row>
    <row r="17" spans="1:7" x14ac:dyDescent="0.25">
      <c r="A17" s="10">
        <v>13</v>
      </c>
      <c r="B17" s="12">
        <v>2019</v>
      </c>
      <c r="C17" s="13">
        <f t="shared" si="5"/>
        <v>718.34253040885142</v>
      </c>
      <c r="D17" s="13">
        <f t="shared" si="6"/>
        <v>6276.856753441999</v>
      </c>
      <c r="E17" s="13">
        <f t="shared" si="7"/>
        <v>2701.8004383131847</v>
      </c>
      <c r="F17" s="13">
        <f t="shared" si="8"/>
        <v>897.92816301106438</v>
      </c>
      <c r="G17" s="13">
        <f t="shared" si="9"/>
        <v>10594.927885175099</v>
      </c>
    </row>
    <row r="18" spans="1:7" x14ac:dyDescent="0.25">
      <c r="A18" s="10">
        <v>14</v>
      </c>
      <c r="B18" s="12">
        <v>2021</v>
      </c>
      <c r="C18" s="13">
        <f t="shared" si="5"/>
        <v>754.25965692929401</v>
      </c>
      <c r="D18" s="13">
        <f t="shared" si="6"/>
        <v>6904.5424287861988</v>
      </c>
      <c r="E18" s="13">
        <f t="shared" si="7"/>
        <v>2566.7104163975255</v>
      </c>
      <c r="F18" s="13">
        <f t="shared" si="8"/>
        <v>942.82457116161765</v>
      </c>
      <c r="G18" s="13">
        <f t="shared" si="9"/>
        <v>11168.337073274637</v>
      </c>
    </row>
    <row r="19" spans="1:7" x14ac:dyDescent="0.25">
      <c r="A19" s="10">
        <v>15</v>
      </c>
      <c r="B19" s="12">
        <v>2023</v>
      </c>
      <c r="C19" s="13">
        <f t="shared" si="5"/>
        <v>791.97263977575869</v>
      </c>
      <c r="D19" s="13">
        <f t="shared" si="6"/>
        <v>7594.9966716648187</v>
      </c>
      <c r="E19" s="13">
        <f t="shared" si="7"/>
        <v>2438.3748955776491</v>
      </c>
      <c r="F19" s="13">
        <f t="shared" si="8"/>
        <v>989.96579971969857</v>
      </c>
      <c r="G19" s="13">
        <f t="shared" si="9"/>
        <v>11815.310006737927</v>
      </c>
    </row>
    <row r="20" spans="1:7" x14ac:dyDescent="0.25">
      <c r="A20" s="10">
        <v>16</v>
      </c>
      <c r="B20" s="12">
        <v>2025</v>
      </c>
      <c r="C20" s="13">
        <f t="shared" si="5"/>
        <v>831.57127176454662</v>
      </c>
      <c r="D20" s="13">
        <f t="shared" si="6"/>
        <v>8354.4963388313008</v>
      </c>
      <c r="E20" s="13">
        <f t="shared" si="7"/>
        <v>2316.4561507987664</v>
      </c>
      <c r="F20" s="13">
        <f t="shared" si="8"/>
        <v>1039.4640897056836</v>
      </c>
      <c r="G20" s="13">
        <f t="shared" si="9"/>
        <v>12541.987851100299</v>
      </c>
    </row>
    <row r="21" spans="1:7" x14ac:dyDescent="0.25">
      <c r="A21" s="10">
        <v>17</v>
      </c>
      <c r="B21" s="12">
        <v>2027</v>
      </c>
      <c r="C21" s="13">
        <f t="shared" si="5"/>
        <v>873.14983535277395</v>
      </c>
      <c r="D21" s="13">
        <f t="shared" si="6"/>
        <v>9189.9459727144313</v>
      </c>
      <c r="E21" s="13">
        <f t="shared" si="7"/>
        <v>2200.6333432588281</v>
      </c>
      <c r="F21" s="13">
        <f t="shared" si="8"/>
        <v>1091.4372941909678</v>
      </c>
      <c r="G21" s="13">
        <f t="shared" si="9"/>
        <v>13355.166445516999</v>
      </c>
    </row>
    <row r="22" spans="1:7" x14ac:dyDescent="0.25">
      <c r="A22" s="10">
        <v>18</v>
      </c>
      <c r="B22" s="12">
        <v>2029</v>
      </c>
      <c r="C22" s="13">
        <f t="shared" si="5"/>
        <v>916.80732712041265</v>
      </c>
      <c r="D22" s="13">
        <f t="shared" si="6"/>
        <v>10108.940569985874</v>
      </c>
      <c r="E22" s="13">
        <f t="shared" si="7"/>
        <v>2090.6016760958864</v>
      </c>
      <c r="F22" s="13">
        <f t="shared" si="8"/>
        <v>1146.0091589005162</v>
      </c>
      <c r="G22" s="13">
        <f t="shared" si="9"/>
        <v>14262.35873210269</v>
      </c>
    </row>
    <row r="23" spans="1:7" x14ac:dyDescent="0.25">
      <c r="A23" s="10">
        <v>19</v>
      </c>
      <c r="B23" s="12">
        <v>2031</v>
      </c>
      <c r="C23" s="13">
        <f t="shared" si="5"/>
        <v>962.64769347643323</v>
      </c>
      <c r="D23" s="13">
        <f t="shared" si="6"/>
        <v>11119.834626984462</v>
      </c>
      <c r="E23" s="13">
        <f t="shared" si="7"/>
        <v>1986.0715922910922</v>
      </c>
      <c r="F23" s="13">
        <f t="shared" si="8"/>
        <v>1203.309616845542</v>
      </c>
      <c r="G23" s="13">
        <f t="shared" si="9"/>
        <v>15271.863529597529</v>
      </c>
    </row>
    <row r="24" spans="1:7" x14ac:dyDescent="0.25">
      <c r="A24" s="10">
        <v>20</v>
      </c>
      <c r="B24" s="12">
        <v>2033</v>
      </c>
      <c r="C24" s="13">
        <f t="shared" si="5"/>
        <v>1010.7800781502549</v>
      </c>
      <c r="D24" s="13">
        <f t="shared" si="6"/>
        <v>12231.818089682909</v>
      </c>
      <c r="E24" s="13">
        <f t="shared" si="7"/>
        <v>1886.7680126765376</v>
      </c>
      <c r="F24" s="13">
        <f t="shared" si="8"/>
        <v>1263.475097687819</v>
      </c>
      <c r="G24" s="13">
        <f t="shared" si="9"/>
        <v>16392.84127819752</v>
      </c>
    </row>
    <row r="25" spans="1:7" x14ac:dyDescent="0.25">
      <c r="A25" s="10"/>
      <c r="B25" s="12"/>
      <c r="C25" s="13"/>
      <c r="D25" s="13"/>
      <c r="E25" s="13"/>
      <c r="F25" s="13"/>
      <c r="G25" s="13"/>
    </row>
    <row r="26" spans="1:7" x14ac:dyDescent="0.25">
      <c r="A26" s="10"/>
      <c r="B26" s="12" t="s">
        <v>8</v>
      </c>
      <c r="C26" s="13">
        <f>SUM(C5:C25)</f>
        <v>13226.381641155356</v>
      </c>
      <c r="D26" s="13">
        <f>SUM(D5:D25)</f>
        <v>114549.99898651199</v>
      </c>
      <c r="E26" s="13">
        <f>SUM(E5:E25)</f>
        <v>64151.407759145761</v>
      </c>
      <c r="F26" s="13">
        <f>SUM(F5:F25)</f>
        <v>16532.977051444203</v>
      </c>
      <c r="G26" s="13">
        <f>SUM(G5:G25)</f>
        <v>208460.76543825737</v>
      </c>
    </row>
    <row r="27" spans="1:7" x14ac:dyDescent="0.25">
      <c r="A27" s="10"/>
      <c r="B27" s="12" t="s">
        <v>9</v>
      </c>
      <c r="C27" s="13">
        <f>MAX(C5:C8)</f>
        <v>463.05</v>
      </c>
      <c r="D27" s="13">
        <f>MAX(D5:D8)</f>
        <v>2662</v>
      </c>
      <c r="E27" s="13">
        <f>MAX(E5:E8)</f>
        <v>5000</v>
      </c>
      <c r="F27" s="13">
        <f>MAX(F5:F8)</f>
        <v>578.8125</v>
      </c>
      <c r="G27" s="13">
        <f>MAX(G5:G8)</f>
        <v>7990.7375000000002</v>
      </c>
    </row>
    <row r="28" spans="1:7" x14ac:dyDescent="0.25">
      <c r="A28" s="10"/>
      <c r="B28" s="12" t="s">
        <v>10</v>
      </c>
      <c r="C28" s="13">
        <f>MIN(C5:C8)</f>
        <v>400</v>
      </c>
      <c r="D28" s="13">
        <f>MIN(D5:D8)</f>
        <v>2000</v>
      </c>
      <c r="E28" s="13">
        <f>MIN(E5:E8)</f>
        <v>4286.875</v>
      </c>
      <c r="F28" s="13">
        <f>MIN(F5:F8)</f>
        <v>500</v>
      </c>
      <c r="G28" s="13">
        <f>MIN(G5:G8)</f>
        <v>7895</v>
      </c>
    </row>
    <row r="29" spans="1:7" x14ac:dyDescent="0.25">
      <c r="A29" s="10"/>
      <c r="B29" s="12" t="s">
        <v>11</v>
      </c>
      <c r="C29" s="13">
        <f>AVERAGE(C5:C8)</f>
        <v>431.01249999999999</v>
      </c>
      <c r="D29" s="13">
        <f>AVERAGE(D5:D8)</f>
        <v>2320.5</v>
      </c>
      <c r="E29" s="13">
        <f>AVERAGE(E5:E8)</f>
        <v>4637.34375</v>
      </c>
      <c r="F29" s="13">
        <f>AVERAGE(F5:F8)</f>
        <v>538.765625</v>
      </c>
      <c r="G29" s="13">
        <f>AVERAGE(G5:G8)</f>
        <v>7927.6218749999998</v>
      </c>
    </row>
  </sheetData>
  <mergeCells count="3">
    <mergeCell ref="A1:G3"/>
    <mergeCell ref="Q1:W3"/>
    <mergeCell ref="I1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Chart1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XI_17</dc:creator>
  <cp:lastModifiedBy>XI_17</cp:lastModifiedBy>
  <dcterms:created xsi:type="dcterms:W3CDTF">2023-02-07T03:09:15Z</dcterms:created>
  <dcterms:modified xsi:type="dcterms:W3CDTF">2023-02-08T02:01:10Z</dcterms:modified>
</cp:coreProperties>
</file>