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avan_000\OneDrive\Learn\Stats\TheAnalyticsEdge\unit8\"/>
    </mc:Choice>
  </mc:AlternateContent>
  <bookViews>
    <workbookView xWindow="0" yWindow="0" windowWidth="23040" windowHeight="9084" tabRatio="500"/>
  </bookViews>
  <sheets>
    <sheet name="Sheet1" sheetId="1" r:id="rId1"/>
  </sheets>
  <definedNames>
    <definedName name="solver_adj" localSheetId="0" hidden="1">Sheet1!$B$53:$E$59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Sheet1!$B$67:$B$73</definedName>
    <definedName name="solver_lhs2" localSheetId="0" hidden="1">Sheet1!$B$74:$B$77</definedName>
    <definedName name="solver_lhs3" localSheetId="0" hidden="1">Sheet1!$B$78:$B$79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Sheet1!$C$64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2</definedName>
    <definedName name="solver_rhs1" localSheetId="0" hidden="1">Sheet1!$D$67:$D$73</definedName>
    <definedName name="solver_rhs2" localSheetId="0" hidden="1">Sheet1!$D$74:$D$77</definedName>
    <definedName name="solver_rhs3" localSheetId="0" hidden="1">Sheet1!$D$78:$D$79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6" i="1" l="1"/>
  <c r="B67" i="1"/>
  <c r="B68" i="1"/>
  <c r="B69" i="1"/>
  <c r="B70" i="1"/>
  <c r="B71" i="1"/>
  <c r="B72" i="1"/>
  <c r="B73" i="1"/>
  <c r="C64" i="1"/>
  <c r="C60" i="1"/>
  <c r="D60" i="1"/>
  <c r="E60" i="1"/>
  <c r="B60" i="1"/>
  <c r="B79" i="1"/>
  <c r="B78" i="1"/>
  <c r="D77" i="1"/>
  <c r="B77" i="1"/>
  <c r="D76" i="1"/>
  <c r="B76" i="1"/>
  <c r="D75" i="1"/>
  <c r="B75" i="1"/>
  <c r="D74" i="1"/>
  <c r="B74" i="1"/>
  <c r="D69" i="1"/>
  <c r="D70" i="1"/>
  <c r="D71" i="1"/>
  <c r="D72" i="1"/>
  <c r="D73" i="1"/>
  <c r="D68" i="1"/>
  <c r="D67" i="1"/>
</calcChain>
</file>

<file path=xl/sharedStrings.xml><?xml version="1.0" encoding="utf-8"?>
<sst xmlns="http://schemas.openxmlformats.org/spreadsheetml/2006/main" count="95" uniqueCount="30">
  <si>
    <t>FILATOI RIUNITI - OPTIMIZING THE PRODUCTION SCHEDULE</t>
  </si>
  <si>
    <t>Machine Hours Required for Production (hours/kg)</t>
  </si>
  <si>
    <t>Spinning Mill</t>
  </si>
  <si>
    <t>Extra Fine</t>
  </si>
  <si>
    <t>Fine</t>
  </si>
  <si>
    <t>Medium</t>
  </si>
  <si>
    <t>Coarse</t>
  </si>
  <si>
    <t>Ambrosi</t>
  </si>
  <si>
    <t>Bresciani</t>
  </si>
  <si>
    <t>Castri</t>
  </si>
  <si>
    <t>De Blasi</t>
  </si>
  <si>
    <t>Estensi</t>
  </si>
  <si>
    <t>Filatoi Riuniti</t>
  </si>
  <si>
    <t>Giuliani</t>
  </si>
  <si>
    <t>Production Capacity (hours/month)</t>
  </si>
  <si>
    <t>Hours</t>
  </si>
  <si>
    <t>Cost of Production ($/kg)</t>
  </si>
  <si>
    <t>Cost of Transportation ($/kg)</t>
  </si>
  <si>
    <t>Demand to Meet (kg/month)</t>
  </si>
  <si>
    <t>Size</t>
  </si>
  <si>
    <t>Demand</t>
  </si>
  <si>
    <t>Decision Variables</t>
  </si>
  <si>
    <t>Constraints</t>
  </si>
  <si>
    <t>1. Machine Hours</t>
  </si>
  <si>
    <t>&lt;=</t>
  </si>
  <si>
    <t>2. Demand</t>
  </si>
  <si>
    <t>Decision</t>
  </si>
  <si>
    <t>&gt;=</t>
  </si>
  <si>
    <t>=</t>
  </si>
  <si>
    <t>3. Mills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</si>
</sst>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FFFF99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3" fillId="0" borderId="15" applyNumberFormat="0" applyFill="0" applyAlignment="0" applyProtection="0"/>
  </cellStyleXfs>
  <cellXfs count="34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right" vertical="center" wrapText="1"/>
    </xf>
    <xf numFmtId="2" fontId="1" fillId="0" borderId="5" xfId="0" applyNumberFormat="1" applyFont="1" applyBorder="1" applyAlignment="1">
      <alignment horizontal="right" vertical="center" wrapText="1"/>
    </xf>
    <xf numFmtId="2" fontId="1" fillId="0" borderId="7" xfId="0" applyNumberFormat="1" applyFont="1" applyBorder="1" applyAlignment="1">
      <alignment horizontal="right" vertical="center" wrapText="1"/>
    </xf>
    <xf numFmtId="2" fontId="1" fillId="0" borderId="8" xfId="0" applyNumberFormat="1" applyFont="1" applyBorder="1" applyAlignment="1">
      <alignment horizontal="right"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right" vertical="center" wrapText="1"/>
    </xf>
    <xf numFmtId="164" fontId="1" fillId="0" borderId="5" xfId="0" applyNumberFormat="1" applyFont="1" applyBorder="1" applyAlignment="1">
      <alignment horizontal="right" vertical="center" wrapText="1"/>
    </xf>
    <xf numFmtId="164" fontId="1" fillId="0" borderId="7" xfId="0" applyNumberFormat="1" applyFont="1" applyBorder="1" applyAlignment="1">
      <alignment horizontal="right" vertical="center" wrapText="1"/>
    </xf>
    <xf numFmtId="164" fontId="1" fillId="0" borderId="8" xfId="0" applyNumberFormat="1" applyFont="1" applyBorder="1" applyAlignment="1">
      <alignment horizontal="righ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3" fillId="0" borderId="15" xfId="1"/>
  </cellXfs>
  <cellStyles count="2">
    <cellStyle name="Normal" xfId="0" builtinId="0"/>
    <cellStyle name="Total" xfId="1" builtinId="2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tabSelected="1" topLeftCell="A61" workbookViewId="0">
      <selection activeCell="E67" sqref="E67"/>
    </sheetView>
  </sheetViews>
  <sheetFormatPr defaultColWidth="11.19921875" defaultRowHeight="15.6" x14ac:dyDescent="0.3"/>
  <sheetData>
    <row r="1" spans="1:5" x14ac:dyDescent="0.3">
      <c r="A1" s="13" t="s">
        <v>0</v>
      </c>
      <c r="B1" s="1"/>
      <c r="C1" s="1"/>
      <c r="D1" s="1"/>
      <c r="E1" s="1"/>
    </row>
    <row r="2" spans="1:5" x14ac:dyDescent="0.3">
      <c r="A2" s="1"/>
      <c r="B2" s="1"/>
      <c r="C2" s="1"/>
      <c r="D2" s="1"/>
      <c r="E2" s="1"/>
    </row>
    <row r="3" spans="1:5" ht="16.2" thickBot="1" x14ac:dyDescent="0.35">
      <c r="A3" s="13" t="s">
        <v>1</v>
      </c>
      <c r="B3" s="1"/>
      <c r="C3" s="1"/>
      <c r="D3" s="1"/>
      <c r="E3" s="1"/>
    </row>
    <row r="4" spans="1:5" ht="16.2" thickBot="1" x14ac:dyDescent="0.35">
      <c r="A4" s="2" t="s">
        <v>2</v>
      </c>
      <c r="B4" s="3" t="s">
        <v>3</v>
      </c>
      <c r="C4" s="3" t="s">
        <v>4</v>
      </c>
      <c r="D4" s="3" t="s">
        <v>5</v>
      </c>
      <c r="E4" s="4" t="s">
        <v>6</v>
      </c>
    </row>
    <row r="5" spans="1:5" x14ac:dyDescent="0.3">
      <c r="A5" s="5" t="s">
        <v>7</v>
      </c>
      <c r="B5" s="6"/>
      <c r="C5" s="22">
        <v>0.4</v>
      </c>
      <c r="D5" s="22">
        <v>0.375</v>
      </c>
      <c r="E5" s="23">
        <v>0.25</v>
      </c>
    </row>
    <row r="6" spans="1:5" x14ac:dyDescent="0.3">
      <c r="A6" s="5" t="s">
        <v>8</v>
      </c>
      <c r="B6" s="22">
        <v>0.7</v>
      </c>
      <c r="C6" s="22">
        <v>0.5</v>
      </c>
      <c r="D6" s="22">
        <v>0.35</v>
      </c>
      <c r="E6" s="23">
        <v>0.25</v>
      </c>
    </row>
    <row r="7" spans="1:5" x14ac:dyDescent="0.3">
      <c r="A7" s="5" t="s">
        <v>9</v>
      </c>
      <c r="B7" s="22">
        <v>0.67500000000000004</v>
      </c>
      <c r="C7" s="22">
        <v>0.45</v>
      </c>
      <c r="D7" s="22">
        <v>0.4</v>
      </c>
      <c r="E7" s="23">
        <v>0.25</v>
      </c>
    </row>
    <row r="8" spans="1:5" x14ac:dyDescent="0.3">
      <c r="A8" s="5" t="s">
        <v>10</v>
      </c>
      <c r="B8" s="6"/>
      <c r="C8" s="22">
        <v>0.45</v>
      </c>
      <c r="D8" s="22">
        <v>0.35</v>
      </c>
      <c r="E8" s="23">
        <v>0.2</v>
      </c>
    </row>
    <row r="9" spans="1:5" x14ac:dyDescent="0.3">
      <c r="A9" s="5" t="s">
        <v>11</v>
      </c>
      <c r="B9" s="22">
        <v>0.65</v>
      </c>
      <c r="C9" s="22">
        <v>0.45</v>
      </c>
      <c r="D9" s="22">
        <v>0.4</v>
      </c>
      <c r="E9" s="23">
        <v>0.25</v>
      </c>
    </row>
    <row r="10" spans="1:5" x14ac:dyDescent="0.3">
      <c r="A10" s="5" t="s">
        <v>12</v>
      </c>
      <c r="B10" s="22">
        <v>0.625</v>
      </c>
      <c r="C10" s="22">
        <v>0.5</v>
      </c>
      <c r="D10" s="22">
        <v>0.42499999999999999</v>
      </c>
      <c r="E10" s="23">
        <v>0.42499999999999999</v>
      </c>
    </row>
    <row r="11" spans="1:5" ht="16.2" thickBot="1" x14ac:dyDescent="0.35">
      <c r="A11" s="9" t="s">
        <v>13</v>
      </c>
      <c r="B11" s="24">
        <v>0.7</v>
      </c>
      <c r="C11" s="24">
        <v>0.45</v>
      </c>
      <c r="D11" s="24">
        <v>0.35</v>
      </c>
      <c r="E11" s="25">
        <v>0.4</v>
      </c>
    </row>
    <row r="12" spans="1:5" x14ac:dyDescent="0.3">
      <c r="A12" s="1"/>
      <c r="B12" s="1"/>
      <c r="C12" s="1"/>
      <c r="D12" s="1"/>
      <c r="E12" s="1"/>
    </row>
    <row r="13" spans="1:5" ht="16.2" thickBot="1" x14ac:dyDescent="0.35">
      <c r="A13" s="13" t="s">
        <v>14</v>
      </c>
      <c r="B13" s="1"/>
      <c r="C13" s="1"/>
      <c r="D13" s="1"/>
      <c r="E13" s="1"/>
    </row>
    <row r="14" spans="1:5" ht="16.2" thickBot="1" x14ac:dyDescent="0.35">
      <c r="A14" s="2" t="s">
        <v>2</v>
      </c>
      <c r="B14" s="4" t="s">
        <v>15</v>
      </c>
      <c r="C14" s="1"/>
      <c r="D14" s="1"/>
      <c r="E14" s="1"/>
    </row>
    <row r="15" spans="1:5" x14ac:dyDescent="0.3">
      <c r="A15" s="5" t="s">
        <v>7</v>
      </c>
      <c r="B15" s="8">
        <v>2500</v>
      </c>
      <c r="C15" s="1"/>
      <c r="D15" s="1"/>
      <c r="E15" s="1"/>
    </row>
    <row r="16" spans="1:5" x14ac:dyDescent="0.3">
      <c r="A16" s="5" t="s">
        <v>8</v>
      </c>
      <c r="B16" s="8">
        <v>3000</v>
      </c>
      <c r="C16" s="1"/>
      <c r="D16" s="1"/>
      <c r="E16" s="1"/>
    </row>
    <row r="17" spans="1:5" x14ac:dyDescent="0.3">
      <c r="A17" s="5" t="s">
        <v>9</v>
      </c>
      <c r="B17" s="8">
        <v>2500</v>
      </c>
      <c r="C17" s="1"/>
      <c r="D17" s="1"/>
      <c r="E17" s="1"/>
    </row>
    <row r="18" spans="1:5" x14ac:dyDescent="0.3">
      <c r="A18" s="5" t="s">
        <v>10</v>
      </c>
      <c r="B18" s="8">
        <v>2600</v>
      </c>
      <c r="C18" s="1"/>
      <c r="D18" s="1"/>
      <c r="E18" s="1"/>
    </row>
    <row r="19" spans="1:5" x14ac:dyDescent="0.3">
      <c r="A19" s="5" t="s">
        <v>11</v>
      </c>
      <c r="B19" s="8">
        <v>2500</v>
      </c>
      <c r="C19" s="1"/>
      <c r="D19" s="1"/>
      <c r="E19" s="1"/>
    </row>
    <row r="20" spans="1:5" x14ac:dyDescent="0.3">
      <c r="A20" s="5" t="s">
        <v>12</v>
      </c>
      <c r="B20" s="8">
        <v>38000</v>
      </c>
      <c r="C20" s="1"/>
      <c r="D20" s="1"/>
      <c r="E20" s="1"/>
    </row>
    <row r="21" spans="1:5" ht="16.2" thickBot="1" x14ac:dyDescent="0.35">
      <c r="A21" s="9" t="s">
        <v>13</v>
      </c>
      <c r="B21" s="10">
        <v>2500</v>
      </c>
      <c r="C21" s="1"/>
      <c r="D21" s="1"/>
      <c r="E21" s="1"/>
    </row>
    <row r="22" spans="1:5" x14ac:dyDescent="0.3">
      <c r="A22" s="1"/>
      <c r="B22" s="1"/>
      <c r="C22" s="1"/>
      <c r="D22" s="1"/>
      <c r="E22" s="1"/>
    </row>
    <row r="23" spans="1:5" ht="16.2" thickBot="1" x14ac:dyDescent="0.35">
      <c r="A23" s="13" t="s">
        <v>16</v>
      </c>
      <c r="B23" s="1"/>
      <c r="C23" s="1"/>
      <c r="D23" s="1"/>
      <c r="E23" s="1"/>
    </row>
    <row r="24" spans="1:5" ht="16.2" thickBot="1" x14ac:dyDescent="0.35">
      <c r="A24" s="2" t="s">
        <v>2</v>
      </c>
      <c r="B24" s="3" t="s">
        <v>3</v>
      </c>
      <c r="C24" s="3" t="s">
        <v>4</v>
      </c>
      <c r="D24" s="3" t="s">
        <v>5</v>
      </c>
      <c r="E24" s="4" t="s">
        <v>6</v>
      </c>
    </row>
    <row r="25" spans="1:5" x14ac:dyDescent="0.3">
      <c r="A25" s="5" t="s">
        <v>7</v>
      </c>
      <c r="B25" s="11"/>
      <c r="C25" s="18">
        <v>13</v>
      </c>
      <c r="D25" s="18">
        <v>10.65</v>
      </c>
      <c r="E25" s="19">
        <v>9.6</v>
      </c>
    </row>
    <row r="26" spans="1:5" x14ac:dyDescent="0.3">
      <c r="A26" s="5" t="s">
        <v>8</v>
      </c>
      <c r="B26" s="18">
        <v>17.399999999999999</v>
      </c>
      <c r="C26" s="18">
        <v>14.1</v>
      </c>
      <c r="D26" s="18">
        <v>11.2</v>
      </c>
      <c r="E26" s="19">
        <v>9.4499999999999993</v>
      </c>
    </row>
    <row r="27" spans="1:5" x14ac:dyDescent="0.3">
      <c r="A27" s="5" t="s">
        <v>9</v>
      </c>
      <c r="B27" s="18">
        <v>17.399999999999999</v>
      </c>
      <c r="C27" s="18">
        <v>14.22</v>
      </c>
      <c r="D27" s="18">
        <v>11</v>
      </c>
      <c r="E27" s="19">
        <v>9.5</v>
      </c>
    </row>
    <row r="28" spans="1:5" x14ac:dyDescent="0.3">
      <c r="A28" s="5" t="s">
        <v>10</v>
      </c>
      <c r="B28" s="11"/>
      <c r="C28" s="18">
        <v>14.3</v>
      </c>
      <c r="D28" s="18">
        <v>11.25</v>
      </c>
      <c r="E28" s="19">
        <v>9.6</v>
      </c>
    </row>
    <row r="29" spans="1:5" x14ac:dyDescent="0.3">
      <c r="A29" s="5" t="s">
        <v>11</v>
      </c>
      <c r="B29" s="18">
        <v>17.5</v>
      </c>
      <c r="C29" s="18">
        <v>13.8</v>
      </c>
      <c r="D29" s="18">
        <v>11.4</v>
      </c>
      <c r="E29" s="19">
        <v>9.6</v>
      </c>
    </row>
    <row r="30" spans="1:5" x14ac:dyDescent="0.3">
      <c r="A30" s="5" t="s">
        <v>12</v>
      </c>
      <c r="B30" s="18">
        <v>18.25</v>
      </c>
      <c r="C30" s="18">
        <v>13.9</v>
      </c>
      <c r="D30" s="18">
        <v>11.4</v>
      </c>
      <c r="E30" s="19">
        <v>8.9</v>
      </c>
    </row>
    <row r="31" spans="1:5" ht="16.2" thickBot="1" x14ac:dyDescent="0.35">
      <c r="A31" s="9" t="s">
        <v>13</v>
      </c>
      <c r="B31" s="20">
        <v>19.75</v>
      </c>
      <c r="C31" s="20">
        <v>13.9</v>
      </c>
      <c r="D31" s="20">
        <v>10.75</v>
      </c>
      <c r="E31" s="21">
        <v>9.4</v>
      </c>
    </row>
    <row r="32" spans="1:5" x14ac:dyDescent="0.3">
      <c r="A32" s="1"/>
      <c r="B32" s="1"/>
      <c r="C32" s="1"/>
      <c r="D32" s="1"/>
      <c r="E32" s="1"/>
    </row>
    <row r="33" spans="1:5" ht="16.2" thickBot="1" x14ac:dyDescent="0.35">
      <c r="A33" s="13" t="s">
        <v>17</v>
      </c>
      <c r="B33" s="1"/>
      <c r="C33" s="1"/>
      <c r="D33" s="1"/>
      <c r="E33" s="1"/>
    </row>
    <row r="34" spans="1:5" ht="16.2" thickBot="1" x14ac:dyDescent="0.35">
      <c r="A34" s="2" t="s">
        <v>2</v>
      </c>
      <c r="B34" s="3" t="s">
        <v>3</v>
      </c>
      <c r="C34" s="3" t="s">
        <v>4</v>
      </c>
      <c r="D34" s="3" t="s">
        <v>5</v>
      </c>
      <c r="E34" s="4" t="s">
        <v>6</v>
      </c>
    </row>
    <row r="35" spans="1:5" x14ac:dyDescent="0.3">
      <c r="A35" s="5" t="s">
        <v>7</v>
      </c>
      <c r="B35" s="6"/>
      <c r="C35" s="14">
        <v>0.3</v>
      </c>
      <c r="D35" s="14">
        <v>0.45</v>
      </c>
      <c r="E35" s="15">
        <v>0.45</v>
      </c>
    </row>
    <row r="36" spans="1:5" x14ac:dyDescent="0.3">
      <c r="A36" s="5" t="s">
        <v>8</v>
      </c>
      <c r="B36" s="14">
        <v>0.4</v>
      </c>
      <c r="C36" s="14">
        <v>0.4</v>
      </c>
      <c r="D36" s="14">
        <v>0.6</v>
      </c>
      <c r="E36" s="15">
        <v>0.6</v>
      </c>
    </row>
    <row r="37" spans="1:5" x14ac:dyDescent="0.3">
      <c r="A37" s="5" t="s">
        <v>9</v>
      </c>
      <c r="B37" s="14">
        <v>0.8</v>
      </c>
      <c r="C37" s="14">
        <v>0.8</v>
      </c>
      <c r="D37" s="14">
        <v>1.2</v>
      </c>
      <c r="E37" s="15">
        <v>1.2</v>
      </c>
    </row>
    <row r="38" spans="1:5" x14ac:dyDescent="0.3">
      <c r="A38" s="5" t="s">
        <v>10</v>
      </c>
      <c r="B38" s="6"/>
      <c r="C38" s="14">
        <v>0.7</v>
      </c>
      <c r="D38" s="14">
        <v>1.05</v>
      </c>
      <c r="E38" s="15">
        <v>1.05</v>
      </c>
    </row>
    <row r="39" spans="1:5" x14ac:dyDescent="0.3">
      <c r="A39" s="5" t="s">
        <v>11</v>
      </c>
      <c r="B39" s="14">
        <v>0.7</v>
      </c>
      <c r="C39" s="14">
        <v>0.7</v>
      </c>
      <c r="D39" s="14">
        <v>1.05</v>
      </c>
      <c r="E39" s="15">
        <v>1.05</v>
      </c>
    </row>
    <row r="40" spans="1:5" x14ac:dyDescent="0.3">
      <c r="A40" s="5" t="s">
        <v>12</v>
      </c>
      <c r="B40" s="14">
        <v>0</v>
      </c>
      <c r="C40" s="14">
        <v>0</v>
      </c>
      <c r="D40" s="14">
        <v>0</v>
      </c>
      <c r="E40" s="15">
        <v>0</v>
      </c>
    </row>
    <row r="41" spans="1:5" ht="16.2" thickBot="1" x14ac:dyDescent="0.35">
      <c r="A41" s="9" t="s">
        <v>13</v>
      </c>
      <c r="B41" s="16">
        <v>0.5</v>
      </c>
      <c r="C41" s="16">
        <v>0.5</v>
      </c>
      <c r="D41" s="16">
        <v>0.75</v>
      </c>
      <c r="E41" s="17">
        <v>0.75</v>
      </c>
    </row>
    <row r="42" spans="1:5" x14ac:dyDescent="0.3">
      <c r="A42" s="1"/>
      <c r="B42" s="1"/>
      <c r="C42" s="1"/>
      <c r="D42" s="1"/>
      <c r="E42" s="1"/>
    </row>
    <row r="43" spans="1:5" ht="16.2" thickBot="1" x14ac:dyDescent="0.35">
      <c r="A43" s="13" t="s">
        <v>18</v>
      </c>
      <c r="B43" s="1"/>
      <c r="C43" s="1"/>
      <c r="D43" s="1"/>
      <c r="E43" s="1"/>
    </row>
    <row r="44" spans="1:5" ht="16.2" thickBot="1" x14ac:dyDescent="0.35">
      <c r="A44" s="2" t="s">
        <v>19</v>
      </c>
      <c r="B44" s="4" t="s">
        <v>20</v>
      </c>
      <c r="C44" s="12"/>
      <c r="D44" s="12"/>
      <c r="E44" s="12"/>
    </row>
    <row r="45" spans="1:5" x14ac:dyDescent="0.3">
      <c r="A45" s="5" t="s">
        <v>3</v>
      </c>
      <c r="B45" s="8">
        <v>25000</v>
      </c>
      <c r="C45" s="7"/>
      <c r="D45" s="7"/>
      <c r="E45" s="7"/>
    </row>
    <row r="46" spans="1:5" x14ac:dyDescent="0.3">
      <c r="A46" s="5" t="s">
        <v>4</v>
      </c>
      <c r="B46" s="8">
        <v>26000</v>
      </c>
      <c r="C46" s="1"/>
      <c r="D46" s="1"/>
      <c r="E46" s="1"/>
    </row>
    <row r="47" spans="1:5" x14ac:dyDescent="0.3">
      <c r="A47" s="5" t="s">
        <v>5</v>
      </c>
      <c r="B47" s="8">
        <v>28000</v>
      </c>
      <c r="C47" s="1"/>
      <c r="D47" s="1"/>
      <c r="E47" s="1"/>
    </row>
    <row r="48" spans="1:5" ht="16.2" thickBot="1" x14ac:dyDescent="0.35">
      <c r="A48" s="9" t="s">
        <v>6</v>
      </c>
      <c r="B48" s="10">
        <v>28000</v>
      </c>
      <c r="C48" s="1"/>
      <c r="D48" s="1"/>
      <c r="E48" s="1"/>
    </row>
    <row r="49" spans="1:7" x14ac:dyDescent="0.3">
      <c r="A49" s="1"/>
      <c r="B49" s="1"/>
      <c r="C49" s="1"/>
      <c r="D49" s="1"/>
      <c r="E49" s="1"/>
    </row>
    <row r="50" spans="1:7" x14ac:dyDescent="0.3">
      <c r="A50" s="1"/>
      <c r="B50" s="1"/>
      <c r="C50" s="1"/>
      <c r="D50" s="1"/>
      <c r="E50" s="1"/>
    </row>
    <row r="51" spans="1:7" ht="16.2" thickBot="1" x14ac:dyDescent="0.35">
      <c r="A51" s="13" t="s">
        <v>21</v>
      </c>
      <c r="B51" s="1"/>
      <c r="C51" s="1"/>
      <c r="D51" s="1"/>
      <c r="E51" s="1"/>
    </row>
    <row r="52" spans="1:7" ht="16.2" thickBot="1" x14ac:dyDescent="0.35">
      <c r="A52" s="2" t="s">
        <v>2</v>
      </c>
      <c r="B52" s="3" t="s">
        <v>3</v>
      </c>
      <c r="C52" s="3" t="s">
        <v>4</v>
      </c>
      <c r="D52" s="3" t="s">
        <v>5</v>
      </c>
      <c r="E52" s="4" t="s">
        <v>6</v>
      </c>
    </row>
    <row r="53" spans="1:7" x14ac:dyDescent="0.3">
      <c r="A53" s="5" t="s">
        <v>7</v>
      </c>
      <c r="B53" s="27">
        <v>0</v>
      </c>
      <c r="C53" s="27">
        <v>6249.9999938835699</v>
      </c>
      <c r="D53" s="27">
        <v>0</v>
      </c>
      <c r="E53" s="28">
        <v>0</v>
      </c>
    </row>
    <row r="54" spans="1:7" x14ac:dyDescent="0.3">
      <c r="A54" s="5" t="s">
        <v>8</v>
      </c>
      <c r="B54" s="26">
        <v>4285.7142845112012</v>
      </c>
      <c r="C54" s="26">
        <v>0</v>
      </c>
      <c r="D54" s="26">
        <v>0</v>
      </c>
      <c r="E54" s="29">
        <v>0</v>
      </c>
    </row>
    <row r="55" spans="1:7" x14ac:dyDescent="0.3">
      <c r="A55" s="5" t="s">
        <v>9</v>
      </c>
      <c r="B55" s="26">
        <v>3703.7037011448006</v>
      </c>
      <c r="C55" s="26">
        <v>0</v>
      </c>
      <c r="D55" s="26">
        <v>0</v>
      </c>
      <c r="E55" s="29">
        <v>0</v>
      </c>
    </row>
    <row r="56" spans="1:7" x14ac:dyDescent="0.3">
      <c r="A56" s="5" t="s">
        <v>10</v>
      </c>
      <c r="B56" s="26">
        <v>0</v>
      </c>
      <c r="C56" s="26">
        <v>0</v>
      </c>
      <c r="D56" s="26">
        <v>2040.1258056734448</v>
      </c>
      <c r="E56" s="29">
        <v>0</v>
      </c>
      <c r="G56">
        <f>B60-B58</f>
        <v>11835.571823179398</v>
      </c>
    </row>
    <row r="57" spans="1:7" x14ac:dyDescent="0.3">
      <c r="A57" s="5" t="s">
        <v>11</v>
      </c>
      <c r="B57" s="26">
        <v>3846.1538375233954</v>
      </c>
      <c r="C57" s="26">
        <v>0</v>
      </c>
      <c r="D57" s="26">
        <v>0</v>
      </c>
      <c r="E57" s="29">
        <v>0</v>
      </c>
    </row>
    <row r="58" spans="1:7" x14ac:dyDescent="0.3">
      <c r="A58" s="5" t="s">
        <v>12</v>
      </c>
      <c r="B58" s="26">
        <v>13164.42713936682</v>
      </c>
      <c r="C58" s="26">
        <v>19749.999987245275</v>
      </c>
      <c r="D58" s="26">
        <v>18817.01701537253</v>
      </c>
      <c r="E58" s="29">
        <v>27999.999997548312</v>
      </c>
    </row>
    <row r="59" spans="1:7" ht="16.2" thickBot="1" x14ac:dyDescent="0.35">
      <c r="A59" s="9" t="s">
        <v>13</v>
      </c>
      <c r="B59" s="30">
        <v>0</v>
      </c>
      <c r="C59" s="30">
        <v>0</v>
      </c>
      <c r="D59" s="30">
        <v>7142.8573670316391</v>
      </c>
      <c r="E59" s="31">
        <v>0</v>
      </c>
    </row>
    <row r="60" spans="1:7" ht="16.2" thickBot="1" x14ac:dyDescent="0.35">
      <c r="B60" s="33">
        <f>SUM(B53:B59)</f>
        <v>24999.998962546219</v>
      </c>
      <c r="C60" s="33">
        <f t="shared" ref="C60:E60" si="0">SUM(C53:C59)</f>
        <v>25999.999981128844</v>
      </c>
      <c r="D60" s="33">
        <f t="shared" si="0"/>
        <v>28000.000188077614</v>
      </c>
      <c r="E60" s="33">
        <f t="shared" si="0"/>
        <v>27999.999997548312</v>
      </c>
    </row>
    <row r="61" spans="1:7" ht="16.2" thickTop="1" x14ac:dyDescent="0.3"/>
    <row r="64" spans="1:7" x14ac:dyDescent="0.3">
      <c r="B64" t="s">
        <v>26</v>
      </c>
      <c r="C64">
        <f>SUMPRODUCT(B53:E59,B25:E31) + SUMPRODUCT(B53:E59,B35:E41)</f>
        <v>1382544.3175869402</v>
      </c>
    </row>
    <row r="65" spans="1:5" x14ac:dyDescent="0.3">
      <c r="A65" s="32"/>
    </row>
    <row r="66" spans="1:5" x14ac:dyDescent="0.3">
      <c r="A66" t="s">
        <v>22</v>
      </c>
    </row>
    <row r="67" spans="1:5" x14ac:dyDescent="0.3">
      <c r="A67" t="s">
        <v>23</v>
      </c>
      <c r="B67">
        <f>SUMPRODUCT(B53:E53, B5:E5)</f>
        <v>2499.9999975534283</v>
      </c>
      <c r="C67" t="s">
        <v>24</v>
      </c>
      <c r="D67">
        <f>B15</f>
        <v>2500</v>
      </c>
      <c r="E67" s="5" t="s">
        <v>7</v>
      </c>
    </row>
    <row r="68" spans="1:5" x14ac:dyDescent="0.3">
      <c r="B68">
        <f t="shared" ref="B68:B73" si="1">SUMPRODUCT(B54:E54, B6:E6)</f>
        <v>2999.9999991578406</v>
      </c>
      <c r="C68" t="s">
        <v>24</v>
      </c>
      <c r="D68">
        <f>B16</f>
        <v>3000</v>
      </c>
      <c r="E68" s="5" t="s">
        <v>8</v>
      </c>
    </row>
    <row r="69" spans="1:5" x14ac:dyDescent="0.3">
      <c r="B69">
        <f t="shared" si="1"/>
        <v>2499.9999982727404</v>
      </c>
      <c r="C69" t="s">
        <v>24</v>
      </c>
      <c r="D69">
        <f t="shared" ref="D69:D73" si="2">B17</f>
        <v>2500</v>
      </c>
      <c r="E69" s="5" t="s">
        <v>9</v>
      </c>
    </row>
    <row r="70" spans="1:5" x14ac:dyDescent="0.3">
      <c r="B70">
        <f t="shared" si="1"/>
        <v>714.0440319857056</v>
      </c>
      <c r="C70" t="s">
        <v>24</v>
      </c>
      <c r="D70">
        <f t="shared" si="2"/>
        <v>2600</v>
      </c>
      <c r="E70" s="5" t="s">
        <v>10</v>
      </c>
    </row>
    <row r="71" spans="1:5" x14ac:dyDescent="0.3">
      <c r="B71">
        <f t="shared" si="1"/>
        <v>2499.9999943902071</v>
      </c>
      <c r="C71" t="s">
        <v>24</v>
      </c>
      <c r="D71">
        <f t="shared" si="2"/>
        <v>2500</v>
      </c>
      <c r="E71" s="5" t="s">
        <v>11</v>
      </c>
    </row>
    <row r="72" spans="1:5" x14ac:dyDescent="0.3">
      <c r="B72">
        <f t="shared" si="1"/>
        <v>37999.999186218258</v>
      </c>
      <c r="C72" t="s">
        <v>24</v>
      </c>
      <c r="D72">
        <f t="shared" si="2"/>
        <v>38000</v>
      </c>
      <c r="E72" s="5" t="s">
        <v>12</v>
      </c>
    </row>
    <row r="73" spans="1:5" ht="16.2" thickBot="1" x14ac:dyDescent="0.35">
      <c r="B73">
        <f t="shared" si="1"/>
        <v>2500.0000784610734</v>
      </c>
      <c r="C73" t="s">
        <v>24</v>
      </c>
      <c r="D73">
        <f t="shared" si="2"/>
        <v>2500</v>
      </c>
      <c r="E73" s="9" t="s">
        <v>13</v>
      </c>
    </row>
    <row r="74" spans="1:5" x14ac:dyDescent="0.3">
      <c r="A74" t="s">
        <v>25</v>
      </c>
      <c r="B74">
        <f>SUM(B53:B59)</f>
        <v>24999.998962546219</v>
      </c>
      <c r="C74" t="s">
        <v>27</v>
      </c>
      <c r="D74">
        <f>B45</f>
        <v>25000</v>
      </c>
    </row>
    <row r="75" spans="1:5" x14ac:dyDescent="0.3">
      <c r="B75">
        <f>SUM(C53:C59)</f>
        <v>25999.999981128844</v>
      </c>
      <c r="C75" t="s">
        <v>27</v>
      </c>
      <c r="D75">
        <f>B46</f>
        <v>26000</v>
      </c>
    </row>
    <row r="76" spans="1:5" x14ac:dyDescent="0.3">
      <c r="B76">
        <f>SUM(D53:D59)</f>
        <v>28000.000188077614</v>
      </c>
      <c r="C76" t="s">
        <v>27</v>
      </c>
      <c r="D76">
        <f>B47</f>
        <v>28000</v>
      </c>
    </row>
    <row r="77" spans="1:5" x14ac:dyDescent="0.3">
      <c r="B77">
        <f>SUM(E53:E59)</f>
        <v>27999.999997548312</v>
      </c>
      <c r="C77" t="s">
        <v>27</v>
      </c>
      <c r="D77">
        <f>B48</f>
        <v>28000</v>
      </c>
    </row>
    <row r="78" spans="1:5" x14ac:dyDescent="0.3">
      <c r="A78" t="s">
        <v>29</v>
      </c>
      <c r="B78">
        <f>B53</f>
        <v>0</v>
      </c>
      <c r="C78" t="s">
        <v>28</v>
      </c>
      <c r="D78">
        <v>0</v>
      </c>
    </row>
    <row r="79" spans="1:5" x14ac:dyDescent="0.3">
      <c r="B79">
        <f>B56</f>
        <v>0</v>
      </c>
      <c r="C79" t="s">
        <v>28</v>
      </c>
      <c r="D79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Ravan Nannapaneni</cp:lastModifiedBy>
  <dcterms:created xsi:type="dcterms:W3CDTF">2014-01-19T03:55:05Z</dcterms:created>
  <dcterms:modified xsi:type="dcterms:W3CDTF">2016-06-23T13:23:09Z</dcterms:modified>
</cp:coreProperties>
</file>