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2d2cf7230acf1026/Learn/Stats/TheAnalyticsEdge/unit8/"/>
    </mc:Choice>
  </mc:AlternateContent>
  <bookViews>
    <workbookView xWindow="0" yWindow="0" windowWidth="23040" windowHeight="9084"/>
  </bookViews>
  <sheets>
    <sheet name="Sheet1" sheetId="1" r:id="rId1"/>
  </sheets>
  <definedNames>
    <definedName name="solver_adj" localSheetId="0" hidden="1">Sheet1!$B$24:$D$26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Sheet1!$B$37:$B$39</definedName>
    <definedName name="solver_lhs2" localSheetId="0" hidden="1">Sheet1!$B$40</definedName>
    <definedName name="solver_lhs3" localSheetId="0" hidden="1">Sheet1!$B$41:$B$43</definedName>
    <definedName name="solver_lhs4" localSheetId="0" hidden="1">Sheet1!$B$44:$B$46</definedName>
    <definedName name="solver_lhs5" localSheetId="0" hidden="1">Sheet1!$B$47:$B$49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Sheet1!$B$34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el4" localSheetId="0" hidden="1">1</definedName>
    <definedName name="solver_rel5" localSheetId="0" hidden="1">1</definedName>
    <definedName name="solver_rhs1" localSheetId="0" hidden="1">Sheet1!$D$37:$D$39</definedName>
    <definedName name="solver_rhs2" localSheetId="0" hidden="1">Sheet1!$D$40</definedName>
    <definedName name="solver_rhs3" localSheetId="0" hidden="1">Sheet1!$D$41:$D$43</definedName>
    <definedName name="solver_rhs4" localSheetId="0" hidden="1">Sheet1!$D$44:$D$46</definedName>
    <definedName name="solver_rhs5" localSheetId="0" hidden="1">Sheet1!$D$47:$D$49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1" l="1"/>
  <c r="B31" i="1"/>
  <c r="B32" i="1"/>
  <c r="B34" i="1"/>
  <c r="G34" i="1"/>
  <c r="B48" i="1"/>
  <c r="B49" i="1"/>
  <c r="B47" i="1"/>
  <c r="D46" i="1"/>
  <c r="D44" i="1"/>
  <c r="D45" i="1"/>
  <c r="B45" i="1"/>
  <c r="B46" i="1"/>
  <c r="B44" i="1"/>
  <c r="D43" i="1"/>
  <c r="D42" i="1"/>
  <c r="B43" i="1"/>
  <c r="B42" i="1"/>
  <c r="B41" i="1"/>
  <c r="D41" i="1"/>
  <c r="B40" i="1"/>
  <c r="B39" i="1"/>
  <c r="B38" i="1"/>
  <c r="B37" i="1"/>
</calcChain>
</file>

<file path=xl/sharedStrings.xml><?xml version="1.0" encoding="utf-8"?>
<sst xmlns="http://schemas.openxmlformats.org/spreadsheetml/2006/main" count="57" uniqueCount="34">
  <si>
    <t>Product or Oil</t>
  </si>
  <si>
    <t>Octane Rating</t>
  </si>
  <si>
    <t>Iron Content</t>
  </si>
  <si>
    <t>Super Gasoline</t>
  </si>
  <si>
    <t>at least 10</t>
  </si>
  <si>
    <t>no more than 1</t>
  </si>
  <si>
    <t>Regular Gasoline</t>
  </si>
  <si>
    <t>at least 8</t>
  </si>
  <si>
    <t>no more than 2</t>
  </si>
  <si>
    <t>Diesel Fuel</t>
  </si>
  <si>
    <t>at least 6</t>
  </si>
  <si>
    <t>Crude 1</t>
  </si>
  <si>
    <t>Crude 2</t>
  </si>
  <si>
    <t>Crude 3</t>
  </si>
  <si>
    <t>Product</t>
  </si>
  <si>
    <t>Sales Price</t>
  </si>
  <si>
    <t>Oil</t>
  </si>
  <si>
    <t>Purchase Price</t>
  </si>
  <si>
    <t>Decision Variables</t>
  </si>
  <si>
    <t>Super Gas</t>
  </si>
  <si>
    <t>Regular Gas</t>
  </si>
  <si>
    <t>Diesel</t>
  </si>
  <si>
    <t>Decision</t>
  </si>
  <si>
    <t>Super Gas Profit</t>
  </si>
  <si>
    <t>Diesel F</t>
  </si>
  <si>
    <t>Constraints</t>
  </si>
  <si>
    <t>1. Total Purchase</t>
  </si>
  <si>
    <t>&lt;=</t>
  </si>
  <si>
    <t>2. Total PROD</t>
  </si>
  <si>
    <t>3. Product Quality</t>
  </si>
  <si>
    <t>&gt;=</t>
  </si>
  <si>
    <t>3b - Iron</t>
  </si>
  <si>
    <t>4 Demand</t>
  </si>
  <si>
    <t>Shadow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</si>
</sst>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70" formatCode="_(* #,##0.00000_);_(* \(#,##0.00000\);_(* &quot;-&quot;??_);_(@_)"/>
    <numFmt numFmtId="171" formatCode="_(* #,##0.00000_);_(* \(#,##0.00000\);_(* &quot;-&quot;???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170" fontId="0" fillId="2" borderId="1" xfId="1" applyNumberFormat="1" applyFont="1" applyFill="1" applyBorder="1"/>
    <xf numFmtId="171" fontId="0" fillId="0" borderId="0" xfId="0" applyNumberFormat="1"/>
    <xf numFmtId="43" fontId="0" fillId="0" borderId="0" xfId="1" applyFont="1"/>
    <xf numFmtId="17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topLeftCell="A25" workbookViewId="0">
      <selection activeCell="B34" sqref="B34"/>
    </sheetView>
  </sheetViews>
  <sheetFormatPr defaultRowHeight="14.4" x14ac:dyDescent="0.3"/>
  <cols>
    <col min="1" max="1" width="14.6640625" bestFit="1" customWidth="1"/>
    <col min="2" max="2" width="15.109375" customWidth="1"/>
    <col min="3" max="3" width="14" bestFit="1" customWidth="1"/>
    <col min="4" max="4" width="14.21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 t="s">
        <v>4</v>
      </c>
      <c r="C2" t="s">
        <v>5</v>
      </c>
    </row>
    <row r="3" spans="1:3" x14ac:dyDescent="0.3">
      <c r="A3" t="s">
        <v>6</v>
      </c>
      <c r="B3" t="s">
        <v>7</v>
      </c>
      <c r="C3" t="s">
        <v>8</v>
      </c>
    </row>
    <row r="4" spans="1:3" x14ac:dyDescent="0.3">
      <c r="A4" t="s">
        <v>9</v>
      </c>
      <c r="B4" t="s">
        <v>10</v>
      </c>
      <c r="C4" t="s">
        <v>5</v>
      </c>
    </row>
    <row r="5" spans="1:3" x14ac:dyDescent="0.3">
      <c r="A5" t="s">
        <v>11</v>
      </c>
      <c r="B5">
        <v>12</v>
      </c>
      <c r="C5">
        <v>0.5</v>
      </c>
    </row>
    <row r="6" spans="1:3" x14ac:dyDescent="0.3">
      <c r="A6" t="s">
        <v>12</v>
      </c>
      <c r="B6">
        <v>6</v>
      </c>
      <c r="C6">
        <v>2</v>
      </c>
    </row>
    <row r="7" spans="1:3" x14ac:dyDescent="0.3">
      <c r="A7" t="s">
        <v>13</v>
      </c>
      <c r="B7">
        <v>8</v>
      </c>
      <c r="C7">
        <v>3</v>
      </c>
    </row>
    <row r="11" spans="1:3" x14ac:dyDescent="0.3">
      <c r="A11" s="1" t="s">
        <v>14</v>
      </c>
      <c r="B11" s="1" t="s">
        <v>15</v>
      </c>
      <c r="C11" t="s">
        <v>33</v>
      </c>
    </row>
    <row r="12" spans="1:3" x14ac:dyDescent="0.3">
      <c r="A12" t="s">
        <v>3</v>
      </c>
      <c r="B12">
        <v>70</v>
      </c>
      <c r="C12">
        <v>29</v>
      </c>
    </row>
    <row r="13" spans="1:3" x14ac:dyDescent="0.3">
      <c r="A13" t="s">
        <v>6</v>
      </c>
      <c r="B13">
        <v>60</v>
      </c>
      <c r="C13">
        <v>27</v>
      </c>
    </row>
    <row r="14" spans="1:3" x14ac:dyDescent="0.3">
      <c r="A14" t="s">
        <v>9</v>
      </c>
      <c r="B14">
        <v>50</v>
      </c>
      <c r="C14">
        <v>9</v>
      </c>
    </row>
    <row r="17" spans="1:4" x14ac:dyDescent="0.3">
      <c r="A17" s="1" t="s">
        <v>16</v>
      </c>
      <c r="B17" s="1" t="s">
        <v>17</v>
      </c>
    </row>
    <row r="18" spans="1:4" x14ac:dyDescent="0.3">
      <c r="A18" t="s">
        <v>11</v>
      </c>
      <c r="B18">
        <v>45</v>
      </c>
    </row>
    <row r="19" spans="1:4" x14ac:dyDescent="0.3">
      <c r="A19" t="s">
        <v>12</v>
      </c>
      <c r="B19">
        <v>35</v>
      </c>
    </row>
    <row r="20" spans="1:4" x14ac:dyDescent="0.3">
      <c r="A20" t="s">
        <v>13</v>
      </c>
      <c r="B20">
        <v>25</v>
      </c>
    </row>
    <row r="22" spans="1:4" x14ac:dyDescent="0.3">
      <c r="A22" s="1" t="s">
        <v>18</v>
      </c>
    </row>
    <row r="23" spans="1:4" x14ac:dyDescent="0.3">
      <c r="B23" t="s">
        <v>11</v>
      </c>
      <c r="C23" t="s">
        <v>12</v>
      </c>
      <c r="D23" t="s">
        <v>13</v>
      </c>
    </row>
    <row r="24" spans="1:4" x14ac:dyDescent="0.3">
      <c r="A24" t="s">
        <v>19</v>
      </c>
      <c r="B24" s="3">
        <v>2800</v>
      </c>
      <c r="C24" s="3">
        <v>0</v>
      </c>
      <c r="D24" s="3">
        <v>699.99999999999977</v>
      </c>
    </row>
    <row r="25" spans="1:4" x14ac:dyDescent="0.3">
      <c r="A25" t="s">
        <v>20</v>
      </c>
      <c r="B25" s="3">
        <v>800</v>
      </c>
      <c r="C25" s="3">
        <v>0</v>
      </c>
      <c r="D25" s="3">
        <v>1200</v>
      </c>
    </row>
    <row r="26" spans="1:4" x14ac:dyDescent="0.3">
      <c r="A26" t="s">
        <v>21</v>
      </c>
      <c r="B26" s="3">
        <v>799.99999999999989</v>
      </c>
      <c r="C26" s="3">
        <v>0</v>
      </c>
      <c r="D26" s="3">
        <v>200</v>
      </c>
    </row>
    <row r="29" spans="1:4" x14ac:dyDescent="0.3">
      <c r="A29" s="1" t="s">
        <v>22</v>
      </c>
    </row>
    <row r="30" spans="1:4" x14ac:dyDescent="0.3">
      <c r="A30" t="s">
        <v>23</v>
      </c>
      <c r="B30" s="4">
        <f>SUM(B24:D24)*B12-B24*$B$18-C24*$B$19-D24*$B$20+(SUM(B24:D24) - 3000)*C12</f>
        <v>116000</v>
      </c>
    </row>
    <row r="31" spans="1:4" x14ac:dyDescent="0.3">
      <c r="A31" t="s">
        <v>20</v>
      </c>
      <c r="B31">
        <f>SUM(B25:D25)*B13-B25*$B$18-C25*$B$19-D25*$B$20</f>
        <v>54000</v>
      </c>
    </row>
    <row r="32" spans="1:4" x14ac:dyDescent="0.3">
      <c r="A32" t="s">
        <v>24</v>
      </c>
      <c r="B32">
        <f>SUM(B26:D26)*B14-B26*$B$18-C26*$B$19-D26*$B$20</f>
        <v>9000</v>
      </c>
    </row>
    <row r="34" spans="1:7" x14ac:dyDescent="0.3">
      <c r="A34" s="2" t="s">
        <v>22</v>
      </c>
      <c r="B34">
        <f>SUM(B30:B32)</f>
        <v>179000</v>
      </c>
      <c r="E34">
        <v>150000</v>
      </c>
      <c r="G34">
        <f>B34-E34</f>
        <v>29000</v>
      </c>
    </row>
    <row r="36" spans="1:7" x14ac:dyDescent="0.3">
      <c r="A36" s="1" t="s">
        <v>25</v>
      </c>
    </row>
    <row r="37" spans="1:7" x14ac:dyDescent="0.3">
      <c r="A37" t="s">
        <v>26</v>
      </c>
      <c r="B37">
        <f>SUM(B24:B26)</f>
        <v>4400</v>
      </c>
      <c r="C37" t="s">
        <v>27</v>
      </c>
      <c r="D37">
        <v>5000</v>
      </c>
    </row>
    <row r="38" spans="1:7" x14ac:dyDescent="0.3">
      <c r="B38">
        <f>SUM(C24:C26)</f>
        <v>0</v>
      </c>
      <c r="C38" t="s">
        <v>27</v>
      </c>
      <c r="D38">
        <v>5000</v>
      </c>
    </row>
    <row r="39" spans="1:7" x14ac:dyDescent="0.3">
      <c r="B39">
        <f>SUM(D24:D26)</f>
        <v>2100</v>
      </c>
      <c r="C39" t="s">
        <v>27</v>
      </c>
      <c r="D39">
        <v>5000</v>
      </c>
    </row>
    <row r="40" spans="1:7" x14ac:dyDescent="0.3">
      <c r="A40" t="s">
        <v>28</v>
      </c>
      <c r="B40">
        <f>SUM(B24:D26)</f>
        <v>6500</v>
      </c>
      <c r="C40" t="s">
        <v>27</v>
      </c>
      <c r="D40">
        <v>14000</v>
      </c>
    </row>
    <row r="41" spans="1:7" x14ac:dyDescent="0.3">
      <c r="A41" t="s">
        <v>29</v>
      </c>
      <c r="B41">
        <f>(B24*$B$5+C24*$B$6+D24*$B$7)</f>
        <v>39200</v>
      </c>
      <c r="C41" t="s">
        <v>30</v>
      </c>
      <c r="D41" s="5">
        <f>10*SUM(B24:D24)</f>
        <v>35000</v>
      </c>
    </row>
    <row r="42" spans="1:7" x14ac:dyDescent="0.3">
      <c r="B42">
        <f>(B25*$B$5+C25*$B$6+D25*$B$7)</f>
        <v>19200</v>
      </c>
      <c r="C42" t="s">
        <v>30</v>
      </c>
      <c r="D42" s="5">
        <f>8*SUM(B25:D25)</f>
        <v>16000</v>
      </c>
    </row>
    <row r="43" spans="1:7" x14ac:dyDescent="0.3">
      <c r="B43">
        <f>(B26*$B$5+C26*$B$6+D26*$B$7)</f>
        <v>11199.999999999998</v>
      </c>
      <c r="C43" t="s">
        <v>30</v>
      </c>
      <c r="D43" s="5">
        <f>6*SUM(B26:D26)</f>
        <v>5999.9999999999991</v>
      </c>
    </row>
    <row r="44" spans="1:7" x14ac:dyDescent="0.3">
      <c r="A44" t="s">
        <v>31</v>
      </c>
      <c r="B44">
        <f>(B24*$C$5+C24*$C$6+D24*$C$7)</f>
        <v>3499.9999999999991</v>
      </c>
      <c r="C44" t="s">
        <v>27</v>
      </c>
      <c r="D44" s="4">
        <f>1*SUM(B24:D24)</f>
        <v>3500</v>
      </c>
    </row>
    <row r="45" spans="1:7" x14ac:dyDescent="0.3">
      <c r="B45">
        <f t="shared" ref="B45:B46" si="0">(B25*$C$5+C25*$C$6+D25*$C$7)</f>
        <v>4000</v>
      </c>
      <c r="C45" t="s">
        <v>27</v>
      </c>
      <c r="D45" s="4">
        <f>2*SUM(B25:D25)</f>
        <v>4000</v>
      </c>
    </row>
    <row r="46" spans="1:7" x14ac:dyDescent="0.3">
      <c r="B46">
        <f t="shared" si="0"/>
        <v>1000</v>
      </c>
      <c r="C46" t="s">
        <v>27</v>
      </c>
      <c r="D46" s="4">
        <f>1*SUM(B26:D26)</f>
        <v>999.99999999999989</v>
      </c>
    </row>
    <row r="47" spans="1:7" x14ac:dyDescent="0.3">
      <c r="A47" t="s">
        <v>32</v>
      </c>
      <c r="B47" s="6">
        <f>SUM(B24:D24)</f>
        <v>3500</v>
      </c>
      <c r="C47" t="s">
        <v>27</v>
      </c>
      <c r="D47">
        <v>3500</v>
      </c>
    </row>
    <row r="48" spans="1:7" x14ac:dyDescent="0.3">
      <c r="B48" s="6">
        <f t="shared" ref="B48:B49" si="1">SUM(B25:D25)</f>
        <v>2000</v>
      </c>
      <c r="C48" t="s">
        <v>27</v>
      </c>
      <c r="D48">
        <v>2000</v>
      </c>
    </row>
    <row r="49" spans="2:4" x14ac:dyDescent="0.3">
      <c r="B49" s="6">
        <f t="shared" si="1"/>
        <v>999.99999999999989</v>
      </c>
      <c r="C49" t="s">
        <v>27</v>
      </c>
      <c r="D49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Ravan Nannapaneni</dc:creator>
  <cp:lastModifiedBy>Ravan Nannapaneni</cp:lastModifiedBy>
  <dcterms:created xsi:type="dcterms:W3CDTF">2016-06-23T14:28:01Z</dcterms:created>
  <dcterms:modified xsi:type="dcterms:W3CDTF">2016-06-23T15:14:16Z</dcterms:modified>
</cp:coreProperties>
</file>