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ar\Desktop\recsys-algorithm-impartiality2\analysis\_clusters-MovieLens\"/>
    </mc:Choice>
  </mc:AlternateContent>
  <xr:revisionPtr revIDLastSave="0" documentId="13_ncr:1_{DEAE38D2-F2F0-4516-9DEF-FC04176592D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7-X03" sheetId="23" r:id="rId1"/>
    <sheet name="G7-X05" sheetId="19" r:id="rId2"/>
    <sheet name="G7-X10" sheetId="20" r:id="rId3"/>
    <sheet name="G7-X15" sheetId="2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3" l="1"/>
  <c r="E22" i="23"/>
  <c r="E20" i="23"/>
  <c r="D20" i="23"/>
  <c r="F20" i="23" s="1"/>
  <c r="O13" i="23"/>
  <c r="N13" i="23"/>
  <c r="H22" i="23" s="1"/>
  <c r="J22" i="23" s="1"/>
  <c r="O12" i="23"/>
  <c r="N12" i="23"/>
  <c r="D22" i="23" s="1"/>
  <c r="F22" i="23" s="1"/>
  <c r="O11" i="23"/>
  <c r="I21" i="23" s="1"/>
  <c r="N11" i="23"/>
  <c r="H21" i="23" s="1"/>
  <c r="J21" i="23" s="1"/>
  <c r="O10" i="23"/>
  <c r="E21" i="23" s="1"/>
  <c r="N10" i="23"/>
  <c r="D21" i="23" s="1"/>
  <c r="F21" i="23" s="1"/>
  <c r="O9" i="23"/>
  <c r="I20" i="23" s="1"/>
  <c r="N9" i="23"/>
  <c r="H20" i="23" s="1"/>
  <c r="J20" i="23" s="1"/>
  <c r="O8" i="23"/>
  <c r="N8" i="23"/>
  <c r="O7" i="23"/>
  <c r="I19" i="23" s="1"/>
  <c r="N7" i="23"/>
  <c r="H19" i="23" s="1"/>
  <c r="J19" i="23" s="1"/>
  <c r="O6" i="23"/>
  <c r="E19" i="23" s="1"/>
  <c r="N6" i="23"/>
  <c r="D19" i="23" s="1"/>
  <c r="F19" i="23" s="1"/>
  <c r="O5" i="23"/>
  <c r="I18" i="23" s="1"/>
  <c r="N5" i="23"/>
  <c r="H18" i="23" s="1"/>
  <c r="J18" i="23" s="1"/>
  <c r="O4" i="23"/>
  <c r="E18" i="23" s="1"/>
  <c r="N4" i="23"/>
  <c r="D18" i="23" s="1"/>
  <c r="F18" i="23" s="1"/>
  <c r="O3" i="23"/>
  <c r="I17" i="23" s="1"/>
  <c r="N3" i="23"/>
  <c r="H17" i="23" s="1"/>
  <c r="J17" i="23" s="1"/>
  <c r="O2" i="23"/>
  <c r="E17" i="23" s="1"/>
  <c r="N2" i="23"/>
  <c r="D17" i="23" s="1"/>
  <c r="F17" i="23" s="1"/>
  <c r="J21" i="21"/>
  <c r="I21" i="21"/>
  <c r="H21" i="21"/>
  <c r="E21" i="21"/>
  <c r="D21" i="21"/>
  <c r="F21" i="21" s="1"/>
  <c r="J20" i="21"/>
  <c r="I20" i="21"/>
  <c r="H20" i="21"/>
  <c r="F20" i="21"/>
  <c r="E20" i="21"/>
  <c r="D20" i="21"/>
  <c r="I21" i="20"/>
  <c r="H21" i="20"/>
  <c r="J21" i="20" s="1"/>
  <c r="E21" i="20"/>
  <c r="D21" i="20"/>
  <c r="F21" i="20" s="1"/>
  <c r="J20" i="20"/>
  <c r="I20" i="20"/>
  <c r="H20" i="20"/>
  <c r="E20" i="20"/>
  <c r="D20" i="20"/>
  <c r="F20" i="20" s="1"/>
  <c r="O13" i="21"/>
  <c r="I22" i="21" s="1"/>
  <c r="N13" i="21"/>
  <c r="H22" i="21" s="1"/>
  <c r="J22" i="21" s="1"/>
  <c r="O12" i="21"/>
  <c r="E22" i="21" s="1"/>
  <c r="N12" i="21"/>
  <c r="D22" i="21" s="1"/>
  <c r="F22" i="21" s="1"/>
  <c r="O11" i="21"/>
  <c r="N11" i="21"/>
  <c r="O10" i="21"/>
  <c r="N10" i="21"/>
  <c r="O9" i="21"/>
  <c r="N9" i="21"/>
  <c r="O8" i="21"/>
  <c r="N8" i="21"/>
  <c r="O7" i="21"/>
  <c r="I19" i="21" s="1"/>
  <c r="N7" i="21"/>
  <c r="H19" i="21" s="1"/>
  <c r="J19" i="21" s="1"/>
  <c r="O6" i="21"/>
  <c r="E19" i="21" s="1"/>
  <c r="N6" i="21"/>
  <c r="D19" i="21" s="1"/>
  <c r="F19" i="21" s="1"/>
  <c r="O5" i="21"/>
  <c r="I18" i="21" s="1"/>
  <c r="N5" i="21"/>
  <c r="H18" i="21" s="1"/>
  <c r="J18" i="21" s="1"/>
  <c r="O4" i="21"/>
  <c r="E18" i="21" s="1"/>
  <c r="N4" i="21"/>
  <c r="D18" i="21" s="1"/>
  <c r="F18" i="21" s="1"/>
  <c r="O3" i="21"/>
  <c r="I17" i="21" s="1"/>
  <c r="N3" i="21"/>
  <c r="H17" i="21" s="1"/>
  <c r="J17" i="21" s="1"/>
  <c r="O2" i="21"/>
  <c r="E17" i="21" s="1"/>
  <c r="N2" i="21"/>
  <c r="D17" i="21" s="1"/>
  <c r="F17" i="21" s="1"/>
  <c r="O13" i="20"/>
  <c r="I22" i="20" s="1"/>
  <c r="N13" i="20"/>
  <c r="H22" i="20" s="1"/>
  <c r="J22" i="20" s="1"/>
  <c r="O12" i="20"/>
  <c r="E22" i="20" s="1"/>
  <c r="N12" i="20"/>
  <c r="D22" i="20" s="1"/>
  <c r="F22" i="20" s="1"/>
  <c r="O11" i="20"/>
  <c r="N11" i="20"/>
  <c r="O10" i="20"/>
  <c r="N10" i="20"/>
  <c r="O9" i="20"/>
  <c r="N9" i="20"/>
  <c r="O8" i="20"/>
  <c r="N8" i="20"/>
  <c r="O7" i="20"/>
  <c r="I19" i="20" s="1"/>
  <c r="N7" i="20"/>
  <c r="H19" i="20" s="1"/>
  <c r="J19" i="20" s="1"/>
  <c r="O6" i="20"/>
  <c r="E19" i="20" s="1"/>
  <c r="N6" i="20"/>
  <c r="D19" i="20" s="1"/>
  <c r="F19" i="20" s="1"/>
  <c r="O5" i="20"/>
  <c r="I18" i="20" s="1"/>
  <c r="N5" i="20"/>
  <c r="H18" i="20" s="1"/>
  <c r="J18" i="20" s="1"/>
  <c r="O4" i="20"/>
  <c r="E18" i="20" s="1"/>
  <c r="N4" i="20"/>
  <c r="D18" i="20" s="1"/>
  <c r="F18" i="20" s="1"/>
  <c r="O3" i="20"/>
  <c r="I17" i="20" s="1"/>
  <c r="N3" i="20"/>
  <c r="H17" i="20" s="1"/>
  <c r="J17" i="20" s="1"/>
  <c r="O2" i="20"/>
  <c r="E17" i="20" s="1"/>
  <c r="N2" i="20"/>
  <c r="D17" i="20" s="1"/>
  <c r="F17" i="20" s="1"/>
  <c r="I21" i="19"/>
  <c r="O13" i="19"/>
  <c r="I22" i="19" s="1"/>
  <c r="N13" i="19"/>
  <c r="H22" i="19" s="1"/>
  <c r="J22" i="19" s="1"/>
  <c r="O12" i="19"/>
  <c r="E22" i="19" s="1"/>
  <c r="N12" i="19"/>
  <c r="D22" i="19" s="1"/>
  <c r="F22" i="19" s="1"/>
  <c r="O11" i="19"/>
  <c r="N11" i="19"/>
  <c r="H21" i="19" s="1"/>
  <c r="J21" i="19" s="1"/>
  <c r="O10" i="19"/>
  <c r="E21" i="19" s="1"/>
  <c r="N10" i="19"/>
  <c r="D21" i="19" s="1"/>
  <c r="F21" i="19" s="1"/>
  <c r="O9" i="19"/>
  <c r="I20" i="19" s="1"/>
  <c r="N9" i="19"/>
  <c r="H20" i="19" s="1"/>
  <c r="J20" i="19" s="1"/>
  <c r="O8" i="19"/>
  <c r="E20" i="19" s="1"/>
  <c r="N8" i="19"/>
  <c r="D20" i="19" s="1"/>
  <c r="F20" i="19" s="1"/>
  <c r="O7" i="19"/>
  <c r="I19" i="19" s="1"/>
  <c r="N7" i="19"/>
  <c r="H19" i="19" s="1"/>
  <c r="J19" i="19" s="1"/>
  <c r="O6" i="19"/>
  <c r="E19" i="19" s="1"/>
  <c r="N6" i="19"/>
  <c r="D19" i="19" s="1"/>
  <c r="F19" i="19" s="1"/>
  <c r="O5" i="19"/>
  <c r="I18" i="19" s="1"/>
  <c r="N5" i="19"/>
  <c r="H18" i="19" s="1"/>
  <c r="J18" i="19" s="1"/>
  <c r="O4" i="19"/>
  <c r="E18" i="19" s="1"/>
  <c r="N4" i="19"/>
  <c r="D18" i="19" s="1"/>
  <c r="F18" i="19" s="1"/>
  <c r="O3" i="19"/>
  <c r="I17" i="19" s="1"/>
  <c r="N3" i="19"/>
  <c r="H17" i="19" s="1"/>
  <c r="J17" i="19" s="1"/>
  <c r="O2" i="19"/>
  <c r="E17" i="19" s="1"/>
  <c r="N2" i="19"/>
  <c r="D17" i="19" s="1"/>
  <c r="F17" i="19" s="1"/>
</calcChain>
</file>

<file path=xl/sharedStrings.xml><?xml version="1.0" encoding="utf-8"?>
<sst xmlns="http://schemas.openxmlformats.org/spreadsheetml/2006/main" count="212" uniqueCount="18">
  <si>
    <t>Média</t>
  </si>
  <si>
    <t>Desvio</t>
  </si>
  <si>
    <t>Original</t>
  </si>
  <si>
    <t>Redução (%)</t>
  </si>
  <si>
    <t>Rgrp</t>
  </si>
  <si>
    <t>RMSE</t>
  </si>
  <si>
    <t>Medida</t>
  </si>
  <si>
    <t>Injustiça (Rgrp)</t>
  </si>
  <si>
    <t>Eficiência (RMSE)</t>
  </si>
  <si>
    <t>Algorithm</t>
  </si>
  <si>
    <t>RecSysKNN</t>
  </si>
  <si>
    <t>RecSysALS</t>
  </si>
  <si>
    <t>RecSysNMF</t>
  </si>
  <si>
    <t>RecSysSGD</t>
  </si>
  <si>
    <t>RecSysSVD</t>
  </si>
  <si>
    <t>RecSysNCF</t>
  </si>
  <si>
    <t>Cluster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</si>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</sst>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0" fillId="4" borderId="2" xfId="0" applyNumberFormat="1" applyFill="1" applyBorder="1"/>
    <xf numFmtId="164" fontId="0" fillId="4" borderId="1" xfId="0" applyNumberFormat="1" applyFill="1" applyBorder="1"/>
    <xf numFmtId="0" fontId="1" fillId="2" borderId="3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66AF-B45D-46E9-A84F-5C0C371FD005}">
  <dimension ref="A1:O22"/>
  <sheetViews>
    <sheetView zoomScale="107" zoomScaleNormal="107" workbookViewId="0">
      <selection activeCell="E6" sqref="E6"/>
    </sheetView>
  </sheetViews>
  <sheetFormatPr defaultRowHeight="14.4" x14ac:dyDescent="0.3"/>
  <cols>
    <col min="1" max="1" width="10.5546875" bestFit="1" customWidth="1"/>
    <col min="2" max="2" width="10.5546875" customWidth="1"/>
    <col min="3" max="13" width="12.6640625" customWidth="1"/>
    <col min="14" max="15" width="12.88671875" bestFit="1" customWidth="1"/>
  </cols>
  <sheetData>
    <row r="1" spans="1:15" x14ac:dyDescent="0.3">
      <c r="A1" s="11" t="s">
        <v>9</v>
      </c>
      <c r="B1" s="11" t="s">
        <v>16</v>
      </c>
      <c r="C1" s="11" t="s">
        <v>6</v>
      </c>
      <c r="D1" s="4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6">
        <v>10</v>
      </c>
      <c r="N1" s="2" t="s">
        <v>0</v>
      </c>
      <c r="O1" s="2" t="s">
        <v>1</v>
      </c>
    </row>
    <row r="2" spans="1:15" x14ac:dyDescent="0.3">
      <c r="A2" s="20" t="s">
        <v>11</v>
      </c>
      <c r="B2" s="20" t="s">
        <v>17</v>
      </c>
      <c r="C2" s="17" t="s">
        <v>4</v>
      </c>
      <c r="D2" s="10">
        <v>1.5282690000000001E-3</v>
      </c>
      <c r="E2" s="10">
        <v>1.4598300000000001E-3</v>
      </c>
      <c r="F2" s="10"/>
      <c r="G2" s="10"/>
      <c r="H2" s="10"/>
      <c r="I2" s="10"/>
      <c r="J2" s="10"/>
      <c r="K2" s="10"/>
      <c r="L2" s="10"/>
      <c r="M2" s="10"/>
      <c r="N2" s="3">
        <f t="shared" ref="N2:N13" si="0">AVERAGE(D2:M2)</f>
        <v>1.4940495000000001E-3</v>
      </c>
      <c r="O2" s="3">
        <f>STDEV(D2:M2)</f>
        <v>4.8393680997626124E-5</v>
      </c>
    </row>
    <row r="3" spans="1:15" x14ac:dyDescent="0.3">
      <c r="A3" s="21"/>
      <c r="B3" s="21"/>
      <c r="C3" s="17" t="s">
        <v>5</v>
      </c>
      <c r="D3" s="10">
        <v>0.88622404300000002</v>
      </c>
      <c r="E3" s="10">
        <v>0.88629879300000003</v>
      </c>
      <c r="F3" s="10"/>
      <c r="G3" s="10"/>
      <c r="H3" s="10"/>
      <c r="I3" s="10"/>
      <c r="J3" s="10"/>
      <c r="K3" s="10"/>
      <c r="L3" s="10"/>
      <c r="M3" s="10"/>
      <c r="N3" s="3">
        <f t="shared" si="0"/>
        <v>0.88626141800000002</v>
      </c>
      <c r="O3" s="3">
        <f>STDEV(D3:M3)</f>
        <v>5.285623189370313E-5</v>
      </c>
    </row>
    <row r="4" spans="1:15" x14ac:dyDescent="0.3">
      <c r="A4" s="20" t="s">
        <v>10</v>
      </c>
      <c r="B4" s="20" t="s">
        <v>17</v>
      </c>
      <c r="C4" s="17" t="s">
        <v>4</v>
      </c>
      <c r="D4" s="9">
        <v>3.963734E-3</v>
      </c>
      <c r="E4" s="10">
        <v>2.9273910000000001E-3</v>
      </c>
      <c r="F4" s="10"/>
      <c r="G4" s="10"/>
      <c r="H4" s="10"/>
      <c r="I4" s="10"/>
      <c r="J4" s="10"/>
      <c r="K4" s="10"/>
      <c r="L4" s="10"/>
      <c r="M4" s="10"/>
      <c r="N4" s="3">
        <f t="shared" si="0"/>
        <v>3.4455624999999998E-3</v>
      </c>
      <c r="O4" s="3">
        <f t="shared" ref="O4:O13" si="1">STDEV(D4:M4)</f>
        <v>7.3280516293521014E-4</v>
      </c>
    </row>
    <row r="5" spans="1:15" x14ac:dyDescent="0.3">
      <c r="A5" s="21"/>
      <c r="B5" s="21"/>
      <c r="C5" s="17" t="s">
        <v>5</v>
      </c>
      <c r="D5" s="9">
        <v>0.88288518299999996</v>
      </c>
      <c r="E5" s="10">
        <v>0.98553859200000005</v>
      </c>
      <c r="F5" s="10"/>
      <c r="G5" s="10"/>
      <c r="H5" s="10"/>
      <c r="I5" s="10"/>
      <c r="J5" s="10"/>
      <c r="K5" s="10"/>
      <c r="L5" s="10"/>
      <c r="M5" s="10"/>
      <c r="N5" s="3">
        <f t="shared" si="0"/>
        <v>0.93421188750000006</v>
      </c>
      <c r="O5" s="3">
        <f t="shared" si="1"/>
        <v>7.258692161581623E-2</v>
      </c>
    </row>
    <row r="6" spans="1:15" x14ac:dyDescent="0.3">
      <c r="A6" s="22" t="s">
        <v>12</v>
      </c>
      <c r="B6" s="20" t="s">
        <v>17</v>
      </c>
      <c r="C6" s="17" t="s">
        <v>4</v>
      </c>
      <c r="D6" s="9">
        <v>1.3681780000000001E-3</v>
      </c>
      <c r="E6" s="10">
        <v>1.5098970000000001E-3</v>
      </c>
      <c r="F6" s="10"/>
      <c r="G6" s="10"/>
      <c r="H6" s="10"/>
      <c r="I6" s="10"/>
      <c r="J6" s="10"/>
      <c r="K6" s="10"/>
      <c r="L6" s="10"/>
      <c r="M6" s="10"/>
      <c r="N6" s="3">
        <f t="shared" si="0"/>
        <v>1.4390375E-3</v>
      </c>
      <c r="O6" s="3">
        <f t="shared" si="1"/>
        <v>1.0021046592297634E-4</v>
      </c>
    </row>
    <row r="7" spans="1:15" x14ac:dyDescent="0.3">
      <c r="A7" s="22"/>
      <c r="B7" s="21"/>
      <c r="C7" s="17" t="s">
        <v>5</v>
      </c>
      <c r="D7" s="9">
        <v>0.834170352</v>
      </c>
      <c r="E7" s="10">
        <v>0.85608389399999996</v>
      </c>
      <c r="F7" s="10"/>
      <c r="G7" s="10"/>
      <c r="H7" s="10"/>
      <c r="I7" s="10"/>
      <c r="J7" s="10"/>
      <c r="K7" s="10"/>
      <c r="L7" s="10"/>
      <c r="M7" s="10"/>
      <c r="N7" s="3">
        <f t="shared" si="0"/>
        <v>0.84512712299999992</v>
      </c>
      <c r="O7" s="3">
        <f t="shared" si="1"/>
        <v>1.5495214148016186E-2</v>
      </c>
    </row>
    <row r="8" spans="1:15" x14ac:dyDescent="0.3">
      <c r="A8" s="22" t="s">
        <v>13</v>
      </c>
      <c r="B8" s="20" t="s">
        <v>17</v>
      </c>
      <c r="C8" s="17" t="s">
        <v>4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3" t="e">
        <f t="shared" si="0"/>
        <v>#DIV/0!</v>
      </c>
      <c r="O8" s="3" t="e">
        <f t="shared" si="1"/>
        <v>#DIV/0!</v>
      </c>
    </row>
    <row r="9" spans="1:15" x14ac:dyDescent="0.3">
      <c r="A9" s="22"/>
      <c r="B9" s="21"/>
      <c r="C9" s="17" t="s">
        <v>5</v>
      </c>
      <c r="D9" s="9"/>
      <c r="E9" s="10"/>
      <c r="F9" s="10"/>
      <c r="G9" s="10"/>
      <c r="H9" s="10"/>
      <c r="I9" s="10"/>
      <c r="J9" s="10"/>
      <c r="K9" s="10"/>
      <c r="L9" s="10"/>
      <c r="M9" s="10"/>
      <c r="N9" s="3" t="e">
        <f t="shared" si="0"/>
        <v>#DIV/0!</v>
      </c>
      <c r="O9" s="3" t="e">
        <f t="shared" si="1"/>
        <v>#DIV/0!</v>
      </c>
    </row>
    <row r="10" spans="1:15" x14ac:dyDescent="0.3">
      <c r="A10" s="22" t="s">
        <v>14</v>
      </c>
      <c r="B10" s="20" t="s">
        <v>17</v>
      </c>
      <c r="C10" s="17" t="s">
        <v>4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3" t="e">
        <f t="shared" si="0"/>
        <v>#DIV/0!</v>
      </c>
      <c r="O10" s="3" t="e">
        <f t="shared" si="1"/>
        <v>#DIV/0!</v>
      </c>
    </row>
    <row r="11" spans="1:15" x14ac:dyDescent="0.3">
      <c r="A11" s="22"/>
      <c r="B11" s="21"/>
      <c r="C11" s="17" t="s">
        <v>5</v>
      </c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3" t="e">
        <f t="shared" si="0"/>
        <v>#DIV/0!</v>
      </c>
      <c r="O11" s="3" t="e">
        <f t="shared" si="1"/>
        <v>#DIV/0!</v>
      </c>
    </row>
    <row r="12" spans="1:15" x14ac:dyDescent="0.3">
      <c r="A12" s="22" t="s">
        <v>15</v>
      </c>
      <c r="B12" s="20" t="s">
        <v>17</v>
      </c>
      <c r="C12" s="17" t="s">
        <v>4</v>
      </c>
      <c r="D12" s="9">
        <v>1.131242E-3</v>
      </c>
      <c r="E12" s="10">
        <v>1.323065E-3</v>
      </c>
      <c r="F12" s="10"/>
      <c r="G12" s="10"/>
      <c r="H12" s="10"/>
      <c r="I12" s="10"/>
      <c r="J12" s="10"/>
      <c r="K12" s="10"/>
      <c r="L12" s="10"/>
      <c r="M12" s="10"/>
      <c r="N12" s="3">
        <f t="shared" si="0"/>
        <v>1.2271535000000001E-3</v>
      </c>
      <c r="O12" s="3">
        <f t="shared" si="1"/>
        <v>1.3563934408754712E-4</v>
      </c>
    </row>
    <row r="13" spans="1:15" x14ac:dyDescent="0.3">
      <c r="A13" s="22"/>
      <c r="B13" s="21"/>
      <c r="C13" s="17" t="s">
        <v>5</v>
      </c>
      <c r="D13" s="9">
        <v>0.84001398299999996</v>
      </c>
      <c r="E13" s="10">
        <v>0.85820207999999998</v>
      </c>
      <c r="F13" s="10"/>
      <c r="G13" s="10"/>
      <c r="H13" s="10"/>
      <c r="I13" s="10"/>
      <c r="J13" s="10"/>
      <c r="K13" s="10"/>
      <c r="L13" s="10"/>
      <c r="M13" s="10"/>
      <c r="N13" s="3">
        <f t="shared" si="0"/>
        <v>0.84910803149999992</v>
      </c>
      <c r="O13" s="3">
        <f t="shared" si="1"/>
        <v>1.2860926725578712E-2</v>
      </c>
    </row>
    <row r="15" spans="1:15" x14ac:dyDescent="0.3">
      <c r="A15" s="1"/>
      <c r="B15" s="13"/>
      <c r="C15" s="23" t="s">
        <v>7</v>
      </c>
      <c r="D15" s="24"/>
      <c r="E15" s="24"/>
      <c r="F15" s="25"/>
      <c r="G15" s="23" t="s">
        <v>8</v>
      </c>
      <c r="H15" s="24"/>
      <c r="I15" s="24"/>
      <c r="J15" s="25"/>
    </row>
    <row r="16" spans="1:15" x14ac:dyDescent="0.3">
      <c r="A16" s="7" t="s">
        <v>9</v>
      </c>
      <c r="B16" s="15" t="s">
        <v>16</v>
      </c>
      <c r="C16" s="8" t="s">
        <v>2</v>
      </c>
      <c r="D16" s="8" t="s">
        <v>0</v>
      </c>
      <c r="E16" s="8" t="s">
        <v>1</v>
      </c>
      <c r="F16" s="8" t="s">
        <v>3</v>
      </c>
      <c r="G16" s="8" t="s">
        <v>2</v>
      </c>
      <c r="H16" s="8" t="s">
        <v>0</v>
      </c>
      <c r="I16" s="8" t="s">
        <v>1</v>
      </c>
      <c r="J16" s="8" t="s">
        <v>3</v>
      </c>
    </row>
    <row r="17" spans="1:10" x14ac:dyDescent="0.3">
      <c r="A17" s="1" t="s">
        <v>11</v>
      </c>
      <c r="B17" s="14" t="s">
        <v>17</v>
      </c>
      <c r="C17" s="10">
        <v>1.7026700000000001E-3</v>
      </c>
      <c r="D17" s="3">
        <f>N2</f>
        <v>1.4940495000000001E-3</v>
      </c>
      <c r="E17" s="3">
        <f>O2</f>
        <v>4.8393680997626124E-5</v>
      </c>
      <c r="F17" s="12">
        <f t="shared" ref="F17:F22" si="2">(C17-D17)/C17</f>
        <v>0.12252550406126848</v>
      </c>
      <c r="G17" s="10">
        <v>0.87513943900000002</v>
      </c>
      <c r="H17" s="3">
        <f>N3</f>
        <v>0.88626141800000002</v>
      </c>
      <c r="I17" s="3">
        <f>O3</f>
        <v>5.285623189370313E-5</v>
      </c>
      <c r="J17" s="12">
        <f t="shared" ref="J17:J22" si="3">(G17-H17)/G17</f>
        <v>-1.2708807881757463E-2</v>
      </c>
    </row>
    <row r="18" spans="1:10" x14ac:dyDescent="0.3">
      <c r="A18" s="19" t="s">
        <v>10</v>
      </c>
      <c r="B18" s="14" t="s">
        <v>17</v>
      </c>
      <c r="C18" s="10">
        <v>7.7265609999999998E-3</v>
      </c>
      <c r="D18" s="3">
        <f>N4</f>
        <v>3.4455624999999998E-3</v>
      </c>
      <c r="E18" s="3">
        <f>O4</f>
        <v>7.3280516293521014E-4</v>
      </c>
      <c r="F18" s="12">
        <f t="shared" si="2"/>
        <v>0.55406260301316457</v>
      </c>
      <c r="G18" s="10">
        <v>0.95951819199999999</v>
      </c>
      <c r="H18" s="3">
        <f>N5</f>
        <v>0.93421188750000006</v>
      </c>
      <c r="I18" s="3">
        <f>O5</f>
        <v>7.258692161581623E-2</v>
      </c>
      <c r="J18" s="12">
        <f t="shared" si="3"/>
        <v>2.6373970510399591E-2</v>
      </c>
    </row>
    <row r="19" spans="1:10" x14ac:dyDescent="0.3">
      <c r="A19" s="1" t="s">
        <v>12</v>
      </c>
      <c r="B19" s="14" t="s">
        <v>17</v>
      </c>
      <c r="C19" s="10">
        <v>1.6354430000000001E-3</v>
      </c>
      <c r="D19" s="3">
        <f>N6</f>
        <v>1.4390375E-3</v>
      </c>
      <c r="E19" s="3">
        <f>O6</f>
        <v>1.0021046592297634E-4</v>
      </c>
      <c r="F19" s="12">
        <f t="shared" si="2"/>
        <v>0.12009314907337042</v>
      </c>
      <c r="G19" s="10">
        <v>0.85585717100000003</v>
      </c>
      <c r="H19" s="3">
        <f>N7</f>
        <v>0.84512712299999992</v>
      </c>
      <c r="I19" s="3">
        <f>O7</f>
        <v>1.5495214148016186E-2</v>
      </c>
      <c r="J19" s="12">
        <f t="shared" si="3"/>
        <v>1.2537194713766209E-2</v>
      </c>
    </row>
    <row r="20" spans="1:10" hidden="1" x14ac:dyDescent="0.3">
      <c r="A20" s="1" t="s">
        <v>13</v>
      </c>
      <c r="B20" s="14" t="s">
        <v>17</v>
      </c>
      <c r="C20" s="9"/>
      <c r="D20" s="3" t="e">
        <f>N8</f>
        <v>#DIV/0!</v>
      </c>
      <c r="E20" s="3" t="e">
        <f>O8</f>
        <v>#DIV/0!</v>
      </c>
      <c r="F20" s="12" t="e">
        <f t="shared" si="2"/>
        <v>#DIV/0!</v>
      </c>
      <c r="G20" s="10"/>
      <c r="H20" s="3" t="e">
        <f>N9</f>
        <v>#DIV/0!</v>
      </c>
      <c r="I20" s="3" t="e">
        <f>O9</f>
        <v>#DIV/0!</v>
      </c>
      <c r="J20" s="12" t="e">
        <f t="shared" si="3"/>
        <v>#DIV/0!</v>
      </c>
    </row>
    <row r="21" spans="1:10" hidden="1" x14ac:dyDescent="0.3">
      <c r="A21" s="1" t="s">
        <v>14</v>
      </c>
      <c r="B21" s="14" t="s">
        <v>17</v>
      </c>
      <c r="C21" s="10"/>
      <c r="D21" s="3" t="e">
        <f>N10</f>
        <v>#DIV/0!</v>
      </c>
      <c r="E21" s="3" t="e">
        <f>O10</f>
        <v>#DIV/0!</v>
      </c>
      <c r="F21" s="12" t="e">
        <f t="shared" si="2"/>
        <v>#DIV/0!</v>
      </c>
      <c r="G21" s="10"/>
      <c r="H21" s="3" t="e">
        <f>N11</f>
        <v>#DIV/0!</v>
      </c>
      <c r="I21" s="3" t="e">
        <f>O11</f>
        <v>#DIV/0!</v>
      </c>
      <c r="J21" s="12" t="e">
        <f t="shared" si="3"/>
        <v>#DIV/0!</v>
      </c>
    </row>
    <row r="22" spans="1:10" x14ac:dyDescent="0.3">
      <c r="A22" s="1" t="s">
        <v>15</v>
      </c>
      <c r="B22" s="14" t="s">
        <v>17</v>
      </c>
      <c r="C22" s="10">
        <v>1.251107E-3</v>
      </c>
      <c r="D22" s="3">
        <f>N12</f>
        <v>1.2271535000000001E-3</v>
      </c>
      <c r="E22" s="3">
        <f>O12</f>
        <v>1.3563934408754712E-4</v>
      </c>
      <c r="F22" s="12">
        <f t="shared" si="2"/>
        <v>1.9145844440163717E-2</v>
      </c>
      <c r="G22" s="10">
        <v>0.84158524599999995</v>
      </c>
      <c r="H22" s="3">
        <f>N13</f>
        <v>0.84910803149999992</v>
      </c>
      <c r="I22" s="3">
        <f>O13</f>
        <v>1.2860926725578712E-2</v>
      </c>
      <c r="J22" s="12">
        <f t="shared" si="3"/>
        <v>-8.938827689476821E-3</v>
      </c>
    </row>
  </sheetData>
  <mergeCells count="14">
    <mergeCell ref="C15:F15"/>
    <mergeCell ref="G15:J15"/>
    <mergeCell ref="A8:A9"/>
    <mergeCell ref="B8:B9"/>
    <mergeCell ref="A10:A11"/>
    <mergeCell ref="B10:B11"/>
    <mergeCell ref="A12:A13"/>
    <mergeCell ref="B12:B13"/>
    <mergeCell ref="A2:A3"/>
    <mergeCell ref="B2:B3"/>
    <mergeCell ref="A4:A5"/>
    <mergeCell ref="B4:B5"/>
    <mergeCell ref="A6:A7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3FB9-7290-4362-93FB-4C75FD16502E}">
  <dimension ref="A1:O22"/>
  <sheetViews>
    <sheetView zoomScale="107" zoomScaleNormal="107" workbookViewId="0"/>
  </sheetViews>
  <sheetFormatPr defaultRowHeight="14.4" x14ac:dyDescent="0.3"/>
  <cols>
    <col min="1" max="1" width="10.5546875" bestFit="1" customWidth="1"/>
    <col min="2" max="2" width="10.5546875" customWidth="1"/>
    <col min="3" max="13" width="12.6640625" customWidth="1"/>
    <col min="14" max="15" width="12.88671875" bestFit="1" customWidth="1"/>
  </cols>
  <sheetData>
    <row r="1" spans="1:15" x14ac:dyDescent="0.3">
      <c r="A1" s="11" t="s">
        <v>9</v>
      </c>
      <c r="B1" s="11" t="s">
        <v>16</v>
      </c>
      <c r="C1" s="11" t="s">
        <v>6</v>
      </c>
      <c r="D1" s="4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6">
        <v>10</v>
      </c>
      <c r="N1" s="2" t="s">
        <v>0</v>
      </c>
      <c r="O1" s="2" t="s">
        <v>1</v>
      </c>
    </row>
    <row r="2" spans="1:15" x14ac:dyDescent="0.3">
      <c r="A2" s="20" t="s">
        <v>11</v>
      </c>
      <c r="B2" s="20" t="s">
        <v>17</v>
      </c>
      <c r="C2" s="16" t="s">
        <v>4</v>
      </c>
      <c r="D2" s="10">
        <v>1.509367E-3</v>
      </c>
      <c r="E2" s="10">
        <v>1.5116420000000001E-3</v>
      </c>
      <c r="F2" s="10"/>
      <c r="G2" s="10"/>
      <c r="H2" s="10"/>
      <c r="I2" s="10"/>
      <c r="J2" s="10"/>
      <c r="K2" s="10"/>
      <c r="L2" s="10"/>
      <c r="M2" s="10"/>
      <c r="N2" s="3">
        <f t="shared" ref="N2:N13" si="0">AVERAGE(D2:M2)</f>
        <v>1.5105044999999999E-3</v>
      </c>
      <c r="O2" s="3">
        <f>STDEV(D2:M2)</f>
        <v>1.6086679271995018E-6</v>
      </c>
    </row>
    <row r="3" spans="1:15" x14ac:dyDescent="0.3">
      <c r="A3" s="21"/>
      <c r="B3" s="21"/>
      <c r="C3" s="16" t="s">
        <v>5</v>
      </c>
      <c r="D3" s="10">
        <v>0.88614162600000002</v>
      </c>
      <c r="E3" s="10">
        <v>0.88630503000000005</v>
      </c>
      <c r="F3" s="10"/>
      <c r="G3" s="10"/>
      <c r="H3" s="10"/>
      <c r="I3" s="10"/>
      <c r="J3" s="10"/>
      <c r="K3" s="10"/>
      <c r="L3" s="10"/>
      <c r="M3" s="10"/>
      <c r="N3" s="3">
        <f t="shared" si="0"/>
        <v>0.88622332800000003</v>
      </c>
      <c r="O3" s="3">
        <f>STDEV(D3:M3)</f>
        <v>1.155440764730304E-4</v>
      </c>
    </row>
    <row r="4" spans="1:15" x14ac:dyDescent="0.3">
      <c r="A4" s="20" t="s">
        <v>10</v>
      </c>
      <c r="B4" s="20" t="s">
        <v>17</v>
      </c>
      <c r="C4" s="16" t="s">
        <v>4</v>
      </c>
      <c r="D4" s="9">
        <v>3.7667450000000002E-3</v>
      </c>
      <c r="E4" s="10">
        <v>2.8285150000000002E-3</v>
      </c>
      <c r="F4" s="10"/>
      <c r="G4" s="10"/>
      <c r="H4" s="10"/>
      <c r="I4" s="10"/>
      <c r="J4" s="10"/>
      <c r="K4" s="10"/>
      <c r="L4" s="10"/>
      <c r="M4" s="10"/>
      <c r="N4" s="3">
        <f t="shared" si="0"/>
        <v>3.2976300000000002E-3</v>
      </c>
      <c r="O4" s="3">
        <f t="shared" ref="O4:O13" si="1">STDEV(D4:M4)</f>
        <v>6.6342879531265447E-4</v>
      </c>
    </row>
    <row r="5" spans="1:15" x14ac:dyDescent="0.3">
      <c r="A5" s="21"/>
      <c r="B5" s="21"/>
      <c r="C5" s="16" t="s">
        <v>5</v>
      </c>
      <c r="D5" s="9">
        <v>0.88249855399999999</v>
      </c>
      <c r="E5" s="10">
        <v>0.986184332</v>
      </c>
      <c r="F5" s="10"/>
      <c r="G5" s="10"/>
      <c r="H5" s="10"/>
      <c r="I5" s="10"/>
      <c r="J5" s="10"/>
      <c r="K5" s="10"/>
      <c r="L5" s="10"/>
      <c r="M5" s="10"/>
      <c r="N5" s="3">
        <f t="shared" si="0"/>
        <v>0.93434144299999999</v>
      </c>
      <c r="O5" s="3">
        <f t="shared" si="1"/>
        <v>7.3316916736402948E-2</v>
      </c>
    </row>
    <row r="6" spans="1:15" x14ac:dyDescent="0.3">
      <c r="A6" s="22" t="s">
        <v>12</v>
      </c>
      <c r="B6" s="20" t="s">
        <v>17</v>
      </c>
      <c r="C6" s="16" t="s">
        <v>4</v>
      </c>
      <c r="D6" s="9">
        <v>1.427464E-3</v>
      </c>
      <c r="E6" s="10">
        <v>1.3990820000000001E-3</v>
      </c>
      <c r="F6" s="10"/>
      <c r="G6" s="10"/>
      <c r="H6" s="10"/>
      <c r="I6" s="10"/>
      <c r="J6" s="10"/>
      <c r="K6" s="10"/>
      <c r="L6" s="10"/>
      <c r="M6" s="10"/>
      <c r="N6" s="3">
        <f t="shared" si="0"/>
        <v>1.413273E-3</v>
      </c>
      <c r="O6" s="3">
        <f t="shared" si="1"/>
        <v>2.0069104663636574E-5</v>
      </c>
    </row>
    <row r="7" spans="1:15" x14ac:dyDescent="0.3">
      <c r="A7" s="22"/>
      <c r="B7" s="21"/>
      <c r="C7" s="16" t="s">
        <v>5</v>
      </c>
      <c r="D7" s="9">
        <v>0.85594782400000002</v>
      </c>
      <c r="E7" s="10">
        <v>0.85619840700000005</v>
      </c>
      <c r="F7" s="10"/>
      <c r="G7" s="10"/>
      <c r="H7" s="10"/>
      <c r="I7" s="10"/>
      <c r="J7" s="10"/>
      <c r="K7" s="10"/>
      <c r="L7" s="10"/>
      <c r="M7" s="10"/>
      <c r="N7" s="3">
        <f t="shared" si="0"/>
        <v>0.85607311550000009</v>
      </c>
      <c r="O7" s="3">
        <f t="shared" si="1"/>
        <v>1.7718893855008734E-4</v>
      </c>
    </row>
    <row r="8" spans="1:15" x14ac:dyDescent="0.3">
      <c r="A8" s="22" t="s">
        <v>13</v>
      </c>
      <c r="B8" s="20" t="s">
        <v>17</v>
      </c>
      <c r="C8" s="16" t="s">
        <v>4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3" t="e">
        <f t="shared" si="0"/>
        <v>#DIV/0!</v>
      </c>
      <c r="O8" s="3" t="e">
        <f t="shared" si="1"/>
        <v>#DIV/0!</v>
      </c>
    </row>
    <row r="9" spans="1:15" x14ac:dyDescent="0.3">
      <c r="A9" s="22"/>
      <c r="B9" s="21"/>
      <c r="C9" s="16" t="s">
        <v>5</v>
      </c>
      <c r="D9" s="9"/>
      <c r="E9" s="10"/>
      <c r="F9" s="10"/>
      <c r="G9" s="10"/>
      <c r="H9" s="10"/>
      <c r="I9" s="10"/>
      <c r="J9" s="10"/>
      <c r="K9" s="10"/>
      <c r="L9" s="10"/>
      <c r="M9" s="10"/>
      <c r="N9" s="3" t="e">
        <f t="shared" si="0"/>
        <v>#DIV/0!</v>
      </c>
      <c r="O9" s="3" t="e">
        <f t="shared" si="1"/>
        <v>#DIV/0!</v>
      </c>
    </row>
    <row r="10" spans="1:15" x14ac:dyDescent="0.3">
      <c r="A10" s="22" t="s">
        <v>14</v>
      </c>
      <c r="B10" s="20" t="s">
        <v>17</v>
      </c>
      <c r="C10" s="16" t="s">
        <v>4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3" t="e">
        <f t="shared" si="0"/>
        <v>#DIV/0!</v>
      </c>
      <c r="O10" s="3" t="e">
        <f t="shared" si="1"/>
        <v>#DIV/0!</v>
      </c>
    </row>
    <row r="11" spans="1:15" x14ac:dyDescent="0.3">
      <c r="A11" s="22"/>
      <c r="B11" s="21"/>
      <c r="C11" s="16" t="s">
        <v>5</v>
      </c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3" t="e">
        <f t="shared" si="0"/>
        <v>#DIV/0!</v>
      </c>
      <c r="O11" s="3" t="e">
        <f t="shared" si="1"/>
        <v>#DIV/0!</v>
      </c>
    </row>
    <row r="12" spans="1:15" x14ac:dyDescent="0.3">
      <c r="A12" s="22" t="s">
        <v>15</v>
      </c>
      <c r="B12" s="20" t="s">
        <v>17</v>
      </c>
      <c r="C12" s="16" t="s">
        <v>4</v>
      </c>
      <c r="D12" s="9">
        <v>1.1188299999999999E-3</v>
      </c>
      <c r="E12" s="10">
        <v>1.0189929999999999E-3</v>
      </c>
      <c r="F12" s="10"/>
      <c r="G12" s="10"/>
      <c r="H12" s="10"/>
      <c r="I12" s="10"/>
      <c r="J12" s="10"/>
      <c r="K12" s="10"/>
      <c r="L12" s="10"/>
      <c r="M12" s="10"/>
      <c r="N12" s="3">
        <f t="shared" si="0"/>
        <v>1.0689114999999998E-3</v>
      </c>
      <c r="O12" s="3">
        <f t="shared" si="1"/>
        <v>7.0595419713321333E-5</v>
      </c>
    </row>
    <row r="13" spans="1:15" x14ac:dyDescent="0.3">
      <c r="A13" s="22"/>
      <c r="B13" s="21"/>
      <c r="C13" s="16" t="s">
        <v>5</v>
      </c>
      <c r="D13" s="9">
        <v>0.85367535500000002</v>
      </c>
      <c r="E13" s="10">
        <v>0.85485633299999997</v>
      </c>
      <c r="F13" s="10"/>
      <c r="G13" s="10"/>
      <c r="H13" s="10"/>
      <c r="I13" s="10"/>
      <c r="J13" s="10"/>
      <c r="K13" s="10"/>
      <c r="L13" s="10"/>
      <c r="M13" s="10"/>
      <c r="N13" s="3">
        <f t="shared" si="0"/>
        <v>0.85426584399999994</v>
      </c>
      <c r="O13" s="3">
        <f t="shared" si="1"/>
        <v>8.3507755223208671E-4</v>
      </c>
    </row>
    <row r="15" spans="1:15" x14ac:dyDescent="0.3">
      <c r="A15" s="1"/>
      <c r="B15" s="13"/>
      <c r="C15" s="23" t="s">
        <v>7</v>
      </c>
      <c r="D15" s="24"/>
      <c r="E15" s="24"/>
      <c r="F15" s="25"/>
      <c r="G15" s="23" t="s">
        <v>8</v>
      </c>
      <c r="H15" s="24"/>
      <c r="I15" s="24"/>
      <c r="J15" s="25"/>
    </row>
    <row r="16" spans="1:15" x14ac:dyDescent="0.3">
      <c r="A16" s="7" t="s">
        <v>9</v>
      </c>
      <c r="B16" s="15" t="s">
        <v>16</v>
      </c>
      <c r="C16" s="8" t="s">
        <v>2</v>
      </c>
      <c r="D16" s="8" t="s">
        <v>0</v>
      </c>
      <c r="E16" s="8" t="s">
        <v>1</v>
      </c>
      <c r="F16" s="8" t="s">
        <v>3</v>
      </c>
      <c r="G16" s="8" t="s">
        <v>2</v>
      </c>
      <c r="H16" s="8" t="s">
        <v>0</v>
      </c>
      <c r="I16" s="8" t="s">
        <v>1</v>
      </c>
      <c r="J16" s="8" t="s">
        <v>3</v>
      </c>
    </row>
    <row r="17" spans="1:10" x14ac:dyDescent="0.3">
      <c r="A17" s="1" t="s">
        <v>11</v>
      </c>
      <c r="B17" s="14" t="s">
        <v>17</v>
      </c>
      <c r="C17" s="10">
        <v>1.7026700000000001E-3</v>
      </c>
      <c r="D17" s="3">
        <f>N2</f>
        <v>1.5105044999999999E-3</v>
      </c>
      <c r="E17" s="3">
        <f>O2</f>
        <v>1.6086679271995018E-6</v>
      </c>
      <c r="F17" s="12">
        <f t="shared" ref="F17:F22" si="2">(C17-D17)/C17</f>
        <v>0.11286127082758265</v>
      </c>
      <c r="G17" s="10">
        <v>0.87513943900000002</v>
      </c>
      <c r="H17" s="3">
        <f>N3</f>
        <v>0.88622332800000003</v>
      </c>
      <c r="I17" s="3">
        <f>O3</f>
        <v>1.155440764730304E-4</v>
      </c>
      <c r="J17" s="12">
        <f t="shared" ref="J17:J22" si="3">(G17-H17)/G17</f>
        <v>-1.2665283389199436E-2</v>
      </c>
    </row>
    <row r="18" spans="1:10" x14ac:dyDescent="0.3">
      <c r="A18" s="19" t="s">
        <v>10</v>
      </c>
      <c r="B18" s="14" t="s">
        <v>17</v>
      </c>
      <c r="C18" s="10">
        <v>7.7265609999999998E-3</v>
      </c>
      <c r="D18" s="3">
        <f>N4</f>
        <v>3.2976300000000002E-3</v>
      </c>
      <c r="E18" s="3">
        <f>O4</f>
        <v>6.6342879531265447E-4</v>
      </c>
      <c r="F18" s="12">
        <f t="shared" si="2"/>
        <v>0.57320857235191691</v>
      </c>
      <c r="G18" s="10">
        <v>0.95951819199999999</v>
      </c>
      <c r="H18" s="3">
        <f>N5</f>
        <v>0.93434144299999999</v>
      </c>
      <c r="I18" s="3">
        <f>O5</f>
        <v>7.3316916736402948E-2</v>
      </c>
      <c r="J18" s="12">
        <f t="shared" si="3"/>
        <v>2.6238949099570589E-2</v>
      </c>
    </row>
    <row r="19" spans="1:10" x14ac:dyDescent="0.3">
      <c r="A19" s="1" t="s">
        <v>12</v>
      </c>
      <c r="B19" s="14" t="s">
        <v>17</v>
      </c>
      <c r="C19" s="10">
        <v>1.6354430000000001E-3</v>
      </c>
      <c r="D19" s="3">
        <f>N6</f>
        <v>1.413273E-3</v>
      </c>
      <c r="E19" s="3">
        <f>O6</f>
        <v>2.0069104663636574E-5</v>
      </c>
      <c r="F19" s="12">
        <f t="shared" si="2"/>
        <v>0.13584698457849037</v>
      </c>
      <c r="G19" s="10">
        <v>0.85585717100000003</v>
      </c>
      <c r="H19" s="3">
        <f>N7</f>
        <v>0.85607311550000009</v>
      </c>
      <c r="I19" s="3">
        <f>O7</f>
        <v>1.7718893855008734E-4</v>
      </c>
      <c r="J19" s="12">
        <f t="shared" si="3"/>
        <v>-2.5231371228420172E-4</v>
      </c>
    </row>
    <row r="20" spans="1:10" hidden="1" x14ac:dyDescent="0.3">
      <c r="A20" s="1" t="s">
        <v>13</v>
      </c>
      <c r="B20" s="14" t="s">
        <v>17</v>
      </c>
      <c r="C20" s="9"/>
      <c r="D20" s="3" t="e">
        <f>N8</f>
        <v>#DIV/0!</v>
      </c>
      <c r="E20" s="3" t="e">
        <f>O8</f>
        <v>#DIV/0!</v>
      </c>
      <c r="F20" s="12" t="e">
        <f t="shared" si="2"/>
        <v>#DIV/0!</v>
      </c>
      <c r="G20" s="10"/>
      <c r="H20" s="3" t="e">
        <f>N9</f>
        <v>#DIV/0!</v>
      </c>
      <c r="I20" s="3" t="e">
        <f>O9</f>
        <v>#DIV/0!</v>
      </c>
      <c r="J20" s="12" t="e">
        <f t="shared" si="3"/>
        <v>#DIV/0!</v>
      </c>
    </row>
    <row r="21" spans="1:10" hidden="1" x14ac:dyDescent="0.3">
      <c r="A21" s="1" t="s">
        <v>14</v>
      </c>
      <c r="B21" s="14" t="s">
        <v>17</v>
      </c>
      <c r="C21" s="10"/>
      <c r="D21" s="3" t="e">
        <f>N10</f>
        <v>#DIV/0!</v>
      </c>
      <c r="E21" s="3" t="e">
        <f>O10</f>
        <v>#DIV/0!</v>
      </c>
      <c r="F21" s="12" t="e">
        <f t="shared" si="2"/>
        <v>#DIV/0!</v>
      </c>
      <c r="G21" s="10"/>
      <c r="H21" s="3" t="e">
        <f>N11</f>
        <v>#DIV/0!</v>
      </c>
      <c r="I21" s="3" t="e">
        <f>O11</f>
        <v>#DIV/0!</v>
      </c>
      <c r="J21" s="12" t="e">
        <f t="shared" si="3"/>
        <v>#DIV/0!</v>
      </c>
    </row>
    <row r="22" spans="1:10" x14ac:dyDescent="0.3">
      <c r="A22" s="1" t="s">
        <v>15</v>
      </c>
      <c r="B22" s="14" t="s">
        <v>17</v>
      </c>
      <c r="C22" s="10">
        <v>1.251107E-3</v>
      </c>
      <c r="D22" s="3">
        <f>N12</f>
        <v>1.0689114999999998E-3</v>
      </c>
      <c r="E22" s="3">
        <f>O12</f>
        <v>7.0595419713321333E-5</v>
      </c>
      <c r="F22" s="12">
        <f t="shared" si="2"/>
        <v>0.1456274323459146</v>
      </c>
      <c r="G22" s="10">
        <v>0.84158524599999995</v>
      </c>
      <c r="H22" s="3">
        <f>N13</f>
        <v>0.85426584399999994</v>
      </c>
      <c r="I22" s="3">
        <f>O13</f>
        <v>8.3507755223208671E-4</v>
      </c>
      <c r="J22" s="12">
        <f t="shared" si="3"/>
        <v>-1.5067514622279853E-2</v>
      </c>
    </row>
  </sheetData>
  <mergeCells count="14">
    <mergeCell ref="A2:A3"/>
    <mergeCell ref="B2:B3"/>
    <mergeCell ref="A4:A5"/>
    <mergeCell ref="B4:B5"/>
    <mergeCell ref="A6:A7"/>
    <mergeCell ref="B6:B7"/>
    <mergeCell ref="C15:F15"/>
    <mergeCell ref="G15:J15"/>
    <mergeCell ref="A8:A9"/>
    <mergeCell ref="B8:B9"/>
    <mergeCell ref="A10:A11"/>
    <mergeCell ref="B10:B11"/>
    <mergeCell ref="A12:A13"/>
    <mergeCell ref="B12:B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25D6-F687-48D8-89BA-6D3B45FC1076}">
  <dimension ref="A1:O22"/>
  <sheetViews>
    <sheetView zoomScale="107" zoomScaleNormal="107" workbookViewId="0"/>
  </sheetViews>
  <sheetFormatPr defaultRowHeight="14.4" x14ac:dyDescent="0.3"/>
  <cols>
    <col min="1" max="1" width="10.5546875" bestFit="1" customWidth="1"/>
    <col min="2" max="2" width="10.5546875" customWidth="1"/>
    <col min="3" max="13" width="12.6640625" customWidth="1"/>
    <col min="14" max="15" width="12.88671875" bestFit="1" customWidth="1"/>
  </cols>
  <sheetData>
    <row r="1" spans="1:15" x14ac:dyDescent="0.3">
      <c r="A1" s="11" t="s">
        <v>9</v>
      </c>
      <c r="B1" s="11" t="s">
        <v>16</v>
      </c>
      <c r="C1" s="11" t="s">
        <v>6</v>
      </c>
      <c r="D1" s="4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6">
        <v>10</v>
      </c>
      <c r="N1" s="2" t="s">
        <v>0</v>
      </c>
      <c r="O1" s="2" t="s">
        <v>1</v>
      </c>
    </row>
    <row r="2" spans="1:15" x14ac:dyDescent="0.3">
      <c r="A2" s="20" t="s">
        <v>11</v>
      </c>
      <c r="B2" s="20" t="s">
        <v>17</v>
      </c>
      <c r="C2" s="16" t="s">
        <v>4</v>
      </c>
      <c r="D2" s="10">
        <v>1.3411969999999999E-3</v>
      </c>
      <c r="E2" s="10">
        <v>1.375832E-3</v>
      </c>
      <c r="F2" s="10"/>
      <c r="G2" s="10"/>
      <c r="H2" s="10"/>
      <c r="I2" s="10"/>
      <c r="J2" s="10"/>
      <c r="K2" s="10"/>
      <c r="L2" s="10"/>
      <c r="M2" s="10"/>
      <c r="N2" s="3">
        <f t="shared" ref="N2:N13" si="0">AVERAGE(D2:M2)</f>
        <v>1.3585145000000001E-3</v>
      </c>
      <c r="O2" s="3">
        <f>STDEV(D2:M2)</f>
        <v>2.4490643366396139E-5</v>
      </c>
    </row>
    <row r="3" spans="1:15" x14ac:dyDescent="0.3">
      <c r="A3" s="21"/>
      <c r="B3" s="21"/>
      <c r="C3" s="16" t="s">
        <v>5</v>
      </c>
      <c r="D3" s="10">
        <v>0.88661962500000002</v>
      </c>
      <c r="E3" s="10">
        <v>0.88637799799999994</v>
      </c>
      <c r="F3" s="10"/>
      <c r="G3" s="10"/>
      <c r="H3" s="10"/>
      <c r="I3" s="10"/>
      <c r="J3" s="10"/>
      <c r="K3" s="10"/>
      <c r="L3" s="10"/>
      <c r="M3" s="10"/>
      <c r="N3" s="3">
        <f t="shared" si="0"/>
        <v>0.88649881149999998</v>
      </c>
      <c r="O3" s="3">
        <f>STDEV(D3:M3)</f>
        <v>1.7085609021781674E-4</v>
      </c>
    </row>
    <row r="4" spans="1:15" x14ac:dyDescent="0.3">
      <c r="A4" s="20" t="s">
        <v>10</v>
      </c>
      <c r="B4" s="20" t="s">
        <v>17</v>
      </c>
      <c r="C4" s="16" t="s">
        <v>4</v>
      </c>
      <c r="D4" s="9">
        <v>3.5908490000000001E-3</v>
      </c>
      <c r="E4" s="10">
        <v>2.6983749999999998E-3</v>
      </c>
      <c r="F4" s="10"/>
      <c r="G4" s="10"/>
      <c r="H4" s="10"/>
      <c r="I4" s="10"/>
      <c r="J4" s="10"/>
      <c r="K4" s="10"/>
      <c r="L4" s="10"/>
      <c r="M4" s="10"/>
      <c r="N4" s="3">
        <f t="shared" si="0"/>
        <v>3.1446119999999998E-3</v>
      </c>
      <c r="O4" s="3">
        <f t="shared" ref="O4:O13" si="1">STDEV(D4:M4)</f>
        <v>6.3107441743268306E-4</v>
      </c>
    </row>
    <row r="5" spans="1:15" x14ac:dyDescent="0.3">
      <c r="A5" s="21"/>
      <c r="B5" s="21"/>
      <c r="C5" s="16" t="s">
        <v>5</v>
      </c>
      <c r="D5" s="9">
        <v>0.88194005799999997</v>
      </c>
      <c r="E5" s="10">
        <v>0.98685838999999997</v>
      </c>
      <c r="F5" s="10"/>
      <c r="G5" s="10"/>
      <c r="H5" s="10"/>
      <c r="I5" s="10"/>
      <c r="J5" s="10"/>
      <c r="K5" s="10"/>
      <c r="L5" s="10"/>
      <c r="M5" s="10"/>
      <c r="N5" s="3">
        <f t="shared" si="0"/>
        <v>0.93439922399999997</v>
      </c>
      <c r="O5" s="3">
        <f t="shared" si="1"/>
        <v>7.4188464027981543E-2</v>
      </c>
    </row>
    <row r="6" spans="1:15" x14ac:dyDescent="0.3">
      <c r="A6" s="22" t="s">
        <v>12</v>
      </c>
      <c r="B6" s="20" t="s">
        <v>17</v>
      </c>
      <c r="C6" s="16" t="s">
        <v>4</v>
      </c>
      <c r="D6" s="9">
        <v>1.543071E-3</v>
      </c>
      <c r="E6" s="10">
        <v>1.656654E-3</v>
      </c>
      <c r="F6" s="10"/>
      <c r="G6" s="10"/>
      <c r="H6" s="10"/>
      <c r="I6" s="10"/>
      <c r="J6" s="10"/>
      <c r="K6" s="10"/>
      <c r="L6" s="10"/>
      <c r="M6" s="10"/>
      <c r="N6" s="3">
        <f t="shared" si="0"/>
        <v>1.5998625E-3</v>
      </c>
      <c r="O6" s="3">
        <f t="shared" si="1"/>
        <v>8.0315309527511633E-5</v>
      </c>
    </row>
    <row r="7" spans="1:15" x14ac:dyDescent="0.3">
      <c r="A7" s="22"/>
      <c r="B7" s="21"/>
      <c r="C7" s="16" t="s">
        <v>5</v>
      </c>
      <c r="D7" s="9">
        <v>0.85674416099999995</v>
      </c>
      <c r="E7" s="10">
        <v>0.85600868399999996</v>
      </c>
      <c r="F7" s="10"/>
      <c r="G7" s="10"/>
      <c r="H7" s="10"/>
      <c r="I7" s="10"/>
      <c r="J7" s="10"/>
      <c r="K7" s="10"/>
      <c r="L7" s="10"/>
      <c r="M7" s="10"/>
      <c r="N7" s="3">
        <f t="shared" si="0"/>
        <v>0.8563764224999999</v>
      </c>
      <c r="O7" s="3">
        <f t="shared" si="1"/>
        <v>5.2006077410672743E-4</v>
      </c>
    </row>
    <row r="8" spans="1:15" x14ac:dyDescent="0.3">
      <c r="A8" s="22" t="s">
        <v>13</v>
      </c>
      <c r="B8" s="20" t="s">
        <v>17</v>
      </c>
      <c r="C8" s="16" t="s">
        <v>4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3" t="e">
        <f t="shared" si="0"/>
        <v>#DIV/0!</v>
      </c>
      <c r="O8" s="3" t="e">
        <f t="shared" si="1"/>
        <v>#DIV/0!</v>
      </c>
    </row>
    <row r="9" spans="1:15" x14ac:dyDescent="0.3">
      <c r="A9" s="22"/>
      <c r="B9" s="21"/>
      <c r="C9" s="16" t="s">
        <v>5</v>
      </c>
      <c r="D9" s="9"/>
      <c r="E9" s="10"/>
      <c r="F9" s="10"/>
      <c r="G9" s="10"/>
      <c r="H9" s="10"/>
      <c r="I9" s="10"/>
      <c r="J9" s="10"/>
      <c r="K9" s="10"/>
      <c r="L9" s="10"/>
      <c r="M9" s="10"/>
      <c r="N9" s="3" t="e">
        <f t="shared" si="0"/>
        <v>#DIV/0!</v>
      </c>
      <c r="O9" s="3" t="e">
        <f t="shared" si="1"/>
        <v>#DIV/0!</v>
      </c>
    </row>
    <row r="10" spans="1:15" x14ac:dyDescent="0.3">
      <c r="A10" s="22" t="s">
        <v>14</v>
      </c>
      <c r="B10" s="20" t="s">
        <v>17</v>
      </c>
      <c r="C10" s="16" t="s">
        <v>4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3" t="e">
        <f t="shared" si="0"/>
        <v>#DIV/0!</v>
      </c>
      <c r="O10" s="3" t="e">
        <f t="shared" si="1"/>
        <v>#DIV/0!</v>
      </c>
    </row>
    <row r="11" spans="1:15" x14ac:dyDescent="0.3">
      <c r="A11" s="22"/>
      <c r="B11" s="21"/>
      <c r="C11" s="16" t="s">
        <v>5</v>
      </c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3" t="e">
        <f t="shared" si="0"/>
        <v>#DIV/0!</v>
      </c>
      <c r="O11" s="3" t="e">
        <f t="shared" si="1"/>
        <v>#DIV/0!</v>
      </c>
    </row>
    <row r="12" spans="1:15" x14ac:dyDescent="0.3">
      <c r="A12" s="22" t="s">
        <v>15</v>
      </c>
      <c r="B12" s="20" t="s">
        <v>17</v>
      </c>
      <c r="C12" s="16" t="s">
        <v>4</v>
      </c>
      <c r="D12" s="9">
        <v>8.8078699999999995E-4</v>
      </c>
      <c r="E12" s="10">
        <v>7.53676E-4</v>
      </c>
      <c r="F12" s="10"/>
      <c r="G12" s="10"/>
      <c r="H12" s="10"/>
      <c r="I12" s="10"/>
      <c r="J12" s="10"/>
      <c r="K12" s="10"/>
      <c r="L12" s="10"/>
      <c r="M12" s="10"/>
      <c r="N12" s="3">
        <f t="shared" si="0"/>
        <v>8.1723150000000003E-4</v>
      </c>
      <c r="O12" s="3">
        <f t="shared" si="1"/>
        <v>8.98810500634032E-5</v>
      </c>
    </row>
    <row r="13" spans="1:15" x14ac:dyDescent="0.3">
      <c r="A13" s="22"/>
      <c r="B13" s="21"/>
      <c r="C13" s="16" t="s">
        <v>5</v>
      </c>
      <c r="D13" s="9">
        <v>0.85516962900000004</v>
      </c>
      <c r="E13" s="10">
        <v>0.862214025</v>
      </c>
      <c r="F13" s="10"/>
      <c r="G13" s="10"/>
      <c r="H13" s="10"/>
      <c r="I13" s="10"/>
      <c r="J13" s="10"/>
      <c r="K13" s="10"/>
      <c r="L13" s="10"/>
      <c r="M13" s="10"/>
      <c r="N13" s="3">
        <f t="shared" si="0"/>
        <v>0.85869182700000002</v>
      </c>
      <c r="O13" s="3">
        <f t="shared" si="1"/>
        <v>4.9811401809633574E-3</v>
      </c>
    </row>
    <row r="15" spans="1:15" x14ac:dyDescent="0.3">
      <c r="A15" s="1"/>
      <c r="B15" s="13"/>
      <c r="C15" s="23" t="s">
        <v>7</v>
      </c>
      <c r="D15" s="24"/>
      <c r="E15" s="24"/>
      <c r="F15" s="25"/>
      <c r="G15" s="23" t="s">
        <v>8</v>
      </c>
      <c r="H15" s="24"/>
      <c r="I15" s="24"/>
      <c r="J15" s="25"/>
    </row>
    <row r="16" spans="1:15" x14ac:dyDescent="0.3">
      <c r="A16" s="7" t="s">
        <v>9</v>
      </c>
      <c r="B16" s="15" t="s">
        <v>16</v>
      </c>
      <c r="C16" s="8" t="s">
        <v>2</v>
      </c>
      <c r="D16" s="8" t="s">
        <v>0</v>
      </c>
      <c r="E16" s="8" t="s">
        <v>1</v>
      </c>
      <c r="F16" s="8" t="s">
        <v>3</v>
      </c>
      <c r="G16" s="8" t="s">
        <v>2</v>
      </c>
      <c r="H16" s="8" t="s">
        <v>0</v>
      </c>
      <c r="I16" s="8" t="s">
        <v>1</v>
      </c>
      <c r="J16" s="8" t="s">
        <v>3</v>
      </c>
    </row>
    <row r="17" spans="1:10" x14ac:dyDescent="0.3">
      <c r="A17" s="1" t="s">
        <v>11</v>
      </c>
      <c r="B17" s="14" t="s">
        <v>17</v>
      </c>
      <c r="C17" s="10">
        <v>1.7026700000000001E-3</v>
      </c>
      <c r="D17" s="3">
        <f>N2</f>
        <v>1.3585145000000001E-3</v>
      </c>
      <c r="E17" s="3">
        <f>O2</f>
        <v>2.4490643366396139E-5</v>
      </c>
      <c r="F17" s="12">
        <f t="shared" ref="F17:F22" si="2">(C17-D17)/C17</f>
        <v>0.20212695354942531</v>
      </c>
      <c r="G17" s="10">
        <v>0.87513943900000002</v>
      </c>
      <c r="H17" s="3">
        <f>N3</f>
        <v>0.88649881149999998</v>
      </c>
      <c r="I17" s="3">
        <f>O3</f>
        <v>1.7085609021781674E-4</v>
      </c>
      <c r="J17" s="12">
        <f t="shared" ref="J17:J22" si="3">(G17-H17)/G17</f>
        <v>-1.2980071510638392E-2</v>
      </c>
    </row>
    <row r="18" spans="1:10" x14ac:dyDescent="0.3">
      <c r="A18" s="19" t="s">
        <v>10</v>
      </c>
      <c r="B18" s="14" t="s">
        <v>17</v>
      </c>
      <c r="C18" s="10">
        <v>7.7265609999999998E-3</v>
      </c>
      <c r="D18" s="3">
        <f>N4</f>
        <v>3.1446119999999998E-3</v>
      </c>
      <c r="E18" s="3">
        <f>O4</f>
        <v>6.3107441743268306E-4</v>
      </c>
      <c r="F18" s="12">
        <f t="shared" si="2"/>
        <v>0.59301272584271325</v>
      </c>
      <c r="G18" s="10">
        <v>0.95951819199999999</v>
      </c>
      <c r="H18" s="3">
        <f>N5</f>
        <v>0.93439922399999997</v>
      </c>
      <c r="I18" s="3">
        <f>O5</f>
        <v>7.4188464027981543E-2</v>
      </c>
      <c r="J18" s="12">
        <f t="shared" si="3"/>
        <v>2.6178730335109705E-2</v>
      </c>
    </row>
    <row r="19" spans="1:10" x14ac:dyDescent="0.3">
      <c r="A19" s="19" t="s">
        <v>12</v>
      </c>
      <c r="B19" s="14" t="s">
        <v>17</v>
      </c>
      <c r="C19" s="10">
        <v>1.6354430000000001E-3</v>
      </c>
      <c r="D19" s="3">
        <f>N6</f>
        <v>1.5998625E-3</v>
      </c>
      <c r="E19" s="3">
        <f>O6</f>
        <v>8.0315309527511633E-5</v>
      </c>
      <c r="F19" s="12">
        <f t="shared" si="2"/>
        <v>2.1755878988139646E-2</v>
      </c>
      <c r="G19" s="10">
        <v>0.85585717100000003</v>
      </c>
      <c r="H19" s="3">
        <f>N7</f>
        <v>0.8563764224999999</v>
      </c>
      <c r="I19" s="3">
        <f>O7</f>
        <v>5.2006077410672743E-4</v>
      </c>
      <c r="J19" s="12">
        <f t="shared" si="3"/>
        <v>-6.0670345192430852E-4</v>
      </c>
    </row>
    <row r="20" spans="1:10" hidden="1" x14ac:dyDescent="0.3">
      <c r="A20" s="1" t="s">
        <v>13</v>
      </c>
      <c r="B20" s="14" t="s">
        <v>17</v>
      </c>
      <c r="C20" s="9"/>
      <c r="D20" s="3" t="e">
        <f>N8</f>
        <v>#DIV/0!</v>
      </c>
      <c r="E20" s="3" t="e">
        <f>O8</f>
        <v>#DIV/0!</v>
      </c>
      <c r="F20" s="12" t="e">
        <f t="shared" si="2"/>
        <v>#DIV/0!</v>
      </c>
      <c r="G20" s="10"/>
      <c r="H20" s="3" t="e">
        <f>N9</f>
        <v>#DIV/0!</v>
      </c>
      <c r="I20" s="3" t="e">
        <f>O9</f>
        <v>#DIV/0!</v>
      </c>
      <c r="J20" s="12" t="e">
        <f t="shared" si="3"/>
        <v>#DIV/0!</v>
      </c>
    </row>
    <row r="21" spans="1:10" hidden="1" x14ac:dyDescent="0.3">
      <c r="A21" s="1" t="s">
        <v>14</v>
      </c>
      <c r="B21" s="14" t="s">
        <v>17</v>
      </c>
      <c r="C21" s="10"/>
      <c r="D21" s="3" t="e">
        <f>N10</f>
        <v>#DIV/0!</v>
      </c>
      <c r="E21" s="3" t="e">
        <f>O10</f>
        <v>#DIV/0!</v>
      </c>
      <c r="F21" s="12" t="e">
        <f t="shared" si="2"/>
        <v>#DIV/0!</v>
      </c>
      <c r="G21" s="10"/>
      <c r="H21" s="3" t="e">
        <f>N11</f>
        <v>#DIV/0!</v>
      </c>
      <c r="I21" s="3" t="e">
        <f>O11</f>
        <v>#DIV/0!</v>
      </c>
      <c r="J21" s="12" t="e">
        <f t="shared" si="3"/>
        <v>#DIV/0!</v>
      </c>
    </row>
    <row r="22" spans="1:10" x14ac:dyDescent="0.3">
      <c r="A22" s="1" t="s">
        <v>15</v>
      </c>
      <c r="B22" s="14" t="s">
        <v>17</v>
      </c>
      <c r="C22" s="10">
        <v>1.251107E-3</v>
      </c>
      <c r="D22" s="3">
        <f>N12</f>
        <v>8.1723150000000003E-4</v>
      </c>
      <c r="E22" s="3">
        <f>O12</f>
        <v>8.98810500634032E-5</v>
      </c>
      <c r="F22" s="12">
        <f t="shared" si="2"/>
        <v>0.34679327987134589</v>
      </c>
      <c r="G22" s="10">
        <v>0.84158524599999995</v>
      </c>
      <c r="H22" s="3">
        <f>N13</f>
        <v>0.85869182700000002</v>
      </c>
      <c r="I22" s="3">
        <f>O13</f>
        <v>4.9811401809633574E-3</v>
      </c>
      <c r="J22" s="12">
        <f t="shared" si="3"/>
        <v>-2.0326617037675666E-2</v>
      </c>
    </row>
  </sheetData>
  <mergeCells count="14">
    <mergeCell ref="A2:A3"/>
    <mergeCell ref="B2:B3"/>
    <mergeCell ref="A4:A5"/>
    <mergeCell ref="B4:B5"/>
    <mergeCell ref="A6:A7"/>
    <mergeCell ref="B6:B7"/>
    <mergeCell ref="C15:F15"/>
    <mergeCell ref="G15:J15"/>
    <mergeCell ref="A8:A9"/>
    <mergeCell ref="B8:B9"/>
    <mergeCell ref="A10:A11"/>
    <mergeCell ref="B10:B11"/>
    <mergeCell ref="A12:A13"/>
    <mergeCell ref="B12:B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4802-AD71-43EB-9D99-93EAFB9B6DA4}">
  <dimension ref="A1:O22"/>
  <sheetViews>
    <sheetView tabSelected="1" zoomScale="107" zoomScaleNormal="107" workbookViewId="0"/>
  </sheetViews>
  <sheetFormatPr defaultRowHeight="14.4" x14ac:dyDescent="0.3"/>
  <cols>
    <col min="1" max="1" width="10.5546875" bestFit="1" customWidth="1"/>
    <col min="2" max="2" width="10.5546875" customWidth="1"/>
    <col min="3" max="13" width="12.6640625" customWidth="1"/>
    <col min="14" max="15" width="12.88671875" bestFit="1" customWidth="1"/>
  </cols>
  <sheetData>
    <row r="1" spans="1:15" x14ac:dyDescent="0.3">
      <c r="A1" s="11" t="s">
        <v>9</v>
      </c>
      <c r="B1" s="11" t="s">
        <v>16</v>
      </c>
      <c r="C1" s="11" t="s">
        <v>6</v>
      </c>
      <c r="D1" s="4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6">
        <v>10</v>
      </c>
      <c r="N1" s="2" t="s">
        <v>0</v>
      </c>
      <c r="O1" s="2" t="s">
        <v>1</v>
      </c>
    </row>
    <row r="2" spans="1:15" x14ac:dyDescent="0.3">
      <c r="A2" s="20" t="s">
        <v>11</v>
      </c>
      <c r="B2" s="20" t="s">
        <v>17</v>
      </c>
      <c r="C2" s="16" t="s">
        <v>4</v>
      </c>
      <c r="D2" s="10">
        <v>1.331727E-3</v>
      </c>
      <c r="E2" s="10">
        <v>1.288345E-3</v>
      </c>
      <c r="F2" s="10"/>
      <c r="G2" s="10"/>
      <c r="H2" s="10"/>
      <c r="I2" s="10"/>
      <c r="J2" s="10"/>
      <c r="K2" s="10"/>
      <c r="L2" s="10"/>
      <c r="M2" s="10"/>
      <c r="N2" s="3">
        <f t="shared" ref="N2:N13" si="0">AVERAGE(D2:M2)</f>
        <v>1.3100360000000001E-3</v>
      </c>
      <c r="O2" s="3">
        <f>STDEV(D2:M2)</f>
        <v>3.0675706381434811E-5</v>
      </c>
    </row>
    <row r="3" spans="1:15" x14ac:dyDescent="0.3">
      <c r="A3" s="21"/>
      <c r="B3" s="21"/>
      <c r="C3" s="16" t="s">
        <v>5</v>
      </c>
      <c r="D3" s="10">
        <v>0.88669021400000003</v>
      </c>
      <c r="E3" s="10">
        <v>0.886535517</v>
      </c>
      <c r="F3" s="10"/>
      <c r="G3" s="10"/>
      <c r="H3" s="10"/>
      <c r="I3" s="10"/>
      <c r="J3" s="10"/>
      <c r="K3" s="10"/>
      <c r="L3" s="10"/>
      <c r="M3" s="10"/>
      <c r="N3" s="3">
        <f t="shared" si="0"/>
        <v>0.88661286550000007</v>
      </c>
      <c r="O3" s="3">
        <f>STDEV(D3:M3)</f>
        <v>1.0938729772924146E-4</v>
      </c>
    </row>
    <row r="4" spans="1:15" x14ac:dyDescent="0.3">
      <c r="A4" s="20" t="s">
        <v>10</v>
      </c>
      <c r="B4" s="20" t="s">
        <v>17</v>
      </c>
      <c r="C4" s="16" t="s">
        <v>4</v>
      </c>
      <c r="D4" s="9">
        <v>3.6257949999999998E-3</v>
      </c>
      <c r="E4" s="10">
        <v>2.5288149999999998E-3</v>
      </c>
      <c r="F4" s="10"/>
      <c r="G4" s="10"/>
      <c r="H4" s="10"/>
      <c r="I4" s="10"/>
      <c r="J4" s="10"/>
      <c r="K4" s="10"/>
      <c r="L4" s="10"/>
      <c r="M4" s="10"/>
      <c r="N4" s="3">
        <f t="shared" si="0"/>
        <v>3.0773049999999998E-3</v>
      </c>
      <c r="O4" s="3">
        <f t="shared" ref="O4:O13" si="1">STDEV(D4:M4)</f>
        <v>7.7568199682601893E-4</v>
      </c>
    </row>
    <row r="5" spans="1:15" x14ac:dyDescent="0.3">
      <c r="A5" s="21"/>
      <c r="B5" s="21"/>
      <c r="C5" s="16" t="s">
        <v>5</v>
      </c>
      <c r="D5" s="9">
        <v>0.88171304399999995</v>
      </c>
      <c r="E5" s="10">
        <v>0.83376940499999996</v>
      </c>
      <c r="F5" s="10"/>
      <c r="G5" s="10"/>
      <c r="H5" s="10"/>
      <c r="I5" s="10"/>
      <c r="J5" s="10"/>
      <c r="K5" s="10"/>
      <c r="L5" s="10"/>
      <c r="M5" s="10"/>
      <c r="N5" s="3">
        <f t="shared" si="0"/>
        <v>0.85774122450000001</v>
      </c>
      <c r="O5" s="3">
        <f t="shared" si="1"/>
        <v>3.3901272251659814E-2</v>
      </c>
    </row>
    <row r="6" spans="1:15" x14ac:dyDescent="0.3">
      <c r="A6" s="22" t="s">
        <v>12</v>
      </c>
      <c r="B6" s="20" t="s">
        <v>17</v>
      </c>
      <c r="C6" s="16" t="s">
        <v>4</v>
      </c>
      <c r="D6" s="9">
        <v>1.45002E-3</v>
      </c>
      <c r="E6" s="10">
        <v>1.768698E-3</v>
      </c>
      <c r="F6" s="10"/>
      <c r="G6" s="10"/>
      <c r="H6" s="10"/>
      <c r="I6" s="10"/>
      <c r="J6" s="10"/>
      <c r="K6" s="10"/>
      <c r="L6" s="10"/>
      <c r="M6" s="10"/>
      <c r="N6" s="3">
        <f t="shared" si="0"/>
        <v>1.6093589999999999E-3</v>
      </c>
      <c r="O6" s="3">
        <f t="shared" si="1"/>
        <v>2.2533937481496657E-4</v>
      </c>
    </row>
    <row r="7" spans="1:15" x14ac:dyDescent="0.3">
      <c r="A7" s="22"/>
      <c r="B7" s="21"/>
      <c r="C7" s="16" t="s">
        <v>5</v>
      </c>
      <c r="D7" s="9">
        <v>0.85780531599999998</v>
      </c>
      <c r="E7" s="10">
        <v>0.85640160200000004</v>
      </c>
      <c r="F7" s="10"/>
      <c r="G7" s="10"/>
      <c r="H7" s="10"/>
      <c r="I7" s="10"/>
      <c r="J7" s="10"/>
      <c r="K7" s="10"/>
      <c r="L7" s="10"/>
      <c r="M7" s="10"/>
      <c r="N7" s="3">
        <f t="shared" si="0"/>
        <v>0.85710345899999996</v>
      </c>
      <c r="O7" s="3">
        <f t="shared" si="1"/>
        <v>9.925756882464545E-4</v>
      </c>
    </row>
    <row r="8" spans="1:15" x14ac:dyDescent="0.3">
      <c r="A8" s="22" t="s">
        <v>13</v>
      </c>
      <c r="B8" s="20" t="s">
        <v>17</v>
      </c>
      <c r="C8" s="16" t="s">
        <v>4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3" t="e">
        <f t="shared" si="0"/>
        <v>#DIV/0!</v>
      </c>
      <c r="O8" s="3" t="e">
        <f t="shared" si="1"/>
        <v>#DIV/0!</v>
      </c>
    </row>
    <row r="9" spans="1:15" x14ac:dyDescent="0.3">
      <c r="A9" s="22"/>
      <c r="B9" s="21"/>
      <c r="C9" s="16" t="s">
        <v>5</v>
      </c>
      <c r="D9" s="9"/>
      <c r="E9" s="10"/>
      <c r="F9" s="10"/>
      <c r="G9" s="10"/>
      <c r="H9" s="10"/>
      <c r="I9" s="10"/>
      <c r="J9" s="10"/>
      <c r="K9" s="10"/>
      <c r="L9" s="10"/>
      <c r="M9" s="10"/>
      <c r="N9" s="3" t="e">
        <f t="shared" si="0"/>
        <v>#DIV/0!</v>
      </c>
      <c r="O9" s="3" t="e">
        <f t="shared" si="1"/>
        <v>#DIV/0!</v>
      </c>
    </row>
    <row r="10" spans="1:15" x14ac:dyDescent="0.3">
      <c r="A10" s="22" t="s">
        <v>14</v>
      </c>
      <c r="B10" s="20" t="s">
        <v>17</v>
      </c>
      <c r="C10" s="16" t="s">
        <v>4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3" t="e">
        <f t="shared" si="0"/>
        <v>#DIV/0!</v>
      </c>
      <c r="O10" s="3" t="e">
        <f t="shared" si="1"/>
        <v>#DIV/0!</v>
      </c>
    </row>
    <row r="11" spans="1:15" x14ac:dyDescent="0.3">
      <c r="A11" s="22"/>
      <c r="B11" s="21"/>
      <c r="C11" s="16" t="s">
        <v>5</v>
      </c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3" t="e">
        <f t="shared" si="0"/>
        <v>#DIV/0!</v>
      </c>
      <c r="O11" s="3" t="e">
        <f t="shared" si="1"/>
        <v>#DIV/0!</v>
      </c>
    </row>
    <row r="12" spans="1:15" x14ac:dyDescent="0.3">
      <c r="A12" s="22" t="s">
        <v>15</v>
      </c>
      <c r="B12" s="20" t="s">
        <v>17</v>
      </c>
      <c r="C12" s="16" t="s">
        <v>4</v>
      </c>
      <c r="D12" s="9">
        <v>9.7440799999999996E-4</v>
      </c>
      <c r="E12" s="10">
        <v>1.0664649999999999E-3</v>
      </c>
      <c r="F12" s="10"/>
      <c r="G12" s="10"/>
      <c r="H12" s="10"/>
      <c r="I12" s="10"/>
      <c r="J12" s="10"/>
      <c r="K12" s="10"/>
      <c r="L12" s="10"/>
      <c r="M12" s="10"/>
      <c r="N12" s="3">
        <f t="shared" si="0"/>
        <v>1.0204365E-3</v>
      </c>
      <c r="O12" s="3">
        <f t="shared" si="1"/>
        <v>6.5094128955689996E-5</v>
      </c>
    </row>
    <row r="13" spans="1:15" x14ac:dyDescent="0.3">
      <c r="A13" s="22"/>
      <c r="B13" s="21"/>
      <c r="C13" s="16" t="s">
        <v>5</v>
      </c>
      <c r="D13" s="9">
        <v>0.86275891900000001</v>
      </c>
      <c r="E13" s="10">
        <v>0.855155887</v>
      </c>
      <c r="F13" s="10"/>
      <c r="G13" s="10"/>
      <c r="H13" s="10"/>
      <c r="I13" s="10"/>
      <c r="J13" s="10"/>
      <c r="K13" s="10"/>
      <c r="L13" s="10"/>
      <c r="M13" s="10"/>
      <c r="N13" s="3">
        <f t="shared" si="0"/>
        <v>0.85895740300000001</v>
      </c>
      <c r="O13" s="3">
        <f t="shared" si="1"/>
        <v>5.3761554847783256E-3</v>
      </c>
    </row>
    <row r="15" spans="1:15" x14ac:dyDescent="0.3">
      <c r="A15" s="1"/>
      <c r="B15" s="13"/>
      <c r="C15" s="23" t="s">
        <v>7</v>
      </c>
      <c r="D15" s="24"/>
      <c r="E15" s="24"/>
      <c r="F15" s="25"/>
      <c r="G15" s="23" t="s">
        <v>8</v>
      </c>
      <c r="H15" s="24"/>
      <c r="I15" s="24"/>
      <c r="J15" s="25"/>
    </row>
    <row r="16" spans="1:15" x14ac:dyDescent="0.3">
      <c r="A16" s="7" t="s">
        <v>9</v>
      </c>
      <c r="B16" s="15" t="s">
        <v>16</v>
      </c>
      <c r="C16" s="8" t="s">
        <v>2</v>
      </c>
      <c r="D16" s="8" t="s">
        <v>0</v>
      </c>
      <c r="E16" s="8" t="s">
        <v>1</v>
      </c>
      <c r="F16" s="8" t="s">
        <v>3</v>
      </c>
      <c r="G16" s="8" t="s">
        <v>2</v>
      </c>
      <c r="H16" s="8" t="s">
        <v>0</v>
      </c>
      <c r="I16" s="8" t="s">
        <v>1</v>
      </c>
      <c r="J16" s="8" t="s">
        <v>3</v>
      </c>
    </row>
    <row r="17" spans="1:10" x14ac:dyDescent="0.3">
      <c r="A17" s="1" t="s">
        <v>11</v>
      </c>
      <c r="B17" s="14" t="s">
        <v>17</v>
      </c>
      <c r="C17" s="10">
        <v>1.7026700000000001E-3</v>
      </c>
      <c r="D17" s="3">
        <f>N2</f>
        <v>1.3100360000000001E-3</v>
      </c>
      <c r="E17" s="3">
        <f>O2</f>
        <v>3.0675706381434811E-5</v>
      </c>
      <c r="F17" s="12">
        <f t="shared" ref="F17:F22" si="2">(C17-D17)/C17</f>
        <v>0.23059900039349959</v>
      </c>
      <c r="G17" s="10">
        <v>0.87513943900000002</v>
      </c>
      <c r="H17" s="3">
        <f>N3</f>
        <v>0.88661286550000007</v>
      </c>
      <c r="I17" s="3">
        <f>O3</f>
        <v>1.0938729772924146E-4</v>
      </c>
      <c r="J17" s="12">
        <f t="shared" ref="J17:J22" si="3">(G17-H17)/G17</f>
        <v>-1.3110398170502347E-2</v>
      </c>
    </row>
    <row r="18" spans="1:10" x14ac:dyDescent="0.3">
      <c r="A18" s="18" t="s">
        <v>10</v>
      </c>
      <c r="B18" s="14" t="s">
        <v>17</v>
      </c>
      <c r="C18" s="10">
        <v>7.7265609999999998E-3</v>
      </c>
      <c r="D18" s="3">
        <f>N4</f>
        <v>3.0773049999999998E-3</v>
      </c>
      <c r="E18" s="3">
        <f>O4</f>
        <v>7.7568199682601893E-4</v>
      </c>
      <c r="F18" s="12">
        <f t="shared" si="2"/>
        <v>0.60172384583516525</v>
      </c>
      <c r="G18" s="10">
        <v>0.95951819199999999</v>
      </c>
      <c r="H18" s="3">
        <f>N5</f>
        <v>0.85774122450000001</v>
      </c>
      <c r="I18" s="3">
        <f>O5</f>
        <v>3.3901272251659814E-2</v>
      </c>
      <c r="J18" s="12">
        <f t="shared" si="3"/>
        <v>0.10607090970089704</v>
      </c>
    </row>
    <row r="19" spans="1:10" x14ac:dyDescent="0.3">
      <c r="A19" s="1" t="s">
        <v>12</v>
      </c>
      <c r="B19" s="14" t="s">
        <v>17</v>
      </c>
      <c r="C19" s="10">
        <v>1.6354430000000001E-3</v>
      </c>
      <c r="D19" s="3">
        <f>N6</f>
        <v>1.6093589999999999E-3</v>
      </c>
      <c r="E19" s="3">
        <f>O6</f>
        <v>2.2533937481496657E-4</v>
      </c>
      <c r="F19" s="12">
        <f t="shared" si="2"/>
        <v>1.5949195416777116E-2</v>
      </c>
      <c r="G19" s="10">
        <v>0.85585717100000003</v>
      </c>
      <c r="H19" s="3">
        <f>N7</f>
        <v>0.85710345899999996</v>
      </c>
      <c r="I19" s="3">
        <f>O7</f>
        <v>9.925756882464545E-4</v>
      </c>
      <c r="J19" s="12">
        <f t="shared" si="3"/>
        <v>-1.4561868992039196E-3</v>
      </c>
    </row>
    <row r="20" spans="1:10" hidden="1" x14ac:dyDescent="0.3">
      <c r="A20" s="1" t="s">
        <v>13</v>
      </c>
      <c r="B20" s="14" t="s">
        <v>17</v>
      </c>
      <c r="C20" s="9"/>
      <c r="D20" s="3" t="e">
        <f>N8</f>
        <v>#DIV/0!</v>
      </c>
      <c r="E20" s="3" t="e">
        <f>O8</f>
        <v>#DIV/0!</v>
      </c>
      <c r="F20" s="12" t="e">
        <f t="shared" si="2"/>
        <v>#DIV/0!</v>
      </c>
      <c r="G20" s="10"/>
      <c r="H20" s="3" t="e">
        <f>N9</f>
        <v>#DIV/0!</v>
      </c>
      <c r="I20" s="3" t="e">
        <f>O9</f>
        <v>#DIV/0!</v>
      </c>
      <c r="J20" s="12" t="e">
        <f t="shared" si="3"/>
        <v>#DIV/0!</v>
      </c>
    </row>
    <row r="21" spans="1:10" hidden="1" x14ac:dyDescent="0.3">
      <c r="A21" s="1" t="s">
        <v>14</v>
      </c>
      <c r="B21" s="14" t="s">
        <v>17</v>
      </c>
      <c r="C21" s="10"/>
      <c r="D21" s="3" t="e">
        <f>N10</f>
        <v>#DIV/0!</v>
      </c>
      <c r="E21" s="3" t="e">
        <f>O10</f>
        <v>#DIV/0!</v>
      </c>
      <c r="F21" s="12" t="e">
        <f t="shared" si="2"/>
        <v>#DIV/0!</v>
      </c>
      <c r="G21" s="10"/>
      <c r="H21" s="3" t="e">
        <f>N11</f>
        <v>#DIV/0!</v>
      </c>
      <c r="I21" s="3" t="e">
        <f>O11</f>
        <v>#DIV/0!</v>
      </c>
      <c r="J21" s="12" t="e">
        <f t="shared" si="3"/>
        <v>#DIV/0!</v>
      </c>
    </row>
    <row r="22" spans="1:10" x14ac:dyDescent="0.3">
      <c r="A22" s="1" t="s">
        <v>15</v>
      </c>
      <c r="B22" s="14" t="s">
        <v>17</v>
      </c>
      <c r="C22" s="10">
        <v>1.251107E-3</v>
      </c>
      <c r="D22" s="3">
        <f>N12</f>
        <v>1.0204365E-3</v>
      </c>
      <c r="E22" s="3">
        <f>O12</f>
        <v>6.5094128955689996E-5</v>
      </c>
      <c r="F22" s="12">
        <f t="shared" si="2"/>
        <v>0.18437311916566693</v>
      </c>
      <c r="G22" s="10">
        <v>0.84158524599999995</v>
      </c>
      <c r="H22" s="3">
        <f>N13</f>
        <v>0.85895740300000001</v>
      </c>
      <c r="I22" s="3">
        <f>O13</f>
        <v>5.3761554847783256E-3</v>
      </c>
      <c r="J22" s="12">
        <f t="shared" si="3"/>
        <v>-2.0642183406337968E-2</v>
      </c>
    </row>
  </sheetData>
  <mergeCells count="14">
    <mergeCell ref="A2:A3"/>
    <mergeCell ref="B2:B3"/>
    <mergeCell ref="A4:A5"/>
    <mergeCell ref="B4:B5"/>
    <mergeCell ref="A6:A7"/>
    <mergeCell ref="B6:B7"/>
    <mergeCell ref="C15:F15"/>
    <mergeCell ref="G15:J15"/>
    <mergeCell ref="A8:A9"/>
    <mergeCell ref="B8:B9"/>
    <mergeCell ref="A10:A11"/>
    <mergeCell ref="B10:B11"/>
    <mergeCell ref="A12:A13"/>
    <mergeCell ref="B12:B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G7-X03</vt:lpstr>
      <vt:lpstr>G7-X05</vt:lpstr>
      <vt:lpstr>G7-X10</vt:lpstr>
      <vt:lpstr>G7-X15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2022-06-28T19:00:00Z</dcterms:created>
  <dcterms:modified xsi:type="dcterms:W3CDTF">2024-03-28T18:33:32Z</dcterms:modified>
</cp:coreProperties>
</file>