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esktop\recsys-algorithm-impartiality2\analysis\_clusters-MovieLens\"/>
    </mc:Choice>
  </mc:AlternateContent>
  <xr:revisionPtr revIDLastSave="0" documentId="13_ncr:1_{E4D28EFC-1ADA-44C4-B098-79EB444851E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2-X03" sheetId="7" r:id="rId1"/>
    <sheet name="G2-X05" sheetId="15" r:id="rId2"/>
    <sheet name="G2-X10" sheetId="16" r:id="rId3"/>
    <sheet name="G2-X15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7" l="1"/>
  <c r="I20" i="17"/>
  <c r="H20" i="17"/>
  <c r="J20" i="17" s="1"/>
  <c r="O13" i="17"/>
  <c r="I22" i="17" s="1"/>
  <c r="N13" i="17"/>
  <c r="H22" i="17" s="1"/>
  <c r="J22" i="17" s="1"/>
  <c r="O12" i="17"/>
  <c r="E22" i="17" s="1"/>
  <c r="N12" i="17"/>
  <c r="D22" i="17" s="1"/>
  <c r="F22" i="17" s="1"/>
  <c r="O11" i="17"/>
  <c r="N11" i="17"/>
  <c r="H21" i="17" s="1"/>
  <c r="J21" i="17" s="1"/>
  <c r="O10" i="17"/>
  <c r="E21" i="17" s="1"/>
  <c r="N10" i="17"/>
  <c r="D21" i="17" s="1"/>
  <c r="F21" i="17" s="1"/>
  <c r="O9" i="17"/>
  <c r="N9" i="17"/>
  <c r="O8" i="17"/>
  <c r="E20" i="17" s="1"/>
  <c r="N8" i="17"/>
  <c r="D20" i="17" s="1"/>
  <c r="F20" i="17" s="1"/>
  <c r="O7" i="17"/>
  <c r="I19" i="17" s="1"/>
  <c r="N7" i="17"/>
  <c r="H19" i="17" s="1"/>
  <c r="J19" i="17" s="1"/>
  <c r="O6" i="17"/>
  <c r="E19" i="17" s="1"/>
  <c r="N6" i="17"/>
  <c r="D19" i="17" s="1"/>
  <c r="F19" i="17" s="1"/>
  <c r="O5" i="17"/>
  <c r="I18" i="17" s="1"/>
  <c r="N5" i="17"/>
  <c r="H18" i="17" s="1"/>
  <c r="J18" i="17" s="1"/>
  <c r="O4" i="17"/>
  <c r="E18" i="17" s="1"/>
  <c r="N4" i="17"/>
  <c r="D18" i="17" s="1"/>
  <c r="F18" i="17" s="1"/>
  <c r="O3" i="17"/>
  <c r="I17" i="17" s="1"/>
  <c r="N3" i="17"/>
  <c r="H17" i="17" s="1"/>
  <c r="J17" i="17" s="1"/>
  <c r="O2" i="17"/>
  <c r="E17" i="17" s="1"/>
  <c r="N2" i="17"/>
  <c r="D17" i="17" s="1"/>
  <c r="F17" i="17" s="1"/>
  <c r="O13" i="16"/>
  <c r="I22" i="16" s="1"/>
  <c r="N13" i="16"/>
  <c r="H22" i="16" s="1"/>
  <c r="J22" i="16" s="1"/>
  <c r="O12" i="16"/>
  <c r="E22" i="16" s="1"/>
  <c r="N12" i="16"/>
  <c r="D22" i="16" s="1"/>
  <c r="F22" i="16" s="1"/>
  <c r="O11" i="16"/>
  <c r="I21" i="16" s="1"/>
  <c r="N11" i="16"/>
  <c r="H21" i="16" s="1"/>
  <c r="J21" i="16" s="1"/>
  <c r="O10" i="16"/>
  <c r="E21" i="16" s="1"/>
  <c r="N10" i="16"/>
  <c r="D21" i="16" s="1"/>
  <c r="F21" i="16" s="1"/>
  <c r="O9" i="16"/>
  <c r="I20" i="16" s="1"/>
  <c r="N9" i="16"/>
  <c r="H20" i="16" s="1"/>
  <c r="J20" i="16" s="1"/>
  <c r="O8" i="16"/>
  <c r="E20" i="16" s="1"/>
  <c r="N8" i="16"/>
  <c r="D20" i="16" s="1"/>
  <c r="F20" i="16" s="1"/>
  <c r="O7" i="16"/>
  <c r="I19" i="16" s="1"/>
  <c r="N7" i="16"/>
  <c r="H19" i="16" s="1"/>
  <c r="J19" i="16" s="1"/>
  <c r="O6" i="16"/>
  <c r="E19" i="16" s="1"/>
  <c r="N6" i="16"/>
  <c r="D19" i="16" s="1"/>
  <c r="F19" i="16" s="1"/>
  <c r="O5" i="16"/>
  <c r="I18" i="16" s="1"/>
  <c r="N5" i="16"/>
  <c r="H18" i="16" s="1"/>
  <c r="J18" i="16" s="1"/>
  <c r="O4" i="16"/>
  <c r="E18" i="16" s="1"/>
  <c r="N4" i="16"/>
  <c r="D18" i="16" s="1"/>
  <c r="F18" i="16" s="1"/>
  <c r="O3" i="16"/>
  <c r="I17" i="16" s="1"/>
  <c r="N3" i="16"/>
  <c r="H17" i="16" s="1"/>
  <c r="J17" i="16" s="1"/>
  <c r="O2" i="16"/>
  <c r="E17" i="16" s="1"/>
  <c r="N2" i="16"/>
  <c r="D17" i="16" s="1"/>
  <c r="F17" i="16" s="1"/>
  <c r="O13" i="15"/>
  <c r="I22" i="15" s="1"/>
  <c r="N13" i="15"/>
  <c r="H22" i="15" s="1"/>
  <c r="J22" i="15" s="1"/>
  <c r="O12" i="15"/>
  <c r="E22" i="15" s="1"/>
  <c r="N12" i="15"/>
  <c r="D22" i="15" s="1"/>
  <c r="F22" i="15" s="1"/>
  <c r="O11" i="15"/>
  <c r="I21" i="15" s="1"/>
  <c r="N11" i="15"/>
  <c r="H21" i="15" s="1"/>
  <c r="J21" i="15" s="1"/>
  <c r="O10" i="15"/>
  <c r="E21" i="15" s="1"/>
  <c r="N10" i="15"/>
  <c r="D21" i="15" s="1"/>
  <c r="F21" i="15" s="1"/>
  <c r="O9" i="15"/>
  <c r="I20" i="15" s="1"/>
  <c r="N9" i="15"/>
  <c r="H20" i="15" s="1"/>
  <c r="J20" i="15" s="1"/>
  <c r="O8" i="15"/>
  <c r="E20" i="15" s="1"/>
  <c r="N8" i="15"/>
  <c r="D20" i="15" s="1"/>
  <c r="F20" i="15" s="1"/>
  <c r="O7" i="15"/>
  <c r="I19" i="15" s="1"/>
  <c r="N7" i="15"/>
  <c r="H19" i="15" s="1"/>
  <c r="J19" i="15" s="1"/>
  <c r="O6" i="15"/>
  <c r="E19" i="15" s="1"/>
  <c r="N6" i="15"/>
  <c r="D19" i="15" s="1"/>
  <c r="F19" i="15" s="1"/>
  <c r="O5" i="15"/>
  <c r="I18" i="15" s="1"/>
  <c r="N5" i="15"/>
  <c r="H18" i="15" s="1"/>
  <c r="J18" i="15" s="1"/>
  <c r="O4" i="15"/>
  <c r="E18" i="15" s="1"/>
  <c r="N4" i="15"/>
  <c r="D18" i="15" s="1"/>
  <c r="F18" i="15" s="1"/>
  <c r="O3" i="15"/>
  <c r="I17" i="15" s="1"/>
  <c r="N3" i="15"/>
  <c r="H17" i="15" s="1"/>
  <c r="J17" i="15" s="1"/>
  <c r="O2" i="15"/>
  <c r="E17" i="15" s="1"/>
  <c r="N2" i="15"/>
  <c r="D17" i="15" s="1"/>
  <c r="F17" i="15" s="1"/>
  <c r="J21" i="7"/>
  <c r="I21" i="7"/>
  <c r="H21" i="7"/>
  <c r="F21" i="7"/>
  <c r="E22" i="7"/>
  <c r="E21" i="7"/>
  <c r="D21" i="7"/>
  <c r="N13" i="7"/>
  <c r="H22" i="7" s="1"/>
  <c r="J22" i="7" s="1"/>
  <c r="N12" i="7"/>
  <c r="D22" i="7" s="1"/>
  <c r="F22" i="7" s="1"/>
  <c r="N11" i="7"/>
  <c r="N10" i="7"/>
  <c r="N9" i="7"/>
  <c r="H20" i="7" s="1"/>
  <c r="J20" i="7" s="1"/>
  <c r="N8" i="7"/>
  <c r="D20" i="7" s="1"/>
  <c r="F20" i="7" s="1"/>
  <c r="N7" i="7"/>
  <c r="H19" i="7" s="1"/>
  <c r="J19" i="7" s="1"/>
  <c r="N6" i="7"/>
  <c r="D19" i="7" s="1"/>
  <c r="F19" i="7" s="1"/>
  <c r="N5" i="7"/>
  <c r="H18" i="7" s="1"/>
  <c r="J18" i="7" s="1"/>
  <c r="N4" i="7"/>
  <c r="D18" i="7" s="1"/>
  <c r="F18" i="7" s="1"/>
  <c r="N3" i="7"/>
  <c r="H17" i="7" s="1"/>
  <c r="J17" i="7" s="1"/>
  <c r="N2" i="7"/>
  <c r="D17" i="7" s="1"/>
  <c r="F17" i="7" s="1"/>
  <c r="O13" i="7"/>
  <c r="I22" i="7" s="1"/>
  <c r="O12" i="7"/>
  <c r="O11" i="7"/>
  <c r="O10" i="7"/>
  <c r="O9" i="7"/>
  <c r="I20" i="7" s="1"/>
  <c r="O8" i="7"/>
  <c r="E20" i="7" s="1"/>
  <c r="O7" i="7"/>
  <c r="I19" i="7" s="1"/>
  <c r="O6" i="7"/>
  <c r="E19" i="7" s="1"/>
  <c r="O5" i="7"/>
  <c r="I18" i="7" s="1"/>
  <c r="O4" i="7"/>
  <c r="E18" i="7" s="1"/>
  <c r="O3" i="7"/>
  <c r="I17" i="7" s="1"/>
  <c r="O2" i="7"/>
  <c r="E17" i="7" s="1"/>
</calcChain>
</file>

<file path=xl/sharedStrings.xml><?xml version="1.0" encoding="utf-8"?>
<sst xmlns="http://schemas.openxmlformats.org/spreadsheetml/2006/main" count="212" uniqueCount="18">
  <si>
    <t>Média</t>
  </si>
  <si>
    <t>Desvio</t>
  </si>
  <si>
    <t>Original</t>
  </si>
  <si>
    <t>Redução (%)</t>
  </si>
  <si>
    <t>Rgrp</t>
  </si>
  <si>
    <t>RMSE</t>
  </si>
  <si>
    <t>Medida</t>
  </si>
  <si>
    <t>Injustiça (Rgrp)</t>
  </si>
  <si>
    <t>Eficiência (RMSE)</t>
  </si>
  <si>
    <t>Algorithm</t>
  </si>
  <si>
    <t>RecSysKNN</t>
  </si>
  <si>
    <t>RecSysALS</t>
  </si>
  <si>
    <t>RecSysNMF</t>
  </si>
  <si>
    <t>RecSysSGD</t>
  </si>
  <si>
    <t>RecSysSVD</t>
  </si>
  <si>
    <t>RecSysNCF</t>
  </si>
  <si>
    <t>Cluster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</si>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</sst>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20" t="s">
        <v>11</v>
      </c>
      <c r="B2" s="20" t="s">
        <v>17</v>
      </c>
      <c r="C2" s="13" t="s">
        <v>4</v>
      </c>
      <c r="D2" s="10">
        <v>1.103337E-3</v>
      </c>
      <c r="E2" s="10">
        <v>1.0975030000000001E-3</v>
      </c>
      <c r="F2" s="10">
        <v>1.198527E-3</v>
      </c>
      <c r="G2" s="10">
        <v>1.0448059999999999E-3</v>
      </c>
      <c r="H2" s="10"/>
      <c r="I2" s="10"/>
      <c r="J2" s="10"/>
      <c r="K2" s="10"/>
      <c r="L2" s="10"/>
      <c r="M2" s="10"/>
      <c r="N2" s="3">
        <f t="shared" ref="N2:N13" si="0">AVERAGE(D2:M2)</f>
        <v>1.11104325E-3</v>
      </c>
      <c r="O2" s="3">
        <f>STDEV(D2:M2)</f>
        <v>6.398829179558296E-5</v>
      </c>
    </row>
    <row r="3" spans="1:15" x14ac:dyDescent="0.3">
      <c r="A3" s="21"/>
      <c r="B3" s="21"/>
      <c r="C3" s="13" t="s">
        <v>5</v>
      </c>
      <c r="D3" s="10">
        <v>0.88401491499999996</v>
      </c>
      <c r="E3" s="10">
        <v>0.88400526700000004</v>
      </c>
      <c r="F3" s="10">
        <v>0.88394159400000005</v>
      </c>
      <c r="G3" s="10">
        <v>0.87838406400000002</v>
      </c>
      <c r="H3" s="10"/>
      <c r="I3" s="10"/>
      <c r="J3" s="10"/>
      <c r="K3" s="10"/>
      <c r="L3" s="10"/>
      <c r="M3" s="10"/>
      <c r="N3" s="3">
        <f t="shared" si="0"/>
        <v>0.88258645999999996</v>
      </c>
      <c r="O3" s="3">
        <f>STDEV(D3:M3)</f>
        <v>2.8017861736783769E-3</v>
      </c>
    </row>
    <row r="4" spans="1:15" x14ac:dyDescent="0.3">
      <c r="A4" s="20" t="s">
        <v>10</v>
      </c>
      <c r="B4" s="20" t="s">
        <v>17</v>
      </c>
      <c r="C4" s="13" t="s">
        <v>4</v>
      </c>
      <c r="D4" s="9">
        <v>1.944358E-3</v>
      </c>
      <c r="E4" s="10">
        <v>1.8846889999999999E-3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1.9145235E-3</v>
      </c>
      <c r="O4" s="3">
        <f t="shared" ref="O4:O7" si="1">STDEV(D4:M4)</f>
        <v>4.219235452662013E-5</v>
      </c>
    </row>
    <row r="5" spans="1:15" x14ac:dyDescent="0.3">
      <c r="A5" s="21"/>
      <c r="B5" s="21"/>
      <c r="C5" s="13" t="s">
        <v>5</v>
      </c>
      <c r="D5" s="9">
        <v>1.0974157339999999</v>
      </c>
      <c r="E5" s="10">
        <v>1.0974951690000001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1.0974554515000001</v>
      </c>
      <c r="O5" s="3">
        <f t="shared" si="1"/>
        <v>5.616902716368288E-5</v>
      </c>
    </row>
    <row r="6" spans="1:15" x14ac:dyDescent="0.3">
      <c r="A6" s="22" t="s">
        <v>12</v>
      </c>
      <c r="B6" s="20" t="s">
        <v>17</v>
      </c>
      <c r="C6" s="13" t="s">
        <v>4</v>
      </c>
      <c r="D6" s="9">
        <v>5.2302199999999998E-3</v>
      </c>
      <c r="E6" s="10">
        <v>6.180802E-3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5.7055109999999999E-3</v>
      </c>
      <c r="O6" s="3">
        <f t="shared" si="1"/>
        <v>6.7216297827387078E-4</v>
      </c>
    </row>
    <row r="7" spans="1:15" x14ac:dyDescent="0.3">
      <c r="A7" s="22"/>
      <c r="B7" s="21"/>
      <c r="C7" s="13" t="s">
        <v>5</v>
      </c>
      <c r="D7" s="9">
        <v>0.85285263700000002</v>
      </c>
      <c r="E7" s="10">
        <v>0.85174399999999995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0.85229831849999993</v>
      </c>
      <c r="O7" s="3">
        <f t="shared" si="1"/>
        <v>7.8392474057436623E-4</v>
      </c>
    </row>
    <row r="8" spans="1:15" x14ac:dyDescent="0.3">
      <c r="A8" s="22" t="s">
        <v>13</v>
      </c>
      <c r="B8" s="20" t="s">
        <v>17</v>
      </c>
      <c r="C8" s="14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ref="O8:O9" si="2">STDEV(D8:M8)</f>
        <v>#DIV/0!</v>
      </c>
    </row>
    <row r="9" spans="1:15" x14ac:dyDescent="0.3">
      <c r="A9" s="22"/>
      <c r="B9" s="21"/>
      <c r="C9" s="14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2"/>
        <v>#DIV/0!</v>
      </c>
    </row>
    <row r="10" spans="1:15" x14ac:dyDescent="0.3">
      <c r="A10" s="22" t="s">
        <v>14</v>
      </c>
      <c r="B10" s="20" t="s">
        <v>17</v>
      </c>
      <c r="C10" s="14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ref="O10:O13" si="3">STDEV(D10:M10)</f>
        <v>#DIV/0!</v>
      </c>
    </row>
    <row r="11" spans="1:15" x14ac:dyDescent="0.3">
      <c r="A11" s="22"/>
      <c r="B11" s="21"/>
      <c r="C11" s="14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3"/>
        <v>#DIV/0!</v>
      </c>
    </row>
    <row r="12" spans="1:15" x14ac:dyDescent="0.3">
      <c r="A12" s="22" t="s">
        <v>15</v>
      </c>
      <c r="B12" s="20" t="s">
        <v>17</v>
      </c>
      <c r="C12" s="14" t="s">
        <v>4</v>
      </c>
      <c r="D12" s="9">
        <v>2.0613279999999999E-3</v>
      </c>
      <c r="E12" s="10">
        <v>1.825171E-3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1.9432494999999999E-3</v>
      </c>
      <c r="O12" s="3">
        <f t="shared" si="3"/>
        <v>1.669882161246714E-4</v>
      </c>
    </row>
    <row r="13" spans="1:15" x14ac:dyDescent="0.3">
      <c r="A13" s="22"/>
      <c r="B13" s="21"/>
      <c r="C13" s="14" t="s">
        <v>5</v>
      </c>
      <c r="D13" s="9">
        <v>0.85727954100000003</v>
      </c>
      <c r="E13" s="10">
        <v>0.85562090700000004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0.85645022400000004</v>
      </c>
      <c r="O13" s="3">
        <f t="shared" si="3"/>
        <v>1.1728313489065625E-3</v>
      </c>
    </row>
    <row r="15" spans="1:15" x14ac:dyDescent="0.3">
      <c r="A15" s="1"/>
      <c r="B15" s="16"/>
      <c r="C15" s="23" t="s">
        <v>7</v>
      </c>
      <c r="D15" s="24"/>
      <c r="E15" s="24"/>
      <c r="F15" s="25"/>
      <c r="G15" s="23" t="s">
        <v>8</v>
      </c>
      <c r="H15" s="24"/>
      <c r="I15" s="24"/>
      <c r="J15" s="25"/>
    </row>
    <row r="16" spans="1:15" x14ac:dyDescent="0.3">
      <c r="A16" s="7" t="s">
        <v>9</v>
      </c>
      <c r="B16" s="18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7" t="s">
        <v>17</v>
      </c>
      <c r="C17" s="10">
        <v>1.296625E-3</v>
      </c>
      <c r="D17" s="3">
        <f>N2</f>
        <v>1.11104325E-3</v>
      </c>
      <c r="E17" s="3">
        <f>O2</f>
        <v>6.398829179558296E-5</v>
      </c>
      <c r="F17" s="12">
        <f t="shared" ref="F17:F22" si="4">(C17-D17)/C17</f>
        <v>0.14312677142581703</v>
      </c>
      <c r="G17" s="10">
        <v>0.87513943900000002</v>
      </c>
      <c r="H17" s="3">
        <f>N3</f>
        <v>0.88258645999999996</v>
      </c>
      <c r="I17" s="3">
        <f>O3</f>
        <v>2.8017861736783769E-3</v>
      </c>
      <c r="J17" s="12">
        <f t="shared" ref="J17:J22" si="5">(G17-H17)/G17</f>
        <v>-8.5095250746663499E-3</v>
      </c>
    </row>
    <row r="18" spans="1:10" x14ac:dyDescent="0.3">
      <c r="A18" s="1" t="s">
        <v>10</v>
      </c>
      <c r="B18" s="17" t="s">
        <v>17</v>
      </c>
      <c r="C18" s="10">
        <v>1.9527489999999999E-3</v>
      </c>
      <c r="D18" s="3">
        <f>N4</f>
        <v>1.9145235E-3</v>
      </c>
      <c r="E18" s="3">
        <f>O4</f>
        <v>4.219235452662013E-5</v>
      </c>
      <c r="F18" s="12">
        <f t="shared" si="4"/>
        <v>1.9575224465612311E-2</v>
      </c>
      <c r="G18" s="10">
        <v>1.033866776</v>
      </c>
      <c r="H18" s="3">
        <f>N5</f>
        <v>1.0974554515000001</v>
      </c>
      <c r="I18" s="3">
        <f>O5</f>
        <v>5.616902716368288E-5</v>
      </c>
      <c r="J18" s="12">
        <f t="shared" si="5"/>
        <v>-6.1505676530222632E-2</v>
      </c>
    </row>
    <row r="19" spans="1:10" x14ac:dyDescent="0.3">
      <c r="A19" s="26" t="s">
        <v>12</v>
      </c>
      <c r="B19" s="17" t="s">
        <v>17</v>
      </c>
      <c r="C19" s="10">
        <v>5.8607970000000001E-3</v>
      </c>
      <c r="D19" s="3">
        <f>N6</f>
        <v>5.7055109999999999E-3</v>
      </c>
      <c r="E19" s="3">
        <f>O6</f>
        <v>6.7216297827387078E-4</v>
      </c>
      <c r="F19" s="12">
        <f t="shared" si="4"/>
        <v>2.6495713808207338E-2</v>
      </c>
      <c r="G19" s="10">
        <v>0.83427662899999999</v>
      </c>
      <c r="H19" s="3">
        <f>N7</f>
        <v>0.85229831849999993</v>
      </c>
      <c r="I19" s="3">
        <f>O7</f>
        <v>7.8392474057436623E-4</v>
      </c>
      <c r="J19" s="12">
        <f t="shared" si="5"/>
        <v>-2.1601575393046205E-2</v>
      </c>
    </row>
    <row r="20" spans="1:10" x14ac:dyDescent="0.3">
      <c r="A20" s="1" t="s">
        <v>13</v>
      </c>
      <c r="B20" s="17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4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5"/>
        <v>#DIV/0!</v>
      </c>
    </row>
    <row r="21" spans="1:10" x14ac:dyDescent="0.3">
      <c r="A21" s="1" t="s">
        <v>14</v>
      </c>
      <c r="B21" s="17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4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5"/>
        <v>#DIV/0!</v>
      </c>
    </row>
    <row r="22" spans="1:10" x14ac:dyDescent="0.3">
      <c r="A22" s="1" t="s">
        <v>15</v>
      </c>
      <c r="B22" s="17" t="s">
        <v>17</v>
      </c>
      <c r="C22" s="10">
        <v>2.0228440000000002E-3</v>
      </c>
      <c r="D22" s="3">
        <f>N12</f>
        <v>1.9432494999999999E-3</v>
      </c>
      <c r="E22" s="3">
        <f>O12</f>
        <v>1.669882161246714E-4</v>
      </c>
      <c r="F22" s="12">
        <f t="shared" si="4"/>
        <v>3.9347819208994994E-2</v>
      </c>
      <c r="G22" s="10">
        <v>0.84483877399999996</v>
      </c>
      <c r="H22" s="3">
        <f>N13</f>
        <v>0.85645022400000004</v>
      </c>
      <c r="I22" s="3">
        <f>O13</f>
        <v>1.1728313489065625E-3</v>
      </c>
      <c r="J22" s="12">
        <f t="shared" si="5"/>
        <v>-1.3743983298759059E-2</v>
      </c>
    </row>
  </sheetData>
  <mergeCells count="14">
    <mergeCell ref="A2:A3"/>
    <mergeCell ref="A4:A5"/>
    <mergeCell ref="A6:A7"/>
    <mergeCell ref="C15:F15"/>
    <mergeCell ref="G15:J15"/>
    <mergeCell ref="A8:A9"/>
    <mergeCell ref="A10:A11"/>
    <mergeCell ref="A12:A13"/>
    <mergeCell ref="B2:B3"/>
    <mergeCell ref="B4:B5"/>
    <mergeCell ref="B6:B7"/>
    <mergeCell ref="B8:B9"/>
    <mergeCell ref="B10:B11"/>
    <mergeCell ref="B12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2734-CBE1-4FE0-8AB7-841EBDB99A32}">
  <dimension ref="A1:O22"/>
  <sheetViews>
    <sheetView zoomScale="107" zoomScaleNormal="107" workbookViewId="0">
      <selection activeCell="E5" sqref="E5"/>
    </sheetView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20" t="s">
        <v>11</v>
      </c>
      <c r="B2" s="20" t="s">
        <v>17</v>
      </c>
      <c r="C2" s="15" t="s">
        <v>4</v>
      </c>
      <c r="D2" s="10">
        <v>1.0030799999999999E-3</v>
      </c>
      <c r="E2" s="10">
        <v>9.7765200000000008E-4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9.903659999999999E-4</v>
      </c>
      <c r="O2" s="3">
        <f>STDEV(D2:M2)</f>
        <v>1.7980311232011433E-5</v>
      </c>
    </row>
    <row r="3" spans="1:15" x14ac:dyDescent="0.3">
      <c r="A3" s="21"/>
      <c r="B3" s="21"/>
      <c r="C3" s="15" t="s">
        <v>5</v>
      </c>
      <c r="D3" s="10">
        <v>0.88334939199999996</v>
      </c>
      <c r="E3" s="10">
        <v>0.87757625699999997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0.88046282449999991</v>
      </c>
      <c r="O3" s="3">
        <f>STDEV(D3:M3)</f>
        <v>4.082222907205388E-3</v>
      </c>
    </row>
    <row r="4" spans="1:15" x14ac:dyDescent="0.3">
      <c r="A4" s="20" t="s">
        <v>10</v>
      </c>
      <c r="B4" s="20" t="s">
        <v>17</v>
      </c>
      <c r="C4" s="15" t="s">
        <v>4</v>
      </c>
      <c r="D4" s="9">
        <v>1.7087269999999999E-3</v>
      </c>
      <c r="E4" s="10">
        <v>1.1369360000000001E-3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1.4228315E-3</v>
      </c>
      <c r="O4" s="3">
        <f t="shared" ref="O4:O13" si="1">STDEV(D4:M4)</f>
        <v>4.0431729352143709E-4</v>
      </c>
    </row>
    <row r="5" spans="1:15" x14ac:dyDescent="0.3">
      <c r="A5" s="21"/>
      <c r="B5" s="21"/>
      <c r="C5" s="15" t="s">
        <v>5</v>
      </c>
      <c r="D5" s="9">
        <v>1.096134299</v>
      </c>
      <c r="E5" s="10">
        <v>0.98032374600000005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1.0382290224999999</v>
      </c>
      <c r="O5" s="3">
        <f t="shared" si="1"/>
        <v>8.1890427359264051E-2</v>
      </c>
    </row>
    <row r="6" spans="1:15" x14ac:dyDescent="0.3">
      <c r="A6" s="22" t="s">
        <v>12</v>
      </c>
      <c r="B6" s="20" t="s">
        <v>17</v>
      </c>
      <c r="C6" s="15" t="s">
        <v>4</v>
      </c>
      <c r="D6" s="9">
        <v>4.773004E-3</v>
      </c>
      <c r="E6" s="10">
        <v>4.7317239999999997E-3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4.7523640000000002E-3</v>
      </c>
      <c r="O6" s="3">
        <f t="shared" si="1"/>
        <v>2.9189367927380902E-5</v>
      </c>
    </row>
    <row r="7" spans="1:15" x14ac:dyDescent="0.3">
      <c r="A7" s="22"/>
      <c r="B7" s="21"/>
      <c r="C7" s="15" t="s">
        <v>5</v>
      </c>
      <c r="D7" s="9">
        <v>0.85321497700000004</v>
      </c>
      <c r="E7" s="10">
        <v>0.843791234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0.84850310550000008</v>
      </c>
      <c r="O7" s="3">
        <f t="shared" si="1"/>
        <v>6.6635925794592873E-3</v>
      </c>
    </row>
    <row r="8" spans="1:15" x14ac:dyDescent="0.3">
      <c r="A8" s="22" t="s">
        <v>13</v>
      </c>
      <c r="B8" s="20" t="s">
        <v>17</v>
      </c>
      <c r="C8" s="15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2"/>
      <c r="B9" s="21"/>
      <c r="C9" s="15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2" t="s">
        <v>14</v>
      </c>
      <c r="B10" s="20" t="s">
        <v>17</v>
      </c>
      <c r="C10" s="15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2"/>
      <c r="B11" s="21"/>
      <c r="C11" s="15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2" t="s">
        <v>15</v>
      </c>
      <c r="B12" s="20" t="s">
        <v>17</v>
      </c>
      <c r="C12" s="15" t="s">
        <v>4</v>
      </c>
      <c r="D12" s="9">
        <v>1.768539E-3</v>
      </c>
      <c r="E12" s="10">
        <v>1.7338290000000001E-3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1.751184E-3</v>
      </c>
      <c r="O12" s="3">
        <f t="shared" si="1"/>
        <v>2.4543676374984967E-5</v>
      </c>
    </row>
    <row r="13" spans="1:15" x14ac:dyDescent="0.3">
      <c r="A13" s="22"/>
      <c r="B13" s="21"/>
      <c r="C13" s="15" t="s">
        <v>5</v>
      </c>
      <c r="D13" s="9">
        <v>0.85031103299999999</v>
      </c>
      <c r="E13" s="10">
        <v>0.84336019399999995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0.84683561349999992</v>
      </c>
      <c r="O13" s="3">
        <f t="shared" si="1"/>
        <v>4.914985391835951E-3</v>
      </c>
    </row>
    <row r="15" spans="1:15" x14ac:dyDescent="0.3">
      <c r="A15" s="1"/>
      <c r="B15" s="16"/>
      <c r="C15" s="23" t="s">
        <v>7</v>
      </c>
      <c r="D15" s="24"/>
      <c r="E15" s="24"/>
      <c r="F15" s="25"/>
      <c r="G15" s="23" t="s">
        <v>8</v>
      </c>
      <c r="H15" s="24"/>
      <c r="I15" s="24"/>
      <c r="J15" s="25"/>
    </row>
    <row r="16" spans="1:15" x14ac:dyDescent="0.3">
      <c r="A16" s="7" t="s">
        <v>9</v>
      </c>
      <c r="B16" s="18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7" t="s">
        <v>17</v>
      </c>
      <c r="C17" s="10">
        <v>1.296625E-3</v>
      </c>
      <c r="D17" s="3">
        <f>N2</f>
        <v>9.903659999999999E-4</v>
      </c>
      <c r="E17" s="3">
        <f>O2</f>
        <v>1.7980311232011433E-5</v>
      </c>
      <c r="F17" s="12">
        <f t="shared" ref="F17:F22" si="2">(C17-D17)/C17</f>
        <v>0.23619705003374153</v>
      </c>
      <c r="G17" s="10">
        <v>0.87513943900000002</v>
      </c>
      <c r="H17" s="3">
        <f>N3</f>
        <v>0.88046282449999991</v>
      </c>
      <c r="I17" s="3">
        <f>O3</f>
        <v>4.082222907205388E-3</v>
      </c>
      <c r="J17" s="12">
        <f t="shared" ref="J17:J22" si="3">(G17-H17)/G17</f>
        <v>-6.0828997789001355E-3</v>
      </c>
    </row>
    <row r="18" spans="1:10" x14ac:dyDescent="0.3">
      <c r="A18" s="1" t="s">
        <v>10</v>
      </c>
      <c r="B18" s="17" t="s">
        <v>17</v>
      </c>
      <c r="C18" s="10">
        <v>1.9527489999999999E-3</v>
      </c>
      <c r="D18" s="3">
        <f>N4</f>
        <v>1.4228315E-3</v>
      </c>
      <c r="E18" s="3">
        <f>O4</f>
        <v>4.0431729352143709E-4</v>
      </c>
      <c r="F18" s="12">
        <f t="shared" si="2"/>
        <v>0.27137000198182148</v>
      </c>
      <c r="G18" s="10">
        <v>1.033866776</v>
      </c>
      <c r="H18" s="3">
        <f>N5</f>
        <v>1.0382290224999999</v>
      </c>
      <c r="I18" s="3">
        <f>O5</f>
        <v>8.1890427359264051E-2</v>
      </c>
      <c r="J18" s="12">
        <f t="shared" si="3"/>
        <v>-4.219350695142122E-3</v>
      </c>
    </row>
    <row r="19" spans="1:10" x14ac:dyDescent="0.3">
      <c r="A19" s="19" t="s">
        <v>12</v>
      </c>
      <c r="B19" s="17" t="s">
        <v>17</v>
      </c>
      <c r="C19" s="10">
        <v>5.8607970000000001E-3</v>
      </c>
      <c r="D19" s="3">
        <f>N6</f>
        <v>4.7523640000000002E-3</v>
      </c>
      <c r="E19" s="3">
        <f>O6</f>
        <v>2.9189367927380902E-5</v>
      </c>
      <c r="F19" s="12">
        <f t="shared" si="2"/>
        <v>0.18912666656087898</v>
      </c>
      <c r="G19" s="10">
        <v>0.83427662899999999</v>
      </c>
      <c r="H19" s="3">
        <f>N7</f>
        <v>0.84850310550000008</v>
      </c>
      <c r="I19" s="3">
        <f>O7</f>
        <v>6.6635925794592873E-3</v>
      </c>
      <c r="J19" s="12">
        <f t="shared" si="3"/>
        <v>-1.7052469175664855E-2</v>
      </c>
    </row>
    <row r="20" spans="1:10" x14ac:dyDescent="0.3">
      <c r="A20" s="1" t="s">
        <v>13</v>
      </c>
      <c r="B20" s="17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x14ac:dyDescent="0.3">
      <c r="A21" s="1" t="s">
        <v>14</v>
      </c>
      <c r="B21" s="17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7" t="s">
        <v>17</v>
      </c>
      <c r="C22" s="10">
        <v>2.0228440000000002E-3</v>
      </c>
      <c r="D22" s="3">
        <f>N12</f>
        <v>1.751184E-3</v>
      </c>
      <c r="E22" s="3">
        <f>O12</f>
        <v>2.4543676374984967E-5</v>
      </c>
      <c r="F22" s="12">
        <f t="shared" si="2"/>
        <v>0.13429607028520249</v>
      </c>
      <c r="G22" s="10">
        <v>0.84483877399999996</v>
      </c>
      <c r="H22" s="3">
        <f>N13</f>
        <v>0.84683561349999992</v>
      </c>
      <c r="I22" s="3">
        <f>O13</f>
        <v>4.914985391835951E-3</v>
      </c>
      <c r="J22" s="12">
        <f t="shared" si="3"/>
        <v>-2.3635746386800644E-3</v>
      </c>
    </row>
  </sheetData>
  <mergeCells count="14">
    <mergeCell ref="C15:F15"/>
    <mergeCell ref="G15:J15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8F79-6249-48A2-A09D-BDC738D476B7}">
  <dimension ref="A1:O22"/>
  <sheetViews>
    <sheetView zoomScale="107" zoomScaleNormal="107" workbookViewId="0">
      <selection activeCell="A19" sqref="A19"/>
    </sheetView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20" t="s">
        <v>11</v>
      </c>
      <c r="B2" s="20" t="s">
        <v>17</v>
      </c>
      <c r="C2" s="15" t="s">
        <v>4</v>
      </c>
      <c r="D2" s="10">
        <v>9.2853399999999996E-4</v>
      </c>
      <c r="E2" s="10">
        <v>9.0839600000000001E-4</v>
      </c>
      <c r="F2" s="10"/>
      <c r="G2" s="10">
        <v>8.7744899999999998E-4</v>
      </c>
      <c r="H2" s="10"/>
      <c r="I2" s="10"/>
      <c r="J2" s="10"/>
      <c r="K2" s="10"/>
      <c r="L2" s="10"/>
      <c r="M2" s="10"/>
      <c r="N2" s="3">
        <f t="shared" ref="N2:N13" si="0">AVERAGE(D2:M2)</f>
        <v>9.0479300000000009E-4</v>
      </c>
      <c r="O2" s="3">
        <f>STDEV(D2:M2)</f>
        <v>2.5732382575268842E-5</v>
      </c>
    </row>
    <row r="3" spans="1:15" x14ac:dyDescent="0.3">
      <c r="A3" s="21"/>
      <c r="B3" s="21"/>
      <c r="C3" s="15" t="s">
        <v>5</v>
      </c>
      <c r="D3" s="10">
        <v>0.88247090800000005</v>
      </c>
      <c r="E3" s="10">
        <v>0.88239762399999999</v>
      </c>
      <c r="F3" s="10"/>
      <c r="G3" s="10">
        <v>0.87690228800000003</v>
      </c>
      <c r="H3" s="10"/>
      <c r="I3" s="10"/>
      <c r="J3" s="10"/>
      <c r="K3" s="10"/>
      <c r="L3" s="10"/>
      <c r="M3" s="10"/>
      <c r="N3" s="3">
        <f t="shared" si="0"/>
        <v>0.8805902733333334</v>
      </c>
      <c r="O3" s="3">
        <f>STDEV(D3:M3)</f>
        <v>3.1940991688307534E-3</v>
      </c>
    </row>
    <row r="4" spans="1:15" x14ac:dyDescent="0.3">
      <c r="A4" s="20" t="s">
        <v>10</v>
      </c>
      <c r="B4" s="20" t="s">
        <v>17</v>
      </c>
      <c r="C4" s="15" t="s">
        <v>4</v>
      </c>
      <c r="D4" s="9">
        <v>1.4984270000000001E-3</v>
      </c>
      <c r="E4" s="10">
        <v>1.5162870000000001E-3</v>
      </c>
      <c r="F4" s="10">
        <v>1.039568E-3</v>
      </c>
      <c r="G4" s="10">
        <v>9.9300100000000008E-4</v>
      </c>
      <c r="H4" s="10"/>
      <c r="I4" s="10"/>
      <c r="J4" s="10"/>
      <c r="K4" s="10"/>
      <c r="L4" s="10"/>
      <c r="M4" s="10"/>
      <c r="N4" s="3">
        <f t="shared" si="0"/>
        <v>1.2618207500000001E-3</v>
      </c>
      <c r="O4" s="3">
        <f t="shared" ref="O4:O13" si="1">STDEV(D4:M4)</f>
        <v>2.842510233348627E-4</v>
      </c>
    </row>
    <row r="5" spans="1:15" x14ac:dyDescent="0.3">
      <c r="A5" s="21"/>
      <c r="B5" s="21"/>
      <c r="C5" s="15" t="s">
        <v>5</v>
      </c>
      <c r="D5" s="9">
        <v>1.095394888</v>
      </c>
      <c r="E5" s="10">
        <v>1.0952627530000001</v>
      </c>
      <c r="F5" s="10">
        <v>0.97930919999999999</v>
      </c>
      <c r="G5" s="10">
        <v>0.97950499800000002</v>
      </c>
      <c r="H5" s="10"/>
      <c r="I5" s="10"/>
      <c r="J5" s="10"/>
      <c r="K5" s="10"/>
      <c r="L5" s="10"/>
      <c r="M5" s="10"/>
      <c r="N5" s="3">
        <f t="shared" si="0"/>
        <v>1.0373679597500001</v>
      </c>
      <c r="O5" s="3">
        <f t="shared" si="1"/>
        <v>6.6927506586806504E-2</v>
      </c>
    </row>
    <row r="6" spans="1:15" x14ac:dyDescent="0.3">
      <c r="A6" s="22" t="s">
        <v>12</v>
      </c>
      <c r="B6" s="20" t="s">
        <v>17</v>
      </c>
      <c r="C6" s="15" t="s">
        <v>4</v>
      </c>
      <c r="D6" s="9">
        <v>5.810478E-3</v>
      </c>
      <c r="E6" s="10">
        <v>5.8868660000000001E-3</v>
      </c>
      <c r="F6" s="10"/>
      <c r="G6" s="10">
        <v>5.6850920000000001E-3</v>
      </c>
      <c r="H6" s="10"/>
      <c r="I6" s="10"/>
      <c r="J6" s="10"/>
      <c r="K6" s="10"/>
      <c r="L6" s="10"/>
      <c r="M6" s="10"/>
      <c r="N6" s="3">
        <f t="shared" si="0"/>
        <v>5.7941453333333337E-3</v>
      </c>
      <c r="O6" s="3">
        <f t="shared" si="1"/>
        <v>1.0187371481070736E-4</v>
      </c>
    </row>
    <row r="7" spans="1:15" x14ac:dyDescent="0.3">
      <c r="A7" s="22"/>
      <c r="B7" s="21"/>
      <c r="C7" s="15" t="s">
        <v>5</v>
      </c>
      <c r="D7" s="9">
        <v>0.850283601</v>
      </c>
      <c r="E7" s="10">
        <v>0.85064025600000004</v>
      </c>
      <c r="F7" s="10"/>
      <c r="G7" s="10">
        <v>0.84210973200000006</v>
      </c>
      <c r="H7" s="10"/>
      <c r="I7" s="10"/>
      <c r="J7" s="10"/>
      <c r="K7" s="10"/>
      <c r="L7" s="10"/>
      <c r="M7" s="10"/>
      <c r="N7" s="3">
        <f t="shared" si="0"/>
        <v>0.84767786300000003</v>
      </c>
      <c r="O7" s="3">
        <f t="shared" si="1"/>
        <v>4.8254391325688491E-3</v>
      </c>
    </row>
    <row r="8" spans="1:15" x14ac:dyDescent="0.3">
      <c r="A8" s="22" t="s">
        <v>13</v>
      </c>
      <c r="B8" s="20" t="s">
        <v>17</v>
      </c>
      <c r="C8" s="15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2"/>
      <c r="B9" s="21"/>
      <c r="C9" s="15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2" t="s">
        <v>14</v>
      </c>
      <c r="B10" s="20" t="s">
        <v>17</v>
      </c>
      <c r="C10" s="15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2"/>
      <c r="B11" s="21"/>
      <c r="C11" s="15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2" t="s">
        <v>15</v>
      </c>
      <c r="B12" s="20" t="s">
        <v>17</v>
      </c>
      <c r="C12" s="15" t="s">
        <v>4</v>
      </c>
      <c r="D12" s="9">
        <v>1.904478E-3</v>
      </c>
      <c r="E12" s="10">
        <v>1.829956E-3</v>
      </c>
      <c r="F12" s="10"/>
      <c r="G12" s="10">
        <v>1.676416E-3</v>
      </c>
      <c r="H12" s="10"/>
      <c r="I12" s="10"/>
      <c r="J12" s="10"/>
      <c r="K12" s="10"/>
      <c r="L12" s="10"/>
      <c r="M12" s="10"/>
      <c r="N12" s="3">
        <f t="shared" si="0"/>
        <v>1.8036166666666666E-3</v>
      </c>
      <c r="O12" s="3">
        <f t="shared" si="1"/>
        <v>1.1629010844148927E-4</v>
      </c>
    </row>
    <row r="13" spans="1:15" x14ac:dyDescent="0.3">
      <c r="A13" s="22"/>
      <c r="B13" s="21"/>
      <c r="C13" s="15" t="s">
        <v>5</v>
      </c>
      <c r="D13" s="9">
        <v>0.84804479700000002</v>
      </c>
      <c r="E13" s="10">
        <v>0.851092081</v>
      </c>
      <c r="F13" s="10"/>
      <c r="G13" s="10">
        <v>0.84393660699999995</v>
      </c>
      <c r="H13" s="10"/>
      <c r="I13" s="10"/>
      <c r="J13" s="10"/>
      <c r="K13" s="10"/>
      <c r="L13" s="10"/>
      <c r="M13" s="10"/>
      <c r="N13" s="3">
        <f t="shared" si="0"/>
        <v>0.84769116166666658</v>
      </c>
      <c r="O13" s="3">
        <f t="shared" si="1"/>
        <v>3.5908210068040887E-3</v>
      </c>
    </row>
    <row r="15" spans="1:15" x14ac:dyDescent="0.3">
      <c r="A15" s="1"/>
      <c r="B15" s="16"/>
      <c r="C15" s="23" t="s">
        <v>7</v>
      </c>
      <c r="D15" s="24"/>
      <c r="E15" s="24"/>
      <c r="F15" s="25"/>
      <c r="G15" s="23" t="s">
        <v>8</v>
      </c>
      <c r="H15" s="24"/>
      <c r="I15" s="24"/>
      <c r="J15" s="25"/>
    </row>
    <row r="16" spans="1:15" x14ac:dyDescent="0.3">
      <c r="A16" s="7" t="s">
        <v>9</v>
      </c>
      <c r="B16" s="18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7" t="s">
        <v>17</v>
      </c>
      <c r="C17" s="10">
        <v>1.296625E-3</v>
      </c>
      <c r="D17" s="3">
        <f>N2</f>
        <v>9.0479300000000009E-4</v>
      </c>
      <c r="E17" s="3">
        <f>O2</f>
        <v>2.5732382575268842E-5</v>
      </c>
      <c r="F17" s="12">
        <f t="shared" ref="F17:F22" si="2">(C17-D17)/C17</f>
        <v>0.30219377229345412</v>
      </c>
      <c r="G17" s="10">
        <v>0.87513943900000002</v>
      </c>
      <c r="H17" s="3">
        <f>N3</f>
        <v>0.8805902733333334</v>
      </c>
      <c r="I17" s="3">
        <f>O3</f>
        <v>3.1940991688307534E-3</v>
      </c>
      <c r="J17" s="12">
        <f t="shared" ref="J17:J22" si="3">(G17-H17)/G17</f>
        <v>-6.2285323805791552E-3</v>
      </c>
    </row>
    <row r="18" spans="1:10" x14ac:dyDescent="0.3">
      <c r="A18" s="1" t="s">
        <v>10</v>
      </c>
      <c r="B18" s="17" t="s">
        <v>17</v>
      </c>
      <c r="C18" s="10">
        <v>1.9527489999999999E-3</v>
      </c>
      <c r="D18" s="3">
        <f>N4</f>
        <v>1.2618207500000001E-3</v>
      </c>
      <c r="E18" s="3">
        <f>O4</f>
        <v>2.842510233348627E-4</v>
      </c>
      <c r="F18" s="12">
        <f t="shared" si="2"/>
        <v>0.35382337924638541</v>
      </c>
      <c r="G18" s="10">
        <v>1.033866776</v>
      </c>
      <c r="H18" s="3">
        <f>N5</f>
        <v>1.0373679597500001</v>
      </c>
      <c r="I18" s="3">
        <f>O5</f>
        <v>6.6927506586806504E-2</v>
      </c>
      <c r="J18" s="12">
        <f t="shared" si="3"/>
        <v>-3.3864941124678145E-3</v>
      </c>
    </row>
    <row r="19" spans="1:10" x14ac:dyDescent="0.3">
      <c r="A19" s="26" t="s">
        <v>12</v>
      </c>
      <c r="B19" s="17" t="s">
        <v>17</v>
      </c>
      <c r="C19" s="10">
        <v>5.8607970000000001E-3</v>
      </c>
      <c r="D19" s="3">
        <f>N6</f>
        <v>5.7941453333333337E-3</v>
      </c>
      <c r="E19" s="3">
        <f>O6</f>
        <v>1.0187371481070736E-4</v>
      </c>
      <c r="F19" s="12">
        <f t="shared" si="2"/>
        <v>1.137245781873461E-2</v>
      </c>
      <c r="G19" s="10">
        <v>0.83427662899999999</v>
      </c>
      <c r="H19" s="3">
        <f>N7</f>
        <v>0.84767786300000003</v>
      </c>
      <c r="I19" s="3">
        <f>O7</f>
        <v>4.8254391325688491E-3</v>
      </c>
      <c r="J19" s="12">
        <f t="shared" si="3"/>
        <v>-1.6063297872869024E-2</v>
      </c>
    </row>
    <row r="20" spans="1:10" x14ac:dyDescent="0.3">
      <c r="A20" s="1" t="s">
        <v>13</v>
      </c>
      <c r="B20" s="17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x14ac:dyDescent="0.3">
      <c r="A21" s="1" t="s">
        <v>14</v>
      </c>
      <c r="B21" s="17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7" t="s">
        <v>17</v>
      </c>
      <c r="C22" s="10">
        <v>2.0228440000000002E-3</v>
      </c>
      <c r="D22" s="3">
        <f>N12</f>
        <v>1.8036166666666666E-3</v>
      </c>
      <c r="E22" s="3">
        <f>O12</f>
        <v>1.1629010844148927E-4</v>
      </c>
      <c r="F22" s="12">
        <f t="shared" si="2"/>
        <v>0.1083757982985013</v>
      </c>
      <c r="G22" s="10">
        <v>0.84483877399999996</v>
      </c>
      <c r="H22" s="3">
        <f>N13</f>
        <v>0.84769116166666658</v>
      </c>
      <c r="I22" s="3">
        <f>O13</f>
        <v>3.5908210068040887E-3</v>
      </c>
      <c r="J22" s="12">
        <f t="shared" si="3"/>
        <v>-3.3762508947850715E-3</v>
      </c>
    </row>
  </sheetData>
  <mergeCells count="14">
    <mergeCell ref="C15:F15"/>
    <mergeCell ref="G15:J15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58D9-5451-4276-8D75-9766D0E7986C}">
  <dimension ref="A1:O22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20" t="s">
        <v>11</v>
      </c>
      <c r="B2" s="20" t="s">
        <v>17</v>
      </c>
      <c r="C2" s="15" t="s">
        <v>4</v>
      </c>
      <c r="D2" s="10">
        <v>8.8568900000000005E-4</v>
      </c>
      <c r="E2" s="10">
        <v>8.9258899999999995E-4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8.8913899999999995E-4</v>
      </c>
      <c r="O2" s="3">
        <f>STDEV(D2:M2)</f>
        <v>4.8790367901871045E-6</v>
      </c>
    </row>
    <row r="3" spans="1:15" x14ac:dyDescent="0.3">
      <c r="A3" s="21"/>
      <c r="B3" s="21"/>
      <c r="C3" s="15" t="s">
        <v>5</v>
      </c>
      <c r="D3" s="10">
        <v>0.88196892299999996</v>
      </c>
      <c r="E3" s="10">
        <v>0.88194435199999999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0.88195663749999997</v>
      </c>
      <c r="O3" s="3">
        <f>STDEV(D3:M3)</f>
        <v>1.7374320720515748E-5</v>
      </c>
    </row>
    <row r="4" spans="1:15" x14ac:dyDescent="0.3">
      <c r="A4" s="20" t="s">
        <v>10</v>
      </c>
      <c r="B4" s="20" t="s">
        <v>17</v>
      </c>
      <c r="C4" s="15" t="s">
        <v>4</v>
      </c>
      <c r="D4" s="9">
        <v>1.466125E-3</v>
      </c>
      <c r="E4" s="10">
        <v>1.45948E-3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1.4628025E-3</v>
      </c>
      <c r="O4" s="3">
        <f t="shared" ref="O4:O13" si="1">STDEV(D4:M4)</f>
        <v>4.6987245609846095E-6</v>
      </c>
    </row>
    <row r="5" spans="1:15" x14ac:dyDescent="0.3">
      <c r="A5" s="21"/>
      <c r="B5" s="21"/>
      <c r="C5" s="15" t="s">
        <v>5</v>
      </c>
      <c r="D5" s="9">
        <v>1.0945832259999999</v>
      </c>
      <c r="E5" s="10">
        <v>1.094674766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1.094628996</v>
      </c>
      <c r="O5" s="3">
        <f t="shared" si="1"/>
        <v>6.4728554749895822E-5</v>
      </c>
    </row>
    <row r="6" spans="1:15" x14ac:dyDescent="0.3">
      <c r="A6" s="22" t="s">
        <v>12</v>
      </c>
      <c r="B6" s="20" t="s">
        <v>17</v>
      </c>
      <c r="C6" s="15" t="s">
        <v>4</v>
      </c>
      <c r="D6" s="9">
        <v>5.1902509999999999E-3</v>
      </c>
      <c r="E6" s="10">
        <v>5.3810050000000003E-3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5.2856280000000005E-3</v>
      </c>
      <c r="O6" s="3">
        <f t="shared" si="1"/>
        <v>1.3488344693845901E-4</v>
      </c>
    </row>
    <row r="7" spans="1:15" x14ac:dyDescent="0.3">
      <c r="A7" s="22"/>
      <c r="B7" s="21"/>
      <c r="C7" s="15" t="s">
        <v>5</v>
      </c>
      <c r="D7" s="9">
        <v>0.85016409299999995</v>
      </c>
      <c r="E7" s="10">
        <v>0.85013857699999995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0.85015133499999995</v>
      </c>
      <c r="O7" s="3">
        <f t="shared" si="1"/>
        <v>1.8042536628758212E-5</v>
      </c>
    </row>
    <row r="8" spans="1:15" x14ac:dyDescent="0.3">
      <c r="A8" s="22" t="s">
        <v>13</v>
      </c>
      <c r="B8" s="20" t="s">
        <v>17</v>
      </c>
      <c r="C8" s="15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2"/>
      <c r="B9" s="21"/>
      <c r="C9" s="15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2" t="s">
        <v>14</v>
      </c>
      <c r="B10" s="20" t="s">
        <v>17</v>
      </c>
      <c r="C10" s="15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2"/>
      <c r="B11" s="21"/>
      <c r="C11" s="15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2" t="s">
        <v>15</v>
      </c>
      <c r="B12" s="20" t="s">
        <v>17</v>
      </c>
      <c r="C12" s="15" t="s">
        <v>4</v>
      </c>
      <c r="D12" s="9">
        <v>1.766863E-3</v>
      </c>
      <c r="E12" s="10">
        <v>1.57073E-3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1.6687964999999999E-3</v>
      </c>
      <c r="O12" s="3">
        <f t="shared" si="1"/>
        <v>1.3868697431446115E-4</v>
      </c>
    </row>
    <row r="13" spans="1:15" x14ac:dyDescent="0.3">
      <c r="A13" s="22"/>
      <c r="B13" s="21"/>
      <c r="C13" s="15" t="s">
        <v>5</v>
      </c>
      <c r="D13" s="9">
        <v>0.85141127599999999</v>
      </c>
      <c r="E13" s="10">
        <v>0.85008792799999999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0.85074960200000005</v>
      </c>
      <c r="O13" s="3">
        <f t="shared" si="1"/>
        <v>9.3574834466965667E-4</v>
      </c>
    </row>
    <row r="15" spans="1:15" x14ac:dyDescent="0.3">
      <c r="A15" s="1"/>
      <c r="B15" s="16"/>
      <c r="C15" s="23" t="s">
        <v>7</v>
      </c>
      <c r="D15" s="24"/>
      <c r="E15" s="24"/>
      <c r="F15" s="25"/>
      <c r="G15" s="23" t="s">
        <v>8</v>
      </c>
      <c r="H15" s="24"/>
      <c r="I15" s="24"/>
      <c r="J15" s="25"/>
    </row>
    <row r="16" spans="1:15" x14ac:dyDescent="0.3">
      <c r="A16" s="7" t="s">
        <v>9</v>
      </c>
      <c r="B16" s="18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7" t="s">
        <v>17</v>
      </c>
      <c r="C17" s="10">
        <v>1.296625E-3</v>
      </c>
      <c r="D17" s="3">
        <f>N2</f>
        <v>8.8913899999999995E-4</v>
      </c>
      <c r="E17" s="3">
        <f>O2</f>
        <v>4.8790367901871045E-6</v>
      </c>
      <c r="F17" s="12">
        <f t="shared" ref="F17:F22" si="2">(C17-D17)/C17</f>
        <v>0.31426665381278324</v>
      </c>
      <c r="G17" s="10">
        <v>0.87513943900000002</v>
      </c>
      <c r="H17" s="3">
        <f>N3</f>
        <v>0.88195663749999997</v>
      </c>
      <c r="I17" s="3">
        <f>O3</f>
        <v>1.7374320720515748E-5</v>
      </c>
      <c r="J17" s="12">
        <f t="shared" ref="J17:J22" si="3">(G17-H17)/G17</f>
        <v>-7.7898426195827687E-3</v>
      </c>
    </row>
    <row r="18" spans="1:10" x14ac:dyDescent="0.3">
      <c r="A18" s="1" t="s">
        <v>10</v>
      </c>
      <c r="B18" s="17" t="s">
        <v>17</v>
      </c>
      <c r="C18" s="10">
        <v>1.9527489999999999E-3</v>
      </c>
      <c r="D18" s="3">
        <f>N4</f>
        <v>1.4628025E-3</v>
      </c>
      <c r="E18" s="3">
        <f>O4</f>
        <v>4.6987245609846095E-6</v>
      </c>
      <c r="F18" s="12">
        <f t="shared" si="2"/>
        <v>0.25090090943587728</v>
      </c>
      <c r="G18" s="10">
        <v>1.033866776</v>
      </c>
      <c r="H18" s="3">
        <f>N5</f>
        <v>1.094628996</v>
      </c>
      <c r="I18" s="3">
        <f>O5</f>
        <v>6.4728554749895822E-5</v>
      </c>
      <c r="J18" s="12">
        <f t="shared" si="3"/>
        <v>-5.8771808332101758E-2</v>
      </c>
    </row>
    <row r="19" spans="1:10" x14ac:dyDescent="0.3">
      <c r="A19" s="19" t="s">
        <v>12</v>
      </c>
      <c r="B19" s="17" t="s">
        <v>17</v>
      </c>
      <c r="C19" s="10">
        <v>5.8607970000000001E-3</v>
      </c>
      <c r="D19" s="3">
        <f>N6</f>
        <v>5.2856280000000005E-3</v>
      </c>
      <c r="E19" s="3">
        <f>O6</f>
        <v>1.3488344693845901E-4</v>
      </c>
      <c r="F19" s="12">
        <f t="shared" si="2"/>
        <v>9.8138358997931427E-2</v>
      </c>
      <c r="G19" s="10">
        <v>0.83427662899999999</v>
      </c>
      <c r="H19" s="3">
        <f>N7</f>
        <v>0.85015133499999995</v>
      </c>
      <c r="I19" s="3">
        <f>O7</f>
        <v>1.8042536628758212E-5</v>
      </c>
      <c r="J19" s="12">
        <f t="shared" si="3"/>
        <v>-1.9028108241541022E-2</v>
      </c>
    </row>
    <row r="20" spans="1:10" x14ac:dyDescent="0.3">
      <c r="A20" s="1" t="s">
        <v>13</v>
      </c>
      <c r="B20" s="17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x14ac:dyDescent="0.3">
      <c r="A21" s="1" t="s">
        <v>14</v>
      </c>
      <c r="B21" s="17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7" t="s">
        <v>17</v>
      </c>
      <c r="C22" s="10">
        <v>2.0228440000000002E-3</v>
      </c>
      <c r="D22" s="3">
        <f>N12</f>
        <v>1.6687964999999999E-3</v>
      </c>
      <c r="E22" s="3">
        <f>O12</f>
        <v>1.3868697431446115E-4</v>
      </c>
      <c r="F22" s="12">
        <f t="shared" si="2"/>
        <v>0.17502461880402062</v>
      </c>
      <c r="G22" s="10">
        <v>0.84483877399999996</v>
      </c>
      <c r="H22" s="3">
        <f>N13</f>
        <v>0.85074960200000005</v>
      </c>
      <c r="I22" s="3">
        <f>O13</f>
        <v>9.3574834466965667E-4</v>
      </c>
      <c r="J22" s="12">
        <f t="shared" si="3"/>
        <v>-6.9963976345622722E-3</v>
      </c>
    </row>
  </sheetData>
  <mergeCells count="14">
    <mergeCell ref="C15:F15"/>
    <mergeCell ref="G15:J15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G2-X03</vt:lpstr>
      <vt:lpstr>G2-X05</vt:lpstr>
      <vt:lpstr>G2-X10</vt:lpstr>
      <vt:lpstr>G2-X15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2024-03-28T18:56:57Z</dcterms:modified>
</cp:coreProperties>
</file>