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afael\Faculdade\04_PosDoutorado\UFES\2021-09-15\"/>
    </mc:Choice>
  </mc:AlternateContent>
  <xr:revisionPtr revIDLastSave="0" documentId="13_ncr:1_{185B1A39-4941-47EE-947F-A0079356B3F2}" xr6:coauthVersionLast="47" xr6:coauthVersionMax="47" xr10:uidLastSave="{00000000-0000-0000-0000-000000000000}"/>
  <bookViews>
    <workbookView xWindow="-108" yWindow="-108" windowWidth="23256" windowHeight="12456" tabRatio="775" xr2:uid="{1F5C19FF-B230-4FEF-8817-0EE2D2EDE492}"/>
  </bookViews>
  <sheets>
    <sheet name="Dataset" sheetId="16" r:id="rId1"/>
    <sheet name="X-avaliacoes" sheetId="29" r:id="rId2"/>
    <sheet name="X-estimada" sheetId="28" r:id="rId3"/>
    <sheet name="Rpol" sheetId="17" r:id="rId4"/>
    <sheet name="Rindv" sheetId="18" r:id="rId5"/>
    <sheet name="RgrpNA" sheetId="21" r:id="rId6"/>
    <sheet name="RgrpSexo" sheetId="26" r:id="rId7"/>
    <sheet name="Eficacia" sheetId="23" r:id="rId8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3" i="23" l="1"/>
  <c r="V42" i="23"/>
  <c r="V41" i="23"/>
  <c r="V40" i="23"/>
  <c r="V39" i="23"/>
  <c r="V38" i="23"/>
  <c r="V37" i="23"/>
  <c r="V36" i="23"/>
  <c r="V35" i="23"/>
  <c r="V34" i="23"/>
  <c r="V33" i="23"/>
  <c r="V32" i="23"/>
  <c r="V31" i="23"/>
  <c r="V30" i="23"/>
  <c r="V29" i="23"/>
  <c r="V28" i="23"/>
  <c r="V27" i="23"/>
  <c r="V26" i="23"/>
  <c r="V25" i="23"/>
  <c r="V24" i="23"/>
  <c r="V23" i="23"/>
  <c r="V22" i="23"/>
  <c r="V21" i="23"/>
  <c r="V20" i="23"/>
  <c r="V19" i="23"/>
  <c r="V18" i="23"/>
  <c r="V17" i="23"/>
  <c r="V16" i="23"/>
  <c r="V15" i="23"/>
  <c r="V14" i="23"/>
  <c r="V13" i="23"/>
  <c r="V12" i="23"/>
  <c r="V11" i="23"/>
  <c r="V10" i="23"/>
  <c r="V9" i="23"/>
  <c r="V8" i="23"/>
  <c r="V7" i="23"/>
  <c r="V6" i="23"/>
  <c r="V5" i="23"/>
  <c r="V4" i="23"/>
  <c r="V3" i="18"/>
  <c r="V42" i="21"/>
  <c r="V41" i="21"/>
  <c r="V40" i="21"/>
  <c r="V39" i="21"/>
  <c r="V38" i="21"/>
  <c r="V37" i="21"/>
  <c r="V36" i="21"/>
  <c r="V35" i="21"/>
  <c r="V34" i="21"/>
  <c r="V33" i="21"/>
  <c r="V32" i="21"/>
  <c r="V31" i="21"/>
  <c r="V30" i="21"/>
  <c r="V29" i="21"/>
  <c r="V28" i="21"/>
  <c r="V27" i="21"/>
  <c r="V26" i="21"/>
  <c r="V25" i="21"/>
  <c r="V24" i="21"/>
  <c r="V23" i="21"/>
  <c r="V22" i="21"/>
  <c r="V21" i="21"/>
  <c r="V20" i="21"/>
  <c r="V19" i="21"/>
  <c r="V18" i="21"/>
  <c r="V17" i="21"/>
  <c r="V16" i="21"/>
  <c r="V15" i="21"/>
  <c r="V14" i="21"/>
  <c r="V13" i="21"/>
  <c r="V12" i="21"/>
  <c r="V11" i="21"/>
  <c r="V10" i="21"/>
  <c r="V9" i="21"/>
  <c r="V8" i="21"/>
  <c r="V7" i="21"/>
  <c r="V6" i="21"/>
  <c r="V5" i="21"/>
  <c r="V4" i="21"/>
  <c r="V3" i="21"/>
  <c r="V5" i="18"/>
  <c r="V4" i="18"/>
  <c r="Y16" i="18" s="1"/>
  <c r="V41" i="18"/>
  <c r="V39" i="18"/>
  <c r="V37" i="18"/>
  <c r="V35" i="18"/>
  <c r="V33" i="18"/>
  <c r="V31" i="18"/>
  <c r="V29" i="18"/>
  <c r="V27" i="18"/>
  <c r="V25" i="18"/>
  <c r="V23" i="18"/>
  <c r="V21" i="18"/>
  <c r="V19" i="18"/>
  <c r="V17" i="18"/>
  <c r="V15" i="18"/>
  <c r="V13" i="18"/>
  <c r="V11" i="18"/>
  <c r="V9" i="18"/>
  <c r="V7" i="18"/>
  <c r="V42" i="18"/>
  <c r="V40" i="18"/>
  <c r="V38" i="18"/>
  <c r="V36" i="18"/>
  <c r="V34" i="18"/>
  <c r="V32" i="18"/>
  <c r="V30" i="18"/>
  <c r="V28" i="18"/>
  <c r="V26" i="18"/>
  <c r="V24" i="18"/>
  <c r="V22" i="18"/>
  <c r="V20" i="18"/>
  <c r="V18" i="18"/>
  <c r="V14" i="18"/>
  <c r="V12" i="18"/>
  <c r="V10" i="18"/>
  <c r="V8" i="18"/>
  <c r="V6" i="18"/>
  <c r="V16" i="18"/>
  <c r="B44" i="17"/>
  <c r="U45" i="26" l="1"/>
  <c r="T45" i="26"/>
  <c r="S45" i="26"/>
  <c r="R45" i="26"/>
  <c r="Q45" i="26"/>
  <c r="P45" i="26"/>
  <c r="O45" i="26"/>
  <c r="N45" i="26"/>
  <c r="M45" i="26"/>
  <c r="L45" i="26"/>
  <c r="K45" i="26"/>
  <c r="J45" i="26"/>
  <c r="I45" i="26"/>
  <c r="H45" i="26"/>
  <c r="G45" i="26"/>
  <c r="F45" i="26"/>
  <c r="E45" i="26"/>
  <c r="D45" i="26"/>
  <c r="C45" i="26"/>
  <c r="B45" i="26"/>
  <c r="V45" i="26" s="1"/>
  <c r="U44" i="26"/>
  <c r="T44" i="26"/>
  <c r="S44" i="26"/>
  <c r="R44" i="26"/>
  <c r="Q44" i="26"/>
  <c r="P44" i="26"/>
  <c r="O44" i="26"/>
  <c r="N44" i="26"/>
  <c r="M44" i="26"/>
  <c r="L44" i="26"/>
  <c r="K44" i="26"/>
  <c r="J44" i="26"/>
  <c r="I44" i="26"/>
  <c r="H44" i="26"/>
  <c r="G44" i="26"/>
  <c r="F44" i="26"/>
  <c r="E44" i="26"/>
  <c r="D44" i="26"/>
  <c r="C44" i="26"/>
  <c r="B44" i="26"/>
  <c r="U43" i="26"/>
  <c r="T43" i="26"/>
  <c r="S43" i="26"/>
  <c r="R43" i="26"/>
  <c r="Q43" i="26"/>
  <c r="P43" i="26"/>
  <c r="O43" i="26"/>
  <c r="N43" i="26"/>
  <c r="M43" i="26"/>
  <c r="L43" i="26"/>
  <c r="K43" i="26"/>
  <c r="J43" i="26"/>
  <c r="I43" i="26"/>
  <c r="H43" i="26"/>
  <c r="G43" i="26"/>
  <c r="F43" i="26"/>
  <c r="E43" i="26"/>
  <c r="D43" i="26"/>
  <c r="C43" i="26"/>
  <c r="B43" i="26"/>
  <c r="V42" i="26"/>
  <c r="V41" i="26"/>
  <c r="V40" i="26"/>
  <c r="V39" i="26"/>
  <c r="V38" i="26"/>
  <c r="V37" i="26"/>
  <c r="V36" i="26"/>
  <c r="V35" i="26"/>
  <c r="V34" i="26"/>
  <c r="V33" i="26"/>
  <c r="V32" i="26"/>
  <c r="V31" i="26"/>
  <c r="V30" i="26"/>
  <c r="V29" i="26"/>
  <c r="V28" i="26"/>
  <c r="V27" i="26"/>
  <c r="V26" i="26"/>
  <c r="V25" i="26"/>
  <c r="V24" i="26"/>
  <c r="V23" i="26"/>
  <c r="V22" i="26"/>
  <c r="V21" i="26"/>
  <c r="V20" i="26"/>
  <c r="V19" i="26"/>
  <c r="V18" i="26"/>
  <c r="V17" i="26"/>
  <c r="V16" i="26"/>
  <c r="V15" i="26"/>
  <c r="V14" i="26"/>
  <c r="V13" i="26"/>
  <c r="V12" i="26"/>
  <c r="V11" i="26"/>
  <c r="V10" i="26"/>
  <c r="V9" i="26"/>
  <c r="V8" i="26"/>
  <c r="V7" i="26"/>
  <c r="V6" i="26"/>
  <c r="V5" i="26"/>
  <c r="V4" i="26"/>
  <c r="X3" i="26" s="1"/>
  <c r="V3" i="26"/>
  <c r="W3" i="26" s="1"/>
  <c r="Z15" i="26" s="1"/>
  <c r="W3" i="21"/>
  <c r="U44" i="17" l="1"/>
  <c r="T44" i="17"/>
  <c r="S44" i="17"/>
  <c r="R44" i="17"/>
  <c r="Q44" i="17"/>
  <c r="P44" i="17"/>
  <c r="O44" i="17"/>
  <c r="N44" i="17"/>
  <c r="M44" i="17"/>
  <c r="L44" i="17"/>
  <c r="K44" i="17"/>
  <c r="J44" i="17"/>
  <c r="I44" i="17"/>
  <c r="H44" i="17"/>
  <c r="G44" i="17"/>
  <c r="F44" i="17"/>
  <c r="E44" i="17"/>
  <c r="D44" i="17"/>
  <c r="C44" i="17"/>
  <c r="V43" i="23"/>
  <c r="V44" i="23" s="1"/>
  <c r="Y11" i="23" s="1"/>
  <c r="W5" i="21"/>
  <c r="Z15" i="21" s="1"/>
  <c r="U44" i="21"/>
  <c r="T44" i="21"/>
  <c r="S44" i="21"/>
  <c r="R44" i="21"/>
  <c r="Q44" i="21"/>
  <c r="P44" i="21"/>
  <c r="O44" i="21"/>
  <c r="N44" i="21"/>
  <c r="M44" i="21"/>
  <c r="L44" i="21"/>
  <c r="K44" i="21"/>
  <c r="J44" i="21"/>
  <c r="I44" i="21"/>
  <c r="H44" i="21"/>
  <c r="G44" i="21"/>
  <c r="F44" i="21"/>
  <c r="E44" i="21"/>
  <c r="D44" i="21"/>
  <c r="C44" i="21"/>
  <c r="B44" i="21"/>
  <c r="V44" i="17" l="1"/>
  <c r="X23" i="17" s="1"/>
  <c r="V44" i="2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Rafael Vargas</author>
  </authors>
  <commentList>
    <comment ref="C2" authorId="0" shapeId="0" xr:uid="{0703206D-420C-4554-AFD4-472B669C048E}">
      <text>
        <r>
          <rPr>
            <b/>
            <sz val="9"/>
            <color indexed="81"/>
            <rFont val="Segoe UI"/>
            <family val="2"/>
          </rPr>
          <t>Rafael Vargas:</t>
        </r>
        <r>
          <rPr>
            <sz val="9"/>
            <color indexed="81"/>
            <rFont val="Segoe UI"/>
            <family val="2"/>
          </rPr>
          <t xml:space="preserve">
Número de avaliações realizadas para os itens disponíveis</t>
        </r>
      </text>
    </comment>
    <comment ref="D2" authorId="0" shapeId="0" xr:uid="{5E0F2867-3B78-4DEA-BE67-CD0AF0ADB33B}">
      <text>
        <r>
          <rPr>
            <b/>
            <sz val="9"/>
            <color indexed="81"/>
            <rFont val="Segoe UI"/>
            <family val="2"/>
          </rPr>
          <t>Rafael Vargas:</t>
        </r>
        <r>
          <rPr>
            <sz val="9"/>
            <color indexed="81"/>
            <rFont val="Segoe UI"/>
            <family val="2"/>
          </rPr>
          <t xml:space="preserve">
Somatório do preço dos itens avaliados</t>
        </r>
      </text>
    </comment>
    <comment ref="E2" authorId="0" shapeId="0" xr:uid="{F6F5C9D3-1739-43DD-99CB-414AA2744CB7}">
      <text>
        <r>
          <rPr>
            <b/>
            <sz val="9"/>
            <color indexed="81"/>
            <rFont val="Segoe UI"/>
            <family val="2"/>
          </rPr>
          <t>Rafael Vargas:</t>
        </r>
        <r>
          <rPr>
            <sz val="9"/>
            <color indexed="81"/>
            <rFont val="Segoe UI"/>
            <family val="2"/>
          </rPr>
          <t xml:space="preserve">
Média dos valores de  avaliações dos itens
Obs.: neste caso estamos verificando os usuários mais generosos em suas avaliações.</t>
        </r>
      </text>
    </comment>
    <comment ref="F2" authorId="0" shapeId="0" xr:uid="{580D877F-D9CD-47B8-8987-EE8C5874CE49}">
      <text>
        <r>
          <rPr>
            <b/>
            <sz val="9"/>
            <color indexed="81"/>
            <rFont val="Segoe UI"/>
            <family val="2"/>
          </rPr>
          <t>Rafael Vargas:</t>
        </r>
        <r>
          <rPr>
            <sz val="9"/>
            <color indexed="81"/>
            <rFont val="Segoe UI"/>
            <family val="2"/>
          </rPr>
          <t xml:space="preserve">
Média dos valores de  recomendações dos itens
Obs.: neste caso estamos verificando para quais usuários o sistema de recomendação foi mais generosos em suas recomendações.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Rafael Vargas</author>
  </authors>
  <commentList>
    <comment ref="A44" authorId="0" shapeId="0" xr:uid="{57DB69BE-D50C-44CF-A673-D52057623CAF}">
      <text>
        <r>
          <rPr>
            <b/>
            <sz val="9"/>
            <color indexed="81"/>
            <rFont val="Segoe UI"/>
            <family val="2"/>
          </rPr>
          <t>Rafael Vargas:</t>
        </r>
        <r>
          <rPr>
            <sz val="9"/>
            <color indexed="81"/>
            <rFont val="Segoe UI"/>
            <family val="2"/>
          </rPr>
          <t xml:space="preserve">
Variância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Rafael Vargas</author>
  </authors>
  <commentList>
    <comment ref="V2" authorId="0" shapeId="0" xr:uid="{AFA95771-48B6-4272-A13A-EA620F44DC7A}">
      <text>
        <r>
          <rPr>
            <b/>
            <sz val="9"/>
            <color indexed="81"/>
            <rFont val="Segoe UI"/>
            <family val="2"/>
          </rPr>
          <t>Rafael Vargas:</t>
        </r>
        <r>
          <rPr>
            <sz val="9"/>
            <color indexed="81"/>
            <rFont val="Segoe UI"/>
            <family val="2"/>
          </rPr>
          <t xml:space="preserve">
Considerar apenas as células conhecidas</t>
        </r>
      </text>
    </comment>
    <comment ref="X16" authorId="0" shapeId="0" xr:uid="{457F4A0A-5D07-42FD-BF72-D1979811DD9C}">
      <text>
        <r>
          <rPr>
            <b/>
            <sz val="9"/>
            <color indexed="81"/>
            <rFont val="Segoe UI"/>
            <family val="2"/>
          </rPr>
          <t>Rafael Vargas:</t>
        </r>
        <r>
          <rPr>
            <sz val="9"/>
            <color indexed="81"/>
            <rFont val="Segoe UI"/>
            <family val="2"/>
          </rPr>
          <t xml:space="preserve">
Calculei como sendo a variância da população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Rafael Vargas</author>
  </authors>
  <commentList>
    <comment ref="W2" authorId="0" shapeId="0" xr:uid="{4239C6EE-3311-4F05-AC91-90F9FAFAE334}">
      <text>
        <r>
          <rPr>
            <b/>
            <sz val="9"/>
            <color indexed="81"/>
            <rFont val="Segoe UI"/>
            <family val="2"/>
          </rPr>
          <t>Rafael Vargas:</t>
        </r>
        <r>
          <rPr>
            <sz val="9"/>
            <color indexed="81"/>
            <rFont val="Segoe UI"/>
            <family val="2"/>
          </rPr>
          <t xml:space="preserve">
Tenho que considerar as células brancas, para todas as duas linhas</t>
        </r>
      </text>
    </comment>
    <comment ref="Z4" authorId="0" shapeId="0" xr:uid="{2D4C068B-84B8-4EB0-849B-5210767A85DD}">
      <text>
        <r>
          <rPr>
            <b/>
            <sz val="9"/>
            <color indexed="81"/>
            <rFont val="Segoe UI"/>
            <charset val="1"/>
          </rPr>
          <t>Rafael Vargas:</t>
        </r>
        <r>
          <rPr>
            <sz val="9"/>
            <color indexed="81"/>
            <rFont val="Segoe UI"/>
            <charset val="1"/>
          </rPr>
          <t xml:space="preserve">
Grupo dos 5% usuários com maiores números de avaliações de itens.</t>
        </r>
      </text>
    </comment>
    <comment ref="Z5" authorId="0" shapeId="0" xr:uid="{7787782C-427A-4608-BD13-23BEEAAE4B8C}">
      <text>
        <r>
          <rPr>
            <b/>
            <sz val="9"/>
            <color indexed="81"/>
            <rFont val="Segoe UI"/>
            <charset val="1"/>
          </rPr>
          <t>Rafael Vargas:</t>
        </r>
        <r>
          <rPr>
            <sz val="9"/>
            <color indexed="81"/>
            <rFont val="Segoe UI"/>
            <charset val="1"/>
          </rPr>
          <t xml:space="preserve">
Grupo dos 95% usuários com menores números de avaliações de itens.</t>
        </r>
      </text>
    </comment>
    <comment ref="A44" authorId="0" shapeId="0" xr:uid="{EFF66613-7790-4D49-BD7B-99793CDA2A4B}">
      <text>
        <r>
          <rPr>
            <b/>
            <sz val="9"/>
            <color indexed="81"/>
            <rFont val="Segoe UI"/>
            <family val="2"/>
          </rPr>
          <t>Rafael Vargas:</t>
        </r>
        <r>
          <rPr>
            <sz val="9"/>
            <color indexed="81"/>
            <rFont val="Segoe UI"/>
            <family val="2"/>
          </rPr>
          <t xml:space="preserve">
Variância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Rafael Vargas</author>
  </authors>
  <commentList>
    <comment ref="Z4" authorId="0" shapeId="0" xr:uid="{C2073B1F-587E-421C-A937-B61CB4F49A5E}">
      <text>
        <r>
          <rPr>
            <b/>
            <sz val="9"/>
            <color indexed="81"/>
            <rFont val="Segoe UI"/>
            <charset val="1"/>
          </rPr>
          <t>Rafael Vargas:</t>
        </r>
        <r>
          <rPr>
            <sz val="9"/>
            <color indexed="81"/>
            <rFont val="Segoe UI"/>
            <charset val="1"/>
          </rPr>
          <t xml:space="preserve">
Grupo dos 5% usuários com maiores números de avaliações de itens.</t>
        </r>
      </text>
    </comment>
    <comment ref="Z5" authorId="0" shapeId="0" xr:uid="{872236A7-CAD1-4FFD-A183-D58AB431E1E1}">
      <text>
        <r>
          <rPr>
            <b/>
            <sz val="9"/>
            <color indexed="81"/>
            <rFont val="Segoe UI"/>
            <charset val="1"/>
          </rPr>
          <t>Rafael Vargas:</t>
        </r>
        <r>
          <rPr>
            <sz val="9"/>
            <color indexed="81"/>
            <rFont val="Segoe UI"/>
            <charset val="1"/>
          </rPr>
          <t xml:space="preserve">
Grupo dos 95% usuários com menores números de avaliações de itens.</t>
        </r>
      </text>
    </comment>
    <comment ref="A45" authorId="0" shapeId="0" xr:uid="{A69F8653-F273-4791-8909-32885BBE85A6}">
      <text>
        <r>
          <rPr>
            <b/>
            <sz val="9"/>
            <color indexed="81"/>
            <rFont val="Segoe UI"/>
            <family val="2"/>
          </rPr>
          <t>Rafael Vargas:</t>
        </r>
        <r>
          <rPr>
            <sz val="9"/>
            <color indexed="81"/>
            <rFont val="Segoe UI"/>
            <family val="2"/>
          </rPr>
          <t xml:space="preserve">
Variância</t>
        </r>
      </text>
    </comment>
  </commentList>
</comments>
</file>

<file path=xl/sharedStrings.xml><?xml version="1.0" encoding="utf-8"?>
<sst xmlns="http://schemas.openxmlformats.org/spreadsheetml/2006/main" count="116" uniqueCount="41">
  <si>
    <t>ITEM</t>
  </si>
  <si>
    <t>USER</t>
  </si>
  <si>
    <t>SEXO</t>
  </si>
  <si>
    <t>USERS</t>
  </si>
  <si>
    <t>M</t>
  </si>
  <si>
    <t>F</t>
  </si>
  <si>
    <t>SPI</t>
  </si>
  <si>
    <t>NA</t>
  </si>
  <si>
    <t>MA</t>
  </si>
  <si>
    <t>MR</t>
  </si>
  <si>
    <t>ITEMS</t>
  </si>
  <si>
    <t>PREÇO</t>
  </si>
  <si>
    <t>Legenda</t>
  </si>
  <si>
    <t>Célula com valor de recomendação</t>
  </si>
  <si>
    <t>Célula com valor de avaliação</t>
  </si>
  <si>
    <t>Média</t>
  </si>
  <si>
    <r>
      <t>X</t>
    </r>
    <r>
      <rPr>
        <b/>
        <vertAlign val="subscript"/>
        <sz val="11"/>
        <color theme="1"/>
        <rFont val="Arial"/>
        <family val="2"/>
      </rPr>
      <t>nxd</t>
    </r>
  </si>
  <si>
    <r>
      <t>l</t>
    </r>
    <r>
      <rPr>
        <b/>
        <vertAlign val="subscript"/>
        <sz val="11"/>
        <color theme="1"/>
        <rFont val="Calibri"/>
        <family val="2"/>
        <scheme val="minor"/>
      </rPr>
      <t>i</t>
    </r>
  </si>
  <si>
    <r>
      <t>σ</t>
    </r>
    <r>
      <rPr>
        <b/>
        <vertAlign val="superscript"/>
        <sz val="11"/>
        <color theme="1"/>
        <rFont val="Calibri"/>
        <family val="2"/>
        <scheme val="minor"/>
      </rPr>
      <t>2</t>
    </r>
  </si>
  <si>
    <r>
      <t>R</t>
    </r>
    <r>
      <rPr>
        <b/>
        <vertAlign val="subscript"/>
        <sz val="11"/>
        <color theme="1"/>
        <rFont val="Calibri"/>
        <family val="2"/>
        <scheme val="minor"/>
      </rPr>
      <t>indv</t>
    </r>
  </si>
  <si>
    <r>
      <t>R</t>
    </r>
    <r>
      <rPr>
        <b/>
        <vertAlign val="subscript"/>
        <sz val="10"/>
        <color theme="1"/>
        <rFont val="Arial"/>
        <family val="2"/>
      </rPr>
      <t>grp</t>
    </r>
  </si>
  <si>
    <r>
      <t>L</t>
    </r>
    <r>
      <rPr>
        <b/>
        <vertAlign val="subscript"/>
        <sz val="11"/>
        <color theme="1"/>
        <rFont val="Calibri"/>
        <family val="2"/>
        <scheme val="minor"/>
      </rPr>
      <t>i</t>
    </r>
  </si>
  <si>
    <r>
      <t>R</t>
    </r>
    <r>
      <rPr>
        <b/>
        <vertAlign val="subscript"/>
        <sz val="11"/>
        <color theme="1"/>
        <rFont val="Calibri"/>
        <family val="2"/>
        <scheme val="minor"/>
      </rPr>
      <t>pol</t>
    </r>
  </si>
  <si>
    <r>
      <t>N</t>
    </r>
    <r>
      <rPr>
        <b/>
        <vertAlign val="superscript"/>
        <sz val="10"/>
        <color theme="1"/>
        <rFont val="Arial"/>
        <family val="2"/>
      </rPr>
      <t>o</t>
    </r>
    <r>
      <rPr>
        <b/>
        <sz val="10"/>
        <color theme="1"/>
        <rFont val="Arial"/>
        <family val="2"/>
      </rPr>
      <t xml:space="preserve"> de avaliações realizadas para os itens</t>
    </r>
  </si>
  <si>
    <t>Eficácia</t>
  </si>
  <si>
    <t>Células de usuário no grupo 1 (5% NA)</t>
  </si>
  <si>
    <t>Células de usuário no grupo 2 (95% NA)</t>
  </si>
  <si>
    <r>
      <t>L</t>
    </r>
    <r>
      <rPr>
        <b/>
        <vertAlign val="subscript"/>
        <sz val="11"/>
        <color theme="1"/>
        <rFont val="Calibri"/>
        <family val="2"/>
        <scheme val="minor"/>
      </rPr>
      <t>1</t>
    </r>
  </si>
  <si>
    <r>
      <t>L</t>
    </r>
    <r>
      <rPr>
        <b/>
        <vertAlign val="subscript"/>
        <sz val="11"/>
        <color theme="1"/>
        <rFont val="Calibri"/>
        <family val="2"/>
        <scheme val="minor"/>
      </rPr>
      <t>2</t>
    </r>
  </si>
  <si>
    <t>Femin.</t>
  </si>
  <si>
    <t>Mascu.</t>
  </si>
  <si>
    <t>Sexo dos usuários</t>
  </si>
  <si>
    <t>Células de usuário no grupo 1 (Sexo masculino)</t>
  </si>
  <si>
    <t>Células de usuário no grupo 2 (Sexo feminino)</t>
  </si>
  <si>
    <t>Soma</t>
  </si>
  <si>
    <t>LEGENDA</t>
  </si>
  <si>
    <t>Células de avaliações conhecidas</t>
  </si>
  <si>
    <t>Células de avaliações não conhecidas</t>
  </si>
  <si>
    <t>Matriz original</t>
  </si>
  <si>
    <t>Matriz estimada</t>
  </si>
  <si>
    <t>Considera a diferença entre as células da matriz X e X estimada, considerando apenas as células conhecidas.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</si>
</sst>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5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b/>
      <vertAlign val="subscript"/>
      <sz val="10"/>
      <color theme="1"/>
      <name val="Arial"/>
      <family val="2"/>
    </font>
    <font>
      <b/>
      <sz val="11"/>
      <color theme="1"/>
      <name val="Arial"/>
      <family val="2"/>
    </font>
    <font>
      <b/>
      <vertAlign val="subscript"/>
      <sz val="11"/>
      <color theme="1"/>
      <name val="Arial"/>
      <family val="2"/>
    </font>
    <font>
      <b/>
      <vertAlign val="subscript"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b/>
      <vertAlign val="superscript"/>
      <sz val="10"/>
      <color theme="1"/>
      <name val="Arial"/>
      <family val="2"/>
    </font>
    <font>
      <sz val="9"/>
      <color indexed="81"/>
      <name val="Segoe UI"/>
      <charset val="1"/>
    </font>
    <font>
      <b/>
      <sz val="9"/>
      <color indexed="81"/>
      <name val="Segoe UI"/>
      <charset val="1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1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2" fillId="4" borderId="1" xfId="0" applyFont="1" applyFill="1" applyBorder="1" applyAlignment="1">
      <alignment horizontal="center" wrapText="1"/>
    </xf>
    <xf numFmtId="2" fontId="2" fillId="0" borderId="1" xfId="0" applyNumberFormat="1" applyFont="1" applyBorder="1" applyAlignment="1">
      <alignment horizontal="center" wrapText="1"/>
    </xf>
    <xf numFmtId="2" fontId="2" fillId="4" borderId="1" xfId="0" applyNumberFormat="1" applyFont="1" applyFill="1" applyBorder="1" applyAlignment="1">
      <alignment horizontal="center" wrapText="1"/>
    </xf>
    <xf numFmtId="2" fontId="2" fillId="2" borderId="1" xfId="0" applyNumberFormat="1" applyFont="1" applyFill="1" applyBorder="1" applyAlignment="1">
      <alignment horizontal="center" wrapText="1"/>
    </xf>
    <xf numFmtId="2" fontId="0" fillId="0" borderId="0" xfId="0" applyNumberFormat="1" applyAlignment="1">
      <alignment horizontal="center"/>
    </xf>
    <xf numFmtId="2" fontId="0" fillId="0" borderId="0" xfId="0" applyNumberFormat="1"/>
    <xf numFmtId="2" fontId="0" fillId="0" borderId="0" xfId="0" applyNumberFormat="1" applyAlignment="1">
      <alignment horizontal="center" vertical="center"/>
    </xf>
    <xf numFmtId="0" fontId="7" fillId="0" borderId="1" xfId="0" applyFont="1" applyBorder="1" applyAlignment="1">
      <alignment horizontal="center" wrapText="1"/>
    </xf>
    <xf numFmtId="2" fontId="0" fillId="5" borderId="0" xfId="0" applyNumberFormat="1" applyFill="1" applyAlignment="1">
      <alignment horizontal="center" vertical="center"/>
    </xf>
    <xf numFmtId="2" fontId="3" fillId="5" borderId="0" xfId="0" applyNumberFormat="1" applyFont="1" applyFill="1"/>
    <xf numFmtId="0" fontId="1" fillId="4" borderId="1" xfId="0" applyFont="1" applyFill="1" applyBorder="1" applyAlignment="1">
      <alignment horizont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Fill="1" applyBorder="1" applyAlignment="1">
      <alignment horizontal="center" wrapText="1"/>
    </xf>
    <xf numFmtId="0" fontId="2" fillId="0" borderId="0" xfId="0" applyFont="1" applyFill="1" applyBorder="1" applyAlignment="1">
      <alignment horizontal="center" wrapText="1"/>
    </xf>
    <xf numFmtId="0" fontId="1" fillId="5" borderId="1" xfId="0" applyFont="1" applyFill="1" applyBorder="1" applyAlignment="1">
      <alignment horizontal="center" wrapText="1"/>
    </xf>
    <xf numFmtId="2" fontId="0" fillId="6" borderId="0" xfId="0" applyNumberFormat="1" applyFill="1" applyAlignment="1">
      <alignment horizontal="center" vertical="center"/>
    </xf>
    <xf numFmtId="2" fontId="3" fillId="6" borderId="0" xfId="0" applyNumberFormat="1" applyFont="1" applyFill="1" applyAlignment="1">
      <alignment horizontal="center" vertical="center"/>
    </xf>
    <xf numFmtId="0" fontId="11" fillId="5" borderId="1" xfId="0" applyFont="1" applyFill="1" applyBorder="1" applyAlignment="1">
      <alignment horizontal="center" wrapText="1"/>
    </xf>
    <xf numFmtId="2" fontId="0" fillId="4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2" fontId="3" fillId="0" borderId="5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7" borderId="0" xfId="0" applyFont="1" applyFill="1" applyAlignment="1">
      <alignment horizont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8" borderId="2" xfId="0" applyFont="1" applyFill="1" applyBorder="1" applyAlignment="1">
      <alignment horizontal="center" wrapText="1"/>
    </xf>
    <xf numFmtId="0" fontId="1" fillId="8" borderId="3" xfId="0" applyFont="1" applyFill="1" applyBorder="1" applyAlignment="1">
      <alignment horizontal="center" wrapText="1"/>
    </xf>
    <xf numFmtId="0" fontId="1" fillId="8" borderId="4" xfId="0" applyFont="1" applyFill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164" fontId="1" fillId="0" borderId="2" xfId="0" applyNumberFormat="1" applyFont="1" applyBorder="1" applyAlignment="1">
      <alignment horizontal="center" vertical="center" wrapText="1"/>
    </xf>
    <xf numFmtId="164" fontId="1" fillId="0" borderId="3" xfId="0" applyNumberFormat="1" applyFont="1" applyBorder="1" applyAlignment="1">
      <alignment horizontal="center" vertical="center" wrapText="1"/>
    </xf>
    <xf numFmtId="164" fontId="1" fillId="0" borderId="4" xfId="0" applyNumberFormat="1" applyFont="1" applyBorder="1" applyAlignment="1">
      <alignment horizontal="center" vertical="center" wrapText="1"/>
    </xf>
    <xf numFmtId="2" fontId="1" fillId="0" borderId="2" xfId="0" applyNumberFormat="1" applyFont="1" applyBorder="1" applyAlignment="1">
      <alignment horizontal="center" vertical="center" wrapText="1"/>
    </xf>
    <xf numFmtId="2" fontId="1" fillId="0" borderId="3" xfId="0" applyNumberFormat="1" applyFont="1" applyBorder="1" applyAlignment="1">
      <alignment horizontal="center" vertical="center" wrapText="1"/>
    </xf>
    <xf numFmtId="2" fontId="1" fillId="0" borderId="4" xfId="0" applyNumberFormat="1" applyFont="1" applyBorder="1" applyAlignment="1">
      <alignment horizontal="center" vertical="center" wrapText="1"/>
    </xf>
    <xf numFmtId="2" fontId="0" fillId="4" borderId="0" xfId="0" applyNumberForma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2" fontId="0" fillId="5" borderId="0" xfId="0" applyNumberForma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left" wrapText="1"/>
    </xf>
    <xf numFmtId="0" fontId="2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left" wrapText="1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8" borderId="2" xfId="0" applyFont="1" applyFill="1" applyBorder="1" applyAlignment="1">
      <alignment horizontal="center" vertical="center" wrapText="1"/>
    </xf>
    <xf numFmtId="0" fontId="1" fillId="8" borderId="3" xfId="0" applyFont="1" applyFill="1" applyBorder="1" applyAlignment="1">
      <alignment horizontal="center" vertical="center" wrapText="1"/>
    </xf>
    <xf numFmtId="0" fontId="1" fillId="8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1"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4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g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0</xdr:row>
      <xdr:rowOff>0</xdr:rowOff>
    </xdr:from>
    <xdr:ext cx="32765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aixaDeTexto 2">
              <a:extLst>
                <a:ext uri="{FF2B5EF4-FFF2-40B4-BE49-F238E27FC236}">
                  <a16:creationId xmlns:a16="http://schemas.microsoft.com/office/drawing/2014/main" id="{C9275FE9-6416-4C33-A91B-5DA23DD0A4F5}"/>
                </a:ext>
              </a:extLst>
            </xdr:cNvPr>
            <xdr:cNvSpPr txBox="1"/>
          </xdr:nvSpPr>
          <xdr:spPr>
            <a:xfrm>
              <a:off x="76200" y="0"/>
              <a:ext cx="32765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1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100" b="1" i="1">
                            <a:latin typeface="Cambria Math" panose="02040503050406030204" pitchFamily="18" charset="0"/>
                          </a:rPr>
                          <m:t>𝑿</m:t>
                        </m:r>
                      </m:e>
                      <m:sub>
                        <m:r>
                          <a:rPr lang="pt-BR" sz="1100" b="1" i="1">
                            <a:latin typeface="Cambria Math" panose="02040503050406030204" pitchFamily="18" charset="0"/>
                          </a:rPr>
                          <m:t>𝒏𝒙𝒅</m:t>
                        </m:r>
                      </m:sub>
                    </m:sSub>
                  </m:oMath>
                </m:oMathPara>
              </a14:m>
              <a:endParaRPr lang="pt-BR" sz="1100" b="1"/>
            </a:p>
          </xdr:txBody>
        </xdr:sp>
      </mc:Choice>
      <mc:Fallback xmlns="">
        <xdr:sp macro="" textlink="">
          <xdr:nvSpPr>
            <xdr:cNvPr id="3" name="CaixaDeTexto 2">
              <a:extLst>
                <a:ext uri="{FF2B5EF4-FFF2-40B4-BE49-F238E27FC236}">
                  <a16:creationId xmlns:a16="http://schemas.microsoft.com/office/drawing/2014/main" id="{C9275FE9-6416-4C33-A91B-5DA23DD0A4F5}"/>
                </a:ext>
              </a:extLst>
            </xdr:cNvPr>
            <xdr:cNvSpPr txBox="1"/>
          </xdr:nvSpPr>
          <xdr:spPr>
            <a:xfrm>
              <a:off x="76200" y="0"/>
              <a:ext cx="32765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100" b="1" i="0">
                  <a:latin typeface="Cambria Math" panose="02040503050406030204" pitchFamily="18" charset="0"/>
                </a:rPr>
                <a:t>𝑿_𝒏𝒙𝒅</a:t>
              </a:r>
              <a:endParaRPr lang="pt-BR" sz="1100" b="1"/>
            </a:p>
          </xdr:txBody>
        </xdr:sp>
      </mc:Fallback>
    </mc:AlternateContent>
    <xdr:clientData/>
  </xdr:oneCellAnchor>
  <xdr:oneCellAnchor>
    <xdr:from>
      <xdr:col>22</xdr:col>
      <xdr:colOff>83820</xdr:colOff>
      <xdr:row>4</xdr:row>
      <xdr:rowOff>15240</xdr:rowOff>
    </xdr:from>
    <xdr:ext cx="32765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aixaDeTexto 3">
              <a:extLst>
                <a:ext uri="{FF2B5EF4-FFF2-40B4-BE49-F238E27FC236}">
                  <a16:creationId xmlns:a16="http://schemas.microsoft.com/office/drawing/2014/main" id="{36BB750D-9A8B-44BD-B5B4-FF9C9A74C95E}"/>
                </a:ext>
              </a:extLst>
            </xdr:cNvPr>
            <xdr:cNvSpPr txBox="1"/>
          </xdr:nvSpPr>
          <xdr:spPr>
            <a:xfrm>
              <a:off x="6294120" y="777240"/>
              <a:ext cx="32765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1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100" b="1" i="1">
                            <a:latin typeface="Cambria Math" panose="02040503050406030204" pitchFamily="18" charset="0"/>
                          </a:rPr>
                          <m:t>𝑿</m:t>
                        </m:r>
                      </m:e>
                      <m:sub>
                        <m:r>
                          <a:rPr lang="pt-BR" sz="1100" b="1" i="1">
                            <a:latin typeface="Cambria Math" panose="02040503050406030204" pitchFamily="18" charset="0"/>
                          </a:rPr>
                          <m:t>𝒏𝒙𝒅</m:t>
                        </m:r>
                      </m:sub>
                    </m:sSub>
                  </m:oMath>
                </m:oMathPara>
              </a14:m>
              <a:endParaRPr lang="pt-BR" sz="1100" b="1"/>
            </a:p>
          </xdr:txBody>
        </xdr:sp>
      </mc:Choice>
      <mc:Fallback xmlns="">
        <xdr:sp macro="" textlink="">
          <xdr:nvSpPr>
            <xdr:cNvPr id="4" name="CaixaDeTexto 3">
              <a:extLst>
                <a:ext uri="{FF2B5EF4-FFF2-40B4-BE49-F238E27FC236}">
                  <a16:creationId xmlns:a16="http://schemas.microsoft.com/office/drawing/2014/main" id="{36BB750D-9A8B-44BD-B5B4-FF9C9A74C95E}"/>
                </a:ext>
              </a:extLst>
            </xdr:cNvPr>
            <xdr:cNvSpPr txBox="1"/>
          </xdr:nvSpPr>
          <xdr:spPr>
            <a:xfrm>
              <a:off x="6294120" y="777240"/>
              <a:ext cx="32765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100" b="1" i="0">
                  <a:latin typeface="Cambria Math" panose="02040503050406030204" pitchFamily="18" charset="0"/>
                </a:rPr>
                <a:t>𝑿_𝒏𝒙𝒅</a:t>
              </a:r>
              <a:endParaRPr lang="pt-BR" sz="1100" b="1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68580</xdr:colOff>
      <xdr:row>0</xdr:row>
      <xdr:rowOff>0</xdr:rowOff>
    </xdr:from>
    <xdr:ext cx="327654" cy="18037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aixaDeTexto 1">
              <a:extLst>
                <a:ext uri="{FF2B5EF4-FFF2-40B4-BE49-F238E27FC236}">
                  <a16:creationId xmlns:a16="http://schemas.microsoft.com/office/drawing/2014/main" id="{BED24FD0-89FC-42F1-9759-5EC960193B28}"/>
                </a:ext>
              </a:extLst>
            </xdr:cNvPr>
            <xdr:cNvSpPr txBox="1"/>
          </xdr:nvSpPr>
          <xdr:spPr>
            <a:xfrm>
              <a:off x="68580" y="0"/>
              <a:ext cx="327654" cy="180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1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acc>
                          <m:accPr>
                            <m:chr m:val="̂"/>
                            <m:ctrlPr>
                              <a:rPr lang="pt-BR" sz="1100" b="1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pt-BR" sz="1100" b="1" i="1">
                                <a:latin typeface="Cambria Math" panose="02040503050406030204" pitchFamily="18" charset="0"/>
                              </a:rPr>
                              <m:t>𝑿</m:t>
                            </m:r>
                          </m:e>
                        </m:acc>
                      </m:e>
                      <m:sub>
                        <m:r>
                          <a:rPr lang="pt-BR" sz="1100" b="1" i="1">
                            <a:latin typeface="Cambria Math" panose="02040503050406030204" pitchFamily="18" charset="0"/>
                          </a:rPr>
                          <m:t>𝒏𝒙𝒅</m:t>
                        </m:r>
                      </m:sub>
                    </m:sSub>
                  </m:oMath>
                </m:oMathPara>
              </a14:m>
              <a:endParaRPr lang="pt-BR" sz="1100" b="1"/>
            </a:p>
          </xdr:txBody>
        </xdr:sp>
      </mc:Choice>
      <mc:Fallback xmlns="">
        <xdr:sp macro="" textlink="">
          <xdr:nvSpPr>
            <xdr:cNvPr id="2" name="CaixaDeTexto 1">
              <a:extLst>
                <a:ext uri="{FF2B5EF4-FFF2-40B4-BE49-F238E27FC236}">
                  <a16:creationId xmlns:a16="http://schemas.microsoft.com/office/drawing/2014/main" id="{BED24FD0-89FC-42F1-9759-5EC960193B28}"/>
                </a:ext>
              </a:extLst>
            </xdr:cNvPr>
            <xdr:cNvSpPr txBox="1"/>
          </xdr:nvSpPr>
          <xdr:spPr>
            <a:xfrm>
              <a:off x="68580" y="0"/>
              <a:ext cx="327654" cy="180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100" b="1" i="0">
                  <a:latin typeface="Cambria Math" panose="02040503050406030204" pitchFamily="18" charset="0"/>
                </a:rPr>
                <a:t>𝑿 ̂_𝒏𝒙𝒅</a:t>
              </a:r>
              <a:endParaRPr lang="pt-BR" sz="1100" b="1"/>
            </a:p>
          </xdr:txBody>
        </xdr:sp>
      </mc:Fallback>
    </mc:AlternateContent>
    <xdr:clientData/>
  </xdr:oneCellAnchor>
  <xdr:oneCellAnchor>
    <xdr:from>
      <xdr:col>22</xdr:col>
      <xdr:colOff>114300</xdr:colOff>
      <xdr:row>4</xdr:row>
      <xdr:rowOff>0</xdr:rowOff>
    </xdr:from>
    <xdr:ext cx="327654" cy="18037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aixaDeTexto 2">
              <a:extLst>
                <a:ext uri="{FF2B5EF4-FFF2-40B4-BE49-F238E27FC236}">
                  <a16:creationId xmlns:a16="http://schemas.microsoft.com/office/drawing/2014/main" id="{CC11B7D5-E2C7-49FD-B96B-9D0AFDED8054}"/>
                </a:ext>
              </a:extLst>
            </xdr:cNvPr>
            <xdr:cNvSpPr txBox="1"/>
          </xdr:nvSpPr>
          <xdr:spPr>
            <a:xfrm>
              <a:off x="6324600" y="762000"/>
              <a:ext cx="327654" cy="180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1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acc>
                          <m:accPr>
                            <m:chr m:val="̂"/>
                            <m:ctrlPr>
                              <a:rPr lang="pt-BR" sz="1100" b="1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pt-BR" sz="1100" b="1" i="1">
                                <a:latin typeface="Cambria Math" panose="02040503050406030204" pitchFamily="18" charset="0"/>
                              </a:rPr>
                              <m:t>𝑿</m:t>
                            </m:r>
                          </m:e>
                        </m:acc>
                      </m:e>
                      <m:sub>
                        <m:r>
                          <a:rPr lang="pt-BR" sz="1100" b="1" i="1">
                            <a:latin typeface="Cambria Math" panose="02040503050406030204" pitchFamily="18" charset="0"/>
                          </a:rPr>
                          <m:t>𝒏𝒙𝒅</m:t>
                        </m:r>
                      </m:sub>
                    </m:sSub>
                  </m:oMath>
                </m:oMathPara>
              </a14:m>
              <a:endParaRPr lang="pt-BR" sz="1100" b="1"/>
            </a:p>
          </xdr:txBody>
        </xdr:sp>
      </mc:Choice>
      <mc:Fallback xmlns="">
        <xdr:sp macro="" textlink="">
          <xdr:nvSpPr>
            <xdr:cNvPr id="3" name="CaixaDeTexto 2">
              <a:extLst>
                <a:ext uri="{FF2B5EF4-FFF2-40B4-BE49-F238E27FC236}">
                  <a16:creationId xmlns:a16="http://schemas.microsoft.com/office/drawing/2014/main" id="{CC11B7D5-E2C7-49FD-B96B-9D0AFDED8054}"/>
                </a:ext>
              </a:extLst>
            </xdr:cNvPr>
            <xdr:cNvSpPr txBox="1"/>
          </xdr:nvSpPr>
          <xdr:spPr>
            <a:xfrm>
              <a:off x="6324600" y="762000"/>
              <a:ext cx="327654" cy="180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100" b="1" i="0">
                  <a:latin typeface="Cambria Math" panose="02040503050406030204" pitchFamily="18" charset="0"/>
                </a:rPr>
                <a:t>𝑿 ̂_𝒏𝒙𝒅</a:t>
              </a:r>
              <a:endParaRPr lang="pt-BR" sz="1100" b="1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8467</xdr:colOff>
      <xdr:row>4</xdr:row>
      <xdr:rowOff>16934</xdr:rowOff>
    </xdr:from>
    <xdr:to>
      <xdr:col>29</xdr:col>
      <xdr:colOff>183600</xdr:colOff>
      <xdr:row>7</xdr:row>
      <xdr:rowOff>137496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223728DA-C4BF-46FE-B47C-7640190EA1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22000" y="1007534"/>
          <a:ext cx="4400000" cy="704762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twoCellAnchor editAs="oneCell">
    <xdr:from>
      <xdr:col>22</xdr:col>
      <xdr:colOff>16933</xdr:colOff>
      <xdr:row>8</xdr:row>
      <xdr:rowOff>194733</xdr:rowOff>
    </xdr:from>
    <xdr:to>
      <xdr:col>28</xdr:col>
      <xdr:colOff>115952</xdr:colOff>
      <xdr:row>12</xdr:row>
      <xdr:rowOff>111038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A6F2607B-4066-4C2E-A314-EA435A8AE3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930466" y="1964266"/>
          <a:ext cx="3714286" cy="695238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twoCellAnchor editAs="oneCell">
    <xdr:from>
      <xdr:col>22</xdr:col>
      <xdr:colOff>16932</xdr:colOff>
      <xdr:row>14</xdr:row>
      <xdr:rowOff>16934</xdr:rowOff>
    </xdr:from>
    <xdr:to>
      <xdr:col>32</xdr:col>
      <xdr:colOff>554844</xdr:colOff>
      <xdr:row>20</xdr:row>
      <xdr:rowOff>186268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E66CAC2D-13D2-4F39-84F7-CCBC895B0E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930465" y="2954867"/>
          <a:ext cx="6591579" cy="1337734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twoCellAnchor editAs="oneCell">
    <xdr:from>
      <xdr:col>22</xdr:col>
      <xdr:colOff>0</xdr:colOff>
      <xdr:row>41</xdr:row>
      <xdr:rowOff>160865</xdr:rowOff>
    </xdr:from>
    <xdr:to>
      <xdr:col>24</xdr:col>
      <xdr:colOff>524509</xdr:colOff>
      <xdr:row>45</xdr:row>
      <xdr:rowOff>76113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1557F9B9-B126-42D2-BBF9-0A4797DE26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363201" y="8170332"/>
          <a:ext cx="1704762" cy="685714"/>
        </a:xfrm>
        <a:prstGeom prst="rect">
          <a:avLst/>
        </a:prstGeom>
        <a:ln w="9525">
          <a:solidFill>
            <a:schemeClr val="accent1"/>
          </a:solidFill>
        </a:ln>
      </xdr:spPr>
    </xdr:pic>
    <xdr:clientData/>
  </xdr:twoCellAnchor>
  <xdr:oneCellAnchor>
    <xdr:from>
      <xdr:col>0</xdr:col>
      <xdr:colOff>68580</xdr:colOff>
      <xdr:row>0</xdr:row>
      <xdr:rowOff>0</xdr:rowOff>
    </xdr:from>
    <xdr:ext cx="327654" cy="18037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aixaDeTexto 5">
              <a:extLst>
                <a:ext uri="{FF2B5EF4-FFF2-40B4-BE49-F238E27FC236}">
                  <a16:creationId xmlns:a16="http://schemas.microsoft.com/office/drawing/2014/main" id="{498F25D7-9265-48E1-ADB9-D98F910E7F5A}"/>
                </a:ext>
              </a:extLst>
            </xdr:cNvPr>
            <xdr:cNvSpPr txBox="1"/>
          </xdr:nvSpPr>
          <xdr:spPr>
            <a:xfrm>
              <a:off x="68580" y="0"/>
              <a:ext cx="327654" cy="180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1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acc>
                          <m:accPr>
                            <m:chr m:val="̂"/>
                            <m:ctrlPr>
                              <a:rPr lang="pt-BR" sz="1100" b="1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pt-BR" sz="1100" b="1" i="1">
                                <a:latin typeface="Cambria Math" panose="02040503050406030204" pitchFamily="18" charset="0"/>
                              </a:rPr>
                              <m:t>𝑿</m:t>
                            </m:r>
                          </m:e>
                        </m:acc>
                      </m:e>
                      <m:sub>
                        <m:r>
                          <a:rPr lang="pt-BR" sz="1100" b="1" i="1">
                            <a:latin typeface="Cambria Math" panose="02040503050406030204" pitchFamily="18" charset="0"/>
                          </a:rPr>
                          <m:t>𝒏𝒙𝒅</m:t>
                        </m:r>
                      </m:sub>
                    </m:sSub>
                  </m:oMath>
                </m:oMathPara>
              </a14:m>
              <a:endParaRPr lang="pt-BR" sz="1100" b="1"/>
            </a:p>
          </xdr:txBody>
        </xdr:sp>
      </mc:Choice>
      <mc:Fallback xmlns="">
        <xdr:sp macro="" textlink="">
          <xdr:nvSpPr>
            <xdr:cNvPr id="6" name="CaixaDeTexto 5">
              <a:extLst>
                <a:ext uri="{FF2B5EF4-FFF2-40B4-BE49-F238E27FC236}">
                  <a16:creationId xmlns:a16="http://schemas.microsoft.com/office/drawing/2014/main" id="{498F25D7-9265-48E1-ADB9-D98F910E7F5A}"/>
                </a:ext>
              </a:extLst>
            </xdr:cNvPr>
            <xdr:cNvSpPr txBox="1"/>
          </xdr:nvSpPr>
          <xdr:spPr>
            <a:xfrm>
              <a:off x="68580" y="0"/>
              <a:ext cx="327654" cy="180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100" b="1" i="0">
                  <a:latin typeface="Cambria Math" panose="02040503050406030204" pitchFamily="18" charset="0"/>
                </a:rPr>
                <a:t>𝑿 ̂_𝒏𝒙𝒅</a:t>
              </a:r>
              <a:endParaRPr lang="pt-BR" sz="1100" b="1"/>
            </a:p>
          </xdr:txBody>
        </xdr:sp>
      </mc:Fallback>
    </mc:AlternateContent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16933</xdr:colOff>
      <xdr:row>9</xdr:row>
      <xdr:rowOff>25402</xdr:rowOff>
    </xdr:from>
    <xdr:to>
      <xdr:col>29</xdr:col>
      <xdr:colOff>85905</xdr:colOff>
      <xdr:row>13</xdr:row>
      <xdr:rowOff>8467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F8373A04-4000-4EC3-9BAE-9FE781A89E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30466" y="1803402"/>
          <a:ext cx="3641905" cy="761998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twoCellAnchor editAs="oneCell">
    <xdr:from>
      <xdr:col>23</xdr:col>
      <xdr:colOff>16934</xdr:colOff>
      <xdr:row>4</xdr:row>
      <xdr:rowOff>16935</xdr:rowOff>
    </xdr:from>
    <xdr:to>
      <xdr:col>26</xdr:col>
      <xdr:colOff>254001</xdr:colOff>
      <xdr:row>7</xdr:row>
      <xdr:rowOff>61306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CA40439E-7BAF-454F-A927-9C0DD6B0E3D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r="48252"/>
        <a:stretch/>
      </xdr:blipFill>
      <xdr:spPr>
        <a:xfrm>
          <a:off x="10930467" y="821268"/>
          <a:ext cx="1981200" cy="628571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oneCellAnchor>
    <xdr:from>
      <xdr:col>0</xdr:col>
      <xdr:colOff>68580</xdr:colOff>
      <xdr:row>0</xdr:row>
      <xdr:rowOff>0</xdr:rowOff>
    </xdr:from>
    <xdr:ext cx="327654" cy="18037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aixaDeTexto 3">
              <a:extLst>
                <a:ext uri="{FF2B5EF4-FFF2-40B4-BE49-F238E27FC236}">
                  <a16:creationId xmlns:a16="http://schemas.microsoft.com/office/drawing/2014/main" id="{CB3A7F97-A2CD-41D9-9A2E-3AF0788D40BC}"/>
                </a:ext>
              </a:extLst>
            </xdr:cNvPr>
            <xdr:cNvSpPr txBox="1"/>
          </xdr:nvSpPr>
          <xdr:spPr>
            <a:xfrm>
              <a:off x="68580" y="0"/>
              <a:ext cx="327654" cy="180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1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acc>
                          <m:accPr>
                            <m:chr m:val="̂"/>
                            <m:ctrlPr>
                              <a:rPr lang="pt-BR" sz="1100" b="1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pt-BR" sz="1100" b="1" i="1">
                                <a:latin typeface="Cambria Math" panose="02040503050406030204" pitchFamily="18" charset="0"/>
                              </a:rPr>
                              <m:t>𝑿</m:t>
                            </m:r>
                          </m:e>
                        </m:acc>
                      </m:e>
                      <m:sub>
                        <m:r>
                          <a:rPr lang="pt-BR" sz="1100" b="1" i="1">
                            <a:latin typeface="Cambria Math" panose="02040503050406030204" pitchFamily="18" charset="0"/>
                          </a:rPr>
                          <m:t>𝒏𝒙𝒅</m:t>
                        </m:r>
                      </m:sub>
                    </m:sSub>
                  </m:oMath>
                </m:oMathPara>
              </a14:m>
              <a:endParaRPr lang="pt-BR" sz="1100" b="1"/>
            </a:p>
          </xdr:txBody>
        </xdr:sp>
      </mc:Choice>
      <mc:Fallback xmlns="">
        <xdr:sp macro="" textlink="">
          <xdr:nvSpPr>
            <xdr:cNvPr id="4" name="CaixaDeTexto 3">
              <a:extLst>
                <a:ext uri="{FF2B5EF4-FFF2-40B4-BE49-F238E27FC236}">
                  <a16:creationId xmlns:a16="http://schemas.microsoft.com/office/drawing/2014/main" id="{CB3A7F97-A2CD-41D9-9A2E-3AF0788D40BC}"/>
                </a:ext>
              </a:extLst>
            </xdr:cNvPr>
            <xdr:cNvSpPr txBox="1"/>
          </xdr:nvSpPr>
          <xdr:spPr>
            <a:xfrm>
              <a:off x="68580" y="0"/>
              <a:ext cx="327654" cy="180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100" b="1" i="0">
                  <a:latin typeface="Cambria Math" panose="02040503050406030204" pitchFamily="18" charset="0"/>
                </a:rPr>
                <a:t>𝑿 ̂_𝒏𝒙𝒅</a:t>
              </a:r>
              <a:endParaRPr lang="pt-BR" sz="1100" b="1"/>
            </a:p>
          </xdr:txBody>
        </xdr:sp>
      </mc:Fallback>
    </mc:AlternateContent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16934</xdr:colOff>
      <xdr:row>41</xdr:row>
      <xdr:rowOff>166792</xdr:rowOff>
    </xdr:from>
    <xdr:to>
      <xdr:col>24</xdr:col>
      <xdr:colOff>587163</xdr:colOff>
      <xdr:row>45</xdr:row>
      <xdr:rowOff>82886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CA29B993-AE73-4570-B1C6-79854FF08C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41634" y="8007772"/>
          <a:ext cx="1697989" cy="678094"/>
        </a:xfrm>
        <a:prstGeom prst="rect">
          <a:avLst/>
        </a:prstGeom>
        <a:ln w="9525">
          <a:solidFill>
            <a:schemeClr val="accent1"/>
          </a:solidFill>
        </a:ln>
      </xdr:spPr>
    </xdr:pic>
    <xdr:clientData/>
  </xdr:twoCellAnchor>
  <xdr:twoCellAnchor editAs="oneCell">
    <xdr:from>
      <xdr:col>24</xdr:col>
      <xdr:colOff>8464</xdr:colOff>
      <xdr:row>9</xdr:row>
      <xdr:rowOff>16934</xdr:rowOff>
    </xdr:from>
    <xdr:to>
      <xdr:col>30</xdr:col>
      <xdr:colOff>4399</xdr:colOff>
      <xdr:row>13</xdr:row>
      <xdr:rowOff>25401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264576E1-F5E2-4D33-A035-A740D605E2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489264" y="1794934"/>
          <a:ext cx="3653535" cy="787400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twoCellAnchor editAs="oneCell">
    <xdr:from>
      <xdr:col>24</xdr:col>
      <xdr:colOff>8467</xdr:colOff>
      <xdr:row>5</xdr:row>
      <xdr:rowOff>67735</xdr:rowOff>
    </xdr:from>
    <xdr:to>
      <xdr:col>27</xdr:col>
      <xdr:colOff>179667</xdr:colOff>
      <xdr:row>8</xdr:row>
      <xdr:rowOff>121630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8F49BF3C-054B-4B6F-9915-6C6CCDAF13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489267" y="1066802"/>
          <a:ext cx="2000000" cy="638095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oneCellAnchor>
    <xdr:from>
      <xdr:col>0</xdr:col>
      <xdr:colOff>67736</xdr:colOff>
      <xdr:row>0</xdr:row>
      <xdr:rowOff>0</xdr:rowOff>
    </xdr:from>
    <xdr:ext cx="327654" cy="18037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aixaDeTexto 4">
              <a:extLst>
                <a:ext uri="{FF2B5EF4-FFF2-40B4-BE49-F238E27FC236}">
                  <a16:creationId xmlns:a16="http://schemas.microsoft.com/office/drawing/2014/main" id="{0C30A512-C544-4473-8021-4FFB8BA69DE3}"/>
                </a:ext>
              </a:extLst>
            </xdr:cNvPr>
            <xdr:cNvSpPr txBox="1"/>
          </xdr:nvSpPr>
          <xdr:spPr>
            <a:xfrm>
              <a:off x="67736" y="0"/>
              <a:ext cx="327654" cy="180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1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acc>
                          <m:accPr>
                            <m:chr m:val="̂"/>
                            <m:ctrlPr>
                              <a:rPr lang="pt-BR" sz="1100" b="1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pt-BR" sz="1100" b="1" i="1">
                                <a:latin typeface="Cambria Math" panose="02040503050406030204" pitchFamily="18" charset="0"/>
                              </a:rPr>
                              <m:t>𝑿</m:t>
                            </m:r>
                          </m:e>
                        </m:acc>
                      </m:e>
                      <m:sub>
                        <m:r>
                          <a:rPr lang="pt-BR" sz="1100" b="1" i="1">
                            <a:latin typeface="Cambria Math" panose="02040503050406030204" pitchFamily="18" charset="0"/>
                          </a:rPr>
                          <m:t>𝒏𝒙𝒅</m:t>
                        </m:r>
                      </m:sub>
                    </m:sSub>
                  </m:oMath>
                </m:oMathPara>
              </a14:m>
              <a:endParaRPr lang="pt-BR" sz="1100" b="1"/>
            </a:p>
          </xdr:txBody>
        </xdr:sp>
      </mc:Choice>
      <mc:Fallback xmlns="">
        <xdr:sp macro="" textlink="">
          <xdr:nvSpPr>
            <xdr:cNvPr id="5" name="CaixaDeTexto 4">
              <a:extLst>
                <a:ext uri="{FF2B5EF4-FFF2-40B4-BE49-F238E27FC236}">
                  <a16:creationId xmlns:a16="http://schemas.microsoft.com/office/drawing/2014/main" id="{0C30A512-C544-4473-8021-4FFB8BA69DE3}"/>
                </a:ext>
              </a:extLst>
            </xdr:cNvPr>
            <xdr:cNvSpPr txBox="1"/>
          </xdr:nvSpPr>
          <xdr:spPr>
            <a:xfrm>
              <a:off x="67736" y="0"/>
              <a:ext cx="327654" cy="180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100" b="1" i="0">
                  <a:latin typeface="Cambria Math" panose="02040503050406030204" pitchFamily="18" charset="0"/>
                </a:rPr>
                <a:t>𝑿 ̂_𝒏𝒙𝒅</a:t>
              </a:r>
              <a:endParaRPr lang="pt-BR" sz="1100" b="1"/>
            </a:p>
          </xdr:txBody>
        </xdr:sp>
      </mc:Fallback>
    </mc:AlternateContent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16934</xdr:colOff>
      <xdr:row>42</xdr:row>
      <xdr:rowOff>143932</xdr:rowOff>
    </xdr:from>
    <xdr:to>
      <xdr:col>24</xdr:col>
      <xdr:colOff>587163</xdr:colOff>
      <xdr:row>46</xdr:row>
      <xdr:rowOff>67646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39ED991A-2A5C-482E-AE68-2AF06EEEAB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342034" y="8198272"/>
          <a:ext cx="1697989" cy="678094"/>
        </a:xfrm>
        <a:prstGeom prst="rect">
          <a:avLst/>
        </a:prstGeom>
        <a:ln w="9525">
          <a:solidFill>
            <a:schemeClr val="accent1"/>
          </a:solidFill>
        </a:ln>
      </xdr:spPr>
    </xdr:pic>
    <xdr:clientData/>
  </xdr:twoCellAnchor>
  <xdr:twoCellAnchor editAs="oneCell">
    <xdr:from>
      <xdr:col>24</xdr:col>
      <xdr:colOff>8464</xdr:colOff>
      <xdr:row>9</xdr:row>
      <xdr:rowOff>16934</xdr:rowOff>
    </xdr:from>
    <xdr:to>
      <xdr:col>30</xdr:col>
      <xdr:colOff>4399</xdr:colOff>
      <xdr:row>13</xdr:row>
      <xdr:rowOff>25401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88B4A4CB-559A-4C82-88D3-A6DA175C8E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461324" y="1769534"/>
          <a:ext cx="3653535" cy="770467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twoCellAnchor editAs="oneCell">
    <xdr:from>
      <xdr:col>24</xdr:col>
      <xdr:colOff>8467</xdr:colOff>
      <xdr:row>5</xdr:row>
      <xdr:rowOff>67735</xdr:rowOff>
    </xdr:from>
    <xdr:to>
      <xdr:col>27</xdr:col>
      <xdr:colOff>179667</xdr:colOff>
      <xdr:row>8</xdr:row>
      <xdr:rowOff>121630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2A7986E4-85D8-4F6F-8608-C75148D741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461327" y="1058335"/>
          <a:ext cx="2000000" cy="625395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8468</xdr:colOff>
      <xdr:row>4</xdr:row>
      <xdr:rowOff>16849</xdr:rowOff>
    </xdr:from>
    <xdr:to>
      <xdr:col>27</xdr:col>
      <xdr:colOff>474135</xdr:colOff>
      <xdr:row>8</xdr:row>
      <xdr:rowOff>31326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2F0B623B-35BA-4940-AE2A-249DB50438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6201" y="1134449"/>
          <a:ext cx="2819400" cy="7934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20</xdr:col>
      <xdr:colOff>397933</xdr:colOff>
      <xdr:row>0</xdr:row>
      <xdr:rowOff>0</xdr:rowOff>
    </xdr:from>
    <xdr:ext cx="1405467" cy="66886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aixaDeTexto 2">
              <a:extLst>
                <a:ext uri="{FF2B5EF4-FFF2-40B4-BE49-F238E27FC236}">
                  <a16:creationId xmlns:a16="http://schemas.microsoft.com/office/drawing/2014/main" id="{EE4AA329-F8C6-49BE-BACB-0933C3F63021}"/>
                </a:ext>
              </a:extLst>
            </xdr:cNvPr>
            <xdr:cNvSpPr txBox="1"/>
          </xdr:nvSpPr>
          <xdr:spPr>
            <a:xfrm>
              <a:off x="9711266" y="0"/>
              <a:ext cx="1405467" cy="66886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ctrlPr>
                          <a:rPr lang="pt-BR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pt-BR" sz="1100" b="0" i="1">
                            <a:latin typeface="Cambria Math" panose="02040503050406030204" pitchFamily="18" charset="0"/>
                          </a:rPr>
                          <m:t>𝑗</m:t>
                        </m:r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=1</m:t>
                        </m:r>
                      </m:sub>
                      <m:sup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sup>
                      <m:e>
                        <m:sSup>
                          <m:sSupPr>
                            <m:ctrlPr>
                              <a:rPr lang="pt-B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pt-BR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pt-BR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pt-B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pt-B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𝑗</m:t>
                                    </m:r>
                                  </m:sub>
                                </m:sSub>
                                <m:r>
                                  <a:rPr lang="pt-B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sSub>
                                  <m:sSubPr>
                                    <m:ctrlPr>
                                      <a:rPr lang="pt-B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acc>
                                      <m:accPr>
                                        <m:chr m:val="̂"/>
                                        <m:ctrlPr>
                                          <a:rPr lang="pt-B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accPr>
                                      <m:e>
                                        <m:r>
                                          <a:rPr lang="pt-B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𝑥</m:t>
                                        </m:r>
                                      </m:e>
                                    </m:acc>
                                  </m:e>
                                  <m:sub>
                                    <m:r>
                                      <a:rPr lang="pt-B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𝑗</m:t>
                                    </m:r>
                                  </m:sub>
                                </m:sSub>
                              </m:e>
                            </m:d>
                          </m:e>
                          <m:sup>
                            <m:r>
                              <a:rPr lang="pt-B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e>
                    </m:nary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3" name="CaixaDeTexto 2">
              <a:extLst>
                <a:ext uri="{FF2B5EF4-FFF2-40B4-BE49-F238E27FC236}">
                  <a16:creationId xmlns:a16="http://schemas.microsoft.com/office/drawing/2014/main" id="{EE4AA329-F8C6-49BE-BACB-0933C3F63021}"/>
                </a:ext>
              </a:extLst>
            </xdr:cNvPr>
            <xdr:cNvSpPr txBox="1"/>
          </xdr:nvSpPr>
          <xdr:spPr>
            <a:xfrm>
              <a:off x="9711266" y="0"/>
              <a:ext cx="1405467" cy="66886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pt-BR" sz="1100" i="0">
                  <a:latin typeface="Cambria Math" panose="02040503050406030204" pitchFamily="18" charset="0"/>
                </a:rPr>
                <a:t>∑24_(</a:t>
              </a:r>
              <a:r>
                <a:rPr lang="pt-BR" sz="1100" b="0" i="0">
                  <a:latin typeface="Cambria Math" panose="02040503050406030204" pitchFamily="18" charset="0"/>
                </a:rPr>
                <a:t>𝑗=1)^𝑑▒</a:t>
              </a:r>
              <a:r>
                <a:rPr lang="pt-B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pt-B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𝑥_𝑗−𝑥 ̂_𝑗</a:t>
              </a:r>
              <a:r>
                <a:rPr lang="pt-B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)^</a:t>
              </a:r>
              <a:r>
                <a:rPr lang="pt-B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 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27</xdr:col>
      <xdr:colOff>0</xdr:colOff>
      <xdr:row>17</xdr:row>
      <xdr:rowOff>0</xdr:rowOff>
    </xdr:from>
    <xdr:ext cx="1405467" cy="66886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aixaDeTexto 3">
              <a:extLst>
                <a:ext uri="{FF2B5EF4-FFF2-40B4-BE49-F238E27FC236}">
                  <a16:creationId xmlns:a16="http://schemas.microsoft.com/office/drawing/2014/main" id="{E895DCE6-B061-4EA2-BBBB-36D784722E00}"/>
                </a:ext>
              </a:extLst>
            </xdr:cNvPr>
            <xdr:cNvSpPr txBox="1"/>
          </xdr:nvSpPr>
          <xdr:spPr>
            <a:xfrm>
              <a:off x="13851467" y="3649133"/>
              <a:ext cx="1405467" cy="66886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pt-BR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den>
                    </m:f>
                    <m:nary>
                      <m:naryPr>
                        <m:chr m:val="∑"/>
                        <m:ctrlPr>
                          <a:rPr lang="pt-BR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pt-BR" sz="1100" b="0" i="1">
                            <a:latin typeface="Cambria Math" panose="02040503050406030204" pitchFamily="18" charset="0"/>
                          </a:rPr>
                          <m:t>𝑗</m:t>
                        </m:r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=1</m:t>
                        </m:r>
                      </m:sub>
                      <m:sup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sup>
                      <m:e>
                        <m:sSup>
                          <m:sSupPr>
                            <m:ctrlPr>
                              <a:rPr lang="pt-B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pt-BR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pt-BR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pt-B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pt-B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𝑗</m:t>
                                    </m:r>
                                  </m:sub>
                                </m:sSub>
                                <m:r>
                                  <a:rPr lang="pt-B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sSub>
                                  <m:sSubPr>
                                    <m:ctrlPr>
                                      <a:rPr lang="pt-B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acc>
                                      <m:accPr>
                                        <m:chr m:val="̂"/>
                                        <m:ctrlPr>
                                          <a:rPr lang="pt-B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accPr>
                                      <m:e>
                                        <m:r>
                                          <a:rPr lang="pt-B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𝑥</m:t>
                                        </m:r>
                                      </m:e>
                                    </m:acc>
                                  </m:e>
                                  <m:sub>
                                    <m:r>
                                      <a:rPr lang="pt-B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𝑗</m:t>
                                    </m:r>
                                  </m:sub>
                                </m:sSub>
                              </m:e>
                            </m:d>
                          </m:e>
                          <m:sup>
                            <m:r>
                              <a:rPr lang="pt-B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e>
                    </m:nary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4" name="CaixaDeTexto 3">
              <a:extLst>
                <a:ext uri="{FF2B5EF4-FFF2-40B4-BE49-F238E27FC236}">
                  <a16:creationId xmlns:a16="http://schemas.microsoft.com/office/drawing/2014/main" id="{E895DCE6-B061-4EA2-BBBB-36D784722E00}"/>
                </a:ext>
              </a:extLst>
            </xdr:cNvPr>
            <xdr:cNvSpPr txBox="1"/>
          </xdr:nvSpPr>
          <xdr:spPr>
            <a:xfrm>
              <a:off x="13851467" y="3649133"/>
              <a:ext cx="1405467" cy="66886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pt-BR" sz="1100" b="0" i="0">
                  <a:latin typeface="Cambria Math" panose="02040503050406030204" pitchFamily="18" charset="0"/>
                </a:rPr>
                <a:t>1/𝑑 </a:t>
              </a:r>
              <a:r>
                <a:rPr lang="pt-BR" sz="1100" i="0">
                  <a:latin typeface="Cambria Math" panose="02040503050406030204" pitchFamily="18" charset="0"/>
                </a:rPr>
                <a:t>∑24_(</a:t>
              </a:r>
              <a:r>
                <a:rPr lang="pt-BR" sz="1100" b="0" i="0">
                  <a:latin typeface="Cambria Math" panose="02040503050406030204" pitchFamily="18" charset="0"/>
                </a:rPr>
                <a:t>𝑗=1)^𝑑▒</a:t>
              </a:r>
              <a:r>
                <a:rPr lang="pt-B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pt-B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𝑥_𝑗−𝑥 ̂_𝑗</a:t>
              </a:r>
              <a:r>
                <a:rPr lang="pt-B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)^</a:t>
              </a:r>
              <a:r>
                <a:rPr lang="pt-B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 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0</xdr:col>
      <xdr:colOff>59269</xdr:colOff>
      <xdr:row>0</xdr:row>
      <xdr:rowOff>169338</xdr:rowOff>
    </xdr:from>
    <xdr:ext cx="327654" cy="18037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aixaDeTexto 4">
              <a:extLst>
                <a:ext uri="{FF2B5EF4-FFF2-40B4-BE49-F238E27FC236}">
                  <a16:creationId xmlns:a16="http://schemas.microsoft.com/office/drawing/2014/main" id="{AC5B0D41-52EB-4A18-8805-8412176CC99B}"/>
                </a:ext>
              </a:extLst>
            </xdr:cNvPr>
            <xdr:cNvSpPr txBox="1"/>
          </xdr:nvSpPr>
          <xdr:spPr>
            <a:xfrm>
              <a:off x="59269" y="169338"/>
              <a:ext cx="327654" cy="180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1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acc>
                          <m:accPr>
                            <m:chr m:val="̂"/>
                            <m:ctrlPr>
                              <a:rPr lang="pt-BR" sz="1100" b="1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pt-BR" sz="1100" b="1" i="1">
                                <a:latin typeface="Cambria Math" panose="02040503050406030204" pitchFamily="18" charset="0"/>
                              </a:rPr>
                              <m:t>𝑿</m:t>
                            </m:r>
                          </m:e>
                        </m:acc>
                      </m:e>
                      <m:sub>
                        <m:r>
                          <a:rPr lang="pt-BR" sz="1100" b="1" i="1">
                            <a:latin typeface="Cambria Math" panose="02040503050406030204" pitchFamily="18" charset="0"/>
                          </a:rPr>
                          <m:t>𝒏𝒙𝒅</m:t>
                        </m:r>
                      </m:sub>
                    </m:sSub>
                  </m:oMath>
                </m:oMathPara>
              </a14:m>
              <a:endParaRPr lang="pt-BR" sz="1100" b="1"/>
            </a:p>
          </xdr:txBody>
        </xdr:sp>
      </mc:Choice>
      <mc:Fallback xmlns="">
        <xdr:sp macro="" textlink="">
          <xdr:nvSpPr>
            <xdr:cNvPr id="5" name="CaixaDeTexto 4">
              <a:extLst>
                <a:ext uri="{FF2B5EF4-FFF2-40B4-BE49-F238E27FC236}">
                  <a16:creationId xmlns:a16="http://schemas.microsoft.com/office/drawing/2014/main" id="{AC5B0D41-52EB-4A18-8805-8412176CC99B}"/>
                </a:ext>
              </a:extLst>
            </xdr:cNvPr>
            <xdr:cNvSpPr txBox="1"/>
          </xdr:nvSpPr>
          <xdr:spPr>
            <a:xfrm>
              <a:off x="59269" y="169338"/>
              <a:ext cx="327654" cy="180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100" b="1" i="0">
                  <a:latin typeface="Cambria Math" panose="02040503050406030204" pitchFamily="18" charset="0"/>
                </a:rPr>
                <a:t>𝑿 ̂_𝒏𝒙𝒅</a:t>
              </a:r>
              <a:endParaRPr lang="pt-BR" sz="1100" b="1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C7114-E253-4DE0-B3FD-FCF3397B7D9C}">
  <dimension ref="A1:M42"/>
  <sheetViews>
    <sheetView tabSelected="1" zoomScale="90" zoomScaleNormal="90" workbookViewId="0"/>
  </sheetViews>
  <sheetFormatPr defaultRowHeight="14.4" x14ac:dyDescent="0.3"/>
  <cols>
    <col min="1" max="1" width="6.77734375" customWidth="1"/>
    <col min="2" max="6" width="8.77734375" customWidth="1"/>
    <col min="7" max="12" width="8.21875" customWidth="1"/>
  </cols>
  <sheetData>
    <row r="1" spans="1:13" ht="15" thickBot="1" x14ac:dyDescent="0.35">
      <c r="A1" s="2"/>
      <c r="B1" s="37" t="s">
        <v>3</v>
      </c>
      <c r="C1" s="38"/>
      <c r="D1" s="38"/>
      <c r="E1" s="38"/>
      <c r="F1" s="38"/>
      <c r="H1" s="2"/>
      <c r="I1" s="37" t="s">
        <v>10</v>
      </c>
      <c r="J1" s="38"/>
      <c r="K1" s="38"/>
      <c r="L1" s="38"/>
      <c r="M1" s="38"/>
    </row>
    <row r="2" spans="1:13" ht="15" thickBot="1" x14ac:dyDescent="0.35">
      <c r="A2" s="3" t="s">
        <v>1</v>
      </c>
      <c r="B2" s="3" t="s">
        <v>2</v>
      </c>
      <c r="C2" s="3" t="s">
        <v>7</v>
      </c>
      <c r="D2" s="3" t="s">
        <v>6</v>
      </c>
      <c r="E2" s="3" t="s">
        <v>8</v>
      </c>
      <c r="F2" s="3" t="s">
        <v>9</v>
      </c>
      <c r="H2" s="3" t="s">
        <v>0</v>
      </c>
      <c r="I2" s="3" t="s">
        <v>11</v>
      </c>
      <c r="J2" s="3"/>
      <c r="K2" s="3"/>
      <c r="L2" s="3"/>
      <c r="M2" s="3"/>
    </row>
    <row r="3" spans="1:13" ht="15" thickBot="1" x14ac:dyDescent="0.35">
      <c r="A3" s="1">
        <v>1</v>
      </c>
      <c r="B3" s="2" t="s">
        <v>4</v>
      </c>
      <c r="C3" s="8">
        <v>12</v>
      </c>
      <c r="D3" s="2">
        <v>530</v>
      </c>
      <c r="E3" s="9">
        <v>2.0833333333333335</v>
      </c>
      <c r="F3" s="9">
        <v>2.375</v>
      </c>
      <c r="H3" s="1">
        <v>1</v>
      </c>
      <c r="I3" s="2">
        <v>5</v>
      </c>
      <c r="J3" s="2"/>
      <c r="K3" s="2"/>
      <c r="L3" s="2"/>
      <c r="M3" s="2"/>
    </row>
    <row r="4" spans="1:13" ht="15" thickBot="1" x14ac:dyDescent="0.35">
      <c r="A4" s="1">
        <v>2</v>
      </c>
      <c r="B4" s="2" t="s">
        <v>5</v>
      </c>
      <c r="C4" s="8">
        <v>12</v>
      </c>
      <c r="D4" s="8">
        <v>570</v>
      </c>
      <c r="E4" s="9">
        <v>3</v>
      </c>
      <c r="F4" s="9">
        <v>2.75</v>
      </c>
      <c r="H4" s="1">
        <v>2</v>
      </c>
      <c r="I4" s="2">
        <v>10</v>
      </c>
      <c r="J4" s="2"/>
      <c r="K4" s="2"/>
      <c r="L4" s="2"/>
      <c r="M4" s="2"/>
    </row>
    <row r="5" spans="1:13" ht="15" thickBot="1" x14ac:dyDescent="0.35">
      <c r="A5" s="1">
        <v>3</v>
      </c>
      <c r="B5" s="2" t="s">
        <v>4</v>
      </c>
      <c r="C5" s="2">
        <v>11</v>
      </c>
      <c r="D5" s="8">
        <v>600</v>
      </c>
      <c r="E5" s="9">
        <v>3.1818181818181817</v>
      </c>
      <c r="F5" s="9">
        <v>2.8888888888888888</v>
      </c>
      <c r="H5" s="1">
        <v>3</v>
      </c>
      <c r="I5" s="2">
        <v>15</v>
      </c>
      <c r="J5" s="2"/>
      <c r="K5" s="2"/>
      <c r="L5" s="2"/>
      <c r="M5" s="2"/>
    </row>
    <row r="6" spans="1:13" ht="15" thickBot="1" x14ac:dyDescent="0.35">
      <c r="A6" s="1">
        <v>4</v>
      </c>
      <c r="B6" s="2" t="s">
        <v>5</v>
      </c>
      <c r="C6" s="2">
        <v>10</v>
      </c>
      <c r="D6" s="2">
        <v>550</v>
      </c>
      <c r="E6" s="9">
        <v>2.5</v>
      </c>
      <c r="F6" s="9">
        <v>2.9</v>
      </c>
      <c r="H6" s="1">
        <v>4</v>
      </c>
      <c r="I6" s="2">
        <v>20</v>
      </c>
      <c r="J6" s="2"/>
      <c r="K6" s="2"/>
      <c r="L6" s="2"/>
      <c r="M6" s="2"/>
    </row>
    <row r="7" spans="1:13" ht="15" thickBot="1" x14ac:dyDescent="0.35">
      <c r="A7" s="1">
        <v>5</v>
      </c>
      <c r="B7" s="2" t="s">
        <v>4</v>
      </c>
      <c r="C7" s="2">
        <v>10</v>
      </c>
      <c r="D7" s="2">
        <v>500</v>
      </c>
      <c r="E7" s="11">
        <v>3.6</v>
      </c>
      <c r="F7" s="9">
        <v>3.2</v>
      </c>
      <c r="H7" s="1">
        <v>5</v>
      </c>
      <c r="I7" s="2">
        <v>25</v>
      </c>
      <c r="J7" s="2"/>
      <c r="K7" s="2"/>
      <c r="L7" s="2"/>
      <c r="M7" s="2"/>
    </row>
    <row r="8" spans="1:13" ht="15" thickBot="1" x14ac:dyDescent="0.35">
      <c r="A8" s="1">
        <v>6</v>
      </c>
      <c r="B8" s="2" t="s">
        <v>5</v>
      </c>
      <c r="C8" s="2">
        <v>10</v>
      </c>
      <c r="D8" s="2">
        <v>550</v>
      </c>
      <c r="E8" s="9">
        <v>2.7</v>
      </c>
      <c r="F8" s="9">
        <v>3.3</v>
      </c>
      <c r="H8" s="1">
        <v>6</v>
      </c>
      <c r="I8" s="2">
        <v>30</v>
      </c>
      <c r="J8" s="2"/>
      <c r="K8" s="2"/>
      <c r="L8" s="2"/>
      <c r="M8" s="2"/>
    </row>
    <row r="9" spans="1:13" ht="15" thickBot="1" x14ac:dyDescent="0.35">
      <c r="A9" s="1">
        <v>7</v>
      </c>
      <c r="B9" s="2" t="s">
        <v>4</v>
      </c>
      <c r="C9" s="2">
        <v>10</v>
      </c>
      <c r="D9" s="2">
        <v>500</v>
      </c>
      <c r="E9" s="9">
        <v>2.5</v>
      </c>
      <c r="F9" s="9">
        <v>2.7</v>
      </c>
      <c r="H9" s="1">
        <v>7</v>
      </c>
      <c r="I9" s="2">
        <v>35</v>
      </c>
      <c r="J9" s="2"/>
      <c r="K9" s="2"/>
      <c r="L9" s="2"/>
      <c r="M9" s="2"/>
    </row>
    <row r="10" spans="1:13" ht="15" thickBot="1" x14ac:dyDescent="0.35">
      <c r="A10" s="1">
        <v>8</v>
      </c>
      <c r="B10" s="2" t="s">
        <v>5</v>
      </c>
      <c r="C10" s="2">
        <v>10</v>
      </c>
      <c r="D10" s="2">
        <v>550</v>
      </c>
      <c r="E10" s="9">
        <v>3.3</v>
      </c>
      <c r="F10" s="9">
        <v>2.6</v>
      </c>
      <c r="H10" s="1">
        <v>8</v>
      </c>
      <c r="I10" s="2">
        <v>40</v>
      </c>
      <c r="J10" s="2"/>
      <c r="K10" s="2"/>
      <c r="L10" s="2"/>
      <c r="M10" s="2"/>
    </row>
    <row r="11" spans="1:13" ht="15" thickBot="1" x14ac:dyDescent="0.35">
      <c r="A11" s="1">
        <v>9</v>
      </c>
      <c r="B11" s="2" t="s">
        <v>4</v>
      </c>
      <c r="C11" s="2">
        <v>10</v>
      </c>
      <c r="D11" s="2">
        <v>500</v>
      </c>
      <c r="E11" s="9">
        <v>3.4</v>
      </c>
      <c r="F11" s="9">
        <v>3.2</v>
      </c>
      <c r="H11" s="1">
        <v>9</v>
      </c>
      <c r="I11" s="2">
        <v>45</v>
      </c>
      <c r="J11" s="2"/>
      <c r="K11" s="2"/>
      <c r="L11" s="2"/>
      <c r="M11" s="2"/>
    </row>
    <row r="12" spans="1:13" ht="15" thickBot="1" x14ac:dyDescent="0.35">
      <c r="A12" s="1">
        <v>10</v>
      </c>
      <c r="B12" s="2" t="s">
        <v>5</v>
      </c>
      <c r="C12" s="2">
        <v>10</v>
      </c>
      <c r="D12" s="2">
        <v>550</v>
      </c>
      <c r="E12" s="9">
        <v>3</v>
      </c>
      <c r="F12" s="9">
        <v>2.8</v>
      </c>
      <c r="H12" s="1">
        <v>10</v>
      </c>
      <c r="I12" s="2">
        <v>50</v>
      </c>
      <c r="J12" s="2"/>
      <c r="K12" s="2"/>
      <c r="L12" s="2"/>
      <c r="M12" s="2"/>
    </row>
    <row r="13" spans="1:13" ht="15" thickBot="1" x14ac:dyDescent="0.35">
      <c r="A13" s="1">
        <v>11</v>
      </c>
      <c r="B13" s="2" t="s">
        <v>4</v>
      </c>
      <c r="C13" s="2">
        <v>10</v>
      </c>
      <c r="D13" s="2">
        <v>500</v>
      </c>
      <c r="E13" s="9">
        <v>2.2999999999999998</v>
      </c>
      <c r="F13" s="9">
        <v>2.5</v>
      </c>
      <c r="H13" s="1">
        <v>11</v>
      </c>
      <c r="I13" s="2">
        <v>55</v>
      </c>
      <c r="J13" s="2"/>
      <c r="K13" s="2"/>
      <c r="L13" s="2"/>
      <c r="M13" s="2"/>
    </row>
    <row r="14" spans="1:13" ht="15" thickBot="1" x14ac:dyDescent="0.35">
      <c r="A14" s="1">
        <v>12</v>
      </c>
      <c r="B14" s="2" t="s">
        <v>5</v>
      </c>
      <c r="C14" s="2">
        <v>10</v>
      </c>
      <c r="D14" s="2">
        <v>550</v>
      </c>
      <c r="E14" s="9">
        <v>3.5</v>
      </c>
      <c r="F14" s="10">
        <v>3.8</v>
      </c>
      <c r="H14" s="1">
        <v>12</v>
      </c>
      <c r="I14" s="2">
        <v>60</v>
      </c>
      <c r="J14" s="2"/>
      <c r="K14" s="2"/>
      <c r="L14" s="2"/>
      <c r="M14" s="2"/>
    </row>
    <row r="15" spans="1:13" ht="15" thickBot="1" x14ac:dyDescent="0.35">
      <c r="A15" s="1">
        <v>13</v>
      </c>
      <c r="B15" s="2" t="s">
        <v>4</v>
      </c>
      <c r="C15" s="2">
        <v>10</v>
      </c>
      <c r="D15" s="2">
        <v>500</v>
      </c>
      <c r="E15" s="9">
        <v>2.7</v>
      </c>
      <c r="F15" s="9">
        <v>2.8</v>
      </c>
      <c r="H15" s="1">
        <v>13</v>
      </c>
      <c r="I15" s="2">
        <v>65</v>
      </c>
      <c r="J15" s="2"/>
      <c r="K15" s="2"/>
      <c r="L15" s="2"/>
      <c r="M15" s="2"/>
    </row>
    <row r="16" spans="1:13" ht="15" thickBot="1" x14ac:dyDescent="0.35">
      <c r="A16" s="1">
        <v>14</v>
      </c>
      <c r="B16" s="2" t="s">
        <v>5</v>
      </c>
      <c r="C16" s="2">
        <v>10</v>
      </c>
      <c r="D16" s="2">
        <v>550</v>
      </c>
      <c r="E16" s="9">
        <v>3</v>
      </c>
      <c r="F16" s="9">
        <v>3.5</v>
      </c>
      <c r="H16" s="1">
        <v>14</v>
      </c>
      <c r="I16" s="2">
        <v>70</v>
      </c>
      <c r="J16" s="2"/>
      <c r="K16" s="2"/>
      <c r="L16" s="2"/>
      <c r="M16" s="2"/>
    </row>
    <row r="17" spans="1:13" ht="15" thickBot="1" x14ac:dyDescent="0.35">
      <c r="A17" s="1">
        <v>15</v>
      </c>
      <c r="B17" s="2" t="s">
        <v>4</v>
      </c>
      <c r="C17" s="2">
        <v>10</v>
      </c>
      <c r="D17" s="2">
        <v>500</v>
      </c>
      <c r="E17" s="9">
        <v>3.3</v>
      </c>
      <c r="F17" s="9">
        <v>2.9</v>
      </c>
      <c r="H17" s="1">
        <v>15</v>
      </c>
      <c r="I17" s="2">
        <v>75</v>
      </c>
      <c r="J17" s="2"/>
      <c r="K17" s="2"/>
      <c r="L17" s="2"/>
      <c r="M17" s="2"/>
    </row>
    <row r="18" spans="1:13" ht="15" thickBot="1" x14ac:dyDescent="0.35">
      <c r="A18" s="1">
        <v>16</v>
      </c>
      <c r="B18" s="2" t="s">
        <v>5</v>
      </c>
      <c r="C18" s="2">
        <v>10</v>
      </c>
      <c r="D18" s="2">
        <v>550</v>
      </c>
      <c r="E18" s="9">
        <v>2.4</v>
      </c>
      <c r="F18" s="9">
        <v>2.6</v>
      </c>
      <c r="H18" s="1">
        <v>16</v>
      </c>
      <c r="I18" s="2">
        <v>80</v>
      </c>
      <c r="J18" s="2"/>
      <c r="K18" s="2"/>
      <c r="L18" s="2"/>
      <c r="M18" s="2"/>
    </row>
    <row r="19" spans="1:13" ht="15" thickBot="1" x14ac:dyDescent="0.35">
      <c r="A19" s="1">
        <v>17</v>
      </c>
      <c r="B19" s="2" t="s">
        <v>4</v>
      </c>
      <c r="C19" s="2">
        <v>10</v>
      </c>
      <c r="D19" s="2">
        <v>500</v>
      </c>
      <c r="E19" s="9">
        <v>2.5</v>
      </c>
      <c r="F19" s="9">
        <v>3.3</v>
      </c>
      <c r="H19" s="1">
        <v>17</v>
      </c>
      <c r="I19" s="2">
        <v>85</v>
      </c>
      <c r="J19" s="2"/>
      <c r="K19" s="2"/>
      <c r="L19" s="2"/>
      <c r="M19" s="2"/>
    </row>
    <row r="20" spans="1:13" ht="15" thickBot="1" x14ac:dyDescent="0.35">
      <c r="A20" s="1">
        <v>18</v>
      </c>
      <c r="B20" s="2" t="s">
        <v>5</v>
      </c>
      <c r="C20" s="2">
        <v>10</v>
      </c>
      <c r="D20" s="2">
        <v>550</v>
      </c>
      <c r="E20" s="9">
        <v>2.9</v>
      </c>
      <c r="F20" s="9">
        <v>2</v>
      </c>
      <c r="H20" s="1">
        <v>18</v>
      </c>
      <c r="I20" s="2">
        <v>90</v>
      </c>
      <c r="J20" s="2"/>
      <c r="K20" s="2"/>
      <c r="L20" s="2"/>
      <c r="M20" s="2"/>
    </row>
    <row r="21" spans="1:13" ht="15" thickBot="1" x14ac:dyDescent="0.35">
      <c r="A21" s="1">
        <v>19</v>
      </c>
      <c r="B21" s="2" t="s">
        <v>4</v>
      </c>
      <c r="C21" s="2">
        <v>10</v>
      </c>
      <c r="D21" s="2">
        <v>500</v>
      </c>
      <c r="E21" s="9">
        <v>3</v>
      </c>
      <c r="F21" s="9">
        <v>2.5</v>
      </c>
      <c r="H21" s="1">
        <v>19</v>
      </c>
      <c r="I21" s="2">
        <v>95</v>
      </c>
      <c r="J21" s="2"/>
      <c r="K21" s="2"/>
      <c r="L21" s="2"/>
      <c r="M21" s="2"/>
    </row>
    <row r="22" spans="1:13" ht="15" thickBot="1" x14ac:dyDescent="0.35">
      <c r="A22" s="1">
        <v>20</v>
      </c>
      <c r="B22" s="2" t="s">
        <v>5</v>
      </c>
      <c r="C22" s="2">
        <v>10</v>
      </c>
      <c r="D22" s="2">
        <v>550</v>
      </c>
      <c r="E22" s="9">
        <v>3.3</v>
      </c>
      <c r="F22" s="9">
        <v>3</v>
      </c>
      <c r="H22" s="1">
        <v>20</v>
      </c>
      <c r="I22" s="2">
        <v>100</v>
      </c>
      <c r="J22" s="2"/>
      <c r="K22" s="2"/>
      <c r="L22" s="2"/>
      <c r="M22" s="2"/>
    </row>
    <row r="23" spans="1:13" ht="15" thickBot="1" x14ac:dyDescent="0.35">
      <c r="A23" s="1">
        <v>21</v>
      </c>
      <c r="B23" s="2" t="s">
        <v>4</v>
      </c>
      <c r="C23" s="2">
        <v>10</v>
      </c>
      <c r="D23" s="2">
        <v>500</v>
      </c>
      <c r="E23" s="9">
        <v>3.3</v>
      </c>
      <c r="F23" s="11">
        <v>3.7</v>
      </c>
    </row>
    <row r="24" spans="1:13" ht="15" thickBot="1" x14ac:dyDescent="0.35">
      <c r="A24" s="1">
        <v>22</v>
      </c>
      <c r="B24" s="2" t="s">
        <v>5</v>
      </c>
      <c r="C24" s="2">
        <v>10</v>
      </c>
      <c r="D24" s="2">
        <v>550</v>
      </c>
      <c r="E24" s="9">
        <v>3.4</v>
      </c>
      <c r="F24" s="9">
        <v>3.3</v>
      </c>
    </row>
    <row r="25" spans="1:13" ht="15" thickBot="1" x14ac:dyDescent="0.35">
      <c r="A25" s="1">
        <v>23</v>
      </c>
      <c r="B25" s="2" t="s">
        <v>4</v>
      </c>
      <c r="C25" s="2">
        <v>10</v>
      </c>
      <c r="D25" s="2">
        <v>500</v>
      </c>
      <c r="E25" s="9">
        <v>3</v>
      </c>
      <c r="F25" s="9">
        <v>3.2</v>
      </c>
    </row>
    <row r="26" spans="1:13" ht="15" thickBot="1" x14ac:dyDescent="0.35">
      <c r="A26" s="1">
        <v>24</v>
      </c>
      <c r="B26" s="2" t="s">
        <v>5</v>
      </c>
      <c r="C26" s="2">
        <v>10</v>
      </c>
      <c r="D26" s="2">
        <v>550</v>
      </c>
      <c r="E26" s="9">
        <v>3.1</v>
      </c>
      <c r="F26" s="9">
        <v>3.5</v>
      </c>
    </row>
    <row r="27" spans="1:13" ht="15" thickBot="1" x14ac:dyDescent="0.35">
      <c r="A27" s="1">
        <v>25</v>
      </c>
      <c r="B27" s="2" t="s">
        <v>4</v>
      </c>
      <c r="C27" s="2">
        <v>10</v>
      </c>
      <c r="D27" s="2">
        <v>500</v>
      </c>
      <c r="E27" s="9">
        <v>3.2</v>
      </c>
      <c r="F27" s="9">
        <v>3.1</v>
      </c>
    </row>
    <row r="28" spans="1:13" ht="15" thickBot="1" x14ac:dyDescent="0.35">
      <c r="A28" s="1">
        <v>26</v>
      </c>
      <c r="B28" s="2" t="s">
        <v>5</v>
      </c>
      <c r="C28" s="2">
        <v>10</v>
      </c>
      <c r="D28" s="2">
        <v>550</v>
      </c>
      <c r="E28" s="9">
        <v>3.2</v>
      </c>
      <c r="F28" s="9">
        <v>3</v>
      </c>
    </row>
    <row r="29" spans="1:13" ht="15" thickBot="1" x14ac:dyDescent="0.35">
      <c r="A29" s="1">
        <v>27</v>
      </c>
      <c r="B29" s="2" t="s">
        <v>4</v>
      </c>
      <c r="C29" s="2">
        <v>10</v>
      </c>
      <c r="D29" s="2">
        <v>500</v>
      </c>
      <c r="E29" s="9">
        <v>3.1</v>
      </c>
      <c r="F29" s="9">
        <v>2.9</v>
      </c>
    </row>
    <row r="30" spans="1:13" ht="15" thickBot="1" x14ac:dyDescent="0.35">
      <c r="A30" s="1">
        <v>28</v>
      </c>
      <c r="B30" s="2" t="s">
        <v>5</v>
      </c>
      <c r="C30" s="2">
        <v>10</v>
      </c>
      <c r="D30" s="2">
        <v>550</v>
      </c>
      <c r="E30" s="10">
        <v>3.9</v>
      </c>
      <c r="F30" s="9">
        <v>2.6</v>
      </c>
    </row>
    <row r="31" spans="1:13" ht="15" thickBot="1" x14ac:dyDescent="0.35">
      <c r="A31" s="1">
        <v>29</v>
      </c>
      <c r="B31" s="2" t="s">
        <v>4</v>
      </c>
      <c r="C31" s="2">
        <v>10</v>
      </c>
      <c r="D31" s="2">
        <v>500</v>
      </c>
      <c r="E31" s="9">
        <v>2.9</v>
      </c>
      <c r="F31" s="9">
        <v>3.2</v>
      </c>
    </row>
    <row r="32" spans="1:13" ht="15" thickBot="1" x14ac:dyDescent="0.35">
      <c r="A32" s="1">
        <v>30</v>
      </c>
      <c r="B32" s="2" t="s">
        <v>5</v>
      </c>
      <c r="C32" s="2">
        <v>10</v>
      </c>
      <c r="D32" s="2">
        <v>550</v>
      </c>
      <c r="E32" s="9">
        <v>3</v>
      </c>
      <c r="F32" s="9">
        <v>3.4</v>
      </c>
    </row>
    <row r="33" spans="1:6" ht="15" thickBot="1" x14ac:dyDescent="0.35">
      <c r="A33" s="1">
        <v>31</v>
      </c>
      <c r="B33" s="2" t="s">
        <v>4</v>
      </c>
      <c r="C33" s="2">
        <v>10</v>
      </c>
      <c r="D33" s="2">
        <v>500</v>
      </c>
      <c r="E33" s="10">
        <v>3.7</v>
      </c>
      <c r="F33" s="9">
        <v>2.5</v>
      </c>
    </row>
    <row r="34" spans="1:6" ht="15" thickBot="1" x14ac:dyDescent="0.35">
      <c r="A34" s="1">
        <v>32</v>
      </c>
      <c r="B34" s="2" t="s">
        <v>5</v>
      </c>
      <c r="C34" s="2">
        <v>10</v>
      </c>
      <c r="D34" s="2">
        <v>550</v>
      </c>
      <c r="E34" s="9">
        <v>2.6</v>
      </c>
      <c r="F34" s="9">
        <v>3.3</v>
      </c>
    </row>
    <row r="35" spans="1:6" ht="15" thickBot="1" x14ac:dyDescent="0.35">
      <c r="A35" s="1">
        <v>33</v>
      </c>
      <c r="B35" s="2" t="s">
        <v>4</v>
      </c>
      <c r="C35" s="2">
        <v>10</v>
      </c>
      <c r="D35" s="2">
        <v>500</v>
      </c>
      <c r="E35" s="9">
        <v>3.5</v>
      </c>
      <c r="F35" s="9">
        <v>2</v>
      </c>
    </row>
    <row r="36" spans="1:6" ht="15" thickBot="1" x14ac:dyDescent="0.35">
      <c r="A36" s="1">
        <v>34</v>
      </c>
      <c r="B36" s="2" t="s">
        <v>5</v>
      </c>
      <c r="C36" s="2">
        <v>10</v>
      </c>
      <c r="D36" s="2">
        <v>550</v>
      </c>
      <c r="E36" s="9">
        <v>2.4</v>
      </c>
      <c r="F36" s="9">
        <v>2.7</v>
      </c>
    </row>
    <row r="37" spans="1:6" ht="15" thickBot="1" x14ac:dyDescent="0.35">
      <c r="A37" s="1">
        <v>35</v>
      </c>
      <c r="B37" s="2" t="s">
        <v>4</v>
      </c>
      <c r="C37" s="2">
        <v>10</v>
      </c>
      <c r="D37" s="2">
        <v>500</v>
      </c>
      <c r="E37" s="9">
        <v>2.9</v>
      </c>
      <c r="F37" s="11">
        <v>3.7</v>
      </c>
    </row>
    <row r="38" spans="1:6" ht="15" thickBot="1" x14ac:dyDescent="0.35">
      <c r="A38" s="1">
        <v>36</v>
      </c>
      <c r="B38" s="2" t="s">
        <v>5</v>
      </c>
      <c r="C38" s="2">
        <v>10</v>
      </c>
      <c r="D38" s="2">
        <v>550</v>
      </c>
      <c r="E38" s="9">
        <v>3</v>
      </c>
      <c r="F38" s="9">
        <v>3.3</v>
      </c>
    </row>
    <row r="39" spans="1:6" ht="15" thickBot="1" x14ac:dyDescent="0.35">
      <c r="A39" s="1">
        <v>37</v>
      </c>
      <c r="B39" s="2" t="s">
        <v>4</v>
      </c>
      <c r="C39" s="2">
        <v>10</v>
      </c>
      <c r="D39" s="2">
        <v>500</v>
      </c>
      <c r="E39" s="9">
        <v>2.5</v>
      </c>
      <c r="F39" s="10">
        <v>4</v>
      </c>
    </row>
    <row r="40" spans="1:6" ht="15" thickBot="1" x14ac:dyDescent="0.35">
      <c r="A40" s="1">
        <v>38</v>
      </c>
      <c r="B40" s="2" t="s">
        <v>5</v>
      </c>
      <c r="C40" s="2">
        <v>10</v>
      </c>
      <c r="D40" s="2">
        <v>550</v>
      </c>
      <c r="E40" s="11">
        <v>3.6</v>
      </c>
      <c r="F40" s="9">
        <v>2.4</v>
      </c>
    </row>
    <row r="41" spans="1:6" ht="15" thickBot="1" x14ac:dyDescent="0.35">
      <c r="A41" s="1">
        <v>39</v>
      </c>
      <c r="B41" s="2" t="s">
        <v>4</v>
      </c>
      <c r="C41" s="2">
        <v>10</v>
      </c>
      <c r="D41" s="2">
        <v>500</v>
      </c>
      <c r="E41" s="9">
        <v>2.8</v>
      </c>
      <c r="F41" s="9">
        <v>2.1</v>
      </c>
    </row>
    <row r="42" spans="1:6" ht="15" thickBot="1" x14ac:dyDescent="0.35">
      <c r="A42" s="1">
        <v>40</v>
      </c>
      <c r="B42" s="2" t="s">
        <v>5</v>
      </c>
      <c r="C42" s="2">
        <v>10</v>
      </c>
      <c r="D42" s="2">
        <v>550</v>
      </c>
      <c r="E42" s="9">
        <v>3.4</v>
      </c>
      <c r="F42" s="9">
        <v>3</v>
      </c>
    </row>
  </sheetData>
  <mergeCells count="2">
    <mergeCell ref="B1:F1"/>
    <mergeCell ref="I1:M1"/>
  </mergeCells>
  <pageMargins left="0.511811024" right="0.511811024" top="0.78740157499999996" bottom="0.78740157499999996" header="0.31496062000000002" footer="0.31496062000000002"/>
  <pageSetup paperSize="9"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AC61B-36B4-457E-9BE6-4FAA3473913E}">
  <dimension ref="A1:AB42"/>
  <sheetViews>
    <sheetView zoomScaleNormal="100" workbookViewId="0"/>
  </sheetViews>
  <sheetFormatPr defaultRowHeight="14.4" x14ac:dyDescent="0.3"/>
  <cols>
    <col min="1" max="1" width="6.77734375" customWidth="1"/>
    <col min="2" max="21" width="3.77734375" customWidth="1"/>
    <col min="22" max="26" width="8.21875" customWidth="1"/>
  </cols>
  <sheetData>
    <row r="1" spans="1:28" ht="15" thickBot="1" x14ac:dyDescent="0.35">
      <c r="A1" s="15"/>
      <c r="B1" s="37" t="s">
        <v>0</v>
      </c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9"/>
      <c r="W1" s="40" t="s">
        <v>35</v>
      </c>
      <c r="X1" s="41"/>
      <c r="Y1" s="41"/>
      <c r="Z1" s="41"/>
      <c r="AA1" s="41"/>
      <c r="AB1" s="42"/>
    </row>
    <row r="2" spans="1:28" ht="15" thickBot="1" x14ac:dyDescent="0.35">
      <c r="A2" s="22" t="s">
        <v>1</v>
      </c>
      <c r="B2" s="3">
        <v>1</v>
      </c>
      <c r="C2" s="3">
        <v>2</v>
      </c>
      <c r="D2" s="3">
        <v>3</v>
      </c>
      <c r="E2" s="3">
        <v>4</v>
      </c>
      <c r="F2" s="3">
        <v>5</v>
      </c>
      <c r="G2" s="3">
        <v>6</v>
      </c>
      <c r="H2" s="3">
        <v>7</v>
      </c>
      <c r="I2" s="3">
        <v>8</v>
      </c>
      <c r="J2" s="3">
        <v>9</v>
      </c>
      <c r="K2" s="3">
        <v>10</v>
      </c>
      <c r="L2" s="3">
        <v>11</v>
      </c>
      <c r="M2" s="3">
        <v>12</v>
      </c>
      <c r="N2" s="3">
        <v>13</v>
      </c>
      <c r="O2" s="3">
        <v>14</v>
      </c>
      <c r="P2" s="3">
        <v>15</v>
      </c>
      <c r="Q2" s="3">
        <v>16</v>
      </c>
      <c r="R2" s="3">
        <v>17</v>
      </c>
      <c r="S2" s="3">
        <v>18</v>
      </c>
      <c r="T2" s="3">
        <v>19</v>
      </c>
      <c r="U2" s="3">
        <v>20</v>
      </c>
      <c r="W2" s="2"/>
      <c r="X2" s="43" t="s">
        <v>36</v>
      </c>
      <c r="Y2" s="44"/>
      <c r="Z2" s="44"/>
      <c r="AA2" s="44"/>
      <c r="AB2" s="45"/>
    </row>
    <row r="3" spans="1:28" ht="15" customHeight="1" thickBot="1" x14ac:dyDescent="0.35">
      <c r="A3" s="1">
        <v>1</v>
      </c>
      <c r="B3" s="2">
        <v>2</v>
      </c>
      <c r="C3" s="2">
        <v>3</v>
      </c>
      <c r="D3" s="2">
        <v>3</v>
      </c>
      <c r="E3" s="2">
        <v>4</v>
      </c>
      <c r="F3" s="2">
        <v>2</v>
      </c>
      <c r="G3" s="2"/>
      <c r="H3" s="2">
        <v>1</v>
      </c>
      <c r="I3" s="2"/>
      <c r="J3" s="2">
        <v>2</v>
      </c>
      <c r="K3" s="2"/>
      <c r="L3" s="2">
        <v>4</v>
      </c>
      <c r="M3" s="2"/>
      <c r="N3" s="2">
        <v>1</v>
      </c>
      <c r="O3" s="2"/>
      <c r="P3" s="2">
        <v>1</v>
      </c>
      <c r="Q3" s="2"/>
      <c r="R3" s="2">
        <v>1</v>
      </c>
      <c r="S3" s="2"/>
      <c r="T3" s="2">
        <v>1</v>
      </c>
      <c r="U3" s="2"/>
      <c r="W3" s="4"/>
      <c r="X3" s="43" t="s">
        <v>37</v>
      </c>
      <c r="Y3" s="44"/>
      <c r="Z3" s="44"/>
      <c r="AA3" s="44"/>
      <c r="AB3" s="45"/>
    </row>
    <row r="4" spans="1:28" ht="15" thickBot="1" x14ac:dyDescent="0.35">
      <c r="A4" s="1">
        <v>2</v>
      </c>
      <c r="B4" s="2">
        <v>2</v>
      </c>
      <c r="C4" s="2">
        <v>3</v>
      </c>
      <c r="D4" s="2">
        <v>4</v>
      </c>
      <c r="E4" s="2">
        <v>3</v>
      </c>
      <c r="F4" s="2"/>
      <c r="G4" s="2">
        <v>4</v>
      </c>
      <c r="H4" s="2"/>
      <c r="I4" s="2">
        <v>2</v>
      </c>
      <c r="J4" s="2"/>
      <c r="K4" s="2">
        <v>3</v>
      </c>
      <c r="L4" s="2"/>
      <c r="M4" s="2">
        <v>5</v>
      </c>
      <c r="N4" s="2"/>
      <c r="O4" s="2">
        <v>1</v>
      </c>
      <c r="P4" s="2"/>
      <c r="Q4" s="2">
        <v>5</v>
      </c>
      <c r="R4" s="2"/>
      <c r="S4" s="2">
        <v>1</v>
      </c>
      <c r="T4" s="2"/>
      <c r="U4" s="2">
        <v>3</v>
      </c>
    </row>
    <row r="5" spans="1:28" ht="15" thickBot="1" x14ac:dyDescent="0.35">
      <c r="A5" s="1">
        <v>3</v>
      </c>
      <c r="B5" s="2">
        <v>5</v>
      </c>
      <c r="C5" s="2"/>
      <c r="D5" s="2">
        <v>1</v>
      </c>
      <c r="E5" s="2"/>
      <c r="F5" s="2">
        <v>4</v>
      </c>
      <c r="G5" s="2"/>
      <c r="H5" s="2">
        <v>1</v>
      </c>
      <c r="I5" s="2"/>
      <c r="J5" s="2">
        <v>2</v>
      </c>
      <c r="K5" s="2"/>
      <c r="L5" s="2">
        <v>3</v>
      </c>
      <c r="M5" s="2"/>
      <c r="N5" s="2">
        <v>5</v>
      </c>
      <c r="O5" s="2"/>
      <c r="P5" s="2">
        <v>3</v>
      </c>
      <c r="Q5" s="2"/>
      <c r="R5" s="2">
        <v>2</v>
      </c>
      <c r="S5" s="2"/>
      <c r="T5" s="2">
        <v>5</v>
      </c>
      <c r="U5" s="2">
        <v>4</v>
      </c>
      <c r="X5" t="s">
        <v>38</v>
      </c>
    </row>
    <row r="6" spans="1:28" ht="15" thickBot="1" x14ac:dyDescent="0.35">
      <c r="A6" s="1">
        <v>4</v>
      </c>
      <c r="B6" s="2"/>
      <c r="C6" s="2">
        <v>1</v>
      </c>
      <c r="D6" s="2"/>
      <c r="E6" s="2">
        <v>1</v>
      </c>
      <c r="F6" s="2"/>
      <c r="G6" s="2">
        <v>2</v>
      </c>
      <c r="H6" s="2"/>
      <c r="I6" s="2">
        <v>5</v>
      </c>
      <c r="J6" s="2"/>
      <c r="K6" s="2">
        <v>3</v>
      </c>
      <c r="L6" s="2"/>
      <c r="M6" s="2">
        <v>3</v>
      </c>
      <c r="N6" s="2"/>
      <c r="O6" s="2">
        <v>3</v>
      </c>
      <c r="P6" s="2"/>
      <c r="Q6" s="2">
        <v>4</v>
      </c>
      <c r="R6" s="2"/>
      <c r="S6" s="2">
        <v>2</v>
      </c>
      <c r="T6" s="2"/>
      <c r="U6" s="2">
        <v>1</v>
      </c>
    </row>
    <row r="7" spans="1:28" ht="15" thickBot="1" x14ac:dyDescent="0.35">
      <c r="A7" s="1">
        <v>5</v>
      </c>
      <c r="B7" s="2">
        <v>2</v>
      </c>
      <c r="C7" s="2"/>
      <c r="D7" s="2">
        <v>4</v>
      </c>
      <c r="E7" s="2"/>
      <c r="F7" s="2">
        <v>4</v>
      </c>
      <c r="G7" s="2"/>
      <c r="H7" s="2">
        <v>4</v>
      </c>
      <c r="I7" s="2"/>
      <c r="J7" s="2">
        <v>5</v>
      </c>
      <c r="K7" s="2"/>
      <c r="L7" s="2">
        <v>3</v>
      </c>
      <c r="M7" s="2"/>
      <c r="N7" s="2">
        <v>4</v>
      </c>
      <c r="O7" s="2"/>
      <c r="P7" s="2">
        <v>1</v>
      </c>
      <c r="Q7" s="2"/>
      <c r="R7" s="2">
        <v>5</v>
      </c>
      <c r="S7" s="2"/>
      <c r="T7" s="2">
        <v>4</v>
      </c>
      <c r="U7" s="2"/>
    </row>
    <row r="8" spans="1:28" ht="15" thickBot="1" x14ac:dyDescent="0.35">
      <c r="A8" s="1">
        <v>6</v>
      </c>
      <c r="B8" s="2"/>
      <c r="C8" s="2">
        <v>5</v>
      </c>
      <c r="D8" s="2"/>
      <c r="E8" s="2">
        <v>3</v>
      </c>
      <c r="F8" s="2"/>
      <c r="G8" s="2">
        <v>2</v>
      </c>
      <c r="H8" s="2"/>
      <c r="I8" s="2">
        <v>4</v>
      </c>
      <c r="J8" s="2"/>
      <c r="K8" s="2">
        <v>3</v>
      </c>
      <c r="L8" s="2"/>
      <c r="M8" s="2">
        <v>1</v>
      </c>
      <c r="N8" s="2"/>
      <c r="O8" s="2">
        <v>1</v>
      </c>
      <c r="P8" s="2"/>
      <c r="Q8" s="2">
        <v>3</v>
      </c>
      <c r="R8" s="2"/>
      <c r="S8" s="2">
        <v>3</v>
      </c>
      <c r="T8" s="2"/>
      <c r="U8" s="2">
        <v>2</v>
      </c>
    </row>
    <row r="9" spans="1:28" ht="15" thickBot="1" x14ac:dyDescent="0.35">
      <c r="A9" s="1">
        <v>7</v>
      </c>
      <c r="B9" s="2">
        <v>2</v>
      </c>
      <c r="C9" s="2"/>
      <c r="D9" s="2">
        <v>2</v>
      </c>
      <c r="E9" s="2"/>
      <c r="F9" s="2">
        <v>3</v>
      </c>
      <c r="G9" s="2"/>
      <c r="H9" s="2">
        <v>4</v>
      </c>
      <c r="I9" s="2"/>
      <c r="J9" s="2">
        <v>3</v>
      </c>
      <c r="K9" s="2"/>
      <c r="L9" s="2">
        <v>1</v>
      </c>
      <c r="M9" s="2"/>
      <c r="N9" s="2">
        <v>2</v>
      </c>
      <c r="O9" s="2"/>
      <c r="P9" s="2">
        <v>2</v>
      </c>
      <c r="Q9" s="2"/>
      <c r="R9" s="2">
        <v>3</v>
      </c>
      <c r="S9" s="2"/>
      <c r="T9" s="2">
        <v>3</v>
      </c>
      <c r="U9" s="2"/>
    </row>
    <row r="10" spans="1:28" ht="15" thickBot="1" x14ac:dyDescent="0.35">
      <c r="A10" s="1">
        <v>8</v>
      </c>
      <c r="B10" s="2"/>
      <c r="C10" s="2">
        <v>4</v>
      </c>
      <c r="D10" s="2"/>
      <c r="E10" s="2">
        <v>5</v>
      </c>
      <c r="F10" s="2"/>
      <c r="G10" s="2">
        <v>5</v>
      </c>
      <c r="H10" s="2"/>
      <c r="I10" s="2">
        <v>1</v>
      </c>
      <c r="J10" s="2"/>
      <c r="K10" s="2">
        <v>3</v>
      </c>
      <c r="L10" s="2"/>
      <c r="M10" s="2">
        <v>5</v>
      </c>
      <c r="N10" s="2"/>
      <c r="O10" s="2">
        <v>1</v>
      </c>
      <c r="P10" s="2"/>
      <c r="Q10" s="2">
        <v>2</v>
      </c>
      <c r="R10" s="2"/>
      <c r="S10" s="2">
        <v>5</v>
      </c>
      <c r="T10" s="2"/>
      <c r="U10" s="2">
        <v>2</v>
      </c>
    </row>
    <row r="11" spans="1:28" ht="15" thickBot="1" x14ac:dyDescent="0.35">
      <c r="A11" s="1">
        <v>9</v>
      </c>
      <c r="B11" s="2">
        <v>5</v>
      </c>
      <c r="C11" s="2"/>
      <c r="D11" s="2">
        <v>4</v>
      </c>
      <c r="E11" s="2"/>
      <c r="F11" s="2">
        <v>3</v>
      </c>
      <c r="G11" s="2"/>
      <c r="H11" s="2">
        <v>4</v>
      </c>
      <c r="I11" s="2"/>
      <c r="J11" s="2">
        <v>2</v>
      </c>
      <c r="K11" s="2"/>
      <c r="L11" s="2">
        <v>3</v>
      </c>
      <c r="M11" s="2"/>
      <c r="N11" s="2">
        <v>5</v>
      </c>
      <c r="O11" s="2"/>
      <c r="P11" s="2">
        <v>2</v>
      </c>
      <c r="Q11" s="2"/>
      <c r="R11" s="2">
        <v>3</v>
      </c>
      <c r="S11" s="2"/>
      <c r="T11" s="2">
        <v>3</v>
      </c>
      <c r="U11" s="2"/>
    </row>
    <row r="12" spans="1:28" ht="15" thickBot="1" x14ac:dyDescent="0.35">
      <c r="A12" s="1">
        <v>10</v>
      </c>
      <c r="B12" s="2"/>
      <c r="C12" s="2">
        <v>4</v>
      </c>
      <c r="D12" s="2"/>
      <c r="E12" s="2">
        <v>2</v>
      </c>
      <c r="F12" s="2"/>
      <c r="G12" s="2">
        <v>4</v>
      </c>
      <c r="H12" s="2"/>
      <c r="I12" s="2">
        <v>3</v>
      </c>
      <c r="J12" s="2"/>
      <c r="K12" s="2">
        <v>2</v>
      </c>
      <c r="L12" s="2"/>
      <c r="M12" s="2">
        <v>3</v>
      </c>
      <c r="N12" s="2"/>
      <c r="O12" s="2">
        <v>1</v>
      </c>
      <c r="P12" s="2"/>
      <c r="Q12" s="2">
        <v>4</v>
      </c>
      <c r="R12" s="2"/>
      <c r="S12" s="2">
        <v>5</v>
      </c>
      <c r="T12" s="2"/>
      <c r="U12" s="2">
        <v>2</v>
      </c>
    </row>
    <row r="13" spans="1:28" ht="15" thickBot="1" x14ac:dyDescent="0.35">
      <c r="A13" s="1">
        <v>11</v>
      </c>
      <c r="B13" s="2">
        <v>2</v>
      </c>
      <c r="C13" s="2"/>
      <c r="D13" s="2">
        <v>1</v>
      </c>
      <c r="E13" s="2"/>
      <c r="F13" s="2">
        <v>2</v>
      </c>
      <c r="G13" s="2"/>
      <c r="H13" s="2">
        <v>1</v>
      </c>
      <c r="I13" s="2"/>
      <c r="J13" s="2">
        <v>5</v>
      </c>
      <c r="K13" s="2"/>
      <c r="L13" s="2">
        <v>2</v>
      </c>
      <c r="M13" s="2"/>
      <c r="N13" s="2">
        <v>5</v>
      </c>
      <c r="O13" s="2"/>
      <c r="P13" s="2">
        <v>3</v>
      </c>
      <c r="Q13" s="2"/>
      <c r="R13" s="2">
        <v>1</v>
      </c>
      <c r="S13" s="2"/>
      <c r="T13" s="2">
        <v>1</v>
      </c>
      <c r="U13" s="2"/>
    </row>
    <row r="14" spans="1:28" ht="15" thickBot="1" x14ac:dyDescent="0.35">
      <c r="A14" s="1">
        <v>12</v>
      </c>
      <c r="B14" s="2"/>
      <c r="C14" s="2">
        <v>5</v>
      </c>
      <c r="D14" s="2"/>
      <c r="E14" s="2">
        <v>1</v>
      </c>
      <c r="F14" s="2"/>
      <c r="G14" s="2">
        <v>1</v>
      </c>
      <c r="H14" s="2"/>
      <c r="I14" s="2">
        <v>5</v>
      </c>
      <c r="J14" s="2"/>
      <c r="K14" s="2">
        <v>2</v>
      </c>
      <c r="L14" s="2"/>
      <c r="M14" s="2">
        <v>4</v>
      </c>
      <c r="N14" s="2"/>
      <c r="O14" s="2">
        <v>5</v>
      </c>
      <c r="P14" s="2"/>
      <c r="Q14" s="2">
        <v>5</v>
      </c>
      <c r="R14" s="2"/>
      <c r="S14" s="2">
        <v>5</v>
      </c>
      <c r="T14" s="2"/>
      <c r="U14" s="2">
        <v>2</v>
      </c>
    </row>
    <row r="15" spans="1:28" ht="15" thickBot="1" x14ac:dyDescent="0.35">
      <c r="A15" s="1">
        <v>13</v>
      </c>
      <c r="B15" s="2">
        <v>1</v>
      </c>
      <c r="C15" s="2"/>
      <c r="D15" s="2">
        <v>3</v>
      </c>
      <c r="E15" s="2"/>
      <c r="F15" s="2">
        <v>2</v>
      </c>
      <c r="G15" s="2"/>
      <c r="H15" s="2">
        <v>2</v>
      </c>
      <c r="I15" s="2"/>
      <c r="J15" s="2">
        <v>4</v>
      </c>
      <c r="K15" s="2"/>
      <c r="L15" s="2">
        <v>5</v>
      </c>
      <c r="M15" s="2"/>
      <c r="N15" s="2">
        <v>2</v>
      </c>
      <c r="O15" s="2"/>
      <c r="P15" s="2">
        <v>4</v>
      </c>
      <c r="Q15" s="2"/>
      <c r="R15" s="2">
        <v>3</v>
      </c>
      <c r="S15" s="2"/>
      <c r="T15" s="2">
        <v>1</v>
      </c>
      <c r="U15" s="2"/>
    </row>
    <row r="16" spans="1:28" ht="15" thickBot="1" x14ac:dyDescent="0.35">
      <c r="A16" s="1">
        <v>14</v>
      </c>
      <c r="B16" s="2"/>
      <c r="C16" s="2">
        <v>5</v>
      </c>
      <c r="D16" s="2"/>
      <c r="E16" s="2">
        <v>4</v>
      </c>
      <c r="F16" s="2"/>
      <c r="G16" s="2">
        <v>4</v>
      </c>
      <c r="H16" s="2"/>
      <c r="I16" s="2">
        <v>1</v>
      </c>
      <c r="J16" s="2"/>
      <c r="K16" s="2">
        <v>4</v>
      </c>
      <c r="L16" s="2"/>
      <c r="M16" s="2">
        <v>1</v>
      </c>
      <c r="N16" s="2"/>
      <c r="O16" s="2">
        <v>2</v>
      </c>
      <c r="P16" s="2"/>
      <c r="Q16" s="2">
        <v>5</v>
      </c>
      <c r="R16" s="2"/>
      <c r="S16" s="2">
        <v>3</v>
      </c>
      <c r="T16" s="2"/>
      <c r="U16" s="2">
        <v>1</v>
      </c>
    </row>
    <row r="17" spans="1:21" ht="15" thickBot="1" x14ac:dyDescent="0.35">
      <c r="A17" s="1">
        <v>15</v>
      </c>
      <c r="B17" s="2">
        <v>3</v>
      </c>
      <c r="C17" s="2"/>
      <c r="D17" s="2">
        <v>4</v>
      </c>
      <c r="E17" s="2"/>
      <c r="F17" s="2">
        <v>3</v>
      </c>
      <c r="G17" s="2"/>
      <c r="H17" s="2">
        <v>3</v>
      </c>
      <c r="I17" s="2"/>
      <c r="J17" s="2">
        <v>1</v>
      </c>
      <c r="K17" s="2"/>
      <c r="L17" s="2">
        <v>5</v>
      </c>
      <c r="M17" s="2"/>
      <c r="N17" s="2">
        <v>4</v>
      </c>
      <c r="O17" s="2"/>
      <c r="P17" s="2">
        <v>2</v>
      </c>
      <c r="Q17" s="2"/>
      <c r="R17" s="2">
        <v>5</v>
      </c>
      <c r="S17" s="2"/>
      <c r="T17" s="2">
        <v>3</v>
      </c>
      <c r="U17" s="2"/>
    </row>
    <row r="18" spans="1:21" ht="15" thickBot="1" x14ac:dyDescent="0.35">
      <c r="A18" s="1">
        <v>16</v>
      </c>
      <c r="B18" s="2"/>
      <c r="C18" s="2">
        <v>5</v>
      </c>
      <c r="D18" s="2"/>
      <c r="E18" s="2">
        <v>1</v>
      </c>
      <c r="F18" s="2"/>
      <c r="G18" s="2">
        <v>4</v>
      </c>
      <c r="H18" s="2"/>
      <c r="I18" s="2">
        <v>2</v>
      </c>
      <c r="J18" s="2"/>
      <c r="K18" s="2">
        <v>2</v>
      </c>
      <c r="L18" s="2"/>
      <c r="M18" s="2">
        <v>3</v>
      </c>
      <c r="N18" s="2"/>
      <c r="O18" s="2">
        <v>1</v>
      </c>
      <c r="P18" s="2"/>
      <c r="Q18" s="2">
        <v>3</v>
      </c>
      <c r="R18" s="2"/>
      <c r="S18" s="2">
        <v>2</v>
      </c>
      <c r="T18" s="2"/>
      <c r="U18" s="2">
        <v>1</v>
      </c>
    </row>
    <row r="19" spans="1:21" ht="15" thickBot="1" x14ac:dyDescent="0.35">
      <c r="A19" s="1">
        <v>17</v>
      </c>
      <c r="B19" s="2">
        <v>1</v>
      </c>
      <c r="C19" s="2"/>
      <c r="D19" s="2">
        <v>5</v>
      </c>
      <c r="E19" s="2"/>
      <c r="F19" s="2">
        <v>4</v>
      </c>
      <c r="G19" s="2"/>
      <c r="H19" s="2">
        <v>2</v>
      </c>
      <c r="I19" s="2"/>
      <c r="J19" s="2">
        <v>2</v>
      </c>
      <c r="K19" s="2"/>
      <c r="L19" s="2">
        <v>3</v>
      </c>
      <c r="M19" s="2"/>
      <c r="N19" s="2">
        <v>2</v>
      </c>
      <c r="O19" s="2"/>
      <c r="P19" s="2">
        <v>2</v>
      </c>
      <c r="Q19" s="2"/>
      <c r="R19" s="2">
        <v>1</v>
      </c>
      <c r="S19" s="2"/>
      <c r="T19" s="2">
        <v>3</v>
      </c>
      <c r="U19" s="2"/>
    </row>
    <row r="20" spans="1:21" ht="15" thickBot="1" x14ac:dyDescent="0.35">
      <c r="A20" s="1">
        <v>18</v>
      </c>
      <c r="B20" s="2"/>
      <c r="C20" s="2">
        <v>1</v>
      </c>
      <c r="D20" s="2"/>
      <c r="E20" s="2">
        <v>2</v>
      </c>
      <c r="F20" s="2"/>
      <c r="G20" s="2">
        <v>5</v>
      </c>
      <c r="H20" s="2"/>
      <c r="I20" s="2">
        <v>2</v>
      </c>
      <c r="J20" s="2"/>
      <c r="K20" s="2">
        <v>5</v>
      </c>
      <c r="L20" s="2"/>
      <c r="M20" s="2">
        <v>4</v>
      </c>
      <c r="N20" s="2"/>
      <c r="O20" s="2">
        <v>4</v>
      </c>
      <c r="P20" s="2"/>
      <c r="Q20" s="2">
        <v>1</v>
      </c>
      <c r="R20" s="2"/>
      <c r="S20" s="2">
        <v>2</v>
      </c>
      <c r="T20" s="2"/>
      <c r="U20" s="2">
        <v>3</v>
      </c>
    </row>
    <row r="21" spans="1:21" ht="15" thickBot="1" x14ac:dyDescent="0.35">
      <c r="A21" s="1">
        <v>19</v>
      </c>
      <c r="B21" s="2">
        <v>2</v>
      </c>
      <c r="C21" s="2"/>
      <c r="D21" s="2">
        <v>2</v>
      </c>
      <c r="E21" s="2"/>
      <c r="F21" s="2">
        <v>5</v>
      </c>
      <c r="G21" s="2"/>
      <c r="H21" s="2">
        <v>2</v>
      </c>
      <c r="I21" s="2"/>
      <c r="J21" s="2">
        <v>3</v>
      </c>
      <c r="K21" s="2"/>
      <c r="L21" s="2">
        <v>1</v>
      </c>
      <c r="M21" s="2"/>
      <c r="N21" s="2">
        <v>3</v>
      </c>
      <c r="O21" s="2"/>
      <c r="P21" s="2">
        <v>2</v>
      </c>
      <c r="Q21" s="2"/>
      <c r="R21" s="2">
        <v>5</v>
      </c>
      <c r="S21" s="2"/>
      <c r="T21" s="2">
        <v>5</v>
      </c>
      <c r="U21" s="2"/>
    </row>
    <row r="22" spans="1:21" ht="15" thickBot="1" x14ac:dyDescent="0.35">
      <c r="A22" s="1">
        <v>20</v>
      </c>
      <c r="B22" s="2"/>
      <c r="C22" s="2">
        <v>2</v>
      </c>
      <c r="D22" s="2"/>
      <c r="E22" s="2">
        <v>5</v>
      </c>
      <c r="F22" s="2"/>
      <c r="G22" s="2">
        <v>2</v>
      </c>
      <c r="H22" s="2"/>
      <c r="I22" s="2">
        <v>2</v>
      </c>
      <c r="J22" s="2"/>
      <c r="K22" s="2">
        <v>2</v>
      </c>
      <c r="L22" s="2"/>
      <c r="M22" s="2">
        <v>1</v>
      </c>
      <c r="N22" s="2"/>
      <c r="O22" s="2">
        <v>5</v>
      </c>
      <c r="P22" s="2"/>
      <c r="Q22" s="2">
        <v>5</v>
      </c>
      <c r="R22" s="2"/>
      <c r="S22" s="2">
        <v>4</v>
      </c>
      <c r="T22" s="2"/>
      <c r="U22" s="2">
        <v>5</v>
      </c>
    </row>
    <row r="23" spans="1:21" ht="15" thickBot="1" x14ac:dyDescent="0.35">
      <c r="A23" s="1">
        <v>21</v>
      </c>
      <c r="B23" s="2">
        <v>1</v>
      </c>
      <c r="C23" s="2"/>
      <c r="D23" s="2">
        <v>4</v>
      </c>
      <c r="E23" s="2"/>
      <c r="F23" s="2">
        <v>1</v>
      </c>
      <c r="G23" s="2"/>
      <c r="H23" s="2">
        <v>3</v>
      </c>
      <c r="I23" s="2"/>
      <c r="J23" s="2">
        <v>1</v>
      </c>
      <c r="K23" s="2"/>
      <c r="L23" s="2">
        <v>5</v>
      </c>
      <c r="M23" s="2"/>
      <c r="N23" s="2">
        <v>5</v>
      </c>
      <c r="O23" s="2"/>
      <c r="P23" s="2">
        <v>5</v>
      </c>
      <c r="Q23" s="2"/>
      <c r="R23" s="2">
        <v>3</v>
      </c>
      <c r="S23" s="2"/>
      <c r="T23" s="2">
        <v>5</v>
      </c>
      <c r="U23" s="2"/>
    </row>
    <row r="24" spans="1:21" ht="15" thickBot="1" x14ac:dyDescent="0.35">
      <c r="A24" s="1">
        <v>22</v>
      </c>
      <c r="B24" s="2"/>
      <c r="C24" s="2">
        <v>5</v>
      </c>
      <c r="D24" s="2"/>
      <c r="E24" s="2">
        <v>3</v>
      </c>
      <c r="F24" s="2"/>
      <c r="G24" s="2">
        <v>5</v>
      </c>
      <c r="H24" s="2"/>
      <c r="I24" s="2">
        <v>5</v>
      </c>
      <c r="J24" s="2"/>
      <c r="K24" s="2">
        <v>3</v>
      </c>
      <c r="L24" s="2"/>
      <c r="M24" s="2">
        <v>1</v>
      </c>
      <c r="N24" s="2"/>
      <c r="O24" s="2">
        <v>5</v>
      </c>
      <c r="P24" s="2"/>
      <c r="Q24" s="2">
        <v>2</v>
      </c>
      <c r="R24" s="2"/>
      <c r="S24" s="2">
        <v>3</v>
      </c>
      <c r="T24" s="2"/>
      <c r="U24" s="2">
        <v>2</v>
      </c>
    </row>
    <row r="25" spans="1:21" ht="15" thickBot="1" x14ac:dyDescent="0.35">
      <c r="A25" s="1">
        <v>23</v>
      </c>
      <c r="B25" s="2">
        <v>3</v>
      </c>
      <c r="C25" s="2"/>
      <c r="D25" s="2">
        <v>3</v>
      </c>
      <c r="E25" s="2"/>
      <c r="F25" s="2">
        <v>5</v>
      </c>
      <c r="G25" s="2"/>
      <c r="H25" s="2">
        <v>5</v>
      </c>
      <c r="I25" s="2"/>
      <c r="J25" s="2">
        <v>4</v>
      </c>
      <c r="K25" s="2"/>
      <c r="L25" s="2">
        <v>2</v>
      </c>
      <c r="M25" s="2"/>
      <c r="N25" s="2">
        <v>3</v>
      </c>
      <c r="O25" s="2"/>
      <c r="P25" s="2">
        <v>1</v>
      </c>
      <c r="Q25" s="2"/>
      <c r="R25" s="2">
        <v>3</v>
      </c>
      <c r="S25" s="2"/>
      <c r="T25" s="2">
        <v>1</v>
      </c>
      <c r="U25" s="2"/>
    </row>
    <row r="26" spans="1:21" ht="15" thickBot="1" x14ac:dyDescent="0.35">
      <c r="A26" s="1">
        <v>24</v>
      </c>
      <c r="B26" s="2"/>
      <c r="C26" s="2">
        <v>5</v>
      </c>
      <c r="D26" s="2"/>
      <c r="E26" s="2">
        <v>5</v>
      </c>
      <c r="F26" s="2"/>
      <c r="G26" s="2">
        <v>1</v>
      </c>
      <c r="H26" s="2"/>
      <c r="I26" s="2">
        <v>4</v>
      </c>
      <c r="J26" s="2"/>
      <c r="K26" s="2">
        <v>4</v>
      </c>
      <c r="L26" s="2"/>
      <c r="M26" s="2">
        <v>5</v>
      </c>
      <c r="N26" s="2"/>
      <c r="O26" s="2">
        <v>1</v>
      </c>
      <c r="P26" s="2"/>
      <c r="Q26" s="2">
        <v>1</v>
      </c>
      <c r="R26" s="2"/>
      <c r="S26" s="2">
        <v>1</v>
      </c>
      <c r="T26" s="2"/>
      <c r="U26" s="2">
        <v>4</v>
      </c>
    </row>
    <row r="27" spans="1:21" ht="15" thickBot="1" x14ac:dyDescent="0.35">
      <c r="A27" s="1">
        <v>25</v>
      </c>
      <c r="B27" s="2">
        <v>4</v>
      </c>
      <c r="C27" s="2"/>
      <c r="D27" s="2">
        <v>5</v>
      </c>
      <c r="E27" s="2"/>
      <c r="F27" s="2">
        <v>2</v>
      </c>
      <c r="G27" s="2"/>
      <c r="H27" s="2">
        <v>1</v>
      </c>
      <c r="I27" s="2"/>
      <c r="J27" s="2">
        <v>4</v>
      </c>
      <c r="K27" s="2"/>
      <c r="L27" s="2">
        <v>1</v>
      </c>
      <c r="M27" s="2"/>
      <c r="N27" s="2">
        <v>2</v>
      </c>
      <c r="O27" s="2"/>
      <c r="P27" s="2">
        <v>4</v>
      </c>
      <c r="Q27" s="2"/>
      <c r="R27" s="2">
        <v>4</v>
      </c>
      <c r="S27" s="2"/>
      <c r="T27" s="2">
        <v>5</v>
      </c>
      <c r="U27" s="2"/>
    </row>
    <row r="28" spans="1:21" ht="15" thickBot="1" x14ac:dyDescent="0.35">
      <c r="A28" s="1">
        <v>26</v>
      </c>
      <c r="B28" s="2"/>
      <c r="C28" s="2">
        <v>4</v>
      </c>
      <c r="D28" s="2"/>
      <c r="E28" s="2">
        <v>4</v>
      </c>
      <c r="F28" s="2"/>
      <c r="G28" s="2">
        <v>3</v>
      </c>
      <c r="H28" s="2"/>
      <c r="I28" s="2">
        <v>2</v>
      </c>
      <c r="J28" s="2"/>
      <c r="K28" s="2">
        <v>2</v>
      </c>
      <c r="L28" s="2"/>
      <c r="M28" s="2">
        <v>3</v>
      </c>
      <c r="N28" s="2"/>
      <c r="O28" s="2">
        <v>2</v>
      </c>
      <c r="P28" s="2"/>
      <c r="Q28" s="2">
        <v>4</v>
      </c>
      <c r="R28" s="2"/>
      <c r="S28" s="2">
        <v>4</v>
      </c>
      <c r="T28" s="2"/>
      <c r="U28" s="2">
        <v>4</v>
      </c>
    </row>
    <row r="29" spans="1:21" ht="15" thickBot="1" x14ac:dyDescent="0.35">
      <c r="A29" s="1">
        <v>27</v>
      </c>
      <c r="B29" s="2">
        <v>4</v>
      </c>
      <c r="C29" s="2"/>
      <c r="D29" s="2">
        <v>2</v>
      </c>
      <c r="E29" s="2"/>
      <c r="F29" s="2">
        <v>2</v>
      </c>
      <c r="G29" s="2"/>
      <c r="H29" s="2">
        <v>1</v>
      </c>
      <c r="I29" s="2"/>
      <c r="J29" s="2">
        <v>1</v>
      </c>
      <c r="K29" s="2"/>
      <c r="L29" s="2">
        <v>5</v>
      </c>
      <c r="M29" s="2"/>
      <c r="N29" s="2">
        <v>4</v>
      </c>
      <c r="O29" s="2"/>
      <c r="P29" s="2">
        <v>2</v>
      </c>
      <c r="Q29" s="2"/>
      <c r="R29" s="2">
        <v>5</v>
      </c>
      <c r="S29" s="2"/>
      <c r="T29" s="2">
        <v>5</v>
      </c>
      <c r="U29" s="2"/>
    </row>
    <row r="30" spans="1:21" ht="15" thickBot="1" x14ac:dyDescent="0.35">
      <c r="A30" s="1">
        <v>28</v>
      </c>
      <c r="B30" s="2"/>
      <c r="C30" s="2">
        <v>5</v>
      </c>
      <c r="D30" s="2"/>
      <c r="E30" s="2">
        <v>4</v>
      </c>
      <c r="F30" s="2"/>
      <c r="G30" s="2">
        <v>5</v>
      </c>
      <c r="H30" s="2"/>
      <c r="I30" s="2">
        <v>2</v>
      </c>
      <c r="J30" s="2"/>
      <c r="K30" s="2">
        <v>5</v>
      </c>
      <c r="L30" s="2"/>
      <c r="M30" s="2">
        <v>4</v>
      </c>
      <c r="N30" s="2"/>
      <c r="O30" s="2">
        <v>5</v>
      </c>
      <c r="P30" s="2"/>
      <c r="Q30" s="2">
        <v>5</v>
      </c>
      <c r="R30" s="2"/>
      <c r="S30" s="2">
        <v>3</v>
      </c>
      <c r="T30" s="2"/>
      <c r="U30" s="2">
        <v>1</v>
      </c>
    </row>
    <row r="31" spans="1:21" ht="15" thickBot="1" x14ac:dyDescent="0.35">
      <c r="A31" s="1">
        <v>29</v>
      </c>
      <c r="B31" s="2">
        <v>4</v>
      </c>
      <c r="C31" s="2"/>
      <c r="D31" s="2">
        <v>1</v>
      </c>
      <c r="E31" s="2"/>
      <c r="F31" s="2">
        <v>1</v>
      </c>
      <c r="G31" s="2"/>
      <c r="H31" s="2">
        <v>2</v>
      </c>
      <c r="I31" s="2"/>
      <c r="J31" s="2">
        <v>4</v>
      </c>
      <c r="K31" s="2"/>
      <c r="L31" s="2">
        <v>2</v>
      </c>
      <c r="M31" s="2"/>
      <c r="N31" s="2">
        <v>5</v>
      </c>
      <c r="O31" s="2"/>
      <c r="P31" s="2">
        <v>3</v>
      </c>
      <c r="Q31" s="2"/>
      <c r="R31" s="2">
        <v>4</v>
      </c>
      <c r="S31" s="2"/>
      <c r="T31" s="2">
        <v>3</v>
      </c>
      <c r="U31" s="2"/>
    </row>
    <row r="32" spans="1:21" ht="15" thickBot="1" x14ac:dyDescent="0.35">
      <c r="A32" s="1">
        <v>30</v>
      </c>
      <c r="B32" s="2"/>
      <c r="C32" s="2">
        <v>4</v>
      </c>
      <c r="D32" s="2"/>
      <c r="E32" s="2">
        <v>4</v>
      </c>
      <c r="F32" s="2"/>
      <c r="G32" s="2">
        <v>2</v>
      </c>
      <c r="H32" s="2"/>
      <c r="I32" s="2">
        <v>2</v>
      </c>
      <c r="J32" s="2"/>
      <c r="K32" s="2">
        <v>3</v>
      </c>
      <c r="L32" s="2"/>
      <c r="M32" s="2">
        <v>4</v>
      </c>
      <c r="N32" s="2"/>
      <c r="O32" s="2">
        <v>3</v>
      </c>
      <c r="P32" s="2"/>
      <c r="Q32" s="2">
        <v>4</v>
      </c>
      <c r="R32" s="2"/>
      <c r="S32" s="2">
        <v>1</v>
      </c>
      <c r="T32" s="2"/>
      <c r="U32" s="2">
        <v>3</v>
      </c>
    </row>
    <row r="33" spans="1:21" ht="15" thickBot="1" x14ac:dyDescent="0.35">
      <c r="A33" s="1">
        <v>31</v>
      </c>
      <c r="B33" s="2">
        <v>5</v>
      </c>
      <c r="C33" s="2"/>
      <c r="D33" s="2">
        <v>5</v>
      </c>
      <c r="E33" s="2"/>
      <c r="F33" s="2">
        <v>3</v>
      </c>
      <c r="G33" s="2"/>
      <c r="H33" s="2">
        <v>2</v>
      </c>
      <c r="I33" s="2"/>
      <c r="J33" s="2">
        <v>4</v>
      </c>
      <c r="K33" s="2"/>
      <c r="L33" s="2">
        <v>4</v>
      </c>
      <c r="M33" s="2"/>
      <c r="N33" s="2">
        <v>2</v>
      </c>
      <c r="O33" s="2"/>
      <c r="P33" s="2">
        <v>4</v>
      </c>
      <c r="Q33" s="2"/>
      <c r="R33" s="2">
        <v>3</v>
      </c>
      <c r="S33" s="2"/>
      <c r="T33" s="2">
        <v>5</v>
      </c>
      <c r="U33" s="2"/>
    </row>
    <row r="34" spans="1:21" ht="15" thickBot="1" x14ac:dyDescent="0.35">
      <c r="A34" s="1">
        <v>32</v>
      </c>
      <c r="B34" s="2"/>
      <c r="C34" s="2">
        <v>2</v>
      </c>
      <c r="D34" s="2"/>
      <c r="E34" s="2">
        <v>3</v>
      </c>
      <c r="F34" s="2"/>
      <c r="G34" s="2">
        <v>1</v>
      </c>
      <c r="H34" s="2"/>
      <c r="I34" s="2">
        <v>1</v>
      </c>
      <c r="J34" s="2"/>
      <c r="K34" s="2">
        <v>2</v>
      </c>
      <c r="L34" s="2"/>
      <c r="M34" s="2">
        <v>5</v>
      </c>
      <c r="N34" s="2"/>
      <c r="O34" s="2">
        <v>2</v>
      </c>
      <c r="P34" s="2"/>
      <c r="Q34" s="2">
        <v>4</v>
      </c>
      <c r="R34" s="2"/>
      <c r="S34" s="2">
        <v>3</v>
      </c>
      <c r="T34" s="2"/>
      <c r="U34" s="2">
        <v>3</v>
      </c>
    </row>
    <row r="35" spans="1:21" ht="15" thickBot="1" x14ac:dyDescent="0.35">
      <c r="A35" s="1">
        <v>33</v>
      </c>
      <c r="B35" s="2">
        <v>4</v>
      </c>
      <c r="C35" s="2"/>
      <c r="D35" s="2">
        <v>5</v>
      </c>
      <c r="E35" s="2"/>
      <c r="F35" s="2">
        <v>4</v>
      </c>
      <c r="G35" s="2"/>
      <c r="H35" s="2">
        <v>1</v>
      </c>
      <c r="I35" s="2"/>
      <c r="J35" s="2">
        <v>2</v>
      </c>
      <c r="K35" s="2"/>
      <c r="L35" s="2">
        <v>2</v>
      </c>
      <c r="M35" s="2"/>
      <c r="N35" s="2">
        <v>2</v>
      </c>
      <c r="O35" s="2"/>
      <c r="P35" s="2">
        <v>5</v>
      </c>
      <c r="Q35" s="2"/>
      <c r="R35" s="2">
        <v>5</v>
      </c>
      <c r="S35" s="2"/>
      <c r="T35" s="2">
        <v>5</v>
      </c>
      <c r="U35" s="2"/>
    </row>
    <row r="36" spans="1:21" ht="15" thickBot="1" x14ac:dyDescent="0.35">
      <c r="A36" s="1">
        <v>34</v>
      </c>
      <c r="B36" s="2"/>
      <c r="C36" s="2">
        <v>2</v>
      </c>
      <c r="D36" s="2"/>
      <c r="E36" s="2">
        <v>3</v>
      </c>
      <c r="F36" s="2"/>
      <c r="G36" s="2">
        <v>1</v>
      </c>
      <c r="H36" s="2"/>
      <c r="I36" s="2">
        <v>3</v>
      </c>
      <c r="J36" s="2"/>
      <c r="K36" s="2">
        <v>4</v>
      </c>
      <c r="L36" s="2"/>
      <c r="M36" s="2">
        <v>5</v>
      </c>
      <c r="N36" s="2"/>
      <c r="O36" s="2">
        <v>2</v>
      </c>
      <c r="P36" s="2"/>
      <c r="Q36" s="2">
        <v>2</v>
      </c>
      <c r="R36" s="2"/>
      <c r="S36" s="2">
        <v>1</v>
      </c>
      <c r="T36" s="2"/>
      <c r="U36" s="2">
        <v>1</v>
      </c>
    </row>
    <row r="37" spans="1:21" ht="15" thickBot="1" x14ac:dyDescent="0.35">
      <c r="A37" s="1">
        <v>35</v>
      </c>
      <c r="B37" s="2">
        <v>4</v>
      </c>
      <c r="C37" s="2"/>
      <c r="D37" s="2">
        <v>4</v>
      </c>
      <c r="E37" s="2"/>
      <c r="F37" s="2">
        <v>4</v>
      </c>
      <c r="G37" s="2"/>
      <c r="H37" s="2">
        <v>2</v>
      </c>
      <c r="I37" s="2"/>
      <c r="J37" s="2">
        <v>1</v>
      </c>
      <c r="K37" s="2"/>
      <c r="L37" s="2">
        <v>5</v>
      </c>
      <c r="M37" s="2"/>
      <c r="N37" s="2">
        <v>4</v>
      </c>
      <c r="O37" s="2"/>
      <c r="P37" s="2">
        <v>3</v>
      </c>
      <c r="Q37" s="2"/>
      <c r="R37" s="2">
        <v>1</v>
      </c>
      <c r="S37" s="2"/>
      <c r="T37" s="2">
        <v>1</v>
      </c>
      <c r="U37" s="2"/>
    </row>
    <row r="38" spans="1:21" ht="15" thickBot="1" x14ac:dyDescent="0.35">
      <c r="A38" s="1">
        <v>36</v>
      </c>
      <c r="B38" s="2"/>
      <c r="C38" s="2">
        <v>4</v>
      </c>
      <c r="D38" s="2"/>
      <c r="E38" s="2">
        <v>1</v>
      </c>
      <c r="F38" s="2"/>
      <c r="G38" s="2">
        <v>3</v>
      </c>
      <c r="H38" s="2"/>
      <c r="I38" s="2">
        <v>1</v>
      </c>
      <c r="J38" s="2"/>
      <c r="K38" s="2">
        <v>5</v>
      </c>
      <c r="L38" s="2"/>
      <c r="M38" s="2">
        <v>5</v>
      </c>
      <c r="N38" s="2"/>
      <c r="O38" s="2">
        <v>2</v>
      </c>
      <c r="P38" s="2"/>
      <c r="Q38" s="2">
        <v>4</v>
      </c>
      <c r="R38" s="2"/>
      <c r="S38" s="2">
        <v>1</v>
      </c>
      <c r="T38" s="2"/>
      <c r="U38" s="2">
        <v>4</v>
      </c>
    </row>
    <row r="39" spans="1:21" ht="15" thickBot="1" x14ac:dyDescent="0.35">
      <c r="A39" s="1">
        <v>37</v>
      </c>
      <c r="B39" s="2">
        <v>2</v>
      </c>
      <c r="C39" s="2"/>
      <c r="D39" s="2">
        <v>2</v>
      </c>
      <c r="E39" s="2"/>
      <c r="F39" s="2">
        <v>2</v>
      </c>
      <c r="G39" s="2"/>
      <c r="H39" s="2">
        <v>2</v>
      </c>
      <c r="I39" s="2"/>
      <c r="J39" s="2">
        <v>2</v>
      </c>
      <c r="K39" s="2"/>
      <c r="L39" s="2">
        <v>4</v>
      </c>
      <c r="M39" s="2"/>
      <c r="N39" s="2">
        <v>3</v>
      </c>
      <c r="O39" s="2"/>
      <c r="P39" s="2">
        <v>4</v>
      </c>
      <c r="Q39" s="2"/>
      <c r="R39" s="2">
        <v>1</v>
      </c>
      <c r="S39" s="2"/>
      <c r="T39" s="2">
        <v>3</v>
      </c>
      <c r="U39" s="2"/>
    </row>
    <row r="40" spans="1:21" ht="15" thickBot="1" x14ac:dyDescent="0.35">
      <c r="A40" s="1">
        <v>38</v>
      </c>
      <c r="B40" s="2"/>
      <c r="C40" s="2">
        <v>2</v>
      </c>
      <c r="D40" s="2"/>
      <c r="E40" s="2">
        <v>3</v>
      </c>
      <c r="F40" s="2"/>
      <c r="G40" s="2">
        <v>4</v>
      </c>
      <c r="H40" s="2"/>
      <c r="I40" s="2">
        <v>3</v>
      </c>
      <c r="J40" s="2"/>
      <c r="K40" s="2">
        <v>5</v>
      </c>
      <c r="L40" s="2"/>
      <c r="M40" s="2">
        <v>5</v>
      </c>
      <c r="N40" s="2"/>
      <c r="O40" s="2">
        <v>5</v>
      </c>
      <c r="P40" s="2"/>
      <c r="Q40" s="2">
        <v>3</v>
      </c>
      <c r="R40" s="2"/>
      <c r="S40" s="2">
        <v>3</v>
      </c>
      <c r="T40" s="2"/>
      <c r="U40" s="2">
        <v>3</v>
      </c>
    </row>
    <row r="41" spans="1:21" ht="15" thickBot="1" x14ac:dyDescent="0.35">
      <c r="A41" s="1">
        <v>39</v>
      </c>
      <c r="B41" s="2">
        <v>2</v>
      </c>
      <c r="C41" s="2"/>
      <c r="D41" s="2">
        <v>1</v>
      </c>
      <c r="E41" s="2"/>
      <c r="F41" s="2">
        <v>5</v>
      </c>
      <c r="G41" s="2"/>
      <c r="H41" s="2">
        <v>4</v>
      </c>
      <c r="I41" s="2"/>
      <c r="J41" s="2">
        <v>3</v>
      </c>
      <c r="K41" s="2"/>
      <c r="L41" s="2">
        <v>2</v>
      </c>
      <c r="M41" s="2"/>
      <c r="N41" s="2">
        <v>4</v>
      </c>
      <c r="O41" s="2"/>
      <c r="P41" s="2">
        <v>1</v>
      </c>
      <c r="Q41" s="2"/>
      <c r="R41" s="2">
        <v>2</v>
      </c>
      <c r="S41" s="2"/>
      <c r="T41" s="2">
        <v>4</v>
      </c>
      <c r="U41" s="2"/>
    </row>
    <row r="42" spans="1:21" ht="15" thickBot="1" x14ac:dyDescent="0.35">
      <c r="A42" s="1">
        <v>40</v>
      </c>
      <c r="B42" s="2"/>
      <c r="C42" s="2">
        <v>5</v>
      </c>
      <c r="D42" s="2"/>
      <c r="E42" s="2">
        <v>2</v>
      </c>
      <c r="F42" s="2"/>
      <c r="G42" s="2">
        <v>2</v>
      </c>
      <c r="H42" s="2"/>
      <c r="I42" s="2">
        <v>3</v>
      </c>
      <c r="J42" s="2"/>
      <c r="K42" s="2">
        <v>5</v>
      </c>
      <c r="L42" s="2"/>
      <c r="M42" s="2">
        <v>5</v>
      </c>
      <c r="N42" s="2"/>
      <c r="O42" s="2">
        <v>3</v>
      </c>
      <c r="P42" s="2"/>
      <c r="Q42" s="2">
        <v>2</v>
      </c>
      <c r="R42" s="2"/>
      <c r="S42" s="2">
        <v>2</v>
      </c>
      <c r="T42" s="2"/>
      <c r="U42" s="2">
        <v>5</v>
      </c>
    </row>
  </sheetData>
  <mergeCells count="4">
    <mergeCell ref="B1:U1"/>
    <mergeCell ref="W1:AB1"/>
    <mergeCell ref="X2:AB2"/>
    <mergeCell ref="X3:AB3"/>
  </mergeCells>
  <conditionalFormatting sqref="B3:U42">
    <cfRule type="containsBlanks" dxfId="0" priority="1">
      <formula>LEN(TRIM(B3))=0</formula>
    </cfRule>
  </conditionalFormatting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FBE3F-CCDC-4AC1-B674-026A1A2EDB58}">
  <dimension ref="A1:AB42"/>
  <sheetViews>
    <sheetView zoomScaleNormal="100" workbookViewId="0"/>
  </sheetViews>
  <sheetFormatPr defaultRowHeight="14.4" x14ac:dyDescent="0.3"/>
  <cols>
    <col min="1" max="1" width="6.77734375" customWidth="1"/>
    <col min="2" max="21" width="3.77734375" customWidth="1"/>
    <col min="22" max="26" width="8.21875" customWidth="1"/>
  </cols>
  <sheetData>
    <row r="1" spans="1:28" ht="15" customHeight="1" thickBot="1" x14ac:dyDescent="0.35">
      <c r="A1" s="15"/>
      <c r="B1" s="37" t="s">
        <v>0</v>
      </c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9"/>
      <c r="W1" s="40" t="s">
        <v>35</v>
      </c>
      <c r="X1" s="41"/>
      <c r="Y1" s="41"/>
      <c r="Z1" s="41"/>
      <c r="AA1" s="41"/>
      <c r="AB1" s="42"/>
    </row>
    <row r="2" spans="1:28" ht="15" customHeight="1" thickBot="1" x14ac:dyDescent="0.35">
      <c r="A2" s="1" t="s">
        <v>1</v>
      </c>
      <c r="B2" s="3">
        <v>1</v>
      </c>
      <c r="C2" s="3">
        <v>2</v>
      </c>
      <c r="D2" s="3">
        <v>3</v>
      </c>
      <c r="E2" s="3">
        <v>4</v>
      </c>
      <c r="F2" s="3">
        <v>5</v>
      </c>
      <c r="G2" s="3">
        <v>6</v>
      </c>
      <c r="H2" s="3">
        <v>7</v>
      </c>
      <c r="I2" s="3">
        <v>8</v>
      </c>
      <c r="J2" s="3">
        <v>9</v>
      </c>
      <c r="K2" s="3">
        <v>10</v>
      </c>
      <c r="L2" s="3">
        <v>11</v>
      </c>
      <c r="M2" s="3">
        <v>12</v>
      </c>
      <c r="N2" s="3">
        <v>13</v>
      </c>
      <c r="O2" s="3">
        <v>14</v>
      </c>
      <c r="P2" s="3">
        <v>15</v>
      </c>
      <c r="Q2" s="3">
        <v>16</v>
      </c>
      <c r="R2" s="3">
        <v>17</v>
      </c>
      <c r="S2" s="3">
        <v>18</v>
      </c>
      <c r="T2" s="3">
        <v>19</v>
      </c>
      <c r="U2" s="3">
        <v>20</v>
      </c>
      <c r="W2" s="2"/>
      <c r="X2" s="43" t="s">
        <v>36</v>
      </c>
      <c r="Y2" s="44"/>
      <c r="Z2" s="44"/>
      <c r="AA2" s="44"/>
      <c r="AB2" s="45"/>
    </row>
    <row r="3" spans="1:28" ht="15" customHeight="1" thickBot="1" x14ac:dyDescent="0.35">
      <c r="A3" s="1">
        <v>1</v>
      </c>
      <c r="B3" s="2">
        <v>3</v>
      </c>
      <c r="C3" s="2">
        <v>2</v>
      </c>
      <c r="D3" s="2">
        <v>3</v>
      </c>
      <c r="E3" s="2">
        <v>5</v>
      </c>
      <c r="F3" s="2">
        <v>3</v>
      </c>
      <c r="G3" s="4">
        <v>2</v>
      </c>
      <c r="H3" s="2">
        <v>2</v>
      </c>
      <c r="I3" s="4">
        <v>3</v>
      </c>
      <c r="J3" s="2">
        <v>3</v>
      </c>
      <c r="K3" s="4">
        <v>4</v>
      </c>
      <c r="L3" s="2">
        <v>4</v>
      </c>
      <c r="M3" s="4">
        <v>1</v>
      </c>
      <c r="N3" s="2">
        <v>2</v>
      </c>
      <c r="O3" s="4">
        <v>2</v>
      </c>
      <c r="P3" s="2">
        <v>2</v>
      </c>
      <c r="Q3" s="4">
        <v>5</v>
      </c>
      <c r="R3" s="2">
        <v>1</v>
      </c>
      <c r="S3" s="4">
        <v>1</v>
      </c>
      <c r="T3" s="2">
        <v>3</v>
      </c>
      <c r="U3" s="4">
        <v>1</v>
      </c>
      <c r="W3" s="4"/>
      <c r="X3" s="43" t="s">
        <v>37</v>
      </c>
      <c r="Y3" s="44"/>
      <c r="Z3" s="44"/>
      <c r="AA3" s="44"/>
      <c r="AB3" s="45"/>
    </row>
    <row r="4" spans="1:28" ht="15" thickBot="1" x14ac:dyDescent="0.35">
      <c r="A4" s="1">
        <v>2</v>
      </c>
      <c r="B4" s="2">
        <v>3</v>
      </c>
      <c r="C4" s="2">
        <v>2</v>
      </c>
      <c r="D4" s="2">
        <v>4</v>
      </c>
      <c r="E4" s="2">
        <v>4</v>
      </c>
      <c r="F4" s="4">
        <v>1</v>
      </c>
      <c r="G4" s="2">
        <v>5</v>
      </c>
      <c r="H4" s="4">
        <v>3</v>
      </c>
      <c r="I4" s="2">
        <v>1</v>
      </c>
      <c r="J4" s="4">
        <v>5</v>
      </c>
      <c r="K4" s="2">
        <v>2</v>
      </c>
      <c r="L4" s="4">
        <v>1</v>
      </c>
      <c r="M4" s="2">
        <v>4</v>
      </c>
      <c r="N4" s="4">
        <v>4</v>
      </c>
      <c r="O4" s="2">
        <v>1</v>
      </c>
      <c r="P4" s="4">
        <v>4</v>
      </c>
      <c r="Q4" s="2">
        <v>5</v>
      </c>
      <c r="R4" s="4">
        <v>2</v>
      </c>
      <c r="S4" s="2">
        <v>2</v>
      </c>
      <c r="T4" s="4">
        <v>2</v>
      </c>
      <c r="U4" s="2">
        <v>3</v>
      </c>
    </row>
    <row r="5" spans="1:28" ht="15" thickBot="1" x14ac:dyDescent="0.35">
      <c r="A5" s="1">
        <v>3</v>
      </c>
      <c r="B5" s="2">
        <v>4</v>
      </c>
      <c r="C5" s="4">
        <v>1</v>
      </c>
      <c r="D5" s="2">
        <v>1</v>
      </c>
      <c r="E5" s="4">
        <v>4</v>
      </c>
      <c r="F5" s="2">
        <v>3</v>
      </c>
      <c r="G5" s="4">
        <v>3</v>
      </c>
      <c r="H5" s="2">
        <v>5</v>
      </c>
      <c r="I5" s="4">
        <v>2</v>
      </c>
      <c r="J5" s="2">
        <v>5</v>
      </c>
      <c r="K5" s="4">
        <v>4</v>
      </c>
      <c r="L5" s="2">
        <v>1</v>
      </c>
      <c r="M5" s="4">
        <v>4</v>
      </c>
      <c r="N5" s="2">
        <v>2</v>
      </c>
      <c r="O5" s="4">
        <v>3</v>
      </c>
      <c r="P5" s="2">
        <v>2</v>
      </c>
      <c r="Q5" s="4">
        <v>5</v>
      </c>
      <c r="R5" s="2">
        <v>1</v>
      </c>
      <c r="S5" s="4">
        <v>2</v>
      </c>
      <c r="T5" s="2">
        <v>3</v>
      </c>
      <c r="U5" s="2">
        <v>4</v>
      </c>
      <c r="X5" t="s">
        <v>39</v>
      </c>
    </row>
    <row r="6" spans="1:28" ht="15" thickBot="1" x14ac:dyDescent="0.35">
      <c r="A6" s="1">
        <v>4</v>
      </c>
      <c r="B6" s="4">
        <v>4</v>
      </c>
      <c r="C6" s="2">
        <v>3</v>
      </c>
      <c r="D6" s="4">
        <v>1</v>
      </c>
      <c r="E6" s="2">
        <v>2</v>
      </c>
      <c r="F6" s="4">
        <v>1</v>
      </c>
      <c r="G6" s="2">
        <v>2</v>
      </c>
      <c r="H6" s="4">
        <v>2</v>
      </c>
      <c r="I6" s="2">
        <v>4</v>
      </c>
      <c r="J6" s="4">
        <v>3</v>
      </c>
      <c r="K6" s="2">
        <v>3</v>
      </c>
      <c r="L6" s="4">
        <v>5</v>
      </c>
      <c r="M6" s="2">
        <v>3</v>
      </c>
      <c r="N6" s="4">
        <v>5</v>
      </c>
      <c r="O6" s="2">
        <v>3</v>
      </c>
      <c r="P6" s="4">
        <v>2</v>
      </c>
      <c r="Q6" s="2">
        <v>1</v>
      </c>
      <c r="R6" s="4">
        <v>3</v>
      </c>
      <c r="S6" s="2">
        <v>3</v>
      </c>
      <c r="T6" s="4">
        <v>5</v>
      </c>
      <c r="U6" s="2">
        <v>1</v>
      </c>
    </row>
    <row r="7" spans="1:28" ht="15" thickBot="1" x14ac:dyDescent="0.35">
      <c r="A7" s="1">
        <v>5</v>
      </c>
      <c r="B7" s="2">
        <v>2</v>
      </c>
      <c r="C7" s="4">
        <v>2</v>
      </c>
      <c r="D7" s="2">
        <v>4</v>
      </c>
      <c r="E7" s="4">
        <v>4</v>
      </c>
      <c r="F7" s="2">
        <v>5</v>
      </c>
      <c r="G7" s="4">
        <v>1</v>
      </c>
      <c r="H7" s="2">
        <v>5</v>
      </c>
      <c r="I7" s="4">
        <v>5</v>
      </c>
      <c r="J7" s="2">
        <v>5</v>
      </c>
      <c r="K7" s="4">
        <v>3</v>
      </c>
      <c r="L7" s="2">
        <v>2</v>
      </c>
      <c r="M7" s="4">
        <v>1</v>
      </c>
      <c r="N7" s="2">
        <v>2</v>
      </c>
      <c r="O7" s="4">
        <v>5</v>
      </c>
      <c r="P7" s="2">
        <v>5</v>
      </c>
      <c r="Q7" s="4">
        <v>1</v>
      </c>
      <c r="R7" s="2">
        <v>1</v>
      </c>
      <c r="S7" s="4">
        <v>1</v>
      </c>
      <c r="T7" s="2">
        <v>4</v>
      </c>
      <c r="U7" s="4">
        <v>1</v>
      </c>
    </row>
    <row r="8" spans="1:28" ht="15" thickBot="1" x14ac:dyDescent="0.35">
      <c r="A8" s="1">
        <v>6</v>
      </c>
      <c r="B8" s="4">
        <v>4</v>
      </c>
      <c r="C8" s="2">
        <v>4</v>
      </c>
      <c r="D8" s="4">
        <v>2</v>
      </c>
      <c r="E8" s="2">
        <v>1</v>
      </c>
      <c r="F8" s="4">
        <v>4</v>
      </c>
      <c r="G8" s="2">
        <v>2</v>
      </c>
      <c r="H8" s="4">
        <v>4</v>
      </c>
      <c r="I8" s="2">
        <v>3</v>
      </c>
      <c r="J8" s="4">
        <v>5</v>
      </c>
      <c r="K8" s="2">
        <v>2</v>
      </c>
      <c r="L8" s="4">
        <v>1</v>
      </c>
      <c r="M8" s="2">
        <v>1</v>
      </c>
      <c r="N8" s="4">
        <v>5</v>
      </c>
      <c r="O8" s="2">
        <v>1</v>
      </c>
      <c r="P8" s="4">
        <v>2</v>
      </c>
      <c r="Q8" s="2">
        <v>1</v>
      </c>
      <c r="R8" s="4">
        <v>1</v>
      </c>
      <c r="S8" s="2">
        <v>2</v>
      </c>
      <c r="T8" s="4">
        <v>3</v>
      </c>
      <c r="U8" s="2">
        <v>2</v>
      </c>
    </row>
    <row r="9" spans="1:28" ht="15" thickBot="1" x14ac:dyDescent="0.35">
      <c r="A9" s="1">
        <v>7</v>
      </c>
      <c r="B9" s="2">
        <v>2</v>
      </c>
      <c r="C9" s="4">
        <v>1</v>
      </c>
      <c r="D9" s="2">
        <v>1</v>
      </c>
      <c r="E9" s="4">
        <v>3</v>
      </c>
      <c r="F9" s="2">
        <v>3</v>
      </c>
      <c r="G9" s="4">
        <v>1</v>
      </c>
      <c r="H9" s="2">
        <v>2</v>
      </c>
      <c r="I9" s="4">
        <v>1</v>
      </c>
      <c r="J9" s="2">
        <v>2</v>
      </c>
      <c r="K9" s="4">
        <v>3</v>
      </c>
      <c r="L9" s="2">
        <v>2</v>
      </c>
      <c r="M9" s="4">
        <v>4</v>
      </c>
      <c r="N9" s="2">
        <v>5</v>
      </c>
      <c r="O9" s="4">
        <v>5</v>
      </c>
      <c r="P9" s="2">
        <v>1</v>
      </c>
      <c r="Q9" s="4">
        <v>3</v>
      </c>
      <c r="R9" s="2">
        <v>3</v>
      </c>
      <c r="S9" s="4">
        <v>5</v>
      </c>
      <c r="T9" s="2">
        <v>2</v>
      </c>
      <c r="U9" s="4">
        <v>3</v>
      </c>
    </row>
    <row r="10" spans="1:28" ht="15" thickBot="1" x14ac:dyDescent="0.35">
      <c r="A10" s="1">
        <v>8</v>
      </c>
      <c r="B10" s="4">
        <v>3</v>
      </c>
      <c r="C10" s="2">
        <v>3</v>
      </c>
      <c r="D10" s="4">
        <v>3</v>
      </c>
      <c r="E10" s="2">
        <v>5</v>
      </c>
      <c r="F10" s="4">
        <v>4</v>
      </c>
      <c r="G10" s="2">
        <v>4</v>
      </c>
      <c r="H10" s="4">
        <v>4</v>
      </c>
      <c r="I10" s="2">
        <v>1</v>
      </c>
      <c r="J10" s="4">
        <v>5</v>
      </c>
      <c r="K10" s="2">
        <v>3</v>
      </c>
      <c r="L10" s="4">
        <v>1</v>
      </c>
      <c r="M10" s="2">
        <v>4</v>
      </c>
      <c r="N10" s="4">
        <v>2</v>
      </c>
      <c r="O10" s="2">
        <v>5</v>
      </c>
      <c r="P10" s="4">
        <v>1</v>
      </c>
      <c r="Q10" s="2">
        <v>3</v>
      </c>
      <c r="R10" s="4">
        <v>5</v>
      </c>
      <c r="S10" s="2">
        <v>3</v>
      </c>
      <c r="T10" s="4">
        <v>1</v>
      </c>
      <c r="U10" s="2">
        <v>5</v>
      </c>
    </row>
    <row r="11" spans="1:28" ht="15" thickBot="1" x14ac:dyDescent="0.35">
      <c r="A11" s="1">
        <v>9</v>
      </c>
      <c r="B11" s="2">
        <v>3</v>
      </c>
      <c r="C11" s="4">
        <v>2</v>
      </c>
      <c r="D11" s="2">
        <v>2</v>
      </c>
      <c r="E11" s="4">
        <v>3</v>
      </c>
      <c r="F11" s="2">
        <v>5</v>
      </c>
      <c r="G11" s="4">
        <v>4</v>
      </c>
      <c r="H11" s="2">
        <v>2</v>
      </c>
      <c r="I11" s="4">
        <v>1</v>
      </c>
      <c r="J11" s="2">
        <v>2</v>
      </c>
      <c r="K11" s="4">
        <v>3</v>
      </c>
      <c r="L11" s="2">
        <v>4</v>
      </c>
      <c r="M11" s="4">
        <v>5</v>
      </c>
      <c r="N11" s="2">
        <v>5</v>
      </c>
      <c r="O11" s="4">
        <v>5</v>
      </c>
      <c r="P11" s="2">
        <v>5</v>
      </c>
      <c r="Q11" s="4">
        <v>1</v>
      </c>
      <c r="R11" s="2">
        <v>1</v>
      </c>
      <c r="S11" s="4">
        <v>4</v>
      </c>
      <c r="T11" s="2">
        <v>5</v>
      </c>
      <c r="U11" s="4">
        <v>4</v>
      </c>
    </row>
    <row r="12" spans="1:28" ht="15" thickBot="1" x14ac:dyDescent="0.35">
      <c r="A12" s="1">
        <v>10</v>
      </c>
      <c r="B12" s="4">
        <v>3</v>
      </c>
      <c r="C12" s="2">
        <v>5</v>
      </c>
      <c r="D12" s="4">
        <v>3</v>
      </c>
      <c r="E12" s="2">
        <v>2</v>
      </c>
      <c r="F12" s="4">
        <v>4</v>
      </c>
      <c r="G12" s="2">
        <v>3</v>
      </c>
      <c r="H12" s="4">
        <v>5</v>
      </c>
      <c r="I12" s="2">
        <v>3</v>
      </c>
      <c r="J12" s="4">
        <v>4</v>
      </c>
      <c r="K12" s="2">
        <v>3</v>
      </c>
      <c r="L12" s="4">
        <v>1</v>
      </c>
      <c r="M12" s="2">
        <v>5</v>
      </c>
      <c r="N12" s="4">
        <v>2</v>
      </c>
      <c r="O12" s="2">
        <v>2</v>
      </c>
      <c r="P12" s="4">
        <v>4</v>
      </c>
      <c r="Q12" s="2">
        <v>5</v>
      </c>
      <c r="R12" s="4">
        <v>5</v>
      </c>
      <c r="S12" s="2">
        <v>1</v>
      </c>
      <c r="T12" s="4">
        <v>4</v>
      </c>
      <c r="U12" s="2">
        <v>1</v>
      </c>
    </row>
    <row r="13" spans="1:28" ht="15" thickBot="1" x14ac:dyDescent="0.35">
      <c r="A13" s="1">
        <v>11</v>
      </c>
      <c r="B13" s="2">
        <v>2</v>
      </c>
      <c r="C13" s="4">
        <v>1</v>
      </c>
      <c r="D13" s="2">
        <v>3</v>
      </c>
      <c r="E13" s="4">
        <v>3</v>
      </c>
      <c r="F13" s="2">
        <v>4</v>
      </c>
      <c r="G13" s="4">
        <v>1</v>
      </c>
      <c r="H13" s="2">
        <v>2</v>
      </c>
      <c r="I13" s="4">
        <v>3</v>
      </c>
      <c r="J13" s="2">
        <v>3</v>
      </c>
      <c r="K13" s="4">
        <v>5</v>
      </c>
      <c r="L13" s="2">
        <v>1</v>
      </c>
      <c r="M13" s="4">
        <v>2</v>
      </c>
      <c r="N13" s="2">
        <v>2</v>
      </c>
      <c r="O13" s="4">
        <v>3</v>
      </c>
      <c r="P13" s="2">
        <v>5</v>
      </c>
      <c r="Q13" s="4">
        <v>3</v>
      </c>
      <c r="R13" s="2">
        <v>5</v>
      </c>
      <c r="S13" s="4">
        <v>2</v>
      </c>
      <c r="T13" s="2">
        <v>1</v>
      </c>
      <c r="U13" s="4">
        <v>3</v>
      </c>
    </row>
    <row r="14" spans="1:28" ht="15" thickBot="1" x14ac:dyDescent="0.35">
      <c r="A14" s="1">
        <v>12</v>
      </c>
      <c r="B14" s="4">
        <v>1</v>
      </c>
      <c r="C14" s="2">
        <v>1</v>
      </c>
      <c r="D14" s="4">
        <v>5</v>
      </c>
      <c r="E14" s="2">
        <v>1</v>
      </c>
      <c r="F14" s="4">
        <v>2</v>
      </c>
      <c r="G14" s="2">
        <v>5</v>
      </c>
      <c r="H14" s="4">
        <v>1</v>
      </c>
      <c r="I14" s="2">
        <v>4</v>
      </c>
      <c r="J14" s="4">
        <v>1</v>
      </c>
      <c r="K14" s="2">
        <v>1</v>
      </c>
      <c r="L14" s="4">
        <v>3</v>
      </c>
      <c r="M14" s="2">
        <v>3</v>
      </c>
      <c r="N14" s="4">
        <v>2</v>
      </c>
      <c r="O14" s="2">
        <v>1</v>
      </c>
      <c r="P14" s="4">
        <v>2</v>
      </c>
      <c r="Q14" s="2">
        <v>5</v>
      </c>
      <c r="R14" s="4">
        <v>5</v>
      </c>
      <c r="S14" s="2">
        <v>1</v>
      </c>
      <c r="T14" s="4">
        <v>4</v>
      </c>
      <c r="U14" s="2">
        <v>5</v>
      </c>
    </row>
    <row r="15" spans="1:28" ht="15" thickBot="1" x14ac:dyDescent="0.35">
      <c r="A15" s="1">
        <v>13</v>
      </c>
      <c r="B15" s="2">
        <v>3</v>
      </c>
      <c r="C15" s="4">
        <v>4</v>
      </c>
      <c r="D15" s="2">
        <v>1</v>
      </c>
      <c r="E15" s="4">
        <v>5</v>
      </c>
      <c r="F15" s="2">
        <v>2</v>
      </c>
      <c r="G15" s="4">
        <v>4</v>
      </c>
      <c r="H15" s="2">
        <v>3</v>
      </c>
      <c r="I15" s="4">
        <v>4</v>
      </c>
      <c r="J15" s="2">
        <v>2</v>
      </c>
      <c r="K15" s="4">
        <v>5</v>
      </c>
      <c r="L15" s="2">
        <v>4</v>
      </c>
      <c r="M15" s="4">
        <v>5</v>
      </c>
      <c r="N15" s="2">
        <v>3</v>
      </c>
      <c r="O15" s="4">
        <v>1</v>
      </c>
      <c r="P15" s="2">
        <v>2</v>
      </c>
      <c r="Q15" s="4">
        <v>4</v>
      </c>
      <c r="R15" s="2">
        <v>5</v>
      </c>
      <c r="S15" s="4">
        <v>4</v>
      </c>
      <c r="T15" s="2">
        <v>2</v>
      </c>
      <c r="U15" s="4">
        <v>4</v>
      </c>
    </row>
    <row r="16" spans="1:28" ht="15" thickBot="1" x14ac:dyDescent="0.35">
      <c r="A16" s="1">
        <v>14</v>
      </c>
      <c r="B16" s="4">
        <v>2</v>
      </c>
      <c r="C16" s="2">
        <v>4</v>
      </c>
      <c r="D16" s="4">
        <v>1</v>
      </c>
      <c r="E16" s="2">
        <v>5</v>
      </c>
      <c r="F16" s="4">
        <v>1</v>
      </c>
      <c r="G16" s="2">
        <v>1</v>
      </c>
      <c r="H16" s="4">
        <v>4</v>
      </c>
      <c r="I16" s="2">
        <v>4</v>
      </c>
      <c r="J16" s="4">
        <v>1</v>
      </c>
      <c r="K16" s="2">
        <v>1</v>
      </c>
      <c r="L16" s="4">
        <v>3</v>
      </c>
      <c r="M16" s="2">
        <v>5</v>
      </c>
      <c r="N16" s="4">
        <v>3</v>
      </c>
      <c r="O16" s="2">
        <v>2</v>
      </c>
      <c r="P16" s="4">
        <v>1</v>
      </c>
      <c r="Q16" s="2">
        <v>1</v>
      </c>
      <c r="R16" s="4">
        <v>1</v>
      </c>
      <c r="S16" s="2">
        <v>2</v>
      </c>
      <c r="T16" s="4">
        <v>4</v>
      </c>
      <c r="U16" s="2">
        <v>1</v>
      </c>
    </row>
    <row r="17" spans="1:21" ht="15" thickBot="1" x14ac:dyDescent="0.35">
      <c r="A17" s="1">
        <v>15</v>
      </c>
      <c r="B17" s="2">
        <v>1</v>
      </c>
      <c r="C17" s="4">
        <v>3</v>
      </c>
      <c r="D17" s="2">
        <v>2</v>
      </c>
      <c r="E17" s="4">
        <v>5</v>
      </c>
      <c r="F17" s="2">
        <v>4</v>
      </c>
      <c r="G17" s="4">
        <v>4</v>
      </c>
      <c r="H17" s="2">
        <v>5</v>
      </c>
      <c r="I17" s="4">
        <v>3</v>
      </c>
      <c r="J17" s="2">
        <v>5</v>
      </c>
      <c r="K17" s="4">
        <v>5</v>
      </c>
      <c r="L17" s="2">
        <v>5</v>
      </c>
      <c r="M17" s="4">
        <v>2</v>
      </c>
      <c r="N17" s="2">
        <v>5</v>
      </c>
      <c r="O17" s="4">
        <v>5</v>
      </c>
      <c r="P17" s="2">
        <v>5</v>
      </c>
      <c r="Q17" s="4">
        <v>4</v>
      </c>
      <c r="R17" s="2">
        <v>4</v>
      </c>
      <c r="S17" s="4">
        <v>5</v>
      </c>
      <c r="T17" s="2">
        <v>1</v>
      </c>
      <c r="U17" s="4">
        <v>1</v>
      </c>
    </row>
    <row r="18" spans="1:21" ht="15" thickBot="1" x14ac:dyDescent="0.35">
      <c r="A18" s="1">
        <v>16</v>
      </c>
      <c r="B18" s="4">
        <v>1</v>
      </c>
      <c r="C18" s="2">
        <v>3</v>
      </c>
      <c r="D18" s="4">
        <v>1</v>
      </c>
      <c r="E18" s="2">
        <v>5</v>
      </c>
      <c r="F18" s="4">
        <v>5</v>
      </c>
      <c r="G18" s="2">
        <v>5</v>
      </c>
      <c r="H18" s="4">
        <v>4</v>
      </c>
      <c r="I18" s="2">
        <v>5</v>
      </c>
      <c r="J18" s="4">
        <v>3</v>
      </c>
      <c r="K18" s="2">
        <v>1</v>
      </c>
      <c r="L18" s="4">
        <v>1</v>
      </c>
      <c r="M18" s="2">
        <v>5</v>
      </c>
      <c r="N18" s="4">
        <v>5</v>
      </c>
      <c r="O18" s="2">
        <v>1</v>
      </c>
      <c r="P18" s="4">
        <v>3</v>
      </c>
      <c r="Q18" s="2">
        <v>4</v>
      </c>
      <c r="R18" s="4">
        <v>3</v>
      </c>
      <c r="S18" s="2">
        <v>3</v>
      </c>
      <c r="T18" s="4">
        <v>1</v>
      </c>
      <c r="U18" s="2">
        <v>5</v>
      </c>
    </row>
    <row r="19" spans="1:21" ht="15" thickBot="1" x14ac:dyDescent="0.35">
      <c r="A19" s="1">
        <v>17</v>
      </c>
      <c r="B19" s="2">
        <v>5</v>
      </c>
      <c r="C19" s="4">
        <v>2</v>
      </c>
      <c r="D19" s="2">
        <v>3</v>
      </c>
      <c r="E19" s="4">
        <v>1</v>
      </c>
      <c r="F19" s="2">
        <v>2</v>
      </c>
      <c r="G19" s="4">
        <v>2</v>
      </c>
      <c r="H19" s="2">
        <v>1</v>
      </c>
      <c r="I19" s="4">
        <v>1</v>
      </c>
      <c r="J19" s="2">
        <v>4</v>
      </c>
      <c r="K19" s="4">
        <v>5</v>
      </c>
      <c r="L19" s="2">
        <v>1</v>
      </c>
      <c r="M19" s="4">
        <v>3</v>
      </c>
      <c r="N19" s="2">
        <v>3</v>
      </c>
      <c r="O19" s="4">
        <v>5</v>
      </c>
      <c r="P19" s="2">
        <v>2</v>
      </c>
      <c r="Q19" s="4">
        <v>1</v>
      </c>
      <c r="R19" s="2">
        <v>3</v>
      </c>
      <c r="S19" s="4">
        <v>2</v>
      </c>
      <c r="T19" s="2">
        <v>5</v>
      </c>
      <c r="U19" s="4">
        <v>3</v>
      </c>
    </row>
    <row r="20" spans="1:21" ht="15" thickBot="1" x14ac:dyDescent="0.35">
      <c r="A20" s="1">
        <v>18</v>
      </c>
      <c r="B20" s="4">
        <v>5</v>
      </c>
      <c r="C20" s="2">
        <v>2</v>
      </c>
      <c r="D20" s="4">
        <v>1</v>
      </c>
      <c r="E20" s="2">
        <v>2</v>
      </c>
      <c r="F20" s="4">
        <v>2</v>
      </c>
      <c r="G20" s="2">
        <v>5</v>
      </c>
      <c r="H20" s="4">
        <v>3</v>
      </c>
      <c r="I20" s="2">
        <v>1</v>
      </c>
      <c r="J20" s="4">
        <v>2</v>
      </c>
      <c r="K20" s="2">
        <v>2</v>
      </c>
      <c r="L20" s="4">
        <v>3</v>
      </c>
      <c r="M20" s="2">
        <v>5</v>
      </c>
      <c r="N20" s="4">
        <v>1</v>
      </c>
      <c r="O20" s="2">
        <v>3</v>
      </c>
      <c r="P20" s="4">
        <v>3</v>
      </c>
      <c r="Q20" s="2">
        <v>4</v>
      </c>
      <c r="R20" s="4">
        <v>1</v>
      </c>
      <c r="S20" s="2">
        <v>2</v>
      </c>
      <c r="T20" s="4">
        <v>1</v>
      </c>
      <c r="U20" s="2">
        <v>3</v>
      </c>
    </row>
    <row r="21" spans="1:21" ht="15" thickBot="1" x14ac:dyDescent="0.35">
      <c r="A21" s="1">
        <v>19</v>
      </c>
      <c r="B21" s="2">
        <v>3</v>
      </c>
      <c r="C21" s="4">
        <v>5</v>
      </c>
      <c r="D21" s="2">
        <v>5</v>
      </c>
      <c r="E21" s="4">
        <v>5</v>
      </c>
      <c r="F21" s="2">
        <v>1</v>
      </c>
      <c r="G21" s="4">
        <v>2</v>
      </c>
      <c r="H21" s="2">
        <v>5</v>
      </c>
      <c r="I21" s="4">
        <v>4</v>
      </c>
      <c r="J21" s="2">
        <v>4</v>
      </c>
      <c r="K21" s="4">
        <v>5</v>
      </c>
      <c r="L21" s="2">
        <v>3</v>
      </c>
      <c r="M21" s="4">
        <v>5</v>
      </c>
      <c r="N21" s="2">
        <v>2</v>
      </c>
      <c r="O21" s="4">
        <v>5</v>
      </c>
      <c r="P21" s="2">
        <v>3</v>
      </c>
      <c r="Q21" s="4">
        <v>2</v>
      </c>
      <c r="R21" s="2">
        <v>4</v>
      </c>
      <c r="S21" s="4">
        <v>4</v>
      </c>
      <c r="T21" s="2">
        <v>4</v>
      </c>
      <c r="U21" s="4">
        <v>2</v>
      </c>
    </row>
    <row r="22" spans="1:21" ht="15" thickBot="1" x14ac:dyDescent="0.35">
      <c r="A22" s="1">
        <v>20</v>
      </c>
      <c r="B22" s="4">
        <v>5</v>
      </c>
      <c r="C22" s="2">
        <v>3</v>
      </c>
      <c r="D22" s="4">
        <v>2</v>
      </c>
      <c r="E22" s="2">
        <v>2</v>
      </c>
      <c r="F22" s="4">
        <v>3</v>
      </c>
      <c r="G22" s="2">
        <v>2</v>
      </c>
      <c r="H22" s="4">
        <v>2</v>
      </c>
      <c r="I22" s="2">
        <v>1</v>
      </c>
      <c r="J22" s="4">
        <v>3</v>
      </c>
      <c r="K22" s="2">
        <v>5</v>
      </c>
      <c r="L22" s="4">
        <v>4</v>
      </c>
      <c r="M22" s="2">
        <v>2</v>
      </c>
      <c r="N22" s="4">
        <v>1</v>
      </c>
      <c r="O22" s="2">
        <v>2</v>
      </c>
      <c r="P22" s="4">
        <v>2</v>
      </c>
      <c r="Q22" s="2">
        <v>1</v>
      </c>
      <c r="R22" s="4">
        <v>4</v>
      </c>
      <c r="S22" s="2">
        <v>2</v>
      </c>
      <c r="T22" s="4">
        <v>5</v>
      </c>
      <c r="U22" s="2">
        <v>3</v>
      </c>
    </row>
    <row r="23" spans="1:21" ht="15" thickBot="1" x14ac:dyDescent="0.35">
      <c r="A23" s="1">
        <v>21</v>
      </c>
      <c r="B23" s="2">
        <v>1</v>
      </c>
      <c r="C23" s="4">
        <v>5</v>
      </c>
      <c r="D23" s="2">
        <v>3</v>
      </c>
      <c r="E23" s="4">
        <v>2</v>
      </c>
      <c r="F23" s="2">
        <v>4</v>
      </c>
      <c r="G23" s="4">
        <v>2</v>
      </c>
      <c r="H23" s="2">
        <v>1</v>
      </c>
      <c r="I23" s="4">
        <v>1</v>
      </c>
      <c r="J23" s="2">
        <v>5</v>
      </c>
      <c r="K23" s="4">
        <v>1</v>
      </c>
      <c r="L23" s="2">
        <v>5</v>
      </c>
      <c r="M23" s="4">
        <v>5</v>
      </c>
      <c r="N23" s="2">
        <v>2</v>
      </c>
      <c r="O23" s="4">
        <v>2</v>
      </c>
      <c r="P23" s="2">
        <v>5</v>
      </c>
      <c r="Q23" s="4">
        <v>2</v>
      </c>
      <c r="R23" s="2">
        <v>2</v>
      </c>
      <c r="S23" s="4">
        <v>5</v>
      </c>
      <c r="T23" s="2">
        <v>2</v>
      </c>
      <c r="U23" s="4">
        <v>2</v>
      </c>
    </row>
    <row r="24" spans="1:21" ht="15" thickBot="1" x14ac:dyDescent="0.35">
      <c r="A24" s="1">
        <v>22</v>
      </c>
      <c r="B24" s="4">
        <v>4</v>
      </c>
      <c r="C24" s="2">
        <v>2</v>
      </c>
      <c r="D24" s="4">
        <v>1</v>
      </c>
      <c r="E24" s="2">
        <v>2</v>
      </c>
      <c r="F24" s="4">
        <v>2</v>
      </c>
      <c r="G24" s="2">
        <v>3</v>
      </c>
      <c r="H24" s="4">
        <v>4</v>
      </c>
      <c r="I24" s="2">
        <v>4</v>
      </c>
      <c r="J24" s="4">
        <v>5</v>
      </c>
      <c r="K24" s="2">
        <v>4</v>
      </c>
      <c r="L24" s="4">
        <v>3</v>
      </c>
      <c r="M24" s="2">
        <v>4</v>
      </c>
      <c r="N24" s="4">
        <v>5</v>
      </c>
      <c r="O24" s="2">
        <v>3</v>
      </c>
      <c r="P24" s="4">
        <v>3</v>
      </c>
      <c r="Q24" s="2">
        <v>1</v>
      </c>
      <c r="R24" s="4">
        <v>1</v>
      </c>
      <c r="S24" s="2">
        <v>1</v>
      </c>
      <c r="T24" s="4">
        <v>2</v>
      </c>
      <c r="U24" s="2">
        <v>4</v>
      </c>
    </row>
    <row r="25" spans="1:21" ht="15" thickBot="1" x14ac:dyDescent="0.35">
      <c r="A25" s="1">
        <v>23</v>
      </c>
      <c r="B25" s="2">
        <v>2</v>
      </c>
      <c r="C25" s="4">
        <v>5</v>
      </c>
      <c r="D25" s="2">
        <v>1</v>
      </c>
      <c r="E25" s="4">
        <v>3</v>
      </c>
      <c r="F25" s="2">
        <v>2</v>
      </c>
      <c r="G25" s="4">
        <v>1</v>
      </c>
      <c r="H25" s="2">
        <v>2</v>
      </c>
      <c r="I25" s="4">
        <v>3</v>
      </c>
      <c r="J25" s="2">
        <v>4</v>
      </c>
      <c r="K25" s="4">
        <v>1</v>
      </c>
      <c r="L25" s="2">
        <v>5</v>
      </c>
      <c r="M25" s="4">
        <v>1</v>
      </c>
      <c r="N25" s="2">
        <v>5</v>
      </c>
      <c r="O25" s="4">
        <v>4</v>
      </c>
      <c r="P25" s="2">
        <v>4</v>
      </c>
      <c r="Q25" s="4">
        <v>5</v>
      </c>
      <c r="R25" s="2">
        <v>1</v>
      </c>
      <c r="S25" s="4">
        <v>3</v>
      </c>
      <c r="T25" s="2">
        <v>3</v>
      </c>
      <c r="U25" s="4">
        <v>3</v>
      </c>
    </row>
    <row r="26" spans="1:21" ht="15" thickBot="1" x14ac:dyDescent="0.35">
      <c r="A26" s="1">
        <v>24</v>
      </c>
      <c r="B26" s="4">
        <v>5</v>
      </c>
      <c r="C26" s="2">
        <v>2</v>
      </c>
      <c r="D26" s="4">
        <v>5</v>
      </c>
      <c r="E26" s="2">
        <v>1</v>
      </c>
      <c r="F26" s="4">
        <v>2</v>
      </c>
      <c r="G26" s="2">
        <v>4</v>
      </c>
      <c r="H26" s="4">
        <v>3</v>
      </c>
      <c r="I26" s="2">
        <v>5</v>
      </c>
      <c r="J26" s="4">
        <v>4</v>
      </c>
      <c r="K26" s="2">
        <v>3</v>
      </c>
      <c r="L26" s="4">
        <v>1</v>
      </c>
      <c r="M26" s="2">
        <v>3</v>
      </c>
      <c r="N26" s="4">
        <v>4</v>
      </c>
      <c r="O26" s="2">
        <v>3</v>
      </c>
      <c r="P26" s="4">
        <v>1</v>
      </c>
      <c r="Q26" s="2">
        <v>5</v>
      </c>
      <c r="R26" s="4">
        <v>2</v>
      </c>
      <c r="S26" s="2">
        <v>3</v>
      </c>
      <c r="T26" s="4">
        <v>1</v>
      </c>
      <c r="U26" s="2">
        <v>3</v>
      </c>
    </row>
    <row r="27" spans="1:21" ht="15" thickBot="1" x14ac:dyDescent="0.35">
      <c r="A27" s="1">
        <v>25</v>
      </c>
      <c r="B27" s="2">
        <v>5</v>
      </c>
      <c r="C27" s="4">
        <v>4</v>
      </c>
      <c r="D27" s="2">
        <v>3</v>
      </c>
      <c r="E27" s="4">
        <v>5</v>
      </c>
      <c r="F27" s="2">
        <v>4</v>
      </c>
      <c r="G27" s="4">
        <v>3</v>
      </c>
      <c r="H27" s="2">
        <v>5</v>
      </c>
      <c r="I27" s="4">
        <v>5</v>
      </c>
      <c r="J27" s="2">
        <v>3</v>
      </c>
      <c r="K27" s="4">
        <v>4</v>
      </c>
      <c r="L27" s="2">
        <v>1</v>
      </c>
      <c r="M27" s="4">
        <v>5</v>
      </c>
      <c r="N27" s="2">
        <v>5</v>
      </c>
      <c r="O27" s="4">
        <v>1</v>
      </c>
      <c r="P27" s="2">
        <v>1</v>
      </c>
      <c r="Q27" s="4">
        <v>1</v>
      </c>
      <c r="R27" s="2">
        <v>1</v>
      </c>
      <c r="S27" s="4">
        <v>4</v>
      </c>
      <c r="T27" s="2">
        <v>2</v>
      </c>
      <c r="U27" s="4">
        <v>1</v>
      </c>
    </row>
    <row r="28" spans="1:21" ht="15" thickBot="1" x14ac:dyDescent="0.35">
      <c r="A28" s="1">
        <v>26</v>
      </c>
      <c r="B28" s="4">
        <v>3</v>
      </c>
      <c r="C28" s="2">
        <v>3</v>
      </c>
      <c r="D28" s="4">
        <v>4</v>
      </c>
      <c r="E28" s="2">
        <v>4</v>
      </c>
      <c r="F28" s="4">
        <v>4</v>
      </c>
      <c r="G28" s="2">
        <v>5</v>
      </c>
      <c r="H28" s="4">
        <v>2</v>
      </c>
      <c r="I28" s="2">
        <v>5</v>
      </c>
      <c r="J28" s="4">
        <v>3</v>
      </c>
      <c r="K28" s="2">
        <v>2</v>
      </c>
      <c r="L28" s="4">
        <v>1</v>
      </c>
      <c r="M28" s="2">
        <v>2</v>
      </c>
      <c r="N28" s="4">
        <v>5</v>
      </c>
      <c r="O28" s="2">
        <v>5</v>
      </c>
      <c r="P28" s="4">
        <v>3</v>
      </c>
      <c r="Q28" s="2">
        <v>5</v>
      </c>
      <c r="R28" s="4">
        <v>1</v>
      </c>
      <c r="S28" s="2">
        <v>5</v>
      </c>
      <c r="T28" s="4">
        <v>4</v>
      </c>
      <c r="U28" s="2">
        <v>1</v>
      </c>
    </row>
    <row r="29" spans="1:21" ht="15" thickBot="1" x14ac:dyDescent="0.35">
      <c r="A29" s="1">
        <v>27</v>
      </c>
      <c r="B29" s="2">
        <v>1</v>
      </c>
      <c r="C29" s="4">
        <v>5</v>
      </c>
      <c r="D29" s="2">
        <v>1</v>
      </c>
      <c r="E29" s="4">
        <v>3</v>
      </c>
      <c r="F29" s="2">
        <v>2</v>
      </c>
      <c r="G29" s="4">
        <v>4</v>
      </c>
      <c r="H29" s="2">
        <v>2</v>
      </c>
      <c r="I29" s="4">
        <v>5</v>
      </c>
      <c r="J29" s="2">
        <v>2</v>
      </c>
      <c r="K29" s="4">
        <v>3</v>
      </c>
      <c r="L29" s="2">
        <v>4</v>
      </c>
      <c r="M29" s="4">
        <v>3</v>
      </c>
      <c r="N29" s="2">
        <v>3</v>
      </c>
      <c r="O29" s="4">
        <v>2</v>
      </c>
      <c r="P29" s="2">
        <v>2</v>
      </c>
      <c r="Q29" s="4">
        <v>4</v>
      </c>
      <c r="R29" s="2">
        <v>4</v>
      </c>
      <c r="S29" s="4">
        <v>4</v>
      </c>
      <c r="T29" s="2">
        <v>4</v>
      </c>
      <c r="U29" s="4">
        <v>4</v>
      </c>
    </row>
    <row r="30" spans="1:21" ht="15" thickBot="1" x14ac:dyDescent="0.35">
      <c r="A30" s="1">
        <v>28</v>
      </c>
      <c r="B30" s="4">
        <v>4</v>
      </c>
      <c r="C30" s="2">
        <v>2</v>
      </c>
      <c r="D30" s="4">
        <v>5</v>
      </c>
      <c r="E30" s="2">
        <v>5</v>
      </c>
      <c r="F30" s="4">
        <v>5</v>
      </c>
      <c r="G30" s="2">
        <v>1</v>
      </c>
      <c r="H30" s="4">
        <v>3</v>
      </c>
      <c r="I30" s="2">
        <v>3</v>
      </c>
      <c r="J30" s="4">
        <v>2</v>
      </c>
      <c r="K30" s="2">
        <v>1</v>
      </c>
      <c r="L30" s="4">
        <v>1</v>
      </c>
      <c r="M30" s="2">
        <v>4</v>
      </c>
      <c r="N30" s="4">
        <v>3</v>
      </c>
      <c r="O30" s="2">
        <v>5</v>
      </c>
      <c r="P30" s="4">
        <v>2</v>
      </c>
      <c r="Q30" s="2">
        <v>5</v>
      </c>
      <c r="R30" s="4">
        <v>3</v>
      </c>
      <c r="S30" s="2">
        <v>2</v>
      </c>
      <c r="T30" s="4">
        <v>1</v>
      </c>
      <c r="U30" s="2">
        <v>5</v>
      </c>
    </row>
    <row r="31" spans="1:21" ht="15" thickBot="1" x14ac:dyDescent="0.35">
      <c r="A31" s="1">
        <v>29</v>
      </c>
      <c r="B31" s="2">
        <v>2</v>
      </c>
      <c r="C31" s="4">
        <v>1</v>
      </c>
      <c r="D31" s="2">
        <v>4</v>
      </c>
      <c r="E31" s="4">
        <v>5</v>
      </c>
      <c r="F31" s="2">
        <v>4</v>
      </c>
      <c r="G31" s="4">
        <v>5</v>
      </c>
      <c r="H31" s="2">
        <v>4</v>
      </c>
      <c r="I31" s="4">
        <v>5</v>
      </c>
      <c r="J31" s="2">
        <v>2</v>
      </c>
      <c r="K31" s="4">
        <v>2</v>
      </c>
      <c r="L31" s="2">
        <v>5</v>
      </c>
      <c r="M31" s="4">
        <v>3</v>
      </c>
      <c r="N31" s="2">
        <v>2</v>
      </c>
      <c r="O31" s="4">
        <v>3</v>
      </c>
      <c r="P31" s="2">
        <v>2</v>
      </c>
      <c r="Q31" s="4">
        <v>5</v>
      </c>
      <c r="R31" s="2">
        <v>2</v>
      </c>
      <c r="S31" s="4">
        <v>2</v>
      </c>
      <c r="T31" s="2">
        <v>1</v>
      </c>
      <c r="U31" s="4">
        <v>3</v>
      </c>
    </row>
    <row r="32" spans="1:21" ht="15" thickBot="1" x14ac:dyDescent="0.35">
      <c r="A32" s="1">
        <v>30</v>
      </c>
      <c r="B32" s="4">
        <v>1</v>
      </c>
      <c r="C32" s="2">
        <v>3</v>
      </c>
      <c r="D32" s="4">
        <v>5</v>
      </c>
      <c r="E32" s="2">
        <v>5</v>
      </c>
      <c r="F32" s="4">
        <v>3</v>
      </c>
      <c r="G32" s="2">
        <v>5</v>
      </c>
      <c r="H32" s="4">
        <v>1</v>
      </c>
      <c r="I32" s="2">
        <v>4</v>
      </c>
      <c r="J32" s="4">
        <v>1</v>
      </c>
      <c r="K32" s="2">
        <v>5</v>
      </c>
      <c r="L32" s="4">
        <v>4</v>
      </c>
      <c r="M32" s="2">
        <v>3</v>
      </c>
      <c r="N32" s="4">
        <v>1</v>
      </c>
      <c r="O32" s="2">
        <v>4</v>
      </c>
      <c r="P32" s="4">
        <v>3</v>
      </c>
      <c r="Q32" s="2">
        <v>4</v>
      </c>
      <c r="R32" s="4">
        <v>1</v>
      </c>
      <c r="S32" s="2">
        <v>1</v>
      </c>
      <c r="T32" s="4">
        <v>4</v>
      </c>
      <c r="U32" s="2">
        <v>4</v>
      </c>
    </row>
    <row r="33" spans="1:21" ht="15" thickBot="1" x14ac:dyDescent="0.35">
      <c r="A33" s="1">
        <v>31</v>
      </c>
      <c r="B33" s="2">
        <v>2</v>
      </c>
      <c r="C33" s="4">
        <v>2</v>
      </c>
      <c r="D33" s="2">
        <v>2</v>
      </c>
      <c r="E33" s="4">
        <v>1</v>
      </c>
      <c r="F33" s="2">
        <v>3</v>
      </c>
      <c r="G33" s="4">
        <v>5</v>
      </c>
      <c r="H33" s="2">
        <v>5</v>
      </c>
      <c r="I33" s="4">
        <v>3</v>
      </c>
      <c r="J33" s="2">
        <v>5</v>
      </c>
      <c r="K33" s="4">
        <v>1</v>
      </c>
      <c r="L33" s="2">
        <v>3</v>
      </c>
      <c r="M33" s="4">
        <v>4</v>
      </c>
      <c r="N33" s="2">
        <v>5</v>
      </c>
      <c r="O33" s="4">
        <v>2</v>
      </c>
      <c r="P33" s="2">
        <v>4</v>
      </c>
      <c r="Q33" s="4">
        <v>3</v>
      </c>
      <c r="R33" s="2">
        <v>3</v>
      </c>
      <c r="S33" s="4">
        <v>2</v>
      </c>
      <c r="T33" s="2">
        <v>4</v>
      </c>
      <c r="U33" s="4">
        <v>4</v>
      </c>
    </row>
    <row r="34" spans="1:21" ht="15" thickBot="1" x14ac:dyDescent="0.35">
      <c r="A34" s="1">
        <v>32</v>
      </c>
      <c r="B34" s="4">
        <v>2</v>
      </c>
      <c r="C34" s="2">
        <v>2</v>
      </c>
      <c r="D34" s="4">
        <v>3</v>
      </c>
      <c r="E34" s="2">
        <v>2</v>
      </c>
      <c r="F34" s="4">
        <v>4</v>
      </c>
      <c r="G34" s="2">
        <v>1</v>
      </c>
      <c r="H34" s="4">
        <v>1</v>
      </c>
      <c r="I34" s="2">
        <v>1</v>
      </c>
      <c r="J34" s="4">
        <v>1</v>
      </c>
      <c r="K34" s="2">
        <v>5</v>
      </c>
      <c r="L34" s="4">
        <v>1</v>
      </c>
      <c r="M34" s="2">
        <v>5</v>
      </c>
      <c r="N34" s="4">
        <v>3</v>
      </c>
      <c r="O34" s="2">
        <v>5</v>
      </c>
      <c r="P34" s="4">
        <v>5</v>
      </c>
      <c r="Q34" s="2">
        <v>2</v>
      </c>
      <c r="R34" s="4">
        <v>1</v>
      </c>
      <c r="S34" s="2">
        <v>3</v>
      </c>
      <c r="T34" s="4">
        <v>3</v>
      </c>
      <c r="U34" s="2">
        <v>3</v>
      </c>
    </row>
    <row r="35" spans="1:21" ht="15" thickBot="1" x14ac:dyDescent="0.35">
      <c r="A35" s="1">
        <v>33</v>
      </c>
      <c r="B35" s="2">
        <v>5</v>
      </c>
      <c r="C35" s="4">
        <v>2</v>
      </c>
      <c r="D35" s="2">
        <v>2</v>
      </c>
      <c r="E35" s="4">
        <v>2</v>
      </c>
      <c r="F35" s="2">
        <v>1</v>
      </c>
      <c r="G35" s="4">
        <v>2</v>
      </c>
      <c r="H35" s="2">
        <v>5</v>
      </c>
      <c r="I35" s="4">
        <v>3</v>
      </c>
      <c r="J35" s="2">
        <v>1</v>
      </c>
      <c r="K35" s="4">
        <v>2</v>
      </c>
      <c r="L35" s="2">
        <v>2</v>
      </c>
      <c r="M35" s="4">
        <v>5</v>
      </c>
      <c r="N35" s="2">
        <v>1</v>
      </c>
      <c r="O35" s="4">
        <v>4</v>
      </c>
      <c r="P35" s="2">
        <v>2</v>
      </c>
      <c r="Q35" s="4">
        <v>3</v>
      </c>
      <c r="R35" s="2">
        <v>2</v>
      </c>
      <c r="S35" s="4">
        <v>1</v>
      </c>
      <c r="T35" s="2">
        <v>4</v>
      </c>
      <c r="U35" s="4">
        <v>4</v>
      </c>
    </row>
    <row r="36" spans="1:21" ht="15" thickBot="1" x14ac:dyDescent="0.35">
      <c r="A36" s="1">
        <v>34</v>
      </c>
      <c r="B36" s="4">
        <v>5</v>
      </c>
      <c r="C36" s="2">
        <v>2</v>
      </c>
      <c r="D36" s="4">
        <v>5</v>
      </c>
      <c r="E36" s="2">
        <v>3</v>
      </c>
      <c r="F36" s="4">
        <v>3</v>
      </c>
      <c r="G36" s="2">
        <v>2</v>
      </c>
      <c r="H36" s="4">
        <v>3</v>
      </c>
      <c r="I36" s="2">
        <v>4</v>
      </c>
      <c r="J36" s="4">
        <v>5</v>
      </c>
      <c r="K36" s="2">
        <v>1</v>
      </c>
      <c r="L36" s="4">
        <v>5</v>
      </c>
      <c r="M36" s="2">
        <v>5</v>
      </c>
      <c r="N36" s="4">
        <v>2</v>
      </c>
      <c r="O36" s="2">
        <v>5</v>
      </c>
      <c r="P36" s="4">
        <v>3</v>
      </c>
      <c r="Q36" s="2">
        <v>3</v>
      </c>
      <c r="R36" s="4">
        <v>5</v>
      </c>
      <c r="S36" s="2">
        <v>3</v>
      </c>
      <c r="T36" s="4">
        <v>1</v>
      </c>
      <c r="U36" s="2">
        <v>5</v>
      </c>
    </row>
    <row r="37" spans="1:21" ht="15" thickBot="1" x14ac:dyDescent="0.35">
      <c r="A37" s="1">
        <v>35</v>
      </c>
      <c r="B37" s="2">
        <v>5</v>
      </c>
      <c r="C37" s="4">
        <v>1</v>
      </c>
      <c r="D37" s="2">
        <v>3</v>
      </c>
      <c r="E37" s="4">
        <v>1</v>
      </c>
      <c r="F37" s="2">
        <v>1</v>
      </c>
      <c r="G37" s="4">
        <v>3</v>
      </c>
      <c r="H37" s="2">
        <v>3</v>
      </c>
      <c r="I37" s="4">
        <v>1</v>
      </c>
      <c r="J37" s="2">
        <v>1</v>
      </c>
      <c r="K37" s="4">
        <v>4</v>
      </c>
      <c r="L37" s="2">
        <v>1</v>
      </c>
      <c r="M37" s="4">
        <v>3</v>
      </c>
      <c r="N37" s="2">
        <v>5</v>
      </c>
      <c r="O37" s="4">
        <v>5</v>
      </c>
      <c r="P37" s="2">
        <v>3</v>
      </c>
      <c r="Q37" s="4">
        <v>5</v>
      </c>
      <c r="R37" s="2">
        <v>3</v>
      </c>
      <c r="S37" s="4">
        <v>5</v>
      </c>
      <c r="T37" s="2">
        <v>1</v>
      </c>
      <c r="U37" s="4">
        <v>3</v>
      </c>
    </row>
    <row r="38" spans="1:21" ht="15" thickBot="1" x14ac:dyDescent="0.35">
      <c r="A38" s="1">
        <v>36</v>
      </c>
      <c r="B38" s="4">
        <v>3</v>
      </c>
      <c r="C38" s="2">
        <v>3</v>
      </c>
      <c r="D38" s="4">
        <v>1</v>
      </c>
      <c r="E38" s="2">
        <v>5</v>
      </c>
      <c r="F38" s="4">
        <v>2</v>
      </c>
      <c r="G38" s="2">
        <v>1</v>
      </c>
      <c r="H38" s="4">
        <v>4</v>
      </c>
      <c r="I38" s="2">
        <v>3</v>
      </c>
      <c r="J38" s="4">
        <v>5</v>
      </c>
      <c r="K38" s="2">
        <v>4</v>
      </c>
      <c r="L38" s="4">
        <v>1</v>
      </c>
      <c r="M38" s="2">
        <v>1</v>
      </c>
      <c r="N38" s="4">
        <v>5</v>
      </c>
      <c r="O38" s="2">
        <v>5</v>
      </c>
      <c r="P38" s="4">
        <v>5</v>
      </c>
      <c r="Q38" s="2">
        <v>3</v>
      </c>
      <c r="R38" s="4">
        <v>4</v>
      </c>
      <c r="S38" s="2">
        <v>5</v>
      </c>
      <c r="T38" s="4">
        <v>4</v>
      </c>
      <c r="U38" s="2">
        <v>5</v>
      </c>
    </row>
    <row r="39" spans="1:21" ht="15" thickBot="1" x14ac:dyDescent="0.35">
      <c r="A39" s="1">
        <v>37</v>
      </c>
      <c r="B39" s="2">
        <v>1</v>
      </c>
      <c r="C39" s="4">
        <v>3</v>
      </c>
      <c r="D39" s="2">
        <v>2</v>
      </c>
      <c r="E39" s="4">
        <v>5</v>
      </c>
      <c r="F39" s="2">
        <v>3</v>
      </c>
      <c r="G39" s="4">
        <v>2</v>
      </c>
      <c r="H39" s="2">
        <v>4</v>
      </c>
      <c r="I39" s="4">
        <v>1</v>
      </c>
      <c r="J39" s="2">
        <v>1</v>
      </c>
      <c r="K39" s="4">
        <v>2</v>
      </c>
      <c r="L39" s="2">
        <v>3</v>
      </c>
      <c r="M39" s="4">
        <v>3</v>
      </c>
      <c r="N39" s="2">
        <v>2</v>
      </c>
      <c r="O39" s="4">
        <v>1</v>
      </c>
      <c r="P39" s="2">
        <v>5</v>
      </c>
      <c r="Q39" s="4">
        <v>5</v>
      </c>
      <c r="R39" s="2">
        <v>2</v>
      </c>
      <c r="S39" s="4">
        <v>5</v>
      </c>
      <c r="T39" s="2">
        <v>4</v>
      </c>
      <c r="U39" s="4">
        <v>5</v>
      </c>
    </row>
    <row r="40" spans="1:21" ht="15" thickBot="1" x14ac:dyDescent="0.35">
      <c r="A40" s="1">
        <v>38</v>
      </c>
      <c r="B40" s="4">
        <v>3</v>
      </c>
      <c r="C40" s="2">
        <v>2</v>
      </c>
      <c r="D40" s="4">
        <v>5</v>
      </c>
      <c r="E40" s="2">
        <v>2</v>
      </c>
      <c r="F40" s="4">
        <v>1</v>
      </c>
      <c r="G40" s="2">
        <v>2</v>
      </c>
      <c r="H40" s="4">
        <v>1</v>
      </c>
      <c r="I40" s="2">
        <v>4</v>
      </c>
      <c r="J40" s="4">
        <v>2</v>
      </c>
      <c r="K40" s="2">
        <v>4</v>
      </c>
      <c r="L40" s="4">
        <v>5</v>
      </c>
      <c r="M40" s="2">
        <v>5</v>
      </c>
      <c r="N40" s="4">
        <v>4</v>
      </c>
      <c r="O40" s="2">
        <v>4</v>
      </c>
      <c r="P40" s="4">
        <v>1</v>
      </c>
      <c r="Q40" s="2">
        <v>4</v>
      </c>
      <c r="R40" s="4">
        <v>4</v>
      </c>
      <c r="S40" s="2">
        <v>4</v>
      </c>
      <c r="T40" s="4">
        <v>3</v>
      </c>
      <c r="U40" s="2">
        <v>5</v>
      </c>
    </row>
    <row r="41" spans="1:21" ht="15" thickBot="1" x14ac:dyDescent="0.35">
      <c r="A41" s="1">
        <v>39</v>
      </c>
      <c r="B41" s="2">
        <v>2</v>
      </c>
      <c r="C41" s="4">
        <v>4</v>
      </c>
      <c r="D41" s="2">
        <v>5</v>
      </c>
      <c r="E41" s="4">
        <v>3</v>
      </c>
      <c r="F41" s="2">
        <v>5</v>
      </c>
      <c r="G41" s="4">
        <v>4</v>
      </c>
      <c r="H41" s="2">
        <v>4</v>
      </c>
      <c r="I41" s="4">
        <v>2</v>
      </c>
      <c r="J41" s="2">
        <v>5</v>
      </c>
      <c r="K41" s="4">
        <v>3</v>
      </c>
      <c r="L41" s="2">
        <v>4</v>
      </c>
      <c r="M41" s="4">
        <v>2</v>
      </c>
      <c r="N41" s="2">
        <v>1</v>
      </c>
      <c r="O41" s="4">
        <v>4</v>
      </c>
      <c r="P41" s="2">
        <v>5</v>
      </c>
      <c r="Q41" s="4">
        <v>5</v>
      </c>
      <c r="R41" s="2">
        <v>1</v>
      </c>
      <c r="S41" s="4">
        <v>5</v>
      </c>
      <c r="T41" s="2">
        <v>5</v>
      </c>
      <c r="U41" s="4">
        <v>5</v>
      </c>
    </row>
    <row r="42" spans="1:21" ht="15" thickBot="1" x14ac:dyDescent="0.35">
      <c r="A42" s="1">
        <v>40</v>
      </c>
      <c r="B42" s="4">
        <v>2</v>
      </c>
      <c r="C42" s="2">
        <v>5</v>
      </c>
      <c r="D42" s="4">
        <v>3</v>
      </c>
      <c r="E42" s="2">
        <v>3</v>
      </c>
      <c r="F42" s="4">
        <v>3</v>
      </c>
      <c r="G42" s="2">
        <v>5</v>
      </c>
      <c r="H42" s="4">
        <v>1</v>
      </c>
      <c r="I42" s="2">
        <v>4</v>
      </c>
      <c r="J42" s="4">
        <v>4</v>
      </c>
      <c r="K42" s="2">
        <v>4</v>
      </c>
      <c r="L42" s="4">
        <v>2</v>
      </c>
      <c r="M42" s="2">
        <v>3</v>
      </c>
      <c r="N42" s="4">
        <v>2</v>
      </c>
      <c r="O42" s="2">
        <v>5</v>
      </c>
      <c r="P42" s="4">
        <v>3</v>
      </c>
      <c r="Q42" s="2">
        <v>3</v>
      </c>
      <c r="R42" s="4">
        <v>3</v>
      </c>
      <c r="S42" s="2">
        <v>4</v>
      </c>
      <c r="T42" s="4">
        <v>4</v>
      </c>
      <c r="U42" s="2">
        <v>5</v>
      </c>
    </row>
  </sheetData>
  <mergeCells count="4">
    <mergeCell ref="B1:U1"/>
    <mergeCell ref="W1:AB1"/>
    <mergeCell ref="X2:AB2"/>
    <mergeCell ref="X3:AB3"/>
  </mergeCells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AAFB3-3A03-4412-9EEF-00B3B4CC7054}">
  <dimension ref="A1:AB49"/>
  <sheetViews>
    <sheetView zoomScaleNormal="100" workbookViewId="0"/>
  </sheetViews>
  <sheetFormatPr defaultRowHeight="14.4" x14ac:dyDescent="0.3"/>
  <cols>
    <col min="1" max="1" width="6.77734375" customWidth="1"/>
    <col min="2" max="21" width="4.44140625" customWidth="1"/>
    <col min="22" max="23" width="8.21875" customWidth="1"/>
  </cols>
  <sheetData>
    <row r="1" spans="1:28" ht="16.8" customHeight="1" thickBot="1" x14ac:dyDescent="0.35">
      <c r="A1" s="15"/>
      <c r="B1" s="37" t="s">
        <v>0</v>
      </c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9"/>
      <c r="W1" s="40" t="s">
        <v>35</v>
      </c>
      <c r="X1" s="41"/>
      <c r="Y1" s="41"/>
      <c r="Z1" s="41"/>
      <c r="AA1" s="41"/>
      <c r="AB1" s="42"/>
    </row>
    <row r="2" spans="1:28" ht="15" customHeight="1" thickBot="1" x14ac:dyDescent="0.35">
      <c r="A2" s="1" t="s">
        <v>1</v>
      </c>
      <c r="B2" s="3">
        <v>1</v>
      </c>
      <c r="C2" s="3">
        <v>2</v>
      </c>
      <c r="D2" s="3">
        <v>3</v>
      </c>
      <c r="E2" s="3">
        <v>4</v>
      </c>
      <c r="F2" s="3">
        <v>5</v>
      </c>
      <c r="G2" s="3">
        <v>6</v>
      </c>
      <c r="H2" s="3">
        <v>7</v>
      </c>
      <c r="I2" s="3">
        <v>8</v>
      </c>
      <c r="J2" s="3">
        <v>9</v>
      </c>
      <c r="K2" s="3">
        <v>10</v>
      </c>
      <c r="L2" s="3">
        <v>11</v>
      </c>
      <c r="M2" s="3">
        <v>12</v>
      </c>
      <c r="N2" s="3">
        <v>13</v>
      </c>
      <c r="O2" s="3">
        <v>14</v>
      </c>
      <c r="P2" s="3">
        <v>15</v>
      </c>
      <c r="Q2" s="3">
        <v>16</v>
      </c>
      <c r="R2" s="3">
        <v>17</v>
      </c>
      <c r="S2" s="3">
        <v>18</v>
      </c>
      <c r="T2" s="3">
        <v>19</v>
      </c>
      <c r="U2" s="3">
        <v>20</v>
      </c>
      <c r="W2" s="2"/>
      <c r="X2" s="43" t="s">
        <v>36</v>
      </c>
      <c r="Y2" s="44"/>
      <c r="Z2" s="44"/>
      <c r="AA2" s="44"/>
      <c r="AB2" s="45"/>
    </row>
    <row r="3" spans="1:28" ht="15" customHeight="1" thickBot="1" x14ac:dyDescent="0.35">
      <c r="A3" s="1">
        <v>1</v>
      </c>
      <c r="B3" s="2">
        <v>3</v>
      </c>
      <c r="C3" s="2">
        <v>2</v>
      </c>
      <c r="D3" s="2">
        <v>3</v>
      </c>
      <c r="E3" s="2">
        <v>5</v>
      </c>
      <c r="F3" s="2">
        <v>3</v>
      </c>
      <c r="G3" s="4">
        <v>2</v>
      </c>
      <c r="H3" s="2">
        <v>2</v>
      </c>
      <c r="I3" s="4">
        <v>3</v>
      </c>
      <c r="J3" s="2">
        <v>3</v>
      </c>
      <c r="K3" s="4">
        <v>4</v>
      </c>
      <c r="L3" s="2">
        <v>4</v>
      </c>
      <c r="M3" s="4">
        <v>1</v>
      </c>
      <c r="N3" s="2">
        <v>2</v>
      </c>
      <c r="O3" s="4">
        <v>2</v>
      </c>
      <c r="P3" s="2">
        <v>2</v>
      </c>
      <c r="Q3" s="4">
        <v>5</v>
      </c>
      <c r="R3" s="2">
        <v>1</v>
      </c>
      <c r="S3" s="4">
        <v>1</v>
      </c>
      <c r="T3" s="2">
        <v>3</v>
      </c>
      <c r="U3" s="4">
        <v>1</v>
      </c>
      <c r="W3" s="4"/>
      <c r="X3" s="43" t="s">
        <v>37</v>
      </c>
      <c r="Y3" s="44"/>
      <c r="Z3" s="44"/>
      <c r="AA3" s="44"/>
      <c r="AB3" s="45"/>
    </row>
    <row r="4" spans="1:28" ht="15" thickBot="1" x14ac:dyDescent="0.35">
      <c r="A4" s="1">
        <v>2</v>
      </c>
      <c r="B4" s="2">
        <v>3</v>
      </c>
      <c r="C4" s="2">
        <v>2</v>
      </c>
      <c r="D4" s="2">
        <v>4</v>
      </c>
      <c r="E4" s="2">
        <v>4</v>
      </c>
      <c r="F4" s="4">
        <v>1</v>
      </c>
      <c r="G4" s="2">
        <v>5</v>
      </c>
      <c r="H4" s="4">
        <v>3</v>
      </c>
      <c r="I4" s="2">
        <v>1</v>
      </c>
      <c r="J4" s="4">
        <v>5</v>
      </c>
      <c r="K4" s="2">
        <v>2</v>
      </c>
      <c r="L4" s="4">
        <v>1</v>
      </c>
      <c r="M4" s="2">
        <v>4</v>
      </c>
      <c r="N4" s="4">
        <v>4</v>
      </c>
      <c r="O4" s="2">
        <v>1</v>
      </c>
      <c r="P4" s="4">
        <v>4</v>
      </c>
      <c r="Q4" s="2">
        <v>5</v>
      </c>
      <c r="R4" s="4">
        <v>2</v>
      </c>
      <c r="S4" s="2">
        <v>2</v>
      </c>
      <c r="T4" s="4">
        <v>2</v>
      </c>
      <c r="U4" s="2">
        <v>3</v>
      </c>
    </row>
    <row r="5" spans="1:28" ht="15" thickBot="1" x14ac:dyDescent="0.35">
      <c r="A5" s="1">
        <v>3</v>
      </c>
      <c r="B5" s="2">
        <v>4</v>
      </c>
      <c r="C5" s="4">
        <v>1</v>
      </c>
      <c r="D5" s="2">
        <v>1</v>
      </c>
      <c r="E5" s="4">
        <v>4</v>
      </c>
      <c r="F5" s="2">
        <v>3</v>
      </c>
      <c r="G5" s="4">
        <v>3</v>
      </c>
      <c r="H5" s="2">
        <v>5</v>
      </c>
      <c r="I5" s="4">
        <v>2</v>
      </c>
      <c r="J5" s="2">
        <v>5</v>
      </c>
      <c r="K5" s="4">
        <v>4</v>
      </c>
      <c r="L5" s="2">
        <v>1</v>
      </c>
      <c r="M5" s="4">
        <v>4</v>
      </c>
      <c r="N5" s="2">
        <v>2</v>
      </c>
      <c r="O5" s="4">
        <v>3</v>
      </c>
      <c r="P5" s="2">
        <v>2</v>
      </c>
      <c r="Q5" s="4">
        <v>5</v>
      </c>
      <c r="R5" s="2">
        <v>1</v>
      </c>
      <c r="S5" s="4">
        <v>2</v>
      </c>
      <c r="T5" s="2">
        <v>3</v>
      </c>
      <c r="U5" s="2">
        <v>4</v>
      </c>
    </row>
    <row r="6" spans="1:28" ht="15" thickBot="1" x14ac:dyDescent="0.35">
      <c r="A6" s="1">
        <v>4</v>
      </c>
      <c r="B6" s="4">
        <v>4</v>
      </c>
      <c r="C6" s="2">
        <v>3</v>
      </c>
      <c r="D6" s="4">
        <v>1</v>
      </c>
      <c r="E6" s="2">
        <v>2</v>
      </c>
      <c r="F6" s="4">
        <v>1</v>
      </c>
      <c r="G6" s="2">
        <v>2</v>
      </c>
      <c r="H6" s="4">
        <v>2</v>
      </c>
      <c r="I6" s="2">
        <v>4</v>
      </c>
      <c r="J6" s="4">
        <v>3</v>
      </c>
      <c r="K6" s="2">
        <v>3</v>
      </c>
      <c r="L6" s="4">
        <v>5</v>
      </c>
      <c r="M6" s="2">
        <v>3</v>
      </c>
      <c r="N6" s="4">
        <v>5</v>
      </c>
      <c r="O6" s="2">
        <v>3</v>
      </c>
      <c r="P6" s="4">
        <v>2</v>
      </c>
      <c r="Q6" s="2">
        <v>1</v>
      </c>
      <c r="R6" s="4">
        <v>3</v>
      </c>
      <c r="S6" s="2">
        <v>3</v>
      </c>
      <c r="T6" s="4">
        <v>5</v>
      </c>
      <c r="U6" s="2">
        <v>1</v>
      </c>
    </row>
    <row r="7" spans="1:28" ht="15" thickBot="1" x14ac:dyDescent="0.35">
      <c r="A7" s="1">
        <v>5</v>
      </c>
      <c r="B7" s="2">
        <v>2</v>
      </c>
      <c r="C7" s="4">
        <v>2</v>
      </c>
      <c r="D7" s="2">
        <v>4</v>
      </c>
      <c r="E7" s="4">
        <v>4</v>
      </c>
      <c r="F7" s="2">
        <v>5</v>
      </c>
      <c r="G7" s="4">
        <v>1</v>
      </c>
      <c r="H7" s="2">
        <v>5</v>
      </c>
      <c r="I7" s="4">
        <v>5</v>
      </c>
      <c r="J7" s="2">
        <v>5</v>
      </c>
      <c r="K7" s="4">
        <v>3</v>
      </c>
      <c r="L7" s="2">
        <v>2</v>
      </c>
      <c r="M7" s="4">
        <v>1</v>
      </c>
      <c r="N7" s="2">
        <v>2</v>
      </c>
      <c r="O7" s="4">
        <v>5</v>
      </c>
      <c r="P7" s="2">
        <v>5</v>
      </c>
      <c r="Q7" s="4">
        <v>1</v>
      </c>
      <c r="R7" s="2">
        <v>1</v>
      </c>
      <c r="S7" s="4">
        <v>1</v>
      </c>
      <c r="T7" s="2">
        <v>4</v>
      </c>
      <c r="U7" s="4">
        <v>1</v>
      </c>
    </row>
    <row r="8" spans="1:28" ht="15" thickBot="1" x14ac:dyDescent="0.35">
      <c r="A8" s="1">
        <v>6</v>
      </c>
      <c r="B8" s="4">
        <v>4</v>
      </c>
      <c r="C8" s="2">
        <v>4</v>
      </c>
      <c r="D8" s="4">
        <v>2</v>
      </c>
      <c r="E8" s="2">
        <v>1</v>
      </c>
      <c r="F8" s="4">
        <v>4</v>
      </c>
      <c r="G8" s="2">
        <v>2</v>
      </c>
      <c r="H8" s="4">
        <v>4</v>
      </c>
      <c r="I8" s="2">
        <v>3</v>
      </c>
      <c r="J8" s="4">
        <v>5</v>
      </c>
      <c r="K8" s="2">
        <v>2</v>
      </c>
      <c r="L8" s="4">
        <v>1</v>
      </c>
      <c r="M8" s="2">
        <v>1</v>
      </c>
      <c r="N8" s="4">
        <v>5</v>
      </c>
      <c r="O8" s="2">
        <v>1</v>
      </c>
      <c r="P8" s="4">
        <v>2</v>
      </c>
      <c r="Q8" s="2">
        <v>1</v>
      </c>
      <c r="R8" s="4">
        <v>1</v>
      </c>
      <c r="S8" s="2">
        <v>2</v>
      </c>
      <c r="T8" s="4">
        <v>3</v>
      </c>
      <c r="U8" s="2">
        <v>2</v>
      </c>
    </row>
    <row r="9" spans="1:28" ht="15" thickBot="1" x14ac:dyDescent="0.35">
      <c r="A9" s="1">
        <v>7</v>
      </c>
      <c r="B9" s="2">
        <v>2</v>
      </c>
      <c r="C9" s="4">
        <v>1</v>
      </c>
      <c r="D9" s="2">
        <v>1</v>
      </c>
      <c r="E9" s="4">
        <v>3</v>
      </c>
      <c r="F9" s="2">
        <v>3</v>
      </c>
      <c r="G9" s="4">
        <v>1</v>
      </c>
      <c r="H9" s="2">
        <v>2</v>
      </c>
      <c r="I9" s="4">
        <v>1</v>
      </c>
      <c r="J9" s="2">
        <v>2</v>
      </c>
      <c r="K9" s="4">
        <v>3</v>
      </c>
      <c r="L9" s="2">
        <v>2</v>
      </c>
      <c r="M9" s="4">
        <v>4</v>
      </c>
      <c r="N9" s="2">
        <v>5</v>
      </c>
      <c r="O9" s="4">
        <v>5</v>
      </c>
      <c r="P9" s="2">
        <v>1</v>
      </c>
      <c r="Q9" s="4">
        <v>3</v>
      </c>
      <c r="R9" s="2">
        <v>3</v>
      </c>
      <c r="S9" s="4">
        <v>5</v>
      </c>
      <c r="T9" s="2">
        <v>2</v>
      </c>
      <c r="U9" s="4">
        <v>3</v>
      </c>
    </row>
    <row r="10" spans="1:28" ht="15" thickBot="1" x14ac:dyDescent="0.35">
      <c r="A10" s="1">
        <v>8</v>
      </c>
      <c r="B10" s="4">
        <v>3</v>
      </c>
      <c r="C10" s="2">
        <v>3</v>
      </c>
      <c r="D10" s="4">
        <v>3</v>
      </c>
      <c r="E10" s="2">
        <v>5</v>
      </c>
      <c r="F10" s="4">
        <v>4</v>
      </c>
      <c r="G10" s="2">
        <v>4</v>
      </c>
      <c r="H10" s="4">
        <v>4</v>
      </c>
      <c r="I10" s="2">
        <v>1</v>
      </c>
      <c r="J10" s="4">
        <v>5</v>
      </c>
      <c r="K10" s="2">
        <v>3</v>
      </c>
      <c r="L10" s="4">
        <v>1</v>
      </c>
      <c r="M10" s="2">
        <v>4</v>
      </c>
      <c r="N10" s="4">
        <v>2</v>
      </c>
      <c r="O10" s="2">
        <v>5</v>
      </c>
      <c r="P10" s="4">
        <v>1</v>
      </c>
      <c r="Q10" s="2">
        <v>3</v>
      </c>
      <c r="R10" s="4">
        <v>5</v>
      </c>
      <c r="S10" s="2">
        <v>3</v>
      </c>
      <c r="T10" s="4">
        <v>1</v>
      </c>
      <c r="U10" s="2">
        <v>5</v>
      </c>
    </row>
    <row r="11" spans="1:28" ht="15" thickBot="1" x14ac:dyDescent="0.35">
      <c r="A11" s="1">
        <v>9</v>
      </c>
      <c r="B11" s="2">
        <v>3</v>
      </c>
      <c r="C11" s="4">
        <v>2</v>
      </c>
      <c r="D11" s="2">
        <v>2</v>
      </c>
      <c r="E11" s="4">
        <v>3</v>
      </c>
      <c r="F11" s="2">
        <v>5</v>
      </c>
      <c r="G11" s="4">
        <v>4</v>
      </c>
      <c r="H11" s="2">
        <v>2</v>
      </c>
      <c r="I11" s="4">
        <v>1</v>
      </c>
      <c r="J11" s="2">
        <v>2</v>
      </c>
      <c r="K11" s="4">
        <v>3</v>
      </c>
      <c r="L11" s="2">
        <v>4</v>
      </c>
      <c r="M11" s="4">
        <v>5</v>
      </c>
      <c r="N11" s="2">
        <v>5</v>
      </c>
      <c r="O11" s="4">
        <v>5</v>
      </c>
      <c r="P11" s="2">
        <v>5</v>
      </c>
      <c r="Q11" s="4">
        <v>1</v>
      </c>
      <c r="R11" s="2">
        <v>1</v>
      </c>
      <c r="S11" s="4">
        <v>4</v>
      </c>
      <c r="T11" s="2">
        <v>5</v>
      </c>
      <c r="U11" s="4">
        <v>4</v>
      </c>
    </row>
    <row r="12" spans="1:28" ht="15" thickBot="1" x14ac:dyDescent="0.35">
      <c r="A12" s="1">
        <v>10</v>
      </c>
      <c r="B12" s="4">
        <v>3</v>
      </c>
      <c r="C12" s="2">
        <v>5</v>
      </c>
      <c r="D12" s="4">
        <v>3</v>
      </c>
      <c r="E12" s="2">
        <v>2</v>
      </c>
      <c r="F12" s="4">
        <v>4</v>
      </c>
      <c r="G12" s="2">
        <v>3</v>
      </c>
      <c r="H12" s="4">
        <v>5</v>
      </c>
      <c r="I12" s="2">
        <v>3</v>
      </c>
      <c r="J12" s="4">
        <v>4</v>
      </c>
      <c r="K12" s="2">
        <v>3</v>
      </c>
      <c r="L12" s="4">
        <v>1</v>
      </c>
      <c r="M12" s="2">
        <v>5</v>
      </c>
      <c r="N12" s="4">
        <v>2</v>
      </c>
      <c r="O12" s="2">
        <v>2</v>
      </c>
      <c r="P12" s="4">
        <v>4</v>
      </c>
      <c r="Q12" s="2">
        <v>5</v>
      </c>
      <c r="R12" s="4">
        <v>5</v>
      </c>
      <c r="S12" s="2">
        <v>1</v>
      </c>
      <c r="T12" s="4">
        <v>4</v>
      </c>
      <c r="U12" s="2">
        <v>1</v>
      </c>
    </row>
    <row r="13" spans="1:28" ht="15" thickBot="1" x14ac:dyDescent="0.35">
      <c r="A13" s="1">
        <v>11</v>
      </c>
      <c r="B13" s="2">
        <v>2</v>
      </c>
      <c r="C13" s="4">
        <v>1</v>
      </c>
      <c r="D13" s="2">
        <v>3</v>
      </c>
      <c r="E13" s="4">
        <v>3</v>
      </c>
      <c r="F13" s="2">
        <v>4</v>
      </c>
      <c r="G13" s="4">
        <v>1</v>
      </c>
      <c r="H13" s="2">
        <v>2</v>
      </c>
      <c r="I13" s="4">
        <v>3</v>
      </c>
      <c r="J13" s="2">
        <v>3</v>
      </c>
      <c r="K13" s="4">
        <v>5</v>
      </c>
      <c r="L13" s="2">
        <v>1</v>
      </c>
      <c r="M13" s="4">
        <v>2</v>
      </c>
      <c r="N13" s="2">
        <v>2</v>
      </c>
      <c r="O13" s="4">
        <v>3</v>
      </c>
      <c r="P13" s="2">
        <v>5</v>
      </c>
      <c r="Q13" s="4">
        <v>3</v>
      </c>
      <c r="R13" s="2">
        <v>5</v>
      </c>
      <c r="S13" s="4">
        <v>2</v>
      </c>
      <c r="T13" s="2">
        <v>1</v>
      </c>
      <c r="U13" s="4">
        <v>3</v>
      </c>
    </row>
    <row r="14" spans="1:28" ht="15" thickBot="1" x14ac:dyDescent="0.35">
      <c r="A14" s="1">
        <v>12</v>
      </c>
      <c r="B14" s="4">
        <v>1</v>
      </c>
      <c r="C14" s="2">
        <v>1</v>
      </c>
      <c r="D14" s="4">
        <v>5</v>
      </c>
      <c r="E14" s="2">
        <v>1</v>
      </c>
      <c r="F14" s="4">
        <v>2</v>
      </c>
      <c r="G14" s="2">
        <v>5</v>
      </c>
      <c r="H14" s="4">
        <v>1</v>
      </c>
      <c r="I14" s="2">
        <v>4</v>
      </c>
      <c r="J14" s="4">
        <v>1</v>
      </c>
      <c r="K14" s="2">
        <v>1</v>
      </c>
      <c r="L14" s="4">
        <v>3</v>
      </c>
      <c r="M14" s="2">
        <v>3</v>
      </c>
      <c r="N14" s="4">
        <v>2</v>
      </c>
      <c r="O14" s="2">
        <v>1</v>
      </c>
      <c r="P14" s="4">
        <v>2</v>
      </c>
      <c r="Q14" s="2">
        <v>5</v>
      </c>
      <c r="R14" s="4">
        <v>5</v>
      </c>
      <c r="S14" s="2">
        <v>1</v>
      </c>
      <c r="T14" s="4">
        <v>4</v>
      </c>
      <c r="U14" s="2">
        <v>5</v>
      </c>
    </row>
    <row r="15" spans="1:28" ht="15" thickBot="1" x14ac:dyDescent="0.35">
      <c r="A15" s="1">
        <v>13</v>
      </c>
      <c r="B15" s="2">
        <v>3</v>
      </c>
      <c r="C15" s="4">
        <v>4</v>
      </c>
      <c r="D15" s="2">
        <v>1</v>
      </c>
      <c r="E15" s="4">
        <v>5</v>
      </c>
      <c r="F15" s="2">
        <v>2</v>
      </c>
      <c r="G15" s="4">
        <v>4</v>
      </c>
      <c r="H15" s="2">
        <v>3</v>
      </c>
      <c r="I15" s="4">
        <v>4</v>
      </c>
      <c r="J15" s="2">
        <v>2</v>
      </c>
      <c r="K15" s="4">
        <v>5</v>
      </c>
      <c r="L15" s="2">
        <v>4</v>
      </c>
      <c r="M15" s="4">
        <v>5</v>
      </c>
      <c r="N15" s="2">
        <v>3</v>
      </c>
      <c r="O15" s="4">
        <v>1</v>
      </c>
      <c r="P15" s="2">
        <v>2</v>
      </c>
      <c r="Q15" s="4">
        <v>4</v>
      </c>
      <c r="R15" s="2">
        <v>5</v>
      </c>
      <c r="S15" s="4">
        <v>4</v>
      </c>
      <c r="T15" s="2">
        <v>2</v>
      </c>
      <c r="U15" s="4">
        <v>4</v>
      </c>
    </row>
    <row r="16" spans="1:28" ht="15" thickBot="1" x14ac:dyDescent="0.35">
      <c r="A16" s="1">
        <v>14</v>
      </c>
      <c r="B16" s="4">
        <v>2</v>
      </c>
      <c r="C16" s="2">
        <v>4</v>
      </c>
      <c r="D16" s="4">
        <v>1</v>
      </c>
      <c r="E16" s="2">
        <v>5</v>
      </c>
      <c r="F16" s="4">
        <v>1</v>
      </c>
      <c r="G16" s="2">
        <v>1</v>
      </c>
      <c r="H16" s="4">
        <v>4</v>
      </c>
      <c r="I16" s="2">
        <v>4</v>
      </c>
      <c r="J16" s="4">
        <v>1</v>
      </c>
      <c r="K16" s="2">
        <v>1</v>
      </c>
      <c r="L16" s="4">
        <v>3</v>
      </c>
      <c r="M16" s="2">
        <v>5</v>
      </c>
      <c r="N16" s="4">
        <v>3</v>
      </c>
      <c r="O16" s="2">
        <v>2</v>
      </c>
      <c r="P16" s="4">
        <v>1</v>
      </c>
      <c r="Q16" s="2">
        <v>1</v>
      </c>
      <c r="R16" s="4">
        <v>1</v>
      </c>
      <c r="S16" s="2">
        <v>2</v>
      </c>
      <c r="T16" s="4">
        <v>4</v>
      </c>
      <c r="U16" s="2">
        <v>1</v>
      </c>
    </row>
    <row r="17" spans="1:24" ht="15" thickBot="1" x14ac:dyDescent="0.35">
      <c r="A17" s="1">
        <v>15</v>
      </c>
      <c r="B17" s="2">
        <v>1</v>
      </c>
      <c r="C17" s="4">
        <v>3</v>
      </c>
      <c r="D17" s="2">
        <v>2</v>
      </c>
      <c r="E17" s="4">
        <v>5</v>
      </c>
      <c r="F17" s="2">
        <v>4</v>
      </c>
      <c r="G17" s="4">
        <v>4</v>
      </c>
      <c r="H17" s="2">
        <v>5</v>
      </c>
      <c r="I17" s="4">
        <v>3</v>
      </c>
      <c r="J17" s="2">
        <v>5</v>
      </c>
      <c r="K17" s="4">
        <v>5</v>
      </c>
      <c r="L17" s="2">
        <v>5</v>
      </c>
      <c r="M17" s="4">
        <v>2</v>
      </c>
      <c r="N17" s="2">
        <v>5</v>
      </c>
      <c r="O17" s="4">
        <v>5</v>
      </c>
      <c r="P17" s="2">
        <v>5</v>
      </c>
      <c r="Q17" s="4">
        <v>4</v>
      </c>
      <c r="R17" s="2">
        <v>4</v>
      </c>
      <c r="S17" s="4">
        <v>5</v>
      </c>
      <c r="T17" s="2">
        <v>1</v>
      </c>
      <c r="U17" s="4">
        <v>1</v>
      </c>
    </row>
    <row r="18" spans="1:24" ht="15" thickBot="1" x14ac:dyDescent="0.35">
      <c r="A18" s="1">
        <v>16</v>
      </c>
      <c r="B18" s="4">
        <v>1</v>
      </c>
      <c r="C18" s="2">
        <v>3</v>
      </c>
      <c r="D18" s="4">
        <v>1</v>
      </c>
      <c r="E18" s="2">
        <v>5</v>
      </c>
      <c r="F18" s="4">
        <v>5</v>
      </c>
      <c r="G18" s="2">
        <v>5</v>
      </c>
      <c r="H18" s="4">
        <v>4</v>
      </c>
      <c r="I18" s="2">
        <v>5</v>
      </c>
      <c r="J18" s="4">
        <v>3</v>
      </c>
      <c r="K18" s="2">
        <v>1</v>
      </c>
      <c r="L18" s="4">
        <v>1</v>
      </c>
      <c r="M18" s="2">
        <v>5</v>
      </c>
      <c r="N18" s="4">
        <v>5</v>
      </c>
      <c r="O18" s="2">
        <v>1</v>
      </c>
      <c r="P18" s="4">
        <v>3</v>
      </c>
      <c r="Q18" s="2">
        <v>4</v>
      </c>
      <c r="R18" s="4">
        <v>3</v>
      </c>
      <c r="S18" s="2">
        <v>3</v>
      </c>
      <c r="T18" s="4">
        <v>1</v>
      </c>
      <c r="U18" s="2">
        <v>5</v>
      </c>
    </row>
    <row r="19" spans="1:24" ht="15" thickBot="1" x14ac:dyDescent="0.35">
      <c r="A19" s="1">
        <v>17</v>
      </c>
      <c r="B19" s="2">
        <v>5</v>
      </c>
      <c r="C19" s="4">
        <v>2</v>
      </c>
      <c r="D19" s="2">
        <v>3</v>
      </c>
      <c r="E19" s="4">
        <v>1</v>
      </c>
      <c r="F19" s="2">
        <v>2</v>
      </c>
      <c r="G19" s="4">
        <v>2</v>
      </c>
      <c r="H19" s="2">
        <v>1</v>
      </c>
      <c r="I19" s="4">
        <v>1</v>
      </c>
      <c r="J19" s="2">
        <v>4</v>
      </c>
      <c r="K19" s="4">
        <v>5</v>
      </c>
      <c r="L19" s="2">
        <v>1</v>
      </c>
      <c r="M19" s="4">
        <v>3</v>
      </c>
      <c r="N19" s="2">
        <v>3</v>
      </c>
      <c r="O19" s="4">
        <v>5</v>
      </c>
      <c r="P19" s="2">
        <v>2</v>
      </c>
      <c r="Q19" s="4">
        <v>1</v>
      </c>
      <c r="R19" s="2">
        <v>3</v>
      </c>
      <c r="S19" s="4">
        <v>2</v>
      </c>
      <c r="T19" s="2">
        <v>5</v>
      </c>
      <c r="U19" s="4">
        <v>3</v>
      </c>
    </row>
    <row r="20" spans="1:24" ht="15" thickBot="1" x14ac:dyDescent="0.35">
      <c r="A20" s="1">
        <v>18</v>
      </c>
      <c r="B20" s="4">
        <v>5</v>
      </c>
      <c r="C20" s="2">
        <v>2</v>
      </c>
      <c r="D20" s="4">
        <v>1</v>
      </c>
      <c r="E20" s="2">
        <v>2</v>
      </c>
      <c r="F20" s="4">
        <v>2</v>
      </c>
      <c r="G20" s="2">
        <v>5</v>
      </c>
      <c r="H20" s="4">
        <v>3</v>
      </c>
      <c r="I20" s="2">
        <v>1</v>
      </c>
      <c r="J20" s="4">
        <v>2</v>
      </c>
      <c r="K20" s="2">
        <v>2</v>
      </c>
      <c r="L20" s="4">
        <v>3</v>
      </c>
      <c r="M20" s="2">
        <v>5</v>
      </c>
      <c r="N20" s="4">
        <v>1</v>
      </c>
      <c r="O20" s="2">
        <v>3</v>
      </c>
      <c r="P20" s="4">
        <v>3</v>
      </c>
      <c r="Q20" s="2">
        <v>4</v>
      </c>
      <c r="R20" s="4">
        <v>1</v>
      </c>
      <c r="S20" s="2">
        <v>2</v>
      </c>
      <c r="T20" s="4">
        <v>1</v>
      </c>
      <c r="U20" s="2">
        <v>3</v>
      </c>
    </row>
    <row r="21" spans="1:24" ht="15" thickBot="1" x14ac:dyDescent="0.35">
      <c r="A21" s="1">
        <v>19</v>
      </c>
      <c r="B21" s="2">
        <v>3</v>
      </c>
      <c r="C21" s="4">
        <v>5</v>
      </c>
      <c r="D21" s="2">
        <v>5</v>
      </c>
      <c r="E21" s="4">
        <v>5</v>
      </c>
      <c r="F21" s="2">
        <v>1</v>
      </c>
      <c r="G21" s="4">
        <v>2</v>
      </c>
      <c r="H21" s="2">
        <v>5</v>
      </c>
      <c r="I21" s="4">
        <v>4</v>
      </c>
      <c r="J21" s="2">
        <v>4</v>
      </c>
      <c r="K21" s="4">
        <v>5</v>
      </c>
      <c r="L21" s="2">
        <v>3</v>
      </c>
      <c r="M21" s="4">
        <v>5</v>
      </c>
      <c r="N21" s="2">
        <v>2</v>
      </c>
      <c r="O21" s="4">
        <v>5</v>
      </c>
      <c r="P21" s="2">
        <v>3</v>
      </c>
      <c r="Q21" s="4">
        <v>2</v>
      </c>
      <c r="R21" s="2">
        <v>4</v>
      </c>
      <c r="S21" s="4">
        <v>4</v>
      </c>
      <c r="T21" s="2">
        <v>4</v>
      </c>
      <c r="U21" s="4">
        <v>2</v>
      </c>
    </row>
    <row r="22" spans="1:24" ht="15" thickBot="1" x14ac:dyDescent="0.35">
      <c r="A22" s="1">
        <v>20</v>
      </c>
      <c r="B22" s="4">
        <v>5</v>
      </c>
      <c r="C22" s="2">
        <v>3</v>
      </c>
      <c r="D22" s="4">
        <v>2</v>
      </c>
      <c r="E22" s="2">
        <v>2</v>
      </c>
      <c r="F22" s="4">
        <v>3</v>
      </c>
      <c r="G22" s="2">
        <v>2</v>
      </c>
      <c r="H22" s="4">
        <v>2</v>
      </c>
      <c r="I22" s="2">
        <v>1</v>
      </c>
      <c r="J22" s="4">
        <v>3</v>
      </c>
      <c r="K22" s="2">
        <v>5</v>
      </c>
      <c r="L22" s="4">
        <v>4</v>
      </c>
      <c r="M22" s="2">
        <v>2</v>
      </c>
      <c r="N22" s="4">
        <v>1</v>
      </c>
      <c r="O22" s="2">
        <v>2</v>
      </c>
      <c r="P22" s="4">
        <v>2</v>
      </c>
      <c r="Q22" s="2">
        <v>1</v>
      </c>
      <c r="R22" s="4">
        <v>4</v>
      </c>
      <c r="S22" s="2">
        <v>2</v>
      </c>
      <c r="T22" s="4">
        <v>5</v>
      </c>
      <c r="U22" s="2">
        <v>3</v>
      </c>
    </row>
    <row r="23" spans="1:24" ht="16.2" thickBot="1" x14ac:dyDescent="0.35">
      <c r="A23" s="1">
        <v>21</v>
      </c>
      <c r="B23" s="2">
        <v>1</v>
      </c>
      <c r="C23" s="4">
        <v>5</v>
      </c>
      <c r="D23" s="2">
        <v>3</v>
      </c>
      <c r="E23" s="4">
        <v>2</v>
      </c>
      <c r="F23" s="2">
        <v>4</v>
      </c>
      <c r="G23" s="4">
        <v>2</v>
      </c>
      <c r="H23" s="2">
        <v>1</v>
      </c>
      <c r="I23" s="4">
        <v>1</v>
      </c>
      <c r="J23" s="2">
        <v>5</v>
      </c>
      <c r="K23" s="4">
        <v>1</v>
      </c>
      <c r="L23" s="2">
        <v>5</v>
      </c>
      <c r="M23" s="4">
        <v>5</v>
      </c>
      <c r="N23" s="2">
        <v>2</v>
      </c>
      <c r="O23" s="4">
        <v>2</v>
      </c>
      <c r="P23" s="2">
        <v>5</v>
      </c>
      <c r="Q23" s="4">
        <v>2</v>
      </c>
      <c r="R23" s="2">
        <v>2</v>
      </c>
      <c r="S23" s="4">
        <v>5</v>
      </c>
      <c r="T23" s="2">
        <v>2</v>
      </c>
      <c r="U23" s="4">
        <v>2</v>
      </c>
      <c r="W23" s="3" t="s">
        <v>22</v>
      </c>
      <c r="X23" s="19">
        <f>V44</f>
        <v>2.0467187500000001</v>
      </c>
    </row>
    <row r="24" spans="1:24" ht="15" thickBot="1" x14ac:dyDescent="0.35">
      <c r="A24" s="1">
        <v>22</v>
      </c>
      <c r="B24" s="4">
        <v>4</v>
      </c>
      <c r="C24" s="2">
        <v>2</v>
      </c>
      <c r="D24" s="4">
        <v>1</v>
      </c>
      <c r="E24" s="2">
        <v>2</v>
      </c>
      <c r="F24" s="4">
        <v>2</v>
      </c>
      <c r="G24" s="2">
        <v>3</v>
      </c>
      <c r="H24" s="4">
        <v>4</v>
      </c>
      <c r="I24" s="2">
        <v>4</v>
      </c>
      <c r="J24" s="4">
        <v>5</v>
      </c>
      <c r="K24" s="2">
        <v>4</v>
      </c>
      <c r="L24" s="4">
        <v>3</v>
      </c>
      <c r="M24" s="2">
        <v>4</v>
      </c>
      <c r="N24" s="4">
        <v>5</v>
      </c>
      <c r="O24" s="2">
        <v>3</v>
      </c>
      <c r="P24" s="4">
        <v>3</v>
      </c>
      <c r="Q24" s="2">
        <v>1</v>
      </c>
      <c r="R24" s="4">
        <v>1</v>
      </c>
      <c r="S24" s="2">
        <v>1</v>
      </c>
      <c r="T24" s="4">
        <v>2</v>
      </c>
      <c r="U24" s="2">
        <v>4</v>
      </c>
    </row>
    <row r="25" spans="1:24" ht="15" thickBot="1" x14ac:dyDescent="0.35">
      <c r="A25" s="1">
        <v>23</v>
      </c>
      <c r="B25" s="2">
        <v>2</v>
      </c>
      <c r="C25" s="4">
        <v>5</v>
      </c>
      <c r="D25" s="2">
        <v>1</v>
      </c>
      <c r="E25" s="4">
        <v>3</v>
      </c>
      <c r="F25" s="2">
        <v>2</v>
      </c>
      <c r="G25" s="4">
        <v>1</v>
      </c>
      <c r="H25" s="2">
        <v>2</v>
      </c>
      <c r="I25" s="4">
        <v>3</v>
      </c>
      <c r="J25" s="2">
        <v>4</v>
      </c>
      <c r="K25" s="4">
        <v>1</v>
      </c>
      <c r="L25" s="2">
        <v>5</v>
      </c>
      <c r="M25" s="4">
        <v>1</v>
      </c>
      <c r="N25" s="2">
        <v>5</v>
      </c>
      <c r="O25" s="4">
        <v>4</v>
      </c>
      <c r="P25" s="2">
        <v>4</v>
      </c>
      <c r="Q25" s="4">
        <v>5</v>
      </c>
      <c r="R25" s="2">
        <v>1</v>
      </c>
      <c r="S25" s="4">
        <v>3</v>
      </c>
      <c r="T25" s="2">
        <v>3</v>
      </c>
      <c r="U25" s="4">
        <v>3</v>
      </c>
    </row>
    <row r="26" spans="1:24" ht="15" thickBot="1" x14ac:dyDescent="0.35">
      <c r="A26" s="1">
        <v>24</v>
      </c>
      <c r="B26" s="4">
        <v>5</v>
      </c>
      <c r="C26" s="2">
        <v>2</v>
      </c>
      <c r="D26" s="4">
        <v>5</v>
      </c>
      <c r="E26" s="2">
        <v>1</v>
      </c>
      <c r="F26" s="4">
        <v>2</v>
      </c>
      <c r="G26" s="2">
        <v>4</v>
      </c>
      <c r="H26" s="4">
        <v>3</v>
      </c>
      <c r="I26" s="2">
        <v>5</v>
      </c>
      <c r="J26" s="4">
        <v>4</v>
      </c>
      <c r="K26" s="2">
        <v>3</v>
      </c>
      <c r="L26" s="4">
        <v>1</v>
      </c>
      <c r="M26" s="2">
        <v>3</v>
      </c>
      <c r="N26" s="4">
        <v>4</v>
      </c>
      <c r="O26" s="2">
        <v>3</v>
      </c>
      <c r="P26" s="4">
        <v>1</v>
      </c>
      <c r="Q26" s="2">
        <v>5</v>
      </c>
      <c r="R26" s="4">
        <v>2</v>
      </c>
      <c r="S26" s="2">
        <v>3</v>
      </c>
      <c r="T26" s="4">
        <v>1</v>
      </c>
      <c r="U26" s="2">
        <v>3</v>
      </c>
    </row>
    <row r="27" spans="1:24" ht="15" thickBot="1" x14ac:dyDescent="0.35">
      <c r="A27" s="1">
        <v>25</v>
      </c>
      <c r="B27" s="2">
        <v>5</v>
      </c>
      <c r="C27" s="4">
        <v>4</v>
      </c>
      <c r="D27" s="2">
        <v>3</v>
      </c>
      <c r="E27" s="4">
        <v>5</v>
      </c>
      <c r="F27" s="2">
        <v>4</v>
      </c>
      <c r="G27" s="4">
        <v>3</v>
      </c>
      <c r="H27" s="2">
        <v>5</v>
      </c>
      <c r="I27" s="4">
        <v>5</v>
      </c>
      <c r="J27" s="2">
        <v>3</v>
      </c>
      <c r="K27" s="4">
        <v>4</v>
      </c>
      <c r="L27" s="2">
        <v>1</v>
      </c>
      <c r="M27" s="4">
        <v>5</v>
      </c>
      <c r="N27" s="2">
        <v>5</v>
      </c>
      <c r="O27" s="4">
        <v>1</v>
      </c>
      <c r="P27" s="2">
        <v>1</v>
      </c>
      <c r="Q27" s="4">
        <v>1</v>
      </c>
      <c r="R27" s="2">
        <v>1</v>
      </c>
      <c r="S27" s="4">
        <v>4</v>
      </c>
      <c r="T27" s="2">
        <v>2</v>
      </c>
      <c r="U27" s="4">
        <v>1</v>
      </c>
    </row>
    <row r="28" spans="1:24" ht="15" thickBot="1" x14ac:dyDescent="0.35">
      <c r="A28" s="1">
        <v>26</v>
      </c>
      <c r="B28" s="4">
        <v>3</v>
      </c>
      <c r="C28" s="2">
        <v>3</v>
      </c>
      <c r="D28" s="4">
        <v>4</v>
      </c>
      <c r="E28" s="2">
        <v>4</v>
      </c>
      <c r="F28" s="4">
        <v>4</v>
      </c>
      <c r="G28" s="2">
        <v>5</v>
      </c>
      <c r="H28" s="4">
        <v>2</v>
      </c>
      <c r="I28" s="2">
        <v>5</v>
      </c>
      <c r="J28" s="4">
        <v>3</v>
      </c>
      <c r="K28" s="2">
        <v>2</v>
      </c>
      <c r="L28" s="4">
        <v>1</v>
      </c>
      <c r="M28" s="2">
        <v>2</v>
      </c>
      <c r="N28" s="4">
        <v>5</v>
      </c>
      <c r="O28" s="2">
        <v>5</v>
      </c>
      <c r="P28" s="4">
        <v>3</v>
      </c>
      <c r="Q28" s="2">
        <v>5</v>
      </c>
      <c r="R28" s="4">
        <v>1</v>
      </c>
      <c r="S28" s="2">
        <v>5</v>
      </c>
      <c r="T28" s="4">
        <v>4</v>
      </c>
      <c r="U28" s="2">
        <v>1</v>
      </c>
    </row>
    <row r="29" spans="1:24" ht="15" thickBot="1" x14ac:dyDescent="0.35">
      <c r="A29" s="1">
        <v>27</v>
      </c>
      <c r="B29" s="2">
        <v>1</v>
      </c>
      <c r="C29" s="4">
        <v>5</v>
      </c>
      <c r="D29" s="2">
        <v>1</v>
      </c>
      <c r="E29" s="4">
        <v>3</v>
      </c>
      <c r="F29" s="2">
        <v>2</v>
      </c>
      <c r="G29" s="4">
        <v>4</v>
      </c>
      <c r="H29" s="2">
        <v>2</v>
      </c>
      <c r="I29" s="4">
        <v>5</v>
      </c>
      <c r="J29" s="2">
        <v>2</v>
      </c>
      <c r="K29" s="4">
        <v>3</v>
      </c>
      <c r="L29" s="2">
        <v>4</v>
      </c>
      <c r="M29" s="4">
        <v>3</v>
      </c>
      <c r="N29" s="2">
        <v>3</v>
      </c>
      <c r="O29" s="4">
        <v>2</v>
      </c>
      <c r="P29" s="2">
        <v>2</v>
      </c>
      <c r="Q29" s="4">
        <v>4</v>
      </c>
      <c r="R29" s="2">
        <v>4</v>
      </c>
      <c r="S29" s="4">
        <v>4</v>
      </c>
      <c r="T29" s="2">
        <v>4</v>
      </c>
      <c r="U29" s="4">
        <v>4</v>
      </c>
    </row>
    <row r="30" spans="1:24" ht="15" thickBot="1" x14ac:dyDescent="0.35">
      <c r="A30" s="1">
        <v>28</v>
      </c>
      <c r="B30" s="4">
        <v>4</v>
      </c>
      <c r="C30" s="2">
        <v>2</v>
      </c>
      <c r="D30" s="4">
        <v>5</v>
      </c>
      <c r="E30" s="2">
        <v>5</v>
      </c>
      <c r="F30" s="4">
        <v>5</v>
      </c>
      <c r="G30" s="2">
        <v>1</v>
      </c>
      <c r="H30" s="4">
        <v>3</v>
      </c>
      <c r="I30" s="2">
        <v>3</v>
      </c>
      <c r="J30" s="4">
        <v>2</v>
      </c>
      <c r="K30" s="2">
        <v>1</v>
      </c>
      <c r="L30" s="4">
        <v>1</v>
      </c>
      <c r="M30" s="2">
        <v>4</v>
      </c>
      <c r="N30" s="4">
        <v>3</v>
      </c>
      <c r="O30" s="2">
        <v>5</v>
      </c>
      <c r="P30" s="4">
        <v>2</v>
      </c>
      <c r="Q30" s="2">
        <v>5</v>
      </c>
      <c r="R30" s="4">
        <v>3</v>
      </c>
      <c r="S30" s="2">
        <v>2</v>
      </c>
      <c r="T30" s="4">
        <v>1</v>
      </c>
      <c r="U30" s="2">
        <v>5</v>
      </c>
    </row>
    <row r="31" spans="1:24" ht="15" thickBot="1" x14ac:dyDescent="0.35">
      <c r="A31" s="1">
        <v>29</v>
      </c>
      <c r="B31" s="2">
        <v>2</v>
      </c>
      <c r="C31" s="4">
        <v>1</v>
      </c>
      <c r="D31" s="2">
        <v>4</v>
      </c>
      <c r="E31" s="4">
        <v>5</v>
      </c>
      <c r="F31" s="2">
        <v>4</v>
      </c>
      <c r="G31" s="4">
        <v>5</v>
      </c>
      <c r="H31" s="2">
        <v>4</v>
      </c>
      <c r="I31" s="4">
        <v>5</v>
      </c>
      <c r="J31" s="2">
        <v>2</v>
      </c>
      <c r="K31" s="4">
        <v>2</v>
      </c>
      <c r="L31" s="2">
        <v>5</v>
      </c>
      <c r="M31" s="4">
        <v>3</v>
      </c>
      <c r="N31" s="2">
        <v>2</v>
      </c>
      <c r="O31" s="4">
        <v>3</v>
      </c>
      <c r="P31" s="2">
        <v>2</v>
      </c>
      <c r="Q31" s="4">
        <v>5</v>
      </c>
      <c r="R31" s="2">
        <v>2</v>
      </c>
      <c r="S31" s="4">
        <v>2</v>
      </c>
      <c r="T31" s="2">
        <v>1</v>
      </c>
      <c r="U31" s="4">
        <v>3</v>
      </c>
    </row>
    <row r="32" spans="1:24" ht="15" thickBot="1" x14ac:dyDescent="0.35">
      <c r="A32" s="1">
        <v>30</v>
      </c>
      <c r="B32" s="4">
        <v>1</v>
      </c>
      <c r="C32" s="2">
        <v>3</v>
      </c>
      <c r="D32" s="4">
        <v>5</v>
      </c>
      <c r="E32" s="2">
        <v>5</v>
      </c>
      <c r="F32" s="4">
        <v>3</v>
      </c>
      <c r="G32" s="2">
        <v>5</v>
      </c>
      <c r="H32" s="4">
        <v>1</v>
      </c>
      <c r="I32" s="2">
        <v>4</v>
      </c>
      <c r="J32" s="4">
        <v>1</v>
      </c>
      <c r="K32" s="2">
        <v>5</v>
      </c>
      <c r="L32" s="4">
        <v>4</v>
      </c>
      <c r="M32" s="2">
        <v>3</v>
      </c>
      <c r="N32" s="4">
        <v>1</v>
      </c>
      <c r="O32" s="2">
        <v>4</v>
      </c>
      <c r="P32" s="4">
        <v>3</v>
      </c>
      <c r="Q32" s="2">
        <v>4</v>
      </c>
      <c r="R32" s="4">
        <v>1</v>
      </c>
      <c r="S32" s="2">
        <v>1</v>
      </c>
      <c r="T32" s="4">
        <v>4</v>
      </c>
      <c r="U32" s="2">
        <v>4</v>
      </c>
    </row>
    <row r="33" spans="1:22" ht="15" thickBot="1" x14ac:dyDescent="0.35">
      <c r="A33" s="1">
        <v>31</v>
      </c>
      <c r="B33" s="2">
        <v>2</v>
      </c>
      <c r="C33" s="4">
        <v>2</v>
      </c>
      <c r="D33" s="2">
        <v>2</v>
      </c>
      <c r="E33" s="4">
        <v>1</v>
      </c>
      <c r="F33" s="2">
        <v>3</v>
      </c>
      <c r="G33" s="4">
        <v>5</v>
      </c>
      <c r="H33" s="2">
        <v>5</v>
      </c>
      <c r="I33" s="4">
        <v>3</v>
      </c>
      <c r="J33" s="2">
        <v>5</v>
      </c>
      <c r="K33" s="4">
        <v>1</v>
      </c>
      <c r="L33" s="2">
        <v>3</v>
      </c>
      <c r="M33" s="4">
        <v>4</v>
      </c>
      <c r="N33" s="2">
        <v>5</v>
      </c>
      <c r="O33" s="4">
        <v>2</v>
      </c>
      <c r="P33" s="2">
        <v>4</v>
      </c>
      <c r="Q33" s="4">
        <v>3</v>
      </c>
      <c r="R33" s="2">
        <v>3</v>
      </c>
      <c r="S33" s="4">
        <v>2</v>
      </c>
      <c r="T33" s="2">
        <v>4</v>
      </c>
      <c r="U33" s="4">
        <v>4</v>
      </c>
    </row>
    <row r="34" spans="1:22" ht="15" thickBot="1" x14ac:dyDescent="0.35">
      <c r="A34" s="1">
        <v>32</v>
      </c>
      <c r="B34" s="4">
        <v>2</v>
      </c>
      <c r="C34" s="2">
        <v>2</v>
      </c>
      <c r="D34" s="4">
        <v>3</v>
      </c>
      <c r="E34" s="2">
        <v>2</v>
      </c>
      <c r="F34" s="4">
        <v>4</v>
      </c>
      <c r="G34" s="2">
        <v>1</v>
      </c>
      <c r="H34" s="4">
        <v>1</v>
      </c>
      <c r="I34" s="2">
        <v>1</v>
      </c>
      <c r="J34" s="4">
        <v>1</v>
      </c>
      <c r="K34" s="2">
        <v>5</v>
      </c>
      <c r="L34" s="4">
        <v>1</v>
      </c>
      <c r="M34" s="2">
        <v>5</v>
      </c>
      <c r="N34" s="4">
        <v>3</v>
      </c>
      <c r="O34" s="2">
        <v>5</v>
      </c>
      <c r="P34" s="4">
        <v>5</v>
      </c>
      <c r="Q34" s="2">
        <v>2</v>
      </c>
      <c r="R34" s="4">
        <v>1</v>
      </c>
      <c r="S34" s="2">
        <v>3</v>
      </c>
      <c r="T34" s="4">
        <v>3</v>
      </c>
      <c r="U34" s="2">
        <v>3</v>
      </c>
    </row>
    <row r="35" spans="1:22" ht="15" thickBot="1" x14ac:dyDescent="0.35">
      <c r="A35" s="1">
        <v>33</v>
      </c>
      <c r="B35" s="2">
        <v>5</v>
      </c>
      <c r="C35" s="4">
        <v>2</v>
      </c>
      <c r="D35" s="2">
        <v>2</v>
      </c>
      <c r="E35" s="4">
        <v>2</v>
      </c>
      <c r="F35" s="2">
        <v>1</v>
      </c>
      <c r="G35" s="4">
        <v>2</v>
      </c>
      <c r="H35" s="2">
        <v>5</v>
      </c>
      <c r="I35" s="4">
        <v>3</v>
      </c>
      <c r="J35" s="2">
        <v>1</v>
      </c>
      <c r="K35" s="4">
        <v>2</v>
      </c>
      <c r="L35" s="2">
        <v>2</v>
      </c>
      <c r="M35" s="4">
        <v>5</v>
      </c>
      <c r="N35" s="2">
        <v>1</v>
      </c>
      <c r="O35" s="4">
        <v>4</v>
      </c>
      <c r="P35" s="2">
        <v>2</v>
      </c>
      <c r="Q35" s="4">
        <v>3</v>
      </c>
      <c r="R35" s="2">
        <v>2</v>
      </c>
      <c r="S35" s="4">
        <v>1</v>
      </c>
      <c r="T35" s="2">
        <v>4</v>
      </c>
      <c r="U35" s="4">
        <v>4</v>
      </c>
    </row>
    <row r="36" spans="1:22" ht="15" thickBot="1" x14ac:dyDescent="0.35">
      <c r="A36" s="1">
        <v>34</v>
      </c>
      <c r="B36" s="4">
        <v>5</v>
      </c>
      <c r="C36" s="2">
        <v>2</v>
      </c>
      <c r="D36" s="4">
        <v>5</v>
      </c>
      <c r="E36" s="2">
        <v>3</v>
      </c>
      <c r="F36" s="4">
        <v>3</v>
      </c>
      <c r="G36" s="2">
        <v>2</v>
      </c>
      <c r="H36" s="4">
        <v>3</v>
      </c>
      <c r="I36" s="2">
        <v>4</v>
      </c>
      <c r="J36" s="4">
        <v>5</v>
      </c>
      <c r="K36" s="2">
        <v>1</v>
      </c>
      <c r="L36" s="4">
        <v>5</v>
      </c>
      <c r="M36" s="2">
        <v>5</v>
      </c>
      <c r="N36" s="4">
        <v>2</v>
      </c>
      <c r="O36" s="2">
        <v>5</v>
      </c>
      <c r="P36" s="4">
        <v>3</v>
      </c>
      <c r="Q36" s="2">
        <v>3</v>
      </c>
      <c r="R36" s="4">
        <v>5</v>
      </c>
      <c r="S36" s="2">
        <v>3</v>
      </c>
      <c r="T36" s="4">
        <v>1</v>
      </c>
      <c r="U36" s="2">
        <v>5</v>
      </c>
    </row>
    <row r="37" spans="1:22" ht="15" thickBot="1" x14ac:dyDescent="0.35">
      <c r="A37" s="1">
        <v>35</v>
      </c>
      <c r="B37" s="2">
        <v>5</v>
      </c>
      <c r="C37" s="4">
        <v>1</v>
      </c>
      <c r="D37" s="2">
        <v>3</v>
      </c>
      <c r="E37" s="4">
        <v>1</v>
      </c>
      <c r="F37" s="2">
        <v>1</v>
      </c>
      <c r="G37" s="4">
        <v>3</v>
      </c>
      <c r="H37" s="2">
        <v>3</v>
      </c>
      <c r="I37" s="4">
        <v>1</v>
      </c>
      <c r="J37" s="2">
        <v>1</v>
      </c>
      <c r="K37" s="4">
        <v>4</v>
      </c>
      <c r="L37" s="2">
        <v>1</v>
      </c>
      <c r="M37" s="4">
        <v>3</v>
      </c>
      <c r="N37" s="2">
        <v>5</v>
      </c>
      <c r="O37" s="4">
        <v>5</v>
      </c>
      <c r="P37" s="2">
        <v>3</v>
      </c>
      <c r="Q37" s="4">
        <v>5</v>
      </c>
      <c r="R37" s="2">
        <v>3</v>
      </c>
      <c r="S37" s="4">
        <v>5</v>
      </c>
      <c r="T37" s="2">
        <v>1</v>
      </c>
      <c r="U37" s="4">
        <v>3</v>
      </c>
    </row>
    <row r="38" spans="1:22" ht="15" thickBot="1" x14ac:dyDescent="0.35">
      <c r="A38" s="1">
        <v>36</v>
      </c>
      <c r="B38" s="4">
        <v>3</v>
      </c>
      <c r="C38" s="2">
        <v>3</v>
      </c>
      <c r="D38" s="4">
        <v>1</v>
      </c>
      <c r="E38" s="2">
        <v>5</v>
      </c>
      <c r="F38" s="4">
        <v>2</v>
      </c>
      <c r="G38" s="2">
        <v>1</v>
      </c>
      <c r="H38" s="4">
        <v>4</v>
      </c>
      <c r="I38" s="2">
        <v>3</v>
      </c>
      <c r="J38" s="4">
        <v>5</v>
      </c>
      <c r="K38" s="2">
        <v>4</v>
      </c>
      <c r="L38" s="4">
        <v>1</v>
      </c>
      <c r="M38" s="2">
        <v>1</v>
      </c>
      <c r="N38" s="4">
        <v>5</v>
      </c>
      <c r="O38" s="2">
        <v>5</v>
      </c>
      <c r="P38" s="4">
        <v>5</v>
      </c>
      <c r="Q38" s="2">
        <v>3</v>
      </c>
      <c r="R38" s="4">
        <v>4</v>
      </c>
      <c r="S38" s="2">
        <v>5</v>
      </c>
      <c r="T38" s="4">
        <v>4</v>
      </c>
      <c r="U38" s="2">
        <v>5</v>
      </c>
    </row>
    <row r="39" spans="1:22" ht="15" thickBot="1" x14ac:dyDescent="0.35">
      <c r="A39" s="1">
        <v>37</v>
      </c>
      <c r="B39" s="2">
        <v>1</v>
      </c>
      <c r="C39" s="4">
        <v>3</v>
      </c>
      <c r="D39" s="2">
        <v>2</v>
      </c>
      <c r="E39" s="4">
        <v>5</v>
      </c>
      <c r="F39" s="2">
        <v>3</v>
      </c>
      <c r="G39" s="4">
        <v>2</v>
      </c>
      <c r="H39" s="2">
        <v>4</v>
      </c>
      <c r="I39" s="4">
        <v>1</v>
      </c>
      <c r="J39" s="2">
        <v>1</v>
      </c>
      <c r="K39" s="4">
        <v>2</v>
      </c>
      <c r="L39" s="2">
        <v>3</v>
      </c>
      <c r="M39" s="4">
        <v>3</v>
      </c>
      <c r="N39" s="2">
        <v>2</v>
      </c>
      <c r="O39" s="4">
        <v>1</v>
      </c>
      <c r="P39" s="2">
        <v>5</v>
      </c>
      <c r="Q39" s="4">
        <v>5</v>
      </c>
      <c r="R39" s="2">
        <v>2</v>
      </c>
      <c r="S39" s="4">
        <v>5</v>
      </c>
      <c r="T39" s="2">
        <v>4</v>
      </c>
      <c r="U39" s="4">
        <v>5</v>
      </c>
    </row>
    <row r="40" spans="1:22" ht="15" thickBot="1" x14ac:dyDescent="0.35">
      <c r="A40" s="1">
        <v>38</v>
      </c>
      <c r="B40" s="4">
        <v>3</v>
      </c>
      <c r="C40" s="2">
        <v>2</v>
      </c>
      <c r="D40" s="4">
        <v>5</v>
      </c>
      <c r="E40" s="2">
        <v>2</v>
      </c>
      <c r="F40" s="4">
        <v>1</v>
      </c>
      <c r="G40" s="2">
        <v>2</v>
      </c>
      <c r="H40" s="4">
        <v>1</v>
      </c>
      <c r="I40" s="2">
        <v>4</v>
      </c>
      <c r="J40" s="4">
        <v>2</v>
      </c>
      <c r="K40" s="2">
        <v>4</v>
      </c>
      <c r="L40" s="4">
        <v>5</v>
      </c>
      <c r="M40" s="2">
        <v>5</v>
      </c>
      <c r="N40" s="4">
        <v>4</v>
      </c>
      <c r="O40" s="2">
        <v>4</v>
      </c>
      <c r="P40" s="4">
        <v>1</v>
      </c>
      <c r="Q40" s="2">
        <v>4</v>
      </c>
      <c r="R40" s="4">
        <v>4</v>
      </c>
      <c r="S40" s="2">
        <v>4</v>
      </c>
      <c r="T40" s="4">
        <v>3</v>
      </c>
      <c r="U40" s="2">
        <v>5</v>
      </c>
    </row>
    <row r="41" spans="1:22" ht="15" thickBot="1" x14ac:dyDescent="0.35">
      <c r="A41" s="1">
        <v>39</v>
      </c>
      <c r="B41" s="2">
        <v>2</v>
      </c>
      <c r="C41" s="4">
        <v>4</v>
      </c>
      <c r="D41" s="2">
        <v>5</v>
      </c>
      <c r="E41" s="4">
        <v>3</v>
      </c>
      <c r="F41" s="2">
        <v>5</v>
      </c>
      <c r="G41" s="4">
        <v>4</v>
      </c>
      <c r="H41" s="2">
        <v>4</v>
      </c>
      <c r="I41" s="4">
        <v>2</v>
      </c>
      <c r="J41" s="2">
        <v>5</v>
      </c>
      <c r="K41" s="4">
        <v>3</v>
      </c>
      <c r="L41" s="2">
        <v>4</v>
      </c>
      <c r="M41" s="4">
        <v>2</v>
      </c>
      <c r="N41" s="2">
        <v>1</v>
      </c>
      <c r="O41" s="4">
        <v>4</v>
      </c>
      <c r="P41" s="2">
        <v>5</v>
      </c>
      <c r="Q41" s="4">
        <v>5</v>
      </c>
      <c r="R41" s="2">
        <v>1</v>
      </c>
      <c r="S41" s="4">
        <v>5</v>
      </c>
      <c r="T41" s="2">
        <v>5</v>
      </c>
      <c r="U41" s="4">
        <v>5</v>
      </c>
    </row>
    <row r="42" spans="1:22" ht="15" thickBot="1" x14ac:dyDescent="0.35">
      <c r="A42" s="1">
        <v>40</v>
      </c>
      <c r="B42" s="4">
        <v>2</v>
      </c>
      <c r="C42" s="2">
        <v>5</v>
      </c>
      <c r="D42" s="4">
        <v>3</v>
      </c>
      <c r="E42" s="2">
        <v>3</v>
      </c>
      <c r="F42" s="4">
        <v>3</v>
      </c>
      <c r="G42" s="2">
        <v>5</v>
      </c>
      <c r="H42" s="4">
        <v>1</v>
      </c>
      <c r="I42" s="2">
        <v>4</v>
      </c>
      <c r="J42" s="4">
        <v>4</v>
      </c>
      <c r="K42" s="2">
        <v>4</v>
      </c>
      <c r="L42" s="4">
        <v>2</v>
      </c>
      <c r="M42" s="2">
        <v>3</v>
      </c>
      <c r="N42" s="4">
        <v>2</v>
      </c>
      <c r="O42" s="2">
        <v>5</v>
      </c>
      <c r="P42" s="4">
        <v>3</v>
      </c>
      <c r="Q42" s="2">
        <v>3</v>
      </c>
      <c r="R42" s="4">
        <v>3</v>
      </c>
      <c r="S42" s="2">
        <v>4</v>
      </c>
      <c r="T42" s="4">
        <v>4</v>
      </c>
      <c r="U42" s="2">
        <v>5</v>
      </c>
    </row>
    <row r="43" spans="1:22" x14ac:dyDescent="0.3">
      <c r="A43" s="23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</row>
    <row r="44" spans="1:22" ht="16.2" x14ac:dyDescent="0.3">
      <c r="A44" s="7" t="s">
        <v>18</v>
      </c>
      <c r="B44" s="26">
        <f>_xlfn.VAR.P(B3:B42)</f>
        <v>1.869375</v>
      </c>
      <c r="C44" s="26">
        <f t="shared" ref="C44:U44" si="0">_xlfn.VAR.P(C3:C42)</f>
        <v>1.6243749999999999</v>
      </c>
      <c r="D44" s="26">
        <f t="shared" si="0"/>
        <v>2.1243750000000001</v>
      </c>
      <c r="E44" s="26">
        <f t="shared" si="0"/>
        <v>2.1743749999999999</v>
      </c>
      <c r="F44" s="26">
        <f t="shared" si="0"/>
        <v>1.6693750000000001</v>
      </c>
      <c r="G44" s="26">
        <f t="shared" si="0"/>
        <v>2.1475</v>
      </c>
      <c r="H44" s="26">
        <f t="shared" si="0"/>
        <v>1.9475</v>
      </c>
      <c r="I44" s="26">
        <f t="shared" si="0"/>
        <v>2.1</v>
      </c>
      <c r="J44" s="26">
        <f t="shared" si="0"/>
        <v>2.21</v>
      </c>
      <c r="K44" s="26">
        <f t="shared" si="0"/>
        <v>1.974375</v>
      </c>
      <c r="L44" s="26">
        <f t="shared" si="0"/>
        <v>2.3693749999999998</v>
      </c>
      <c r="M44" s="26">
        <f t="shared" si="0"/>
        <v>1.8975</v>
      </c>
      <c r="N44" s="26">
        <f t="shared" si="0"/>
        <v>2.1775000000000002</v>
      </c>
      <c r="O44" s="26">
        <f t="shared" si="0"/>
        <v>2.31</v>
      </c>
      <c r="P44" s="26">
        <f t="shared" si="0"/>
        <v>1.8975</v>
      </c>
      <c r="Q44" s="26">
        <f t="shared" si="0"/>
        <v>2.36</v>
      </c>
      <c r="R44" s="26">
        <f t="shared" si="0"/>
        <v>2.14</v>
      </c>
      <c r="S44" s="26">
        <f t="shared" si="0"/>
        <v>1.9475</v>
      </c>
      <c r="T44" s="26">
        <f t="shared" si="0"/>
        <v>1.9693750000000001</v>
      </c>
      <c r="U44" s="26">
        <f t="shared" si="0"/>
        <v>2.024375</v>
      </c>
      <c r="V44" s="27">
        <f>AVERAGE(B44:U44)</f>
        <v>2.0467187500000001</v>
      </c>
    </row>
    <row r="45" spans="1:22" x14ac:dyDescent="0.3"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</row>
    <row r="46" spans="1:22" x14ac:dyDescent="0.3"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</row>
    <row r="47" spans="1:22" x14ac:dyDescent="0.3"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</row>
    <row r="48" spans="1:22" x14ac:dyDescent="0.3"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</row>
    <row r="49" spans="2:21" x14ac:dyDescent="0.3"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</row>
  </sheetData>
  <mergeCells count="4">
    <mergeCell ref="B1:U1"/>
    <mergeCell ref="W1:AB1"/>
    <mergeCell ref="X2:AB2"/>
    <mergeCell ref="X3:AB3"/>
  </mergeCells>
  <pageMargins left="0.511811024" right="0.511811024" top="0.78740157499999996" bottom="0.78740157499999996" header="0.31496062000000002" footer="0.31496062000000002"/>
  <pageSetup paperSize="9" orientation="portrait" horizontalDpi="200" verticalDpi="20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5BE71D-5044-44E6-8F8C-C78024082ECA}">
  <dimension ref="A1:AC47"/>
  <sheetViews>
    <sheetView zoomScaleNormal="100" workbookViewId="0"/>
  </sheetViews>
  <sheetFormatPr defaultRowHeight="14.4" x14ac:dyDescent="0.3"/>
  <cols>
    <col min="1" max="1" width="6.77734375" customWidth="1"/>
    <col min="2" max="21" width="4.44140625" customWidth="1"/>
    <col min="22" max="25" width="8.21875" customWidth="1"/>
  </cols>
  <sheetData>
    <row r="1" spans="1:29" ht="16.8" customHeight="1" thickBot="1" x14ac:dyDescent="0.35">
      <c r="A1" s="15"/>
      <c r="B1" s="37" t="s">
        <v>0</v>
      </c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9"/>
      <c r="X1" s="40" t="s">
        <v>35</v>
      </c>
      <c r="Y1" s="41"/>
      <c r="Z1" s="41"/>
      <c r="AA1" s="41"/>
      <c r="AB1" s="41"/>
      <c r="AC1" s="42"/>
    </row>
    <row r="2" spans="1:29" ht="16.2" customHeight="1" thickBot="1" x14ac:dyDescent="0.4">
      <c r="A2" s="1" t="s">
        <v>1</v>
      </c>
      <c r="B2" s="3">
        <v>1</v>
      </c>
      <c r="C2" s="3">
        <v>2</v>
      </c>
      <c r="D2" s="3">
        <v>3</v>
      </c>
      <c r="E2" s="3">
        <v>4</v>
      </c>
      <c r="F2" s="3">
        <v>5</v>
      </c>
      <c r="G2" s="3">
        <v>6</v>
      </c>
      <c r="H2" s="3">
        <v>7</v>
      </c>
      <c r="I2" s="3">
        <v>8</v>
      </c>
      <c r="J2" s="3">
        <v>9</v>
      </c>
      <c r="K2" s="3">
        <v>10</v>
      </c>
      <c r="L2" s="3">
        <v>11</v>
      </c>
      <c r="M2" s="3">
        <v>12</v>
      </c>
      <c r="N2" s="3">
        <v>13</v>
      </c>
      <c r="O2" s="3">
        <v>14</v>
      </c>
      <c r="P2" s="3">
        <v>15</v>
      </c>
      <c r="Q2" s="3">
        <v>16</v>
      </c>
      <c r="R2" s="3">
        <v>17</v>
      </c>
      <c r="S2" s="3">
        <v>18</v>
      </c>
      <c r="T2" s="3">
        <v>19</v>
      </c>
      <c r="U2" s="3">
        <v>20</v>
      </c>
      <c r="V2" s="36" t="s">
        <v>17</v>
      </c>
      <c r="W2" s="7"/>
      <c r="X2" s="2"/>
      <c r="Y2" s="43" t="s">
        <v>36</v>
      </c>
      <c r="Z2" s="44"/>
      <c r="AA2" s="44"/>
      <c r="AB2" s="44"/>
      <c r="AC2" s="45"/>
    </row>
    <row r="3" spans="1:29" ht="15" customHeight="1" thickBot="1" x14ac:dyDescent="0.35">
      <c r="A3" s="1">
        <v>1</v>
      </c>
      <c r="B3" s="2">
        <v>3</v>
      </c>
      <c r="C3" s="2">
        <v>2</v>
      </c>
      <c r="D3" s="2">
        <v>3</v>
      </c>
      <c r="E3" s="2">
        <v>5</v>
      </c>
      <c r="F3" s="2">
        <v>3</v>
      </c>
      <c r="G3" s="4">
        <v>2</v>
      </c>
      <c r="H3" s="2">
        <v>2</v>
      </c>
      <c r="I3" s="4">
        <v>3</v>
      </c>
      <c r="J3" s="2">
        <v>3</v>
      </c>
      <c r="K3" s="4">
        <v>4</v>
      </c>
      <c r="L3" s="2">
        <v>4</v>
      </c>
      <c r="M3" s="4">
        <v>1</v>
      </c>
      <c r="N3" s="2">
        <v>2</v>
      </c>
      <c r="O3" s="4">
        <v>2</v>
      </c>
      <c r="P3" s="2">
        <v>2</v>
      </c>
      <c r="Q3" s="4">
        <v>5</v>
      </c>
      <c r="R3" s="2">
        <v>1</v>
      </c>
      <c r="S3" s="4">
        <v>1</v>
      </c>
      <c r="T3" s="2">
        <v>3</v>
      </c>
      <c r="U3" s="4">
        <v>1</v>
      </c>
      <c r="V3" s="12">
        <f>((B3-'X-avaliacoes'!B3)^2+(C3-'X-avaliacoes'!C3)^2+(D3-'X-avaliacoes'!D3)^2+(E3-'X-avaliacoes'!E3)^2+(F3-'X-avaliacoes'!F3)^2+(H3-'X-avaliacoes'!H3)^2+(J3-'X-avaliacoes'!J3)^2+(L3-'X-avaliacoes'!L3)^2+(N3-'X-avaliacoes'!N3)^2+(P3-'X-avaliacoes'!P3)^2+(R3-'X-avaliacoes'!R3)^2+(T3-'X-avaliacoes'!T3)^2)/12</f>
        <v>1</v>
      </c>
      <c r="W3" s="12"/>
      <c r="X3" s="4"/>
      <c r="Y3" s="43" t="s">
        <v>37</v>
      </c>
      <c r="Z3" s="44"/>
      <c r="AA3" s="44"/>
      <c r="AB3" s="44"/>
      <c r="AC3" s="45"/>
    </row>
    <row r="4" spans="1:29" ht="15" thickBot="1" x14ac:dyDescent="0.35">
      <c r="A4" s="1">
        <v>2</v>
      </c>
      <c r="B4" s="2">
        <v>3</v>
      </c>
      <c r="C4" s="2">
        <v>2</v>
      </c>
      <c r="D4" s="2">
        <v>4</v>
      </c>
      <c r="E4" s="2">
        <v>4</v>
      </c>
      <c r="F4" s="4">
        <v>1</v>
      </c>
      <c r="G4" s="2">
        <v>5</v>
      </c>
      <c r="H4" s="4">
        <v>3</v>
      </c>
      <c r="I4" s="2">
        <v>1</v>
      </c>
      <c r="J4" s="4">
        <v>5</v>
      </c>
      <c r="K4" s="2">
        <v>2</v>
      </c>
      <c r="L4" s="4">
        <v>1</v>
      </c>
      <c r="M4" s="2">
        <v>4</v>
      </c>
      <c r="N4" s="4">
        <v>4</v>
      </c>
      <c r="O4" s="2">
        <v>1</v>
      </c>
      <c r="P4" s="4">
        <v>4</v>
      </c>
      <c r="Q4" s="2">
        <v>5</v>
      </c>
      <c r="R4" s="4">
        <v>2</v>
      </c>
      <c r="S4" s="2">
        <v>2</v>
      </c>
      <c r="T4" s="4">
        <v>2</v>
      </c>
      <c r="U4" s="2">
        <v>3</v>
      </c>
      <c r="V4" s="12">
        <f>((B4-'X-avaliacoes'!B4)^2+(C4-'X-avaliacoes'!C4)^2+(D4-'X-avaliacoes'!D4)^2+(E4-'X-avaliacoes'!E4)^2+(G4-'X-avaliacoes'!G4)^2+(I4-'X-avaliacoes'!I4)^2+(K4-'X-avaliacoes'!K4)^2+(M4-'X-avaliacoes'!M4)^2+(O4-'X-avaliacoes'!O4)^2+(Q4-'X-avaliacoes'!Q4)^2+(S4-'X-avaliacoes'!S4)^2+(U4-'X-avaliacoes'!U4)^2)/12</f>
        <v>0.66666666666666663</v>
      </c>
      <c r="W4" s="12"/>
    </row>
    <row r="5" spans="1:29" ht="15" thickBot="1" x14ac:dyDescent="0.35">
      <c r="A5" s="1">
        <v>3</v>
      </c>
      <c r="B5" s="2">
        <v>4</v>
      </c>
      <c r="C5" s="4">
        <v>1</v>
      </c>
      <c r="D5" s="2">
        <v>1</v>
      </c>
      <c r="E5" s="4">
        <v>4</v>
      </c>
      <c r="F5" s="2">
        <v>3</v>
      </c>
      <c r="G5" s="4">
        <v>3</v>
      </c>
      <c r="H5" s="2">
        <v>5</v>
      </c>
      <c r="I5" s="4">
        <v>2</v>
      </c>
      <c r="J5" s="2">
        <v>5</v>
      </c>
      <c r="K5" s="4">
        <v>4</v>
      </c>
      <c r="L5" s="2">
        <v>1</v>
      </c>
      <c r="M5" s="4">
        <v>4</v>
      </c>
      <c r="N5" s="2">
        <v>2</v>
      </c>
      <c r="O5" s="4">
        <v>3</v>
      </c>
      <c r="P5" s="2">
        <v>2</v>
      </c>
      <c r="Q5" s="4">
        <v>5</v>
      </c>
      <c r="R5" s="2">
        <v>1</v>
      </c>
      <c r="S5" s="4">
        <v>2</v>
      </c>
      <c r="T5" s="2">
        <v>3</v>
      </c>
      <c r="U5" s="2">
        <v>4</v>
      </c>
      <c r="V5" s="12">
        <f>((B5-'X-avaliacoes'!B5)^2+(D5-'X-avaliacoes'!D5)^2+(F5-'X-avaliacoes'!F5)^2+(H5-'X-avaliacoes'!H5)^2+(J5-'X-avaliacoes'!J5)^2+(L5-'X-avaliacoes'!L5)^2+(N5-'X-avaliacoes'!N5)^2+(P5-'X-avaliacoes'!P5)^2+(R5-'X-avaliacoes'!R5)^2+(T5-'X-avaliacoes'!T5)^2+(U5-'X-avaliacoes'!U5)^2)/11</f>
        <v>4.1818181818181817</v>
      </c>
      <c r="W5" s="12"/>
      <c r="AB5" t="s">
        <v>40</v>
      </c>
    </row>
    <row r="6" spans="1:29" ht="15" thickBot="1" x14ac:dyDescent="0.35">
      <c r="A6" s="1">
        <v>4</v>
      </c>
      <c r="B6" s="4">
        <v>4</v>
      </c>
      <c r="C6" s="2">
        <v>3</v>
      </c>
      <c r="D6" s="4">
        <v>1</v>
      </c>
      <c r="E6" s="2">
        <v>2</v>
      </c>
      <c r="F6" s="4">
        <v>1</v>
      </c>
      <c r="G6" s="2">
        <v>2</v>
      </c>
      <c r="H6" s="4">
        <v>2</v>
      </c>
      <c r="I6" s="2">
        <v>4</v>
      </c>
      <c r="J6" s="4">
        <v>3</v>
      </c>
      <c r="K6" s="2">
        <v>3</v>
      </c>
      <c r="L6" s="4">
        <v>5</v>
      </c>
      <c r="M6" s="2">
        <v>3</v>
      </c>
      <c r="N6" s="4">
        <v>5</v>
      </c>
      <c r="O6" s="2">
        <v>3</v>
      </c>
      <c r="P6" s="4">
        <v>2</v>
      </c>
      <c r="Q6" s="2">
        <v>1</v>
      </c>
      <c r="R6" s="4">
        <v>3</v>
      </c>
      <c r="S6" s="2">
        <v>3</v>
      </c>
      <c r="T6" s="4">
        <v>5</v>
      </c>
      <c r="U6" s="2">
        <v>1</v>
      </c>
      <c r="V6" s="12">
        <f>((C6-'X-avaliacoes'!C6)^2+(E6-'X-avaliacoes'!E6)^2+(G6-'X-avaliacoes'!G6)^2+(I6-'X-avaliacoes'!I6)^2+(K6-'X-avaliacoes'!K6)^2+(M6-'X-avaliacoes'!M6)^2+(O6-'X-avaliacoes'!O6)^2+(Q6-'X-avaliacoes'!Q6)^2+(S6-'X-avaliacoes'!S6)^2+(U6-'X-avaliacoes'!U6)^2)/10</f>
        <v>1.6</v>
      </c>
      <c r="W6" s="12"/>
    </row>
    <row r="7" spans="1:29" ht="15" thickBot="1" x14ac:dyDescent="0.35">
      <c r="A7" s="1">
        <v>5</v>
      </c>
      <c r="B7" s="2">
        <v>2</v>
      </c>
      <c r="C7" s="4">
        <v>2</v>
      </c>
      <c r="D7" s="2">
        <v>4</v>
      </c>
      <c r="E7" s="4">
        <v>4</v>
      </c>
      <c r="F7" s="2">
        <v>5</v>
      </c>
      <c r="G7" s="4">
        <v>1</v>
      </c>
      <c r="H7" s="2">
        <v>5</v>
      </c>
      <c r="I7" s="4">
        <v>5</v>
      </c>
      <c r="J7" s="2">
        <v>5</v>
      </c>
      <c r="K7" s="4">
        <v>3</v>
      </c>
      <c r="L7" s="2">
        <v>2</v>
      </c>
      <c r="M7" s="4">
        <v>1</v>
      </c>
      <c r="N7" s="2">
        <v>2</v>
      </c>
      <c r="O7" s="4">
        <v>5</v>
      </c>
      <c r="P7" s="2">
        <v>5</v>
      </c>
      <c r="Q7" s="4">
        <v>1</v>
      </c>
      <c r="R7" s="2">
        <v>1</v>
      </c>
      <c r="S7" s="4">
        <v>1</v>
      </c>
      <c r="T7" s="2">
        <v>4</v>
      </c>
      <c r="U7" s="4">
        <v>1</v>
      </c>
      <c r="V7" s="12">
        <f>((B7-'X-avaliacoes'!B7)^2+(D7-'X-avaliacoes'!D7)^2+(F7-'X-avaliacoes'!F7)^2+(H7-'X-avaliacoes'!H7)^2+(J7-'X-avaliacoes'!J7)^2+(L7-'X-avaliacoes'!L7)^2+(N7-'X-avaliacoes'!N7)^2+(P7-'X-avaliacoes'!P7)^2+(R7-'X-avaliacoes'!R7)^2+(T7-'X-avaliacoes'!T7)^2)/10</f>
        <v>3.9</v>
      </c>
      <c r="W7" s="12"/>
    </row>
    <row r="8" spans="1:29" ht="15" thickBot="1" x14ac:dyDescent="0.35">
      <c r="A8" s="1">
        <v>6</v>
      </c>
      <c r="B8" s="4">
        <v>4</v>
      </c>
      <c r="C8" s="2">
        <v>4</v>
      </c>
      <c r="D8" s="4">
        <v>2</v>
      </c>
      <c r="E8" s="2">
        <v>1</v>
      </c>
      <c r="F8" s="4">
        <v>4</v>
      </c>
      <c r="G8" s="2">
        <v>2</v>
      </c>
      <c r="H8" s="4">
        <v>4</v>
      </c>
      <c r="I8" s="2">
        <v>3</v>
      </c>
      <c r="J8" s="4">
        <v>5</v>
      </c>
      <c r="K8" s="2">
        <v>2</v>
      </c>
      <c r="L8" s="4">
        <v>1</v>
      </c>
      <c r="M8" s="2">
        <v>1</v>
      </c>
      <c r="N8" s="4">
        <v>5</v>
      </c>
      <c r="O8" s="2">
        <v>1</v>
      </c>
      <c r="P8" s="4">
        <v>2</v>
      </c>
      <c r="Q8" s="2">
        <v>1</v>
      </c>
      <c r="R8" s="4">
        <v>1</v>
      </c>
      <c r="S8" s="2">
        <v>2</v>
      </c>
      <c r="T8" s="4">
        <v>3</v>
      </c>
      <c r="U8" s="2">
        <v>2</v>
      </c>
      <c r="V8" s="12">
        <f>((C8-'X-avaliacoes'!C8)^2+(E8-'X-avaliacoes'!E8)^2+(G8-'X-avaliacoes'!G8)^2+(I8-'X-avaliacoes'!I8)^2+(K8-'X-avaliacoes'!K8)^2+(M8-'X-avaliacoes'!M8)^2+(O8-'X-avaliacoes'!O8)^2+(Q8-'X-avaliacoes'!Q8)^2+(S8-'X-avaliacoes'!S8)^2+(U8-'X-avaliacoes'!U8)^2)/10</f>
        <v>1.2</v>
      </c>
      <c r="W8" s="12"/>
    </row>
    <row r="9" spans="1:29" ht="15" thickBot="1" x14ac:dyDescent="0.35">
      <c r="A9" s="1">
        <v>7</v>
      </c>
      <c r="B9" s="2">
        <v>2</v>
      </c>
      <c r="C9" s="4">
        <v>1</v>
      </c>
      <c r="D9" s="2">
        <v>1</v>
      </c>
      <c r="E9" s="4">
        <v>3</v>
      </c>
      <c r="F9" s="2">
        <v>3</v>
      </c>
      <c r="G9" s="4">
        <v>1</v>
      </c>
      <c r="H9" s="2">
        <v>2</v>
      </c>
      <c r="I9" s="4">
        <v>1</v>
      </c>
      <c r="J9" s="2">
        <v>2</v>
      </c>
      <c r="K9" s="4">
        <v>3</v>
      </c>
      <c r="L9" s="2">
        <v>2</v>
      </c>
      <c r="M9" s="4">
        <v>4</v>
      </c>
      <c r="N9" s="2">
        <v>5</v>
      </c>
      <c r="O9" s="4">
        <v>5</v>
      </c>
      <c r="P9" s="2">
        <v>1</v>
      </c>
      <c r="Q9" s="4">
        <v>3</v>
      </c>
      <c r="R9" s="2">
        <v>3</v>
      </c>
      <c r="S9" s="4">
        <v>5</v>
      </c>
      <c r="T9" s="2">
        <v>2</v>
      </c>
      <c r="U9" s="4">
        <v>3</v>
      </c>
      <c r="V9" s="12">
        <f>((B9-'X-avaliacoes'!B9)^2+(D9-'X-avaliacoes'!D9)^2+(F9-'X-avaliacoes'!F9)^2+(H9-'X-avaliacoes'!H9)^2+(J9-'X-avaliacoes'!J9)^2+(L9-'X-avaliacoes'!L9)^2+(N9-'X-avaliacoes'!N9)^2+(P9-'X-avaliacoes'!P9)^2+(R9-'X-avaliacoes'!R9)^2+(T9-'X-avaliacoes'!T9)^2)/10</f>
        <v>1.8</v>
      </c>
      <c r="W9" s="12"/>
    </row>
    <row r="10" spans="1:29" ht="15" thickBot="1" x14ac:dyDescent="0.35">
      <c r="A10" s="1">
        <v>8</v>
      </c>
      <c r="B10" s="4">
        <v>3</v>
      </c>
      <c r="C10" s="2">
        <v>3</v>
      </c>
      <c r="D10" s="4">
        <v>3</v>
      </c>
      <c r="E10" s="2">
        <v>5</v>
      </c>
      <c r="F10" s="4">
        <v>4</v>
      </c>
      <c r="G10" s="2">
        <v>4</v>
      </c>
      <c r="H10" s="4">
        <v>4</v>
      </c>
      <c r="I10" s="2">
        <v>1</v>
      </c>
      <c r="J10" s="4">
        <v>5</v>
      </c>
      <c r="K10" s="2">
        <v>3</v>
      </c>
      <c r="L10" s="4">
        <v>1</v>
      </c>
      <c r="M10" s="2">
        <v>4</v>
      </c>
      <c r="N10" s="4">
        <v>2</v>
      </c>
      <c r="O10" s="2">
        <v>5</v>
      </c>
      <c r="P10" s="4">
        <v>1</v>
      </c>
      <c r="Q10" s="2">
        <v>3</v>
      </c>
      <c r="R10" s="4">
        <v>5</v>
      </c>
      <c r="S10" s="2">
        <v>3</v>
      </c>
      <c r="T10" s="4">
        <v>1</v>
      </c>
      <c r="U10" s="2">
        <v>5</v>
      </c>
      <c r="V10" s="12">
        <f>((C10-'X-avaliacoes'!C10)^2+(E10-'X-avaliacoes'!E10)^2+(G10-'X-avaliacoes'!G10)^2+(I10-'X-avaliacoes'!I10)^2+(K10-'X-avaliacoes'!K10)^2+(M10-'X-avaliacoes'!M10)^2+(O10-'X-avaliacoes'!O10)^2+(Q10-'X-avaliacoes'!Q10)^2+(S10-'X-avaliacoes'!S10)^2+(U10-'X-avaliacoes'!U10)^2)/10</f>
        <v>3.3</v>
      </c>
      <c r="W10" s="12"/>
    </row>
    <row r="11" spans="1:29" ht="15" thickBot="1" x14ac:dyDescent="0.35">
      <c r="A11" s="1">
        <v>9</v>
      </c>
      <c r="B11" s="2">
        <v>3</v>
      </c>
      <c r="C11" s="4">
        <v>2</v>
      </c>
      <c r="D11" s="2">
        <v>2</v>
      </c>
      <c r="E11" s="4">
        <v>3</v>
      </c>
      <c r="F11" s="2">
        <v>5</v>
      </c>
      <c r="G11" s="4">
        <v>4</v>
      </c>
      <c r="H11" s="2">
        <v>2</v>
      </c>
      <c r="I11" s="4">
        <v>1</v>
      </c>
      <c r="J11" s="2">
        <v>2</v>
      </c>
      <c r="K11" s="4">
        <v>3</v>
      </c>
      <c r="L11" s="2">
        <v>4</v>
      </c>
      <c r="M11" s="4">
        <v>5</v>
      </c>
      <c r="N11" s="2">
        <v>5</v>
      </c>
      <c r="O11" s="4">
        <v>5</v>
      </c>
      <c r="P11" s="2">
        <v>5</v>
      </c>
      <c r="Q11" s="4">
        <v>1</v>
      </c>
      <c r="R11" s="2">
        <v>1</v>
      </c>
      <c r="S11" s="4">
        <v>4</v>
      </c>
      <c r="T11" s="2">
        <v>5</v>
      </c>
      <c r="U11" s="4">
        <v>4</v>
      </c>
      <c r="V11" s="12">
        <f>((B11-'X-avaliacoes'!B11)^2+(D11-'X-avaliacoes'!D11)^2+(F11-'X-avaliacoes'!F11)^2+(H11-'X-avaliacoes'!H11)^2+(J11-'X-avaliacoes'!J11)^2+(L11-'X-avaliacoes'!L11)^2+(N11-'X-avaliacoes'!N11)^2+(P11-'X-avaliacoes'!P11)^2+(R11-'X-avaliacoes'!R11)^2+(T11-'X-avaliacoes'!T11)^2)/10</f>
        <v>3.4</v>
      </c>
      <c r="W11" s="12"/>
    </row>
    <row r="12" spans="1:29" ht="15" thickBot="1" x14ac:dyDescent="0.35">
      <c r="A12" s="1">
        <v>10</v>
      </c>
      <c r="B12" s="4">
        <v>3</v>
      </c>
      <c r="C12" s="2">
        <v>5</v>
      </c>
      <c r="D12" s="4">
        <v>3</v>
      </c>
      <c r="E12" s="2">
        <v>2</v>
      </c>
      <c r="F12" s="4">
        <v>4</v>
      </c>
      <c r="G12" s="2">
        <v>3</v>
      </c>
      <c r="H12" s="4">
        <v>5</v>
      </c>
      <c r="I12" s="2">
        <v>3</v>
      </c>
      <c r="J12" s="4">
        <v>4</v>
      </c>
      <c r="K12" s="2">
        <v>3</v>
      </c>
      <c r="L12" s="4">
        <v>1</v>
      </c>
      <c r="M12" s="2">
        <v>5</v>
      </c>
      <c r="N12" s="4">
        <v>2</v>
      </c>
      <c r="O12" s="2">
        <v>2</v>
      </c>
      <c r="P12" s="4">
        <v>4</v>
      </c>
      <c r="Q12" s="2">
        <v>5</v>
      </c>
      <c r="R12" s="4">
        <v>5</v>
      </c>
      <c r="S12" s="2">
        <v>1</v>
      </c>
      <c r="T12" s="4">
        <v>4</v>
      </c>
      <c r="U12" s="2">
        <v>1</v>
      </c>
      <c r="V12" s="12">
        <f>((C12-'X-avaliacoes'!C12)^2+(E12-'X-avaliacoes'!E12)^2+(G12-'X-avaliacoes'!G12)^2+(I12-'X-avaliacoes'!I12)^2+(K12-'X-avaliacoes'!K12)^2+(M12-'X-avaliacoes'!M12)^2+(O12-'X-avaliacoes'!O12)^2+(Q12-'X-avaliacoes'!Q12)^2+(S12-'X-avaliacoes'!S12)^2+(U12-'X-avaliacoes'!U12)^2)/10</f>
        <v>2.6</v>
      </c>
      <c r="W12" s="12"/>
    </row>
    <row r="13" spans="1:29" ht="15" thickBot="1" x14ac:dyDescent="0.35">
      <c r="A13" s="1">
        <v>11</v>
      </c>
      <c r="B13" s="2">
        <v>2</v>
      </c>
      <c r="C13" s="4">
        <v>1</v>
      </c>
      <c r="D13" s="2">
        <v>3</v>
      </c>
      <c r="E13" s="4">
        <v>3</v>
      </c>
      <c r="F13" s="2">
        <v>4</v>
      </c>
      <c r="G13" s="4">
        <v>1</v>
      </c>
      <c r="H13" s="2">
        <v>2</v>
      </c>
      <c r="I13" s="4">
        <v>3</v>
      </c>
      <c r="J13" s="2">
        <v>3</v>
      </c>
      <c r="K13" s="4">
        <v>5</v>
      </c>
      <c r="L13" s="2">
        <v>1</v>
      </c>
      <c r="M13" s="4">
        <v>2</v>
      </c>
      <c r="N13" s="2">
        <v>2</v>
      </c>
      <c r="O13" s="4">
        <v>3</v>
      </c>
      <c r="P13" s="2">
        <v>5</v>
      </c>
      <c r="Q13" s="4">
        <v>3</v>
      </c>
      <c r="R13" s="2">
        <v>5</v>
      </c>
      <c r="S13" s="4">
        <v>2</v>
      </c>
      <c r="T13" s="2">
        <v>1</v>
      </c>
      <c r="U13" s="4">
        <v>3</v>
      </c>
      <c r="V13" s="12">
        <f>((B13-'X-avaliacoes'!B13)^2+(D13-'X-avaliacoes'!D13)^2+(F13-'X-avaliacoes'!F13)^2+(H13-'X-avaliacoes'!H13)^2+(J13-'X-avaliacoes'!J13)^2+(L13-'X-avaliacoes'!L13)^2+(N13-'X-avaliacoes'!N13)^2+(P13-'X-avaliacoes'!P13)^2+(R13-'X-avaliacoes'!R13)^2+(T13-'X-avaliacoes'!T13)^2)/10</f>
        <v>4.3</v>
      </c>
      <c r="W13" s="12"/>
    </row>
    <row r="14" spans="1:29" ht="15" thickBot="1" x14ac:dyDescent="0.35">
      <c r="A14" s="1">
        <v>12</v>
      </c>
      <c r="B14" s="4">
        <v>1</v>
      </c>
      <c r="C14" s="2">
        <v>1</v>
      </c>
      <c r="D14" s="4">
        <v>5</v>
      </c>
      <c r="E14" s="2">
        <v>1</v>
      </c>
      <c r="F14" s="4">
        <v>2</v>
      </c>
      <c r="G14" s="2">
        <v>5</v>
      </c>
      <c r="H14" s="4">
        <v>1</v>
      </c>
      <c r="I14" s="2">
        <v>4</v>
      </c>
      <c r="J14" s="4">
        <v>1</v>
      </c>
      <c r="K14" s="2">
        <v>1</v>
      </c>
      <c r="L14" s="4">
        <v>3</v>
      </c>
      <c r="M14" s="2">
        <v>3</v>
      </c>
      <c r="N14" s="4">
        <v>2</v>
      </c>
      <c r="O14" s="2">
        <v>1</v>
      </c>
      <c r="P14" s="4">
        <v>2</v>
      </c>
      <c r="Q14" s="2">
        <v>5</v>
      </c>
      <c r="R14" s="4">
        <v>5</v>
      </c>
      <c r="S14" s="2">
        <v>1</v>
      </c>
      <c r="T14" s="4">
        <v>4</v>
      </c>
      <c r="U14" s="2">
        <v>5</v>
      </c>
      <c r="V14" s="12">
        <f>((C14-'X-avaliacoes'!C14)^2+(E14-'X-avaliacoes'!E14)^2+(G14-'X-avaliacoes'!G14)^2+(I14-'X-avaliacoes'!I14)^2+(K14-'X-avaliacoes'!K14)^2+(M14-'X-avaliacoes'!M14)^2+(O14-'X-avaliacoes'!O14)^2+(Q14-'X-avaliacoes'!Q14)^2+(S14-'X-avaliacoes'!S14)^2+(U14-'X-avaliacoes'!U14)^2)/10</f>
        <v>7.6</v>
      </c>
      <c r="W14" s="12"/>
    </row>
    <row r="15" spans="1:29" ht="15" thickBot="1" x14ac:dyDescent="0.35">
      <c r="A15" s="1">
        <v>13</v>
      </c>
      <c r="B15" s="2">
        <v>3</v>
      </c>
      <c r="C15" s="4">
        <v>4</v>
      </c>
      <c r="D15" s="2">
        <v>1</v>
      </c>
      <c r="E15" s="4">
        <v>5</v>
      </c>
      <c r="F15" s="2">
        <v>2</v>
      </c>
      <c r="G15" s="4">
        <v>4</v>
      </c>
      <c r="H15" s="2">
        <v>3</v>
      </c>
      <c r="I15" s="4">
        <v>4</v>
      </c>
      <c r="J15" s="2">
        <v>2</v>
      </c>
      <c r="K15" s="4">
        <v>5</v>
      </c>
      <c r="L15" s="2">
        <v>4</v>
      </c>
      <c r="M15" s="4">
        <v>5</v>
      </c>
      <c r="N15" s="2">
        <v>3</v>
      </c>
      <c r="O15" s="4">
        <v>1</v>
      </c>
      <c r="P15" s="2">
        <v>2</v>
      </c>
      <c r="Q15" s="4">
        <v>4</v>
      </c>
      <c r="R15" s="2">
        <v>5</v>
      </c>
      <c r="S15" s="4">
        <v>4</v>
      </c>
      <c r="T15" s="2">
        <v>2</v>
      </c>
      <c r="U15" s="4">
        <v>4</v>
      </c>
      <c r="V15" s="12">
        <f>((B15-'X-avaliacoes'!B15)^2+(D15-'X-avaliacoes'!D15)^2+(F15-'X-avaliacoes'!F15)^2+(H15-'X-avaliacoes'!H15)^2+(J15-'X-avaliacoes'!J15)^2+(L15-'X-avaliacoes'!L15)^2+(N15-'X-avaliacoes'!N15)^2+(P15-'X-avaliacoes'!P15)^2+(R15-'X-avaliacoes'!R15)^2+(T15-'X-avaliacoes'!T15)^2)/10</f>
        <v>2.4</v>
      </c>
      <c r="W15" s="12"/>
    </row>
    <row r="16" spans="1:29" ht="16.2" thickBot="1" x14ac:dyDescent="0.35">
      <c r="A16" s="1">
        <v>14</v>
      </c>
      <c r="B16" s="4">
        <v>2</v>
      </c>
      <c r="C16" s="2">
        <v>4</v>
      </c>
      <c r="D16" s="4">
        <v>1</v>
      </c>
      <c r="E16" s="2">
        <v>5</v>
      </c>
      <c r="F16" s="4">
        <v>1</v>
      </c>
      <c r="G16" s="2">
        <v>1</v>
      </c>
      <c r="H16" s="4">
        <v>4</v>
      </c>
      <c r="I16" s="2">
        <v>4</v>
      </c>
      <c r="J16" s="4">
        <v>1</v>
      </c>
      <c r="K16" s="2">
        <v>1</v>
      </c>
      <c r="L16" s="4">
        <v>3</v>
      </c>
      <c r="M16" s="2">
        <v>5</v>
      </c>
      <c r="N16" s="4">
        <v>3</v>
      </c>
      <c r="O16" s="2">
        <v>2</v>
      </c>
      <c r="P16" s="4">
        <v>1</v>
      </c>
      <c r="Q16" s="2">
        <v>1</v>
      </c>
      <c r="R16" s="4">
        <v>1</v>
      </c>
      <c r="S16" s="2">
        <v>2</v>
      </c>
      <c r="T16" s="4">
        <v>4</v>
      </c>
      <c r="U16" s="2">
        <v>1</v>
      </c>
      <c r="V16" s="12">
        <f>((C16-'X-avaliacoes'!C16)^2+(E16-'X-avaliacoes'!E16)^2+(G16-'X-avaliacoes'!G16)^2+(I16-'X-avaliacoes'!I16)^2+(K16-'X-avaliacoes'!K16)^2+(M16-'X-avaliacoes'!M16)^2+(O16-'X-avaliacoes'!O16)^2+(Q16-'X-avaliacoes'!Q16)^2+(S16-'X-avaliacoes'!S16)^2+(U16-'X-avaliacoes'!U16)^2)/10</f>
        <v>6.2</v>
      </c>
      <c r="W16" s="12"/>
      <c r="X16" s="3" t="s">
        <v>19</v>
      </c>
      <c r="Y16" s="32">
        <f>_xlfn.VAR.P(V3:V42)</f>
        <v>3.2430876033057827</v>
      </c>
    </row>
    <row r="17" spans="1:23" ht="15" thickBot="1" x14ac:dyDescent="0.35">
      <c r="A17" s="1">
        <v>15</v>
      </c>
      <c r="B17" s="2">
        <v>1</v>
      </c>
      <c r="C17" s="4">
        <v>3</v>
      </c>
      <c r="D17" s="2">
        <v>2</v>
      </c>
      <c r="E17" s="4">
        <v>5</v>
      </c>
      <c r="F17" s="2">
        <v>4</v>
      </c>
      <c r="G17" s="4">
        <v>4</v>
      </c>
      <c r="H17" s="2">
        <v>5</v>
      </c>
      <c r="I17" s="4">
        <v>3</v>
      </c>
      <c r="J17" s="2">
        <v>5</v>
      </c>
      <c r="K17" s="4">
        <v>5</v>
      </c>
      <c r="L17" s="2">
        <v>5</v>
      </c>
      <c r="M17" s="4">
        <v>2</v>
      </c>
      <c r="N17" s="2">
        <v>5</v>
      </c>
      <c r="O17" s="4">
        <v>5</v>
      </c>
      <c r="P17" s="2">
        <v>5</v>
      </c>
      <c r="Q17" s="4">
        <v>4</v>
      </c>
      <c r="R17" s="2">
        <v>4</v>
      </c>
      <c r="S17" s="4">
        <v>5</v>
      </c>
      <c r="T17" s="2">
        <v>1</v>
      </c>
      <c r="U17" s="4">
        <v>1</v>
      </c>
      <c r="V17" s="12">
        <f>((B17-'X-avaliacoes'!B17)^2+(D17-'X-avaliacoes'!D17)^2+(F17-'X-avaliacoes'!F17)^2+(H17-'X-avaliacoes'!H17)^2+(J17-'X-avaliacoes'!J17)^2+(L17-'X-avaliacoes'!L17)^2+(N17-'X-avaliacoes'!N17)^2+(P17-'X-avaliacoes'!P17)^2+(R17-'X-avaliacoes'!R17)^2+(T17-'X-avaliacoes'!T17)^2)/10</f>
        <v>4.4000000000000004</v>
      </c>
      <c r="W17" s="12"/>
    </row>
    <row r="18" spans="1:23" ht="15" thickBot="1" x14ac:dyDescent="0.35">
      <c r="A18" s="1">
        <v>16</v>
      </c>
      <c r="B18" s="4">
        <v>1</v>
      </c>
      <c r="C18" s="2">
        <v>3</v>
      </c>
      <c r="D18" s="4">
        <v>1</v>
      </c>
      <c r="E18" s="2">
        <v>5</v>
      </c>
      <c r="F18" s="4">
        <v>5</v>
      </c>
      <c r="G18" s="2">
        <v>5</v>
      </c>
      <c r="H18" s="4">
        <v>4</v>
      </c>
      <c r="I18" s="2">
        <v>5</v>
      </c>
      <c r="J18" s="4">
        <v>3</v>
      </c>
      <c r="K18" s="2">
        <v>1</v>
      </c>
      <c r="L18" s="4">
        <v>1</v>
      </c>
      <c r="M18" s="2">
        <v>5</v>
      </c>
      <c r="N18" s="4">
        <v>5</v>
      </c>
      <c r="O18" s="2">
        <v>1</v>
      </c>
      <c r="P18" s="4">
        <v>3</v>
      </c>
      <c r="Q18" s="2">
        <v>4</v>
      </c>
      <c r="R18" s="4">
        <v>3</v>
      </c>
      <c r="S18" s="2">
        <v>3</v>
      </c>
      <c r="T18" s="4">
        <v>1</v>
      </c>
      <c r="U18" s="2">
        <v>5</v>
      </c>
      <c r="V18" s="12">
        <f>((C18-'X-avaliacoes'!C18)^2+(E18-'X-avaliacoes'!E18)^2+(G18-'X-avaliacoes'!G18)^2+(I18-'X-avaliacoes'!I18)^2+(K18-'X-avaliacoes'!K18)^2+(M18-'X-avaliacoes'!M18)^2+(O18-'X-avaliacoes'!O18)^2+(Q18-'X-avaliacoes'!Q18)^2+(S18-'X-avaliacoes'!S18)^2+(U18-'X-avaliacoes'!U18)^2)/10</f>
        <v>5.3</v>
      </c>
      <c r="W18" s="12"/>
    </row>
    <row r="19" spans="1:23" ht="15" thickBot="1" x14ac:dyDescent="0.35">
      <c r="A19" s="1">
        <v>17</v>
      </c>
      <c r="B19" s="2">
        <v>5</v>
      </c>
      <c r="C19" s="4">
        <v>2</v>
      </c>
      <c r="D19" s="2">
        <v>3</v>
      </c>
      <c r="E19" s="4">
        <v>1</v>
      </c>
      <c r="F19" s="2">
        <v>2</v>
      </c>
      <c r="G19" s="4">
        <v>2</v>
      </c>
      <c r="H19" s="2">
        <v>1</v>
      </c>
      <c r="I19" s="4">
        <v>1</v>
      </c>
      <c r="J19" s="2">
        <v>4</v>
      </c>
      <c r="K19" s="4">
        <v>5</v>
      </c>
      <c r="L19" s="2">
        <v>1</v>
      </c>
      <c r="M19" s="4">
        <v>3</v>
      </c>
      <c r="N19" s="2">
        <v>3</v>
      </c>
      <c r="O19" s="4">
        <v>5</v>
      </c>
      <c r="P19" s="2">
        <v>2</v>
      </c>
      <c r="Q19" s="4">
        <v>1</v>
      </c>
      <c r="R19" s="2">
        <v>3</v>
      </c>
      <c r="S19" s="4">
        <v>2</v>
      </c>
      <c r="T19" s="2">
        <v>5</v>
      </c>
      <c r="U19" s="4">
        <v>3</v>
      </c>
      <c r="V19" s="12">
        <f>((B19-'X-avaliacoes'!B19)^2+(D19-'X-avaliacoes'!D19)^2+(F19-'X-avaliacoes'!F19)^2+(H19-'X-avaliacoes'!H19)^2+(J19-'X-avaliacoes'!J19)^2+(L19-'X-avaliacoes'!L19)^2+(N19-'X-avaliacoes'!N19)^2+(P19-'X-avaliacoes'!P19)^2+(R19-'X-avaliacoes'!R19)^2+(T19-'X-avaliacoes'!T19)^2)/10</f>
        <v>4.2</v>
      </c>
      <c r="W19" s="12"/>
    </row>
    <row r="20" spans="1:23" ht="15" thickBot="1" x14ac:dyDescent="0.35">
      <c r="A20" s="1">
        <v>18</v>
      </c>
      <c r="B20" s="4">
        <v>5</v>
      </c>
      <c r="C20" s="2">
        <v>2</v>
      </c>
      <c r="D20" s="4">
        <v>1</v>
      </c>
      <c r="E20" s="2">
        <v>2</v>
      </c>
      <c r="F20" s="4">
        <v>2</v>
      </c>
      <c r="G20" s="2">
        <v>5</v>
      </c>
      <c r="H20" s="4">
        <v>3</v>
      </c>
      <c r="I20" s="2">
        <v>1</v>
      </c>
      <c r="J20" s="4">
        <v>2</v>
      </c>
      <c r="K20" s="2">
        <v>2</v>
      </c>
      <c r="L20" s="4">
        <v>3</v>
      </c>
      <c r="M20" s="2">
        <v>5</v>
      </c>
      <c r="N20" s="4">
        <v>1</v>
      </c>
      <c r="O20" s="2">
        <v>3</v>
      </c>
      <c r="P20" s="4">
        <v>3</v>
      </c>
      <c r="Q20" s="2">
        <v>4</v>
      </c>
      <c r="R20" s="4">
        <v>1</v>
      </c>
      <c r="S20" s="2">
        <v>2</v>
      </c>
      <c r="T20" s="4">
        <v>1</v>
      </c>
      <c r="U20" s="2">
        <v>3</v>
      </c>
      <c r="V20" s="12">
        <f>((C20-'X-avaliacoes'!C20)^2+(E20-'X-avaliacoes'!E20)^2+(G20-'X-avaliacoes'!G20)^2+(I20-'X-avaliacoes'!I20)^2+(K20-'X-avaliacoes'!K20)^2+(M20-'X-avaliacoes'!M20)^2+(O20-'X-avaliacoes'!O20)^2+(Q20-'X-avaliacoes'!Q20)^2+(S20-'X-avaliacoes'!S20)^2+(U20-'X-avaliacoes'!U20)^2)/10</f>
        <v>2.2000000000000002</v>
      </c>
      <c r="W20" s="12"/>
    </row>
    <row r="21" spans="1:23" ht="15" thickBot="1" x14ac:dyDescent="0.35">
      <c r="A21" s="1">
        <v>19</v>
      </c>
      <c r="B21" s="2">
        <v>3</v>
      </c>
      <c r="C21" s="4">
        <v>5</v>
      </c>
      <c r="D21" s="2">
        <v>5</v>
      </c>
      <c r="E21" s="4">
        <v>5</v>
      </c>
      <c r="F21" s="2">
        <v>1</v>
      </c>
      <c r="G21" s="4">
        <v>2</v>
      </c>
      <c r="H21" s="2">
        <v>5</v>
      </c>
      <c r="I21" s="4">
        <v>4</v>
      </c>
      <c r="J21" s="2">
        <v>4</v>
      </c>
      <c r="K21" s="4">
        <v>5</v>
      </c>
      <c r="L21" s="2">
        <v>3</v>
      </c>
      <c r="M21" s="4">
        <v>5</v>
      </c>
      <c r="N21" s="2">
        <v>2</v>
      </c>
      <c r="O21" s="4">
        <v>5</v>
      </c>
      <c r="P21" s="2">
        <v>3</v>
      </c>
      <c r="Q21" s="4">
        <v>2</v>
      </c>
      <c r="R21" s="2">
        <v>4</v>
      </c>
      <c r="S21" s="4">
        <v>4</v>
      </c>
      <c r="T21" s="2">
        <v>4</v>
      </c>
      <c r="U21" s="4">
        <v>2</v>
      </c>
      <c r="V21" s="12">
        <f>((B21-'X-avaliacoes'!B21)^2+(D21-'X-avaliacoes'!D21)^2+(F21-'X-avaliacoes'!F21)^2+(H21-'X-avaliacoes'!H21)^2+(J21-'X-avaliacoes'!J21)^2+(L21-'X-avaliacoes'!L21)^2+(N21-'X-avaliacoes'!N21)^2+(P21-'X-avaliacoes'!P21)^2+(R21-'X-avaliacoes'!R21)^2+(T21-'X-avaliacoes'!T21)^2)/10</f>
        <v>4.4000000000000004</v>
      </c>
      <c r="W21" s="12"/>
    </row>
    <row r="22" spans="1:23" ht="15" thickBot="1" x14ac:dyDescent="0.35">
      <c r="A22" s="1">
        <v>20</v>
      </c>
      <c r="B22" s="4">
        <v>5</v>
      </c>
      <c r="C22" s="2">
        <v>3</v>
      </c>
      <c r="D22" s="4">
        <v>2</v>
      </c>
      <c r="E22" s="2">
        <v>2</v>
      </c>
      <c r="F22" s="4">
        <v>3</v>
      </c>
      <c r="G22" s="2">
        <v>2</v>
      </c>
      <c r="H22" s="4">
        <v>2</v>
      </c>
      <c r="I22" s="2">
        <v>1</v>
      </c>
      <c r="J22" s="4">
        <v>3</v>
      </c>
      <c r="K22" s="2">
        <v>5</v>
      </c>
      <c r="L22" s="4">
        <v>4</v>
      </c>
      <c r="M22" s="2">
        <v>2</v>
      </c>
      <c r="N22" s="4">
        <v>1</v>
      </c>
      <c r="O22" s="2">
        <v>2</v>
      </c>
      <c r="P22" s="4">
        <v>2</v>
      </c>
      <c r="Q22" s="2">
        <v>1</v>
      </c>
      <c r="R22" s="4">
        <v>4</v>
      </c>
      <c r="S22" s="2">
        <v>2</v>
      </c>
      <c r="T22" s="4">
        <v>5</v>
      </c>
      <c r="U22" s="2">
        <v>3</v>
      </c>
      <c r="V22" s="12">
        <f>((C22-'X-avaliacoes'!C22)^2+(E22-'X-avaliacoes'!E22)^2+(G22-'X-avaliacoes'!G22)^2+(I22-'X-avaliacoes'!I22)^2+(K22-'X-avaliacoes'!K22)^2+(M22-'X-avaliacoes'!M22)^2+(O22-'X-avaliacoes'!O22)^2+(Q22-'X-avaliacoes'!Q22)^2+(S22-'X-avaliacoes'!S22)^2+(U22-'X-avaliacoes'!U22)^2)/10</f>
        <v>5.4</v>
      </c>
      <c r="W22" s="12"/>
    </row>
    <row r="23" spans="1:23" ht="15" thickBot="1" x14ac:dyDescent="0.35">
      <c r="A23" s="1">
        <v>21</v>
      </c>
      <c r="B23" s="2">
        <v>1</v>
      </c>
      <c r="C23" s="4">
        <v>5</v>
      </c>
      <c r="D23" s="2">
        <v>3</v>
      </c>
      <c r="E23" s="4">
        <v>2</v>
      </c>
      <c r="F23" s="2">
        <v>4</v>
      </c>
      <c r="G23" s="4">
        <v>2</v>
      </c>
      <c r="H23" s="2">
        <v>1</v>
      </c>
      <c r="I23" s="4">
        <v>1</v>
      </c>
      <c r="J23" s="2">
        <v>5</v>
      </c>
      <c r="K23" s="4">
        <v>1</v>
      </c>
      <c r="L23" s="2">
        <v>5</v>
      </c>
      <c r="M23" s="4">
        <v>5</v>
      </c>
      <c r="N23" s="2">
        <v>2</v>
      </c>
      <c r="O23" s="4">
        <v>2</v>
      </c>
      <c r="P23" s="2">
        <v>5</v>
      </c>
      <c r="Q23" s="4">
        <v>2</v>
      </c>
      <c r="R23" s="2">
        <v>2</v>
      </c>
      <c r="S23" s="4">
        <v>5</v>
      </c>
      <c r="T23" s="2">
        <v>2</v>
      </c>
      <c r="U23" s="4">
        <v>2</v>
      </c>
      <c r="V23" s="12">
        <f>((B23-'X-avaliacoes'!B23)^2+(D23-'X-avaliacoes'!D23)^2+(F23-'X-avaliacoes'!F23)^2+(H23-'X-avaliacoes'!H23)^2+(J23-'X-avaliacoes'!J23)^2+(L23-'X-avaliacoes'!L23)^2+(N23-'X-avaliacoes'!N23)^2+(P23-'X-avaliacoes'!P23)^2+(R23-'X-avaliacoes'!R23)^2+(T23-'X-avaliacoes'!T23)^2)/10</f>
        <v>4.9000000000000004</v>
      </c>
      <c r="W23" s="12"/>
    </row>
    <row r="24" spans="1:23" ht="15" thickBot="1" x14ac:dyDescent="0.35">
      <c r="A24" s="1">
        <v>22</v>
      </c>
      <c r="B24" s="4">
        <v>4</v>
      </c>
      <c r="C24" s="2">
        <v>2</v>
      </c>
      <c r="D24" s="4">
        <v>1</v>
      </c>
      <c r="E24" s="2">
        <v>2</v>
      </c>
      <c r="F24" s="4">
        <v>2</v>
      </c>
      <c r="G24" s="2">
        <v>3</v>
      </c>
      <c r="H24" s="4">
        <v>4</v>
      </c>
      <c r="I24" s="2">
        <v>4</v>
      </c>
      <c r="J24" s="4">
        <v>5</v>
      </c>
      <c r="K24" s="2">
        <v>4</v>
      </c>
      <c r="L24" s="4">
        <v>3</v>
      </c>
      <c r="M24" s="2">
        <v>4</v>
      </c>
      <c r="N24" s="4">
        <v>5</v>
      </c>
      <c r="O24" s="2">
        <v>3</v>
      </c>
      <c r="P24" s="4">
        <v>3</v>
      </c>
      <c r="Q24" s="2">
        <v>1</v>
      </c>
      <c r="R24" s="4">
        <v>1</v>
      </c>
      <c r="S24" s="2">
        <v>1</v>
      </c>
      <c r="T24" s="4">
        <v>2</v>
      </c>
      <c r="U24" s="2">
        <v>4</v>
      </c>
      <c r="V24" s="12">
        <f>((C24-'X-avaliacoes'!C24)^2+(E24-'X-avaliacoes'!E24)^2+(G24-'X-avaliacoes'!G24)^2+(I24-'X-avaliacoes'!I24)^2+(K24-'X-avaliacoes'!K24)^2+(M24-'X-avaliacoes'!M24)^2+(O24-'X-avaliacoes'!O24)^2+(Q24-'X-avaliacoes'!Q24)^2+(S24-'X-avaliacoes'!S24)^2+(U24-'X-avaliacoes'!U24)^2)/10</f>
        <v>3.8</v>
      </c>
      <c r="W24" s="12"/>
    </row>
    <row r="25" spans="1:23" ht="15" thickBot="1" x14ac:dyDescent="0.35">
      <c r="A25" s="1">
        <v>23</v>
      </c>
      <c r="B25" s="2">
        <v>2</v>
      </c>
      <c r="C25" s="4">
        <v>5</v>
      </c>
      <c r="D25" s="2">
        <v>1</v>
      </c>
      <c r="E25" s="4">
        <v>3</v>
      </c>
      <c r="F25" s="2">
        <v>2</v>
      </c>
      <c r="G25" s="4">
        <v>1</v>
      </c>
      <c r="H25" s="2">
        <v>2</v>
      </c>
      <c r="I25" s="4">
        <v>3</v>
      </c>
      <c r="J25" s="2">
        <v>4</v>
      </c>
      <c r="K25" s="4">
        <v>1</v>
      </c>
      <c r="L25" s="2">
        <v>5</v>
      </c>
      <c r="M25" s="4">
        <v>1</v>
      </c>
      <c r="N25" s="2">
        <v>5</v>
      </c>
      <c r="O25" s="4">
        <v>4</v>
      </c>
      <c r="P25" s="2">
        <v>4</v>
      </c>
      <c r="Q25" s="4">
        <v>5</v>
      </c>
      <c r="R25" s="2">
        <v>1</v>
      </c>
      <c r="S25" s="4">
        <v>3</v>
      </c>
      <c r="T25" s="2">
        <v>3</v>
      </c>
      <c r="U25" s="4">
        <v>3</v>
      </c>
      <c r="V25" s="12">
        <f>((B25-'X-avaliacoes'!B25)^2+(D25-'X-avaliacoes'!D25)^2+(F25-'X-avaliacoes'!F25)^2+(H25-'X-avaliacoes'!H25)^2+(J25-'X-avaliacoes'!J25)^2+(L25-'X-avaliacoes'!L25)^2+(N25-'X-avaliacoes'!N25)^2+(P25-'X-avaliacoes'!P25)^2+(R25-'X-avaliacoes'!R25)^2+(T25-'X-avaliacoes'!T25)^2)/10</f>
        <v>5.3</v>
      </c>
      <c r="W25" s="12"/>
    </row>
    <row r="26" spans="1:23" ht="15" thickBot="1" x14ac:dyDescent="0.35">
      <c r="A26" s="1">
        <v>24</v>
      </c>
      <c r="B26" s="4">
        <v>5</v>
      </c>
      <c r="C26" s="2">
        <v>2</v>
      </c>
      <c r="D26" s="4">
        <v>5</v>
      </c>
      <c r="E26" s="2">
        <v>1</v>
      </c>
      <c r="F26" s="4">
        <v>2</v>
      </c>
      <c r="G26" s="2">
        <v>4</v>
      </c>
      <c r="H26" s="4">
        <v>3</v>
      </c>
      <c r="I26" s="2">
        <v>5</v>
      </c>
      <c r="J26" s="4">
        <v>4</v>
      </c>
      <c r="K26" s="2">
        <v>3</v>
      </c>
      <c r="L26" s="4">
        <v>1</v>
      </c>
      <c r="M26" s="2">
        <v>3</v>
      </c>
      <c r="N26" s="4">
        <v>4</v>
      </c>
      <c r="O26" s="2">
        <v>3</v>
      </c>
      <c r="P26" s="4">
        <v>1</v>
      </c>
      <c r="Q26" s="2">
        <v>5</v>
      </c>
      <c r="R26" s="4">
        <v>2</v>
      </c>
      <c r="S26" s="2">
        <v>3</v>
      </c>
      <c r="T26" s="4">
        <v>1</v>
      </c>
      <c r="U26" s="2">
        <v>3</v>
      </c>
      <c r="V26" s="12">
        <f>((C26-'X-avaliacoes'!C26)^2+(E26-'X-avaliacoes'!E26)^2+(G26-'X-avaliacoes'!G26)^2+(I26-'X-avaliacoes'!I26)^2+(K26-'X-avaliacoes'!K26)^2+(M26-'X-avaliacoes'!M26)^2+(O26-'X-avaliacoes'!O26)^2+(Q26-'X-avaliacoes'!Q26)^2+(S26-'X-avaliacoes'!S26)^2+(U26-'X-avaliacoes'!U26)^2)/10</f>
        <v>6.5</v>
      </c>
      <c r="W26" s="12"/>
    </row>
    <row r="27" spans="1:23" ht="15" thickBot="1" x14ac:dyDescent="0.35">
      <c r="A27" s="1">
        <v>25</v>
      </c>
      <c r="B27" s="2">
        <v>5</v>
      </c>
      <c r="C27" s="4">
        <v>4</v>
      </c>
      <c r="D27" s="2">
        <v>3</v>
      </c>
      <c r="E27" s="4">
        <v>5</v>
      </c>
      <c r="F27" s="2">
        <v>4</v>
      </c>
      <c r="G27" s="4">
        <v>3</v>
      </c>
      <c r="H27" s="2">
        <v>5</v>
      </c>
      <c r="I27" s="4">
        <v>5</v>
      </c>
      <c r="J27" s="2">
        <v>3</v>
      </c>
      <c r="K27" s="4">
        <v>4</v>
      </c>
      <c r="L27" s="2">
        <v>1</v>
      </c>
      <c r="M27" s="4">
        <v>5</v>
      </c>
      <c r="N27" s="2">
        <v>5</v>
      </c>
      <c r="O27" s="4">
        <v>1</v>
      </c>
      <c r="P27" s="2">
        <v>1</v>
      </c>
      <c r="Q27" s="4">
        <v>1</v>
      </c>
      <c r="R27" s="2">
        <v>1</v>
      </c>
      <c r="S27" s="4">
        <v>4</v>
      </c>
      <c r="T27" s="2">
        <v>2</v>
      </c>
      <c r="U27" s="4">
        <v>1</v>
      </c>
      <c r="V27" s="12">
        <f>((B27-'X-avaliacoes'!B27)^2+(D27-'X-avaliacoes'!D27)^2+(F27-'X-avaliacoes'!F27)^2+(H27-'X-avaliacoes'!H27)^2+(J27-'X-avaliacoes'!J27)^2+(L27-'X-avaliacoes'!L27)^2+(N27-'X-avaliacoes'!N27)^2+(P27-'X-avaliacoes'!P27)^2+(R27-'X-avaliacoes'!R27)^2+(T27-'X-avaliacoes'!T27)^2)/10</f>
        <v>6.2</v>
      </c>
      <c r="W27" s="12"/>
    </row>
    <row r="28" spans="1:23" ht="15" thickBot="1" x14ac:dyDescent="0.35">
      <c r="A28" s="1">
        <v>26</v>
      </c>
      <c r="B28" s="4">
        <v>3</v>
      </c>
      <c r="C28" s="2">
        <v>3</v>
      </c>
      <c r="D28" s="4">
        <v>4</v>
      </c>
      <c r="E28" s="2">
        <v>4</v>
      </c>
      <c r="F28" s="4">
        <v>4</v>
      </c>
      <c r="G28" s="2">
        <v>5</v>
      </c>
      <c r="H28" s="4">
        <v>2</v>
      </c>
      <c r="I28" s="2">
        <v>5</v>
      </c>
      <c r="J28" s="4">
        <v>3</v>
      </c>
      <c r="K28" s="2">
        <v>2</v>
      </c>
      <c r="L28" s="4">
        <v>1</v>
      </c>
      <c r="M28" s="2">
        <v>2</v>
      </c>
      <c r="N28" s="4">
        <v>5</v>
      </c>
      <c r="O28" s="2">
        <v>5</v>
      </c>
      <c r="P28" s="4">
        <v>3</v>
      </c>
      <c r="Q28" s="2">
        <v>5</v>
      </c>
      <c r="R28" s="4">
        <v>1</v>
      </c>
      <c r="S28" s="2">
        <v>5</v>
      </c>
      <c r="T28" s="4">
        <v>4</v>
      </c>
      <c r="U28" s="2">
        <v>1</v>
      </c>
      <c r="V28" s="12">
        <f>((C28-'X-avaliacoes'!C28)^2+(E28-'X-avaliacoes'!E28)^2+(G28-'X-avaliacoes'!G28)^2+(I28-'X-avaliacoes'!I28)^2+(K28-'X-avaliacoes'!K28)^2+(M28-'X-avaliacoes'!M28)^2+(O28-'X-avaliacoes'!O28)^2+(Q28-'X-avaliacoes'!Q28)^2+(S28-'X-avaliacoes'!S28)^2+(U28-'X-avaliacoes'!U28)^2)/10</f>
        <v>3.5</v>
      </c>
      <c r="W28" s="12"/>
    </row>
    <row r="29" spans="1:23" ht="15" thickBot="1" x14ac:dyDescent="0.35">
      <c r="A29" s="1">
        <v>27</v>
      </c>
      <c r="B29" s="2">
        <v>1</v>
      </c>
      <c r="C29" s="4">
        <v>5</v>
      </c>
      <c r="D29" s="2">
        <v>1</v>
      </c>
      <c r="E29" s="4">
        <v>3</v>
      </c>
      <c r="F29" s="2">
        <v>2</v>
      </c>
      <c r="G29" s="4">
        <v>4</v>
      </c>
      <c r="H29" s="2">
        <v>2</v>
      </c>
      <c r="I29" s="4">
        <v>5</v>
      </c>
      <c r="J29" s="2">
        <v>2</v>
      </c>
      <c r="K29" s="4">
        <v>3</v>
      </c>
      <c r="L29" s="2">
        <v>4</v>
      </c>
      <c r="M29" s="4">
        <v>3</v>
      </c>
      <c r="N29" s="2">
        <v>3</v>
      </c>
      <c r="O29" s="4">
        <v>2</v>
      </c>
      <c r="P29" s="2">
        <v>2</v>
      </c>
      <c r="Q29" s="4">
        <v>4</v>
      </c>
      <c r="R29" s="2">
        <v>4</v>
      </c>
      <c r="S29" s="4">
        <v>4</v>
      </c>
      <c r="T29" s="2">
        <v>4</v>
      </c>
      <c r="U29" s="4">
        <v>4</v>
      </c>
      <c r="V29" s="12">
        <f>((B29-'X-avaliacoes'!B29)^2+(D29-'X-avaliacoes'!D29)^2+(F29-'X-avaliacoes'!F29)^2+(H29-'X-avaliacoes'!H29)^2+(J29-'X-avaliacoes'!J29)^2+(L29-'X-avaliacoes'!L29)^2+(N29-'X-avaliacoes'!N29)^2+(P29-'X-avaliacoes'!P29)^2+(R29-'X-avaliacoes'!R29)^2+(T29-'X-avaliacoes'!T29)^2)/10</f>
        <v>1.6</v>
      </c>
      <c r="W29" s="12"/>
    </row>
    <row r="30" spans="1:23" ht="15" thickBot="1" x14ac:dyDescent="0.35">
      <c r="A30" s="1">
        <v>28</v>
      </c>
      <c r="B30" s="4">
        <v>4</v>
      </c>
      <c r="C30" s="2">
        <v>2</v>
      </c>
      <c r="D30" s="4">
        <v>5</v>
      </c>
      <c r="E30" s="2">
        <v>5</v>
      </c>
      <c r="F30" s="4">
        <v>5</v>
      </c>
      <c r="G30" s="2">
        <v>1</v>
      </c>
      <c r="H30" s="4">
        <v>3</v>
      </c>
      <c r="I30" s="2">
        <v>3</v>
      </c>
      <c r="J30" s="4">
        <v>2</v>
      </c>
      <c r="K30" s="2">
        <v>1</v>
      </c>
      <c r="L30" s="4">
        <v>1</v>
      </c>
      <c r="M30" s="2">
        <v>4</v>
      </c>
      <c r="N30" s="4">
        <v>3</v>
      </c>
      <c r="O30" s="2">
        <v>5</v>
      </c>
      <c r="P30" s="4">
        <v>2</v>
      </c>
      <c r="Q30" s="2">
        <v>5</v>
      </c>
      <c r="R30" s="4">
        <v>3</v>
      </c>
      <c r="S30" s="2">
        <v>2</v>
      </c>
      <c r="T30" s="4">
        <v>1</v>
      </c>
      <c r="U30" s="2">
        <v>5</v>
      </c>
      <c r="V30" s="12">
        <f>((C30-'X-avaliacoes'!C30)^2+(E30-'X-avaliacoes'!E30)^2+(G30-'X-avaliacoes'!G30)^2+(I30-'X-avaliacoes'!I30)^2+(K30-'X-avaliacoes'!K30)^2+(M30-'X-avaliacoes'!M30)^2+(O30-'X-avaliacoes'!O30)^2+(Q30-'X-avaliacoes'!Q30)^2+(S30-'X-avaliacoes'!S30)^2+(U30-'X-avaliacoes'!U30)^2)/10</f>
        <v>6</v>
      </c>
      <c r="W30" s="12"/>
    </row>
    <row r="31" spans="1:23" ht="15" thickBot="1" x14ac:dyDescent="0.35">
      <c r="A31" s="1">
        <v>29</v>
      </c>
      <c r="B31" s="2">
        <v>2</v>
      </c>
      <c r="C31" s="4">
        <v>1</v>
      </c>
      <c r="D31" s="2">
        <v>4</v>
      </c>
      <c r="E31" s="4">
        <v>5</v>
      </c>
      <c r="F31" s="2">
        <v>4</v>
      </c>
      <c r="G31" s="4">
        <v>5</v>
      </c>
      <c r="H31" s="2">
        <v>4</v>
      </c>
      <c r="I31" s="4">
        <v>5</v>
      </c>
      <c r="J31" s="2">
        <v>2</v>
      </c>
      <c r="K31" s="4">
        <v>2</v>
      </c>
      <c r="L31" s="2">
        <v>5</v>
      </c>
      <c r="M31" s="4">
        <v>3</v>
      </c>
      <c r="N31" s="2">
        <v>2</v>
      </c>
      <c r="O31" s="4">
        <v>3</v>
      </c>
      <c r="P31" s="2">
        <v>2</v>
      </c>
      <c r="Q31" s="4">
        <v>5</v>
      </c>
      <c r="R31" s="2">
        <v>2</v>
      </c>
      <c r="S31" s="4">
        <v>2</v>
      </c>
      <c r="T31" s="2">
        <v>1</v>
      </c>
      <c r="U31" s="4">
        <v>3</v>
      </c>
      <c r="V31" s="12">
        <f>((B31-'X-avaliacoes'!B31)^2+(D31-'X-avaliacoes'!D31)^2+(F31-'X-avaliacoes'!F31)^2+(H31-'X-avaliacoes'!H31)^2+(J31-'X-avaliacoes'!J31)^2+(L31-'X-avaliacoes'!L31)^2+(N31-'X-avaliacoes'!N31)^2+(P31-'X-avaliacoes'!P31)^2+(R31-'X-avaliacoes'!R31)^2+(T31-'X-avaliacoes'!T31)^2)/10</f>
        <v>5.7</v>
      </c>
      <c r="W31" s="12"/>
    </row>
    <row r="32" spans="1:23" ht="15" thickBot="1" x14ac:dyDescent="0.35">
      <c r="A32" s="1">
        <v>30</v>
      </c>
      <c r="B32" s="4">
        <v>1</v>
      </c>
      <c r="C32" s="2">
        <v>3</v>
      </c>
      <c r="D32" s="4">
        <v>5</v>
      </c>
      <c r="E32" s="2">
        <v>5</v>
      </c>
      <c r="F32" s="4">
        <v>3</v>
      </c>
      <c r="G32" s="2">
        <v>5</v>
      </c>
      <c r="H32" s="4">
        <v>1</v>
      </c>
      <c r="I32" s="2">
        <v>4</v>
      </c>
      <c r="J32" s="4">
        <v>1</v>
      </c>
      <c r="K32" s="2">
        <v>5</v>
      </c>
      <c r="L32" s="4">
        <v>4</v>
      </c>
      <c r="M32" s="2">
        <v>3</v>
      </c>
      <c r="N32" s="4">
        <v>1</v>
      </c>
      <c r="O32" s="2">
        <v>4</v>
      </c>
      <c r="P32" s="4">
        <v>3</v>
      </c>
      <c r="Q32" s="2">
        <v>4</v>
      </c>
      <c r="R32" s="4">
        <v>1</v>
      </c>
      <c r="S32" s="2">
        <v>1</v>
      </c>
      <c r="T32" s="4">
        <v>4</v>
      </c>
      <c r="U32" s="2">
        <v>4</v>
      </c>
      <c r="V32" s="12">
        <f>((C32-'X-avaliacoes'!C32)^2+(E32-'X-avaliacoes'!E32)^2+(G32-'X-avaliacoes'!G32)^2+(I32-'X-avaliacoes'!I32)^2+(K32-'X-avaliacoes'!K32)^2+(M32-'X-avaliacoes'!M32)^2+(O32-'X-avaliacoes'!O32)^2+(Q32-'X-avaliacoes'!Q32)^2+(S32-'X-avaliacoes'!S32)^2+(U32-'X-avaliacoes'!U32)^2)/10</f>
        <v>2.2000000000000002</v>
      </c>
      <c r="W32" s="12"/>
    </row>
    <row r="33" spans="1:23" ht="15" thickBot="1" x14ac:dyDescent="0.35">
      <c r="A33" s="1">
        <v>31</v>
      </c>
      <c r="B33" s="2">
        <v>2</v>
      </c>
      <c r="C33" s="4">
        <v>2</v>
      </c>
      <c r="D33" s="2">
        <v>2</v>
      </c>
      <c r="E33" s="4">
        <v>1</v>
      </c>
      <c r="F33" s="2">
        <v>3</v>
      </c>
      <c r="G33" s="4">
        <v>5</v>
      </c>
      <c r="H33" s="2">
        <v>5</v>
      </c>
      <c r="I33" s="4">
        <v>3</v>
      </c>
      <c r="J33" s="2">
        <v>5</v>
      </c>
      <c r="K33" s="4">
        <v>1</v>
      </c>
      <c r="L33" s="2">
        <v>3</v>
      </c>
      <c r="M33" s="4">
        <v>4</v>
      </c>
      <c r="N33" s="2">
        <v>5</v>
      </c>
      <c r="O33" s="4">
        <v>2</v>
      </c>
      <c r="P33" s="2">
        <v>4</v>
      </c>
      <c r="Q33" s="4">
        <v>3</v>
      </c>
      <c r="R33" s="2">
        <v>3</v>
      </c>
      <c r="S33" s="4">
        <v>2</v>
      </c>
      <c r="T33" s="2">
        <v>4</v>
      </c>
      <c r="U33" s="4">
        <v>4</v>
      </c>
      <c r="V33" s="12">
        <f>((B33-'X-avaliacoes'!B33)^2+(D33-'X-avaliacoes'!D33)^2+(F33-'X-avaliacoes'!F33)^2+(H33-'X-avaliacoes'!H33)^2+(J33-'X-avaliacoes'!J33)^2+(L33-'X-avaliacoes'!L33)^2+(N33-'X-avaliacoes'!N33)^2+(P33-'X-avaliacoes'!P33)^2+(R33-'X-avaliacoes'!R33)^2+(T33-'X-avaliacoes'!T33)^2)/10</f>
        <v>3.9</v>
      </c>
      <c r="W33" s="12"/>
    </row>
    <row r="34" spans="1:23" ht="15" thickBot="1" x14ac:dyDescent="0.35">
      <c r="A34" s="1">
        <v>32</v>
      </c>
      <c r="B34" s="4">
        <v>2</v>
      </c>
      <c r="C34" s="2">
        <v>2</v>
      </c>
      <c r="D34" s="4">
        <v>3</v>
      </c>
      <c r="E34" s="2">
        <v>2</v>
      </c>
      <c r="F34" s="4">
        <v>4</v>
      </c>
      <c r="G34" s="2">
        <v>1</v>
      </c>
      <c r="H34" s="4">
        <v>1</v>
      </c>
      <c r="I34" s="2">
        <v>1</v>
      </c>
      <c r="J34" s="4">
        <v>1</v>
      </c>
      <c r="K34" s="2">
        <v>5</v>
      </c>
      <c r="L34" s="4">
        <v>1</v>
      </c>
      <c r="M34" s="2">
        <v>5</v>
      </c>
      <c r="N34" s="4">
        <v>3</v>
      </c>
      <c r="O34" s="2">
        <v>5</v>
      </c>
      <c r="P34" s="4">
        <v>5</v>
      </c>
      <c r="Q34" s="2">
        <v>2</v>
      </c>
      <c r="R34" s="4">
        <v>1</v>
      </c>
      <c r="S34" s="2">
        <v>3</v>
      </c>
      <c r="T34" s="4">
        <v>3</v>
      </c>
      <c r="U34" s="2">
        <v>3</v>
      </c>
      <c r="V34" s="12">
        <f>((C34-'X-avaliacoes'!C34)^2+(E34-'X-avaliacoes'!E34)^2+(G34-'X-avaliacoes'!G34)^2+(I34-'X-avaliacoes'!I34)^2+(K34-'X-avaliacoes'!K34)^2+(M34-'X-avaliacoes'!M34)^2+(O34-'X-avaliacoes'!O34)^2+(Q34-'X-avaliacoes'!Q34)^2+(S34-'X-avaliacoes'!S34)^2+(U34-'X-avaliacoes'!U34)^2)/10</f>
        <v>2.2999999999999998</v>
      </c>
      <c r="W34" s="12"/>
    </row>
    <row r="35" spans="1:23" ht="15" thickBot="1" x14ac:dyDescent="0.35">
      <c r="A35" s="1">
        <v>33</v>
      </c>
      <c r="B35" s="2">
        <v>5</v>
      </c>
      <c r="C35" s="4">
        <v>2</v>
      </c>
      <c r="D35" s="2">
        <v>2</v>
      </c>
      <c r="E35" s="4">
        <v>2</v>
      </c>
      <c r="F35" s="2">
        <v>1</v>
      </c>
      <c r="G35" s="4">
        <v>2</v>
      </c>
      <c r="H35" s="2">
        <v>5</v>
      </c>
      <c r="I35" s="4">
        <v>3</v>
      </c>
      <c r="J35" s="2">
        <v>1</v>
      </c>
      <c r="K35" s="4">
        <v>2</v>
      </c>
      <c r="L35" s="2">
        <v>2</v>
      </c>
      <c r="M35" s="4">
        <v>5</v>
      </c>
      <c r="N35" s="2">
        <v>1</v>
      </c>
      <c r="O35" s="4">
        <v>4</v>
      </c>
      <c r="P35" s="2">
        <v>2</v>
      </c>
      <c r="Q35" s="4">
        <v>3</v>
      </c>
      <c r="R35" s="2">
        <v>2</v>
      </c>
      <c r="S35" s="4">
        <v>1</v>
      </c>
      <c r="T35" s="2">
        <v>4</v>
      </c>
      <c r="U35" s="4">
        <v>4</v>
      </c>
      <c r="V35" s="12">
        <f>((B35-'X-avaliacoes'!B35)^2+(D35-'X-avaliacoes'!D35)^2+(F35-'X-avaliacoes'!F35)^2+(H35-'X-avaliacoes'!H35)^2+(J35-'X-avaliacoes'!J35)^2+(L35-'X-avaliacoes'!L35)^2+(N35-'X-avaliacoes'!N35)^2+(P35-'X-avaliacoes'!P35)^2+(R35-'X-avaliacoes'!R35)^2+(T35-'X-avaliacoes'!T35)^2)/10</f>
        <v>5.6</v>
      </c>
      <c r="W35" s="12"/>
    </row>
    <row r="36" spans="1:23" ht="15" thickBot="1" x14ac:dyDescent="0.35">
      <c r="A36" s="1">
        <v>34</v>
      </c>
      <c r="B36" s="4">
        <v>5</v>
      </c>
      <c r="C36" s="2">
        <v>2</v>
      </c>
      <c r="D36" s="4">
        <v>5</v>
      </c>
      <c r="E36" s="2">
        <v>3</v>
      </c>
      <c r="F36" s="4">
        <v>3</v>
      </c>
      <c r="G36" s="2">
        <v>2</v>
      </c>
      <c r="H36" s="4">
        <v>3</v>
      </c>
      <c r="I36" s="2">
        <v>4</v>
      </c>
      <c r="J36" s="4">
        <v>5</v>
      </c>
      <c r="K36" s="2">
        <v>1</v>
      </c>
      <c r="L36" s="4">
        <v>5</v>
      </c>
      <c r="M36" s="2">
        <v>5</v>
      </c>
      <c r="N36" s="4">
        <v>2</v>
      </c>
      <c r="O36" s="2">
        <v>5</v>
      </c>
      <c r="P36" s="4">
        <v>3</v>
      </c>
      <c r="Q36" s="2">
        <v>3</v>
      </c>
      <c r="R36" s="4">
        <v>5</v>
      </c>
      <c r="S36" s="2">
        <v>3</v>
      </c>
      <c r="T36" s="4">
        <v>1</v>
      </c>
      <c r="U36" s="2">
        <v>5</v>
      </c>
      <c r="V36" s="12">
        <f>((C36-'X-avaliacoes'!C36)^2+(E36-'X-avaliacoes'!E36)^2+(G36-'X-avaliacoes'!G36)^2+(I36-'X-avaliacoes'!I36)^2+(K36-'X-avaliacoes'!K36)^2+(M36-'X-avaliacoes'!M36)^2+(O36-'X-avaliacoes'!O36)^2+(Q36-'X-avaliacoes'!Q36)^2+(S36-'X-avaliacoes'!S36)^2+(U36-'X-avaliacoes'!U36)^2)/10</f>
        <v>4.0999999999999996</v>
      </c>
      <c r="W36" s="12"/>
    </row>
    <row r="37" spans="1:23" ht="15" thickBot="1" x14ac:dyDescent="0.35">
      <c r="A37" s="1">
        <v>35</v>
      </c>
      <c r="B37" s="2">
        <v>5</v>
      </c>
      <c r="C37" s="4">
        <v>1</v>
      </c>
      <c r="D37" s="2">
        <v>3</v>
      </c>
      <c r="E37" s="4">
        <v>1</v>
      </c>
      <c r="F37" s="2">
        <v>1</v>
      </c>
      <c r="G37" s="4">
        <v>3</v>
      </c>
      <c r="H37" s="2">
        <v>3</v>
      </c>
      <c r="I37" s="4">
        <v>1</v>
      </c>
      <c r="J37" s="2">
        <v>1</v>
      </c>
      <c r="K37" s="4">
        <v>4</v>
      </c>
      <c r="L37" s="2">
        <v>1</v>
      </c>
      <c r="M37" s="4">
        <v>3</v>
      </c>
      <c r="N37" s="2">
        <v>5</v>
      </c>
      <c r="O37" s="4">
        <v>5</v>
      </c>
      <c r="P37" s="2">
        <v>3</v>
      </c>
      <c r="Q37" s="4">
        <v>5</v>
      </c>
      <c r="R37" s="2">
        <v>3</v>
      </c>
      <c r="S37" s="4">
        <v>5</v>
      </c>
      <c r="T37" s="2">
        <v>1</v>
      </c>
      <c r="U37" s="4">
        <v>3</v>
      </c>
      <c r="V37" s="12">
        <f>((B37-'X-avaliacoes'!B37)^2+(D37-'X-avaliacoes'!D37)^2+(F37-'X-avaliacoes'!F37)^2+(H37-'X-avaliacoes'!H37)^2+(J37-'X-avaliacoes'!J37)^2+(L37-'X-avaliacoes'!L37)^2+(N37-'X-avaliacoes'!N37)^2+(P37-'X-avaliacoes'!P37)^2+(R37-'X-avaliacoes'!R37)^2+(T37-'X-avaliacoes'!T37)^2)/10</f>
        <v>3.3</v>
      </c>
      <c r="W37" s="12"/>
    </row>
    <row r="38" spans="1:23" ht="15" thickBot="1" x14ac:dyDescent="0.35">
      <c r="A38" s="1">
        <v>36</v>
      </c>
      <c r="B38" s="4">
        <v>3</v>
      </c>
      <c r="C38" s="2">
        <v>3</v>
      </c>
      <c r="D38" s="4">
        <v>1</v>
      </c>
      <c r="E38" s="2">
        <v>5</v>
      </c>
      <c r="F38" s="4">
        <v>2</v>
      </c>
      <c r="G38" s="2">
        <v>1</v>
      </c>
      <c r="H38" s="4">
        <v>4</v>
      </c>
      <c r="I38" s="2">
        <v>3</v>
      </c>
      <c r="J38" s="4">
        <v>5</v>
      </c>
      <c r="K38" s="2">
        <v>4</v>
      </c>
      <c r="L38" s="4">
        <v>1</v>
      </c>
      <c r="M38" s="2">
        <v>1</v>
      </c>
      <c r="N38" s="4">
        <v>5</v>
      </c>
      <c r="O38" s="2">
        <v>5</v>
      </c>
      <c r="P38" s="4">
        <v>5</v>
      </c>
      <c r="Q38" s="2">
        <v>3</v>
      </c>
      <c r="R38" s="4">
        <v>4</v>
      </c>
      <c r="S38" s="2">
        <v>5</v>
      </c>
      <c r="T38" s="4">
        <v>4</v>
      </c>
      <c r="U38" s="2">
        <v>5</v>
      </c>
      <c r="V38" s="12">
        <f>((C38-'X-avaliacoes'!C38)^2+(E38-'X-avaliacoes'!E38)^2+(G38-'X-avaliacoes'!G38)^2+(I38-'X-avaliacoes'!I38)^2+(K38-'X-avaliacoes'!K38)^2+(M38-'X-avaliacoes'!M38)^2+(O38-'X-avaliacoes'!O38)^2+(Q38-'X-avaliacoes'!Q38)^2+(S38-'X-avaliacoes'!S38)^2+(U38-'X-avaliacoes'!U38)^2)/10</f>
        <v>6.9</v>
      </c>
      <c r="W38" s="12"/>
    </row>
    <row r="39" spans="1:23" ht="15" thickBot="1" x14ac:dyDescent="0.35">
      <c r="A39" s="1">
        <v>37</v>
      </c>
      <c r="B39" s="2">
        <v>1</v>
      </c>
      <c r="C39" s="4">
        <v>3</v>
      </c>
      <c r="D39" s="2">
        <v>2</v>
      </c>
      <c r="E39" s="4">
        <v>5</v>
      </c>
      <c r="F39" s="2">
        <v>3</v>
      </c>
      <c r="G39" s="4">
        <v>2</v>
      </c>
      <c r="H39" s="2">
        <v>4</v>
      </c>
      <c r="I39" s="4">
        <v>1</v>
      </c>
      <c r="J39" s="2">
        <v>1</v>
      </c>
      <c r="K39" s="4">
        <v>2</v>
      </c>
      <c r="L39" s="2">
        <v>3</v>
      </c>
      <c r="M39" s="4">
        <v>3</v>
      </c>
      <c r="N39" s="2">
        <v>2</v>
      </c>
      <c r="O39" s="4">
        <v>1</v>
      </c>
      <c r="P39" s="2">
        <v>5</v>
      </c>
      <c r="Q39" s="4">
        <v>5</v>
      </c>
      <c r="R39" s="2">
        <v>2</v>
      </c>
      <c r="S39" s="4">
        <v>5</v>
      </c>
      <c r="T39" s="2">
        <v>4</v>
      </c>
      <c r="U39" s="4">
        <v>5</v>
      </c>
      <c r="V39" s="12">
        <f>((B39-'X-avaliacoes'!B39)^2+(D39-'X-avaliacoes'!D39)^2+(F39-'X-avaliacoes'!F39)^2+(H39-'X-avaliacoes'!H39)^2+(J39-'X-avaliacoes'!J39)^2+(L39-'X-avaliacoes'!L39)^2+(N39-'X-avaliacoes'!N39)^2+(P39-'X-avaliacoes'!P39)^2+(R39-'X-avaliacoes'!R39)^2+(T39-'X-avaliacoes'!T39)^2)/10</f>
        <v>1.2</v>
      </c>
      <c r="W39" s="12"/>
    </row>
    <row r="40" spans="1:23" ht="15" thickBot="1" x14ac:dyDescent="0.35">
      <c r="A40" s="1">
        <v>38</v>
      </c>
      <c r="B40" s="4">
        <v>3</v>
      </c>
      <c r="C40" s="2">
        <v>2</v>
      </c>
      <c r="D40" s="4">
        <v>5</v>
      </c>
      <c r="E40" s="2">
        <v>2</v>
      </c>
      <c r="F40" s="4">
        <v>1</v>
      </c>
      <c r="G40" s="2">
        <v>2</v>
      </c>
      <c r="H40" s="4">
        <v>1</v>
      </c>
      <c r="I40" s="2">
        <v>4</v>
      </c>
      <c r="J40" s="4">
        <v>2</v>
      </c>
      <c r="K40" s="2">
        <v>4</v>
      </c>
      <c r="L40" s="4">
        <v>5</v>
      </c>
      <c r="M40" s="2">
        <v>5</v>
      </c>
      <c r="N40" s="4">
        <v>4</v>
      </c>
      <c r="O40" s="2">
        <v>4</v>
      </c>
      <c r="P40" s="4">
        <v>1</v>
      </c>
      <c r="Q40" s="2">
        <v>4</v>
      </c>
      <c r="R40" s="4">
        <v>4</v>
      </c>
      <c r="S40" s="2">
        <v>4</v>
      </c>
      <c r="T40" s="4">
        <v>3</v>
      </c>
      <c r="U40" s="2">
        <v>5</v>
      </c>
      <c r="V40" s="12">
        <f>((C40-'X-avaliacoes'!C40)^2+(E40-'X-avaliacoes'!E40)^2+(G40-'X-avaliacoes'!G40)^2+(I40-'X-avaliacoes'!I40)^2+(K40-'X-avaliacoes'!K40)^2+(M40-'X-avaliacoes'!M40)^2+(O40-'X-avaliacoes'!O40)^2+(Q40-'X-avaliacoes'!Q40)^2+(S40-'X-avaliacoes'!S40)^2+(U40-'X-avaliacoes'!U40)^2)/10</f>
        <v>1.4</v>
      </c>
      <c r="W40" s="12"/>
    </row>
    <row r="41" spans="1:23" ht="15" thickBot="1" x14ac:dyDescent="0.35">
      <c r="A41" s="1">
        <v>39</v>
      </c>
      <c r="B41" s="2">
        <v>2</v>
      </c>
      <c r="C41" s="4">
        <v>4</v>
      </c>
      <c r="D41" s="2">
        <v>5</v>
      </c>
      <c r="E41" s="4">
        <v>3</v>
      </c>
      <c r="F41" s="2">
        <v>5</v>
      </c>
      <c r="G41" s="4">
        <v>4</v>
      </c>
      <c r="H41" s="2">
        <v>4</v>
      </c>
      <c r="I41" s="4">
        <v>2</v>
      </c>
      <c r="J41" s="2">
        <v>5</v>
      </c>
      <c r="K41" s="4">
        <v>3</v>
      </c>
      <c r="L41" s="2">
        <v>4</v>
      </c>
      <c r="M41" s="4">
        <v>2</v>
      </c>
      <c r="N41" s="2">
        <v>1</v>
      </c>
      <c r="O41" s="4">
        <v>4</v>
      </c>
      <c r="P41" s="2">
        <v>5</v>
      </c>
      <c r="Q41" s="4">
        <v>5</v>
      </c>
      <c r="R41" s="2">
        <v>1</v>
      </c>
      <c r="S41" s="4">
        <v>5</v>
      </c>
      <c r="T41" s="2">
        <v>5</v>
      </c>
      <c r="U41" s="4">
        <v>5</v>
      </c>
      <c r="V41" s="12">
        <f>((B41-'X-avaliacoes'!B41)^2+(D41-'X-avaliacoes'!D41)^2+(F41-'X-avaliacoes'!F41)^2+(H41-'X-avaliacoes'!H41)^2+(J41-'X-avaliacoes'!J41)^2+(L41-'X-avaliacoes'!L41)^2+(N41-'X-avaliacoes'!N41)^2+(P41-'X-avaliacoes'!P41)^2+(R41-'X-avaliacoes'!R41)^2+(T41-'X-avaliacoes'!T41)^2)/10</f>
        <v>5.0999999999999996</v>
      </c>
      <c r="W41" s="12"/>
    </row>
    <row r="42" spans="1:23" ht="15" thickBot="1" x14ac:dyDescent="0.35">
      <c r="A42" s="1">
        <v>40</v>
      </c>
      <c r="B42" s="4">
        <v>2</v>
      </c>
      <c r="C42" s="2">
        <v>5</v>
      </c>
      <c r="D42" s="4">
        <v>3</v>
      </c>
      <c r="E42" s="2">
        <v>3</v>
      </c>
      <c r="F42" s="4">
        <v>3</v>
      </c>
      <c r="G42" s="2">
        <v>5</v>
      </c>
      <c r="H42" s="4">
        <v>1</v>
      </c>
      <c r="I42" s="2">
        <v>4</v>
      </c>
      <c r="J42" s="4">
        <v>4</v>
      </c>
      <c r="K42" s="2">
        <v>4</v>
      </c>
      <c r="L42" s="4">
        <v>2</v>
      </c>
      <c r="M42" s="2">
        <v>3</v>
      </c>
      <c r="N42" s="4">
        <v>2</v>
      </c>
      <c r="O42" s="2">
        <v>5</v>
      </c>
      <c r="P42" s="4">
        <v>3</v>
      </c>
      <c r="Q42" s="2">
        <v>3</v>
      </c>
      <c r="R42" s="4">
        <v>3</v>
      </c>
      <c r="S42" s="2">
        <v>4</v>
      </c>
      <c r="T42" s="4">
        <v>4</v>
      </c>
      <c r="U42" s="2">
        <v>5</v>
      </c>
      <c r="V42" s="12">
        <f>((C42-'X-avaliacoes'!C42)^2+(E42-'X-avaliacoes'!E42)^2+(G42-'X-avaliacoes'!G42)^2+(I42-'X-avaliacoes'!I42)^2+(K42-'X-avaliacoes'!K42)^2+(M42-'X-avaliacoes'!M42)^2+(O42-'X-avaliacoes'!O42)^2+(Q42-'X-avaliacoes'!Q42)^2+(S42-'X-avaliacoes'!S42)^2+(U42-'X-avaliacoes'!U42)^2)/10</f>
        <v>2.5</v>
      </c>
      <c r="W42" s="12"/>
    </row>
    <row r="43" spans="1:23" x14ac:dyDescent="0.3"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</row>
    <row r="44" spans="1:23" x14ac:dyDescent="0.3"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</row>
    <row r="45" spans="1:23" x14ac:dyDescent="0.3"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</row>
    <row r="46" spans="1:23" x14ac:dyDescent="0.3"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</row>
    <row r="47" spans="1:23" x14ac:dyDescent="0.3"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</row>
  </sheetData>
  <mergeCells count="4">
    <mergeCell ref="B1:U1"/>
    <mergeCell ref="X1:AC1"/>
    <mergeCell ref="Y2:AC2"/>
    <mergeCell ref="Y3:AC3"/>
  </mergeCells>
  <pageMargins left="0.511811024" right="0.511811024" top="0.78740157499999996" bottom="0.78740157499999996" header="0.31496062000000002" footer="0.31496062000000002"/>
  <pageSetup paperSize="9" orientation="portrait" horizontalDpi="200" verticalDpi="20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57777-6B87-4C63-BB96-7DD83DF16E93}">
  <dimension ref="A1:AD49"/>
  <sheetViews>
    <sheetView zoomScaleNormal="100" workbookViewId="0"/>
  </sheetViews>
  <sheetFormatPr defaultRowHeight="14.4" x14ac:dyDescent="0.3"/>
  <cols>
    <col min="1" max="1" width="6.77734375" customWidth="1"/>
    <col min="2" max="21" width="4.44140625" customWidth="1"/>
    <col min="22" max="24" width="8.21875" customWidth="1"/>
  </cols>
  <sheetData>
    <row r="1" spans="1:30" ht="15" thickBot="1" x14ac:dyDescent="0.35">
      <c r="A1" s="15"/>
      <c r="B1" s="37" t="s">
        <v>0</v>
      </c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9"/>
      <c r="Y1" s="40" t="s">
        <v>35</v>
      </c>
      <c r="Z1" s="41"/>
      <c r="AA1" s="41"/>
      <c r="AB1" s="41"/>
      <c r="AC1" s="41"/>
      <c r="AD1" s="42"/>
    </row>
    <row r="2" spans="1:30" ht="16.2" customHeight="1" thickBot="1" x14ac:dyDescent="0.4">
      <c r="A2" s="1" t="s">
        <v>1</v>
      </c>
      <c r="B2" s="3">
        <v>1</v>
      </c>
      <c r="C2" s="3">
        <v>2</v>
      </c>
      <c r="D2" s="3">
        <v>3</v>
      </c>
      <c r="E2" s="3">
        <v>4</v>
      </c>
      <c r="F2" s="3">
        <v>5</v>
      </c>
      <c r="G2" s="3">
        <v>6</v>
      </c>
      <c r="H2" s="3">
        <v>7</v>
      </c>
      <c r="I2" s="3">
        <v>8</v>
      </c>
      <c r="J2" s="3">
        <v>9</v>
      </c>
      <c r="K2" s="3">
        <v>10</v>
      </c>
      <c r="L2" s="3">
        <v>11</v>
      </c>
      <c r="M2" s="3">
        <v>12</v>
      </c>
      <c r="N2" s="3">
        <v>13</v>
      </c>
      <c r="O2" s="3">
        <v>14</v>
      </c>
      <c r="P2" s="3">
        <v>15</v>
      </c>
      <c r="Q2" s="3">
        <v>16</v>
      </c>
      <c r="R2" s="3">
        <v>17</v>
      </c>
      <c r="S2" s="3">
        <v>18</v>
      </c>
      <c r="T2" s="3">
        <v>19</v>
      </c>
      <c r="U2" s="3">
        <v>20</v>
      </c>
      <c r="V2" s="7" t="s">
        <v>17</v>
      </c>
      <c r="W2" s="36" t="s">
        <v>21</v>
      </c>
      <c r="Y2" s="2"/>
      <c r="Z2" s="56" t="s">
        <v>36</v>
      </c>
      <c r="AA2" s="57"/>
      <c r="AB2" s="57"/>
      <c r="AC2" s="57"/>
      <c r="AD2" s="58"/>
    </row>
    <row r="3" spans="1:30" ht="15" customHeight="1" thickBot="1" x14ac:dyDescent="0.35">
      <c r="A3" s="18">
        <v>1</v>
      </c>
      <c r="B3" s="2">
        <v>3</v>
      </c>
      <c r="C3" s="2">
        <v>2</v>
      </c>
      <c r="D3" s="2">
        <v>3</v>
      </c>
      <c r="E3" s="2">
        <v>5</v>
      </c>
      <c r="F3" s="2">
        <v>3</v>
      </c>
      <c r="G3" s="4">
        <v>2</v>
      </c>
      <c r="H3" s="2">
        <v>2</v>
      </c>
      <c r="I3" s="4">
        <v>3</v>
      </c>
      <c r="J3" s="2">
        <v>3</v>
      </c>
      <c r="K3" s="4">
        <v>4</v>
      </c>
      <c r="L3" s="2">
        <v>4</v>
      </c>
      <c r="M3" s="4">
        <v>1</v>
      </c>
      <c r="N3" s="2">
        <v>2</v>
      </c>
      <c r="O3" s="4">
        <v>2</v>
      </c>
      <c r="P3" s="2">
        <v>2</v>
      </c>
      <c r="Q3" s="4">
        <v>5</v>
      </c>
      <c r="R3" s="2">
        <v>1</v>
      </c>
      <c r="S3" s="4">
        <v>1</v>
      </c>
      <c r="T3" s="2">
        <v>3</v>
      </c>
      <c r="U3" s="4">
        <v>1</v>
      </c>
      <c r="V3" s="12">
        <f>((B3-'X-avaliacoes'!B3)^2+(C3-'X-avaliacoes'!C3)^2+(D3-'X-avaliacoes'!D3)^2+(E3-'X-avaliacoes'!E3)^2+(F3-'X-avaliacoes'!F3)^2+(H3-'X-avaliacoes'!H3)^2+(J3-'X-avaliacoes'!J3)^2+(L3-'X-avaliacoes'!L3)^2+(N3-'X-avaliacoes'!N3)^2+(P3-'X-avaliacoes'!P3)^2+(R3-'X-avaliacoes'!R3)^2+(T3-'X-avaliacoes'!T3)^2)/12</f>
        <v>1</v>
      </c>
      <c r="W3" s="52">
        <f>AVERAGE(V3:V4)</f>
        <v>0.83333333333333326</v>
      </c>
      <c r="Y3" s="4"/>
      <c r="Z3" s="56" t="s">
        <v>37</v>
      </c>
      <c r="AA3" s="57"/>
      <c r="AB3" s="57"/>
      <c r="AC3" s="57"/>
      <c r="AD3" s="58"/>
    </row>
    <row r="4" spans="1:30" ht="15" thickBot="1" x14ac:dyDescent="0.35">
      <c r="A4" s="18">
        <v>2</v>
      </c>
      <c r="B4" s="2">
        <v>3</v>
      </c>
      <c r="C4" s="2">
        <v>2</v>
      </c>
      <c r="D4" s="2">
        <v>4</v>
      </c>
      <c r="E4" s="2">
        <v>4</v>
      </c>
      <c r="F4" s="4">
        <v>1</v>
      </c>
      <c r="G4" s="2">
        <v>5</v>
      </c>
      <c r="H4" s="4">
        <v>3</v>
      </c>
      <c r="I4" s="2">
        <v>1</v>
      </c>
      <c r="J4" s="4">
        <v>5</v>
      </c>
      <c r="K4" s="2">
        <v>2</v>
      </c>
      <c r="L4" s="4">
        <v>1</v>
      </c>
      <c r="M4" s="2">
        <v>4</v>
      </c>
      <c r="N4" s="4">
        <v>4</v>
      </c>
      <c r="O4" s="2">
        <v>1</v>
      </c>
      <c r="P4" s="4">
        <v>4</v>
      </c>
      <c r="Q4" s="2">
        <v>5</v>
      </c>
      <c r="R4" s="4">
        <v>2</v>
      </c>
      <c r="S4" s="2">
        <v>2</v>
      </c>
      <c r="T4" s="4">
        <v>2</v>
      </c>
      <c r="U4" s="2">
        <v>3</v>
      </c>
      <c r="V4" s="12">
        <f>((B4-'X-avaliacoes'!B4)^2+(C4-'X-avaliacoes'!C4)^2+(D4-'X-avaliacoes'!D4)^2+(E4-'X-avaliacoes'!E4)^2+(G4-'X-avaliacoes'!G4)^2+(I4-'X-avaliacoes'!I4)^2+(K4-'X-avaliacoes'!K4)^2+(M4-'X-avaliacoes'!M4)^2+(O4-'X-avaliacoes'!O4)^2+(Q4-'X-avaliacoes'!Q4)^2+(S4-'X-avaliacoes'!S4)^2+(U4-'X-avaliacoes'!U4)^2)/12</f>
        <v>0.66666666666666663</v>
      </c>
      <c r="W4" s="53"/>
      <c r="Y4" s="20"/>
      <c r="Z4" s="56" t="s">
        <v>25</v>
      </c>
      <c r="AA4" s="57"/>
      <c r="AB4" s="57"/>
      <c r="AC4" s="57"/>
      <c r="AD4" s="58"/>
    </row>
    <row r="5" spans="1:30" ht="15" thickBot="1" x14ac:dyDescent="0.35">
      <c r="A5" s="25">
        <v>3</v>
      </c>
      <c r="B5" s="2">
        <v>4</v>
      </c>
      <c r="C5" s="4">
        <v>1</v>
      </c>
      <c r="D5" s="2">
        <v>1</v>
      </c>
      <c r="E5" s="4">
        <v>4</v>
      </c>
      <c r="F5" s="2">
        <v>3</v>
      </c>
      <c r="G5" s="4">
        <v>3</v>
      </c>
      <c r="H5" s="2">
        <v>5</v>
      </c>
      <c r="I5" s="4">
        <v>2</v>
      </c>
      <c r="J5" s="2">
        <v>5</v>
      </c>
      <c r="K5" s="4">
        <v>4</v>
      </c>
      <c r="L5" s="2">
        <v>1</v>
      </c>
      <c r="M5" s="4">
        <v>4</v>
      </c>
      <c r="N5" s="2">
        <v>2</v>
      </c>
      <c r="O5" s="4">
        <v>3</v>
      </c>
      <c r="P5" s="2">
        <v>2</v>
      </c>
      <c r="Q5" s="4">
        <v>5</v>
      </c>
      <c r="R5" s="2">
        <v>1</v>
      </c>
      <c r="S5" s="4">
        <v>2</v>
      </c>
      <c r="T5" s="2">
        <v>3</v>
      </c>
      <c r="U5" s="2">
        <v>4</v>
      </c>
      <c r="V5" s="12">
        <f>((B5-'X-avaliacoes'!B5)^2+(D5-'X-avaliacoes'!D5)^2+(F5-'X-avaliacoes'!F5)^2+(H5-'X-avaliacoes'!H5)^2+(J5-'X-avaliacoes'!J5)^2+(L5-'X-avaliacoes'!L5)^2+(N5-'X-avaliacoes'!N5)^2+(P5-'X-avaliacoes'!P5)^2+(R5-'X-avaliacoes'!R5)^2+(T5-'X-avaliacoes'!T5)^2+(U5-'X-avaliacoes'!U5)^2)/11</f>
        <v>4.1818181818181817</v>
      </c>
      <c r="W5" s="54">
        <f>AVERAGE(V5:V42)</f>
        <v>3.9574162679425844</v>
      </c>
      <c r="Y5" s="28"/>
      <c r="Z5" s="56" t="s">
        <v>26</v>
      </c>
      <c r="AA5" s="57"/>
      <c r="AB5" s="57"/>
      <c r="AC5" s="57"/>
      <c r="AD5" s="58"/>
    </row>
    <row r="6" spans="1:30" ht="15" thickBot="1" x14ac:dyDescent="0.35">
      <c r="A6" s="25">
        <v>4</v>
      </c>
      <c r="B6" s="4">
        <v>4</v>
      </c>
      <c r="C6" s="2">
        <v>3</v>
      </c>
      <c r="D6" s="4">
        <v>1</v>
      </c>
      <c r="E6" s="2">
        <v>2</v>
      </c>
      <c r="F6" s="4">
        <v>1</v>
      </c>
      <c r="G6" s="2">
        <v>2</v>
      </c>
      <c r="H6" s="4">
        <v>2</v>
      </c>
      <c r="I6" s="2">
        <v>4</v>
      </c>
      <c r="J6" s="4">
        <v>3</v>
      </c>
      <c r="K6" s="2">
        <v>3</v>
      </c>
      <c r="L6" s="4">
        <v>5</v>
      </c>
      <c r="M6" s="2">
        <v>3</v>
      </c>
      <c r="N6" s="4">
        <v>5</v>
      </c>
      <c r="O6" s="2">
        <v>3</v>
      </c>
      <c r="P6" s="4">
        <v>2</v>
      </c>
      <c r="Q6" s="2">
        <v>1</v>
      </c>
      <c r="R6" s="4">
        <v>3</v>
      </c>
      <c r="S6" s="2">
        <v>3</v>
      </c>
      <c r="T6" s="4">
        <v>5</v>
      </c>
      <c r="U6" s="2">
        <v>1</v>
      </c>
      <c r="V6" s="12">
        <f>((C6-'X-avaliacoes'!C6)^2+(E6-'X-avaliacoes'!E6)^2+(G6-'X-avaliacoes'!G6)^2+(I6-'X-avaliacoes'!I6)^2+(K6-'X-avaliacoes'!K6)^2+(M6-'X-avaliacoes'!M6)^2+(O6-'X-avaliacoes'!O6)^2+(Q6-'X-avaliacoes'!Q6)^2+(S6-'X-avaliacoes'!S6)^2+(U6-'X-avaliacoes'!U6)^2)/10</f>
        <v>1.6</v>
      </c>
      <c r="W6" s="55"/>
    </row>
    <row r="7" spans="1:30" ht="15" thickBot="1" x14ac:dyDescent="0.35">
      <c r="A7" s="25">
        <v>5</v>
      </c>
      <c r="B7" s="2">
        <v>2</v>
      </c>
      <c r="C7" s="4">
        <v>2</v>
      </c>
      <c r="D7" s="2">
        <v>4</v>
      </c>
      <c r="E7" s="4">
        <v>4</v>
      </c>
      <c r="F7" s="2">
        <v>5</v>
      </c>
      <c r="G7" s="4">
        <v>1</v>
      </c>
      <c r="H7" s="2">
        <v>5</v>
      </c>
      <c r="I7" s="4">
        <v>5</v>
      </c>
      <c r="J7" s="2">
        <v>5</v>
      </c>
      <c r="K7" s="4">
        <v>3</v>
      </c>
      <c r="L7" s="2">
        <v>2</v>
      </c>
      <c r="M7" s="4">
        <v>1</v>
      </c>
      <c r="N7" s="2">
        <v>2</v>
      </c>
      <c r="O7" s="4">
        <v>5</v>
      </c>
      <c r="P7" s="2">
        <v>5</v>
      </c>
      <c r="Q7" s="4">
        <v>1</v>
      </c>
      <c r="R7" s="2">
        <v>1</v>
      </c>
      <c r="S7" s="4">
        <v>1</v>
      </c>
      <c r="T7" s="2">
        <v>4</v>
      </c>
      <c r="U7" s="4">
        <v>1</v>
      </c>
      <c r="V7" s="12">
        <f>((B7-'X-avaliacoes'!B7)^2+(D7-'X-avaliacoes'!D7)^2+(F7-'X-avaliacoes'!F7)^2+(H7-'X-avaliacoes'!H7)^2+(J7-'X-avaliacoes'!J7)^2+(L7-'X-avaliacoes'!L7)^2+(N7-'X-avaliacoes'!N7)^2+(P7-'X-avaliacoes'!P7)^2+(R7-'X-avaliacoes'!R7)^2+(T7-'X-avaliacoes'!T7)^2)/10</f>
        <v>3.9</v>
      </c>
      <c r="W7" s="55"/>
    </row>
    <row r="8" spans="1:30" ht="15" thickBot="1" x14ac:dyDescent="0.35">
      <c r="A8" s="25">
        <v>6</v>
      </c>
      <c r="B8" s="4">
        <v>4</v>
      </c>
      <c r="C8" s="2">
        <v>4</v>
      </c>
      <c r="D8" s="4">
        <v>2</v>
      </c>
      <c r="E8" s="2">
        <v>1</v>
      </c>
      <c r="F8" s="4">
        <v>4</v>
      </c>
      <c r="G8" s="2">
        <v>2</v>
      </c>
      <c r="H8" s="4">
        <v>4</v>
      </c>
      <c r="I8" s="2">
        <v>3</v>
      </c>
      <c r="J8" s="4">
        <v>5</v>
      </c>
      <c r="K8" s="2">
        <v>2</v>
      </c>
      <c r="L8" s="4">
        <v>1</v>
      </c>
      <c r="M8" s="2">
        <v>1</v>
      </c>
      <c r="N8" s="4">
        <v>5</v>
      </c>
      <c r="O8" s="2">
        <v>1</v>
      </c>
      <c r="P8" s="4">
        <v>2</v>
      </c>
      <c r="Q8" s="2">
        <v>1</v>
      </c>
      <c r="R8" s="4">
        <v>1</v>
      </c>
      <c r="S8" s="2">
        <v>2</v>
      </c>
      <c r="T8" s="4">
        <v>3</v>
      </c>
      <c r="U8" s="2">
        <v>2</v>
      </c>
      <c r="V8" s="12">
        <f>((C8-'X-avaliacoes'!C8)^2+(E8-'X-avaliacoes'!E8)^2+(G8-'X-avaliacoes'!G8)^2+(I8-'X-avaliacoes'!I8)^2+(K8-'X-avaliacoes'!K8)^2+(M8-'X-avaliacoes'!M8)^2+(O8-'X-avaliacoes'!O8)^2+(Q8-'X-avaliacoes'!Q8)^2+(S8-'X-avaliacoes'!S8)^2+(U8-'X-avaliacoes'!U8)^2)/10</f>
        <v>1.2</v>
      </c>
      <c r="W8" s="55"/>
    </row>
    <row r="9" spans="1:30" ht="15" thickBot="1" x14ac:dyDescent="0.35">
      <c r="A9" s="25">
        <v>7</v>
      </c>
      <c r="B9" s="2">
        <v>2</v>
      </c>
      <c r="C9" s="4">
        <v>1</v>
      </c>
      <c r="D9" s="2">
        <v>1</v>
      </c>
      <c r="E9" s="4">
        <v>3</v>
      </c>
      <c r="F9" s="2">
        <v>3</v>
      </c>
      <c r="G9" s="4">
        <v>1</v>
      </c>
      <c r="H9" s="2">
        <v>2</v>
      </c>
      <c r="I9" s="4">
        <v>1</v>
      </c>
      <c r="J9" s="2">
        <v>2</v>
      </c>
      <c r="K9" s="4">
        <v>3</v>
      </c>
      <c r="L9" s="2">
        <v>2</v>
      </c>
      <c r="M9" s="4">
        <v>4</v>
      </c>
      <c r="N9" s="2">
        <v>5</v>
      </c>
      <c r="O9" s="4">
        <v>5</v>
      </c>
      <c r="P9" s="2">
        <v>1</v>
      </c>
      <c r="Q9" s="4">
        <v>3</v>
      </c>
      <c r="R9" s="2">
        <v>3</v>
      </c>
      <c r="S9" s="4">
        <v>5</v>
      </c>
      <c r="T9" s="2">
        <v>2</v>
      </c>
      <c r="U9" s="4">
        <v>3</v>
      </c>
      <c r="V9" s="12">
        <f>((B9-'X-avaliacoes'!B9)^2+(D9-'X-avaliacoes'!D9)^2+(F9-'X-avaliacoes'!F9)^2+(H9-'X-avaliacoes'!H9)^2+(J9-'X-avaliacoes'!J9)^2+(L9-'X-avaliacoes'!L9)^2+(N9-'X-avaliacoes'!N9)^2+(P9-'X-avaliacoes'!P9)^2+(R9-'X-avaliacoes'!R9)^2+(T9-'X-avaliacoes'!T9)^2)/10</f>
        <v>1.8</v>
      </c>
      <c r="W9" s="55"/>
    </row>
    <row r="10" spans="1:30" ht="15" thickBot="1" x14ac:dyDescent="0.35">
      <c r="A10" s="25">
        <v>8</v>
      </c>
      <c r="B10" s="4">
        <v>3</v>
      </c>
      <c r="C10" s="2">
        <v>3</v>
      </c>
      <c r="D10" s="4">
        <v>3</v>
      </c>
      <c r="E10" s="2">
        <v>5</v>
      </c>
      <c r="F10" s="4">
        <v>4</v>
      </c>
      <c r="G10" s="2">
        <v>4</v>
      </c>
      <c r="H10" s="4">
        <v>4</v>
      </c>
      <c r="I10" s="2">
        <v>1</v>
      </c>
      <c r="J10" s="4">
        <v>5</v>
      </c>
      <c r="K10" s="2">
        <v>3</v>
      </c>
      <c r="L10" s="4">
        <v>1</v>
      </c>
      <c r="M10" s="2">
        <v>4</v>
      </c>
      <c r="N10" s="4">
        <v>2</v>
      </c>
      <c r="O10" s="2">
        <v>5</v>
      </c>
      <c r="P10" s="4">
        <v>1</v>
      </c>
      <c r="Q10" s="2">
        <v>3</v>
      </c>
      <c r="R10" s="4">
        <v>5</v>
      </c>
      <c r="S10" s="2">
        <v>3</v>
      </c>
      <c r="T10" s="4">
        <v>1</v>
      </c>
      <c r="U10" s="2">
        <v>5</v>
      </c>
      <c r="V10" s="12">
        <f>((C10-'X-avaliacoes'!C10)^2+(E10-'X-avaliacoes'!E10)^2+(G10-'X-avaliacoes'!G10)^2+(I10-'X-avaliacoes'!I10)^2+(K10-'X-avaliacoes'!K10)^2+(M10-'X-avaliacoes'!M10)^2+(O10-'X-avaliacoes'!O10)^2+(Q10-'X-avaliacoes'!Q10)^2+(S10-'X-avaliacoes'!S10)^2+(U10-'X-avaliacoes'!U10)^2)/10</f>
        <v>3.3</v>
      </c>
      <c r="W10" s="55"/>
    </row>
    <row r="11" spans="1:30" ht="15" thickBot="1" x14ac:dyDescent="0.35">
      <c r="A11" s="25">
        <v>9</v>
      </c>
      <c r="B11" s="2">
        <v>3</v>
      </c>
      <c r="C11" s="4">
        <v>2</v>
      </c>
      <c r="D11" s="2">
        <v>2</v>
      </c>
      <c r="E11" s="4">
        <v>3</v>
      </c>
      <c r="F11" s="2">
        <v>5</v>
      </c>
      <c r="G11" s="4">
        <v>4</v>
      </c>
      <c r="H11" s="2">
        <v>2</v>
      </c>
      <c r="I11" s="4">
        <v>1</v>
      </c>
      <c r="J11" s="2">
        <v>2</v>
      </c>
      <c r="K11" s="4">
        <v>3</v>
      </c>
      <c r="L11" s="2">
        <v>4</v>
      </c>
      <c r="M11" s="4">
        <v>5</v>
      </c>
      <c r="N11" s="2">
        <v>5</v>
      </c>
      <c r="O11" s="4">
        <v>5</v>
      </c>
      <c r="P11" s="2">
        <v>5</v>
      </c>
      <c r="Q11" s="4">
        <v>1</v>
      </c>
      <c r="R11" s="2">
        <v>1</v>
      </c>
      <c r="S11" s="4">
        <v>4</v>
      </c>
      <c r="T11" s="2">
        <v>5</v>
      </c>
      <c r="U11" s="4">
        <v>4</v>
      </c>
      <c r="V11" s="12">
        <f>((B11-'X-avaliacoes'!B11)^2+(D11-'X-avaliacoes'!D11)^2+(F11-'X-avaliacoes'!F11)^2+(H11-'X-avaliacoes'!H11)^2+(J11-'X-avaliacoes'!J11)^2+(L11-'X-avaliacoes'!L11)^2+(N11-'X-avaliacoes'!N11)^2+(P11-'X-avaliacoes'!P11)^2+(R11-'X-avaliacoes'!R11)^2+(T11-'X-avaliacoes'!T11)^2)/10</f>
        <v>3.4</v>
      </c>
      <c r="W11" s="55"/>
    </row>
    <row r="12" spans="1:30" ht="15" thickBot="1" x14ac:dyDescent="0.35">
      <c r="A12" s="25">
        <v>10</v>
      </c>
      <c r="B12" s="4">
        <v>3</v>
      </c>
      <c r="C12" s="2">
        <v>5</v>
      </c>
      <c r="D12" s="4">
        <v>3</v>
      </c>
      <c r="E12" s="2">
        <v>2</v>
      </c>
      <c r="F12" s="4">
        <v>4</v>
      </c>
      <c r="G12" s="2">
        <v>3</v>
      </c>
      <c r="H12" s="4">
        <v>5</v>
      </c>
      <c r="I12" s="2">
        <v>3</v>
      </c>
      <c r="J12" s="4">
        <v>4</v>
      </c>
      <c r="K12" s="2">
        <v>3</v>
      </c>
      <c r="L12" s="4">
        <v>1</v>
      </c>
      <c r="M12" s="2">
        <v>5</v>
      </c>
      <c r="N12" s="4">
        <v>2</v>
      </c>
      <c r="O12" s="2">
        <v>2</v>
      </c>
      <c r="P12" s="4">
        <v>4</v>
      </c>
      <c r="Q12" s="2">
        <v>5</v>
      </c>
      <c r="R12" s="4">
        <v>5</v>
      </c>
      <c r="S12" s="2">
        <v>1</v>
      </c>
      <c r="T12" s="4">
        <v>4</v>
      </c>
      <c r="U12" s="2">
        <v>1</v>
      </c>
      <c r="V12" s="12">
        <f>((C12-'X-avaliacoes'!C12)^2+(E12-'X-avaliacoes'!E12)^2+(G12-'X-avaliacoes'!G12)^2+(I12-'X-avaliacoes'!I12)^2+(K12-'X-avaliacoes'!K12)^2+(M12-'X-avaliacoes'!M12)^2+(O12-'X-avaliacoes'!O12)^2+(Q12-'X-avaliacoes'!Q12)^2+(S12-'X-avaliacoes'!S12)^2+(U12-'X-avaliacoes'!U12)^2)/10</f>
        <v>2.6</v>
      </c>
      <c r="W12" s="55"/>
    </row>
    <row r="13" spans="1:30" ht="15" customHeight="1" thickBot="1" x14ac:dyDescent="0.35">
      <c r="A13" s="25">
        <v>11</v>
      </c>
      <c r="B13" s="2">
        <v>2</v>
      </c>
      <c r="C13" s="4">
        <v>1</v>
      </c>
      <c r="D13" s="2">
        <v>3</v>
      </c>
      <c r="E13" s="4">
        <v>3</v>
      </c>
      <c r="F13" s="2">
        <v>4</v>
      </c>
      <c r="G13" s="4">
        <v>1</v>
      </c>
      <c r="H13" s="2">
        <v>2</v>
      </c>
      <c r="I13" s="4">
        <v>3</v>
      </c>
      <c r="J13" s="2">
        <v>3</v>
      </c>
      <c r="K13" s="4">
        <v>5</v>
      </c>
      <c r="L13" s="2">
        <v>1</v>
      </c>
      <c r="M13" s="4">
        <v>2</v>
      </c>
      <c r="N13" s="2">
        <v>2</v>
      </c>
      <c r="O13" s="4">
        <v>3</v>
      </c>
      <c r="P13" s="2">
        <v>5</v>
      </c>
      <c r="Q13" s="4">
        <v>3</v>
      </c>
      <c r="R13" s="2">
        <v>5</v>
      </c>
      <c r="S13" s="4">
        <v>2</v>
      </c>
      <c r="T13" s="2">
        <v>1</v>
      </c>
      <c r="U13" s="4">
        <v>3</v>
      </c>
      <c r="V13" s="12">
        <f>((B13-'X-avaliacoes'!B13)^2+(D13-'X-avaliacoes'!D13)^2+(F13-'X-avaliacoes'!F13)^2+(H13-'X-avaliacoes'!H13)^2+(J13-'X-avaliacoes'!J13)^2+(L13-'X-avaliacoes'!L13)^2+(N13-'X-avaliacoes'!N13)^2+(P13-'X-avaliacoes'!P13)^2+(R13-'X-avaliacoes'!R13)^2+(T13-'X-avaliacoes'!T13)^2)/10</f>
        <v>4.3</v>
      </c>
      <c r="W13" s="55"/>
    </row>
    <row r="14" spans="1:30" ht="15" customHeight="1" thickBot="1" x14ac:dyDescent="0.35">
      <c r="A14" s="25">
        <v>12</v>
      </c>
      <c r="B14" s="4">
        <v>1</v>
      </c>
      <c r="C14" s="2">
        <v>1</v>
      </c>
      <c r="D14" s="4">
        <v>5</v>
      </c>
      <c r="E14" s="2">
        <v>1</v>
      </c>
      <c r="F14" s="4">
        <v>2</v>
      </c>
      <c r="G14" s="2">
        <v>5</v>
      </c>
      <c r="H14" s="4">
        <v>1</v>
      </c>
      <c r="I14" s="2">
        <v>4</v>
      </c>
      <c r="J14" s="4">
        <v>1</v>
      </c>
      <c r="K14" s="2">
        <v>1</v>
      </c>
      <c r="L14" s="4">
        <v>3</v>
      </c>
      <c r="M14" s="2">
        <v>3</v>
      </c>
      <c r="N14" s="4">
        <v>2</v>
      </c>
      <c r="O14" s="2">
        <v>1</v>
      </c>
      <c r="P14" s="4">
        <v>2</v>
      </c>
      <c r="Q14" s="2">
        <v>5</v>
      </c>
      <c r="R14" s="4">
        <v>5</v>
      </c>
      <c r="S14" s="2">
        <v>1</v>
      </c>
      <c r="T14" s="4">
        <v>4</v>
      </c>
      <c r="U14" s="2">
        <v>5</v>
      </c>
      <c r="V14" s="12">
        <f>((C14-'X-avaliacoes'!C14)^2+(E14-'X-avaliacoes'!E14)^2+(G14-'X-avaliacoes'!G14)^2+(I14-'X-avaliacoes'!I14)^2+(K14-'X-avaliacoes'!K14)^2+(M14-'X-avaliacoes'!M14)^2+(O14-'X-avaliacoes'!O14)^2+(Q14-'X-avaliacoes'!Q14)^2+(S14-'X-avaliacoes'!S14)^2+(U14-'X-avaliacoes'!U14)^2)/10</f>
        <v>7.6</v>
      </c>
      <c r="W14" s="55"/>
    </row>
    <row r="15" spans="1:30" ht="16.2" thickBot="1" x14ac:dyDescent="0.35">
      <c r="A15" s="25">
        <v>13</v>
      </c>
      <c r="B15" s="2">
        <v>3</v>
      </c>
      <c r="C15" s="4">
        <v>4</v>
      </c>
      <c r="D15" s="2">
        <v>1</v>
      </c>
      <c r="E15" s="4">
        <v>5</v>
      </c>
      <c r="F15" s="2">
        <v>2</v>
      </c>
      <c r="G15" s="4">
        <v>4</v>
      </c>
      <c r="H15" s="2">
        <v>3</v>
      </c>
      <c r="I15" s="4">
        <v>4</v>
      </c>
      <c r="J15" s="2">
        <v>2</v>
      </c>
      <c r="K15" s="4">
        <v>5</v>
      </c>
      <c r="L15" s="2">
        <v>4</v>
      </c>
      <c r="M15" s="4">
        <v>5</v>
      </c>
      <c r="N15" s="2">
        <v>3</v>
      </c>
      <c r="O15" s="4">
        <v>1</v>
      </c>
      <c r="P15" s="2">
        <v>2</v>
      </c>
      <c r="Q15" s="4">
        <v>4</v>
      </c>
      <c r="R15" s="2">
        <v>5</v>
      </c>
      <c r="S15" s="4">
        <v>4</v>
      </c>
      <c r="T15" s="2">
        <v>2</v>
      </c>
      <c r="U15" s="4">
        <v>4</v>
      </c>
      <c r="V15" s="12">
        <f>((B15-'X-avaliacoes'!B15)^2+(D15-'X-avaliacoes'!D15)^2+(F15-'X-avaliacoes'!F15)^2+(H15-'X-avaliacoes'!H15)^2+(J15-'X-avaliacoes'!J15)^2+(L15-'X-avaliacoes'!L15)^2+(N15-'X-avaliacoes'!N15)^2+(P15-'X-avaliacoes'!P15)^2+(R15-'X-avaliacoes'!R15)^2+(T15-'X-avaliacoes'!T15)^2)/10</f>
        <v>2.4</v>
      </c>
      <c r="W15" s="55"/>
      <c r="Y15" s="3" t="s">
        <v>20</v>
      </c>
      <c r="Z15" s="46">
        <f>_xlfn.VAR.P(W3,W5)</f>
        <v>2.4399735455791873</v>
      </c>
      <c r="AA15" s="47"/>
      <c r="AB15" s="47"/>
      <c r="AC15" s="47"/>
      <c r="AD15" s="48"/>
    </row>
    <row r="16" spans="1:30" ht="15" thickBot="1" x14ac:dyDescent="0.35">
      <c r="A16" s="25">
        <v>14</v>
      </c>
      <c r="B16" s="4">
        <v>2</v>
      </c>
      <c r="C16" s="2">
        <v>4</v>
      </c>
      <c r="D16" s="4">
        <v>1</v>
      </c>
      <c r="E16" s="2">
        <v>5</v>
      </c>
      <c r="F16" s="4">
        <v>1</v>
      </c>
      <c r="G16" s="2">
        <v>1</v>
      </c>
      <c r="H16" s="4">
        <v>4</v>
      </c>
      <c r="I16" s="2">
        <v>4</v>
      </c>
      <c r="J16" s="4">
        <v>1</v>
      </c>
      <c r="K16" s="2">
        <v>1</v>
      </c>
      <c r="L16" s="4">
        <v>3</v>
      </c>
      <c r="M16" s="2">
        <v>5</v>
      </c>
      <c r="N16" s="4">
        <v>3</v>
      </c>
      <c r="O16" s="2">
        <v>2</v>
      </c>
      <c r="P16" s="4">
        <v>1</v>
      </c>
      <c r="Q16" s="2">
        <v>1</v>
      </c>
      <c r="R16" s="4">
        <v>1</v>
      </c>
      <c r="S16" s="2">
        <v>2</v>
      </c>
      <c r="T16" s="4">
        <v>4</v>
      </c>
      <c r="U16" s="2">
        <v>1</v>
      </c>
      <c r="V16" s="12">
        <f>((C16-'X-avaliacoes'!C16)^2+(E16-'X-avaliacoes'!E16)^2+(G16-'X-avaliacoes'!G16)^2+(I16-'X-avaliacoes'!I16)^2+(K16-'X-avaliacoes'!K16)^2+(M16-'X-avaliacoes'!M16)^2+(O16-'X-avaliacoes'!O16)^2+(Q16-'X-avaliacoes'!Q16)^2+(S16-'X-avaliacoes'!S16)^2+(U16-'X-avaliacoes'!U16)^2)/10</f>
        <v>6.2</v>
      </c>
      <c r="W16" s="55"/>
      <c r="Y16" s="3" t="s">
        <v>7</v>
      </c>
      <c r="Z16" s="49" t="s">
        <v>23</v>
      </c>
      <c r="AA16" s="50"/>
      <c r="AB16" s="50"/>
      <c r="AC16" s="50"/>
      <c r="AD16" s="51"/>
    </row>
    <row r="17" spans="1:23" ht="15" thickBot="1" x14ac:dyDescent="0.35">
      <c r="A17" s="25">
        <v>15</v>
      </c>
      <c r="B17" s="2">
        <v>1</v>
      </c>
      <c r="C17" s="4">
        <v>3</v>
      </c>
      <c r="D17" s="2">
        <v>2</v>
      </c>
      <c r="E17" s="4">
        <v>5</v>
      </c>
      <c r="F17" s="2">
        <v>4</v>
      </c>
      <c r="G17" s="4">
        <v>4</v>
      </c>
      <c r="H17" s="2">
        <v>5</v>
      </c>
      <c r="I17" s="4">
        <v>3</v>
      </c>
      <c r="J17" s="2">
        <v>5</v>
      </c>
      <c r="K17" s="4">
        <v>5</v>
      </c>
      <c r="L17" s="2">
        <v>5</v>
      </c>
      <c r="M17" s="4">
        <v>2</v>
      </c>
      <c r="N17" s="2">
        <v>5</v>
      </c>
      <c r="O17" s="4">
        <v>5</v>
      </c>
      <c r="P17" s="2">
        <v>5</v>
      </c>
      <c r="Q17" s="4">
        <v>4</v>
      </c>
      <c r="R17" s="2">
        <v>4</v>
      </c>
      <c r="S17" s="4">
        <v>5</v>
      </c>
      <c r="T17" s="2">
        <v>1</v>
      </c>
      <c r="U17" s="4">
        <v>1</v>
      </c>
      <c r="V17" s="12">
        <f>((B17-'X-avaliacoes'!B17)^2+(D17-'X-avaliacoes'!D17)^2+(F17-'X-avaliacoes'!F17)^2+(H17-'X-avaliacoes'!H17)^2+(J17-'X-avaliacoes'!J17)^2+(L17-'X-avaliacoes'!L17)^2+(N17-'X-avaliacoes'!N17)^2+(P17-'X-avaliacoes'!P17)^2+(R17-'X-avaliacoes'!R17)^2+(T17-'X-avaliacoes'!T17)^2)/10</f>
        <v>4.4000000000000004</v>
      </c>
      <c r="W17" s="55"/>
    </row>
    <row r="18" spans="1:23" ht="15" thickBot="1" x14ac:dyDescent="0.35">
      <c r="A18" s="25">
        <v>16</v>
      </c>
      <c r="B18" s="4">
        <v>1</v>
      </c>
      <c r="C18" s="2">
        <v>3</v>
      </c>
      <c r="D18" s="4">
        <v>1</v>
      </c>
      <c r="E18" s="2">
        <v>5</v>
      </c>
      <c r="F18" s="4">
        <v>5</v>
      </c>
      <c r="G18" s="2">
        <v>5</v>
      </c>
      <c r="H18" s="4">
        <v>4</v>
      </c>
      <c r="I18" s="2">
        <v>5</v>
      </c>
      <c r="J18" s="4">
        <v>3</v>
      </c>
      <c r="K18" s="2">
        <v>1</v>
      </c>
      <c r="L18" s="4">
        <v>1</v>
      </c>
      <c r="M18" s="2">
        <v>5</v>
      </c>
      <c r="N18" s="4">
        <v>5</v>
      </c>
      <c r="O18" s="2">
        <v>1</v>
      </c>
      <c r="P18" s="4">
        <v>3</v>
      </c>
      <c r="Q18" s="2">
        <v>4</v>
      </c>
      <c r="R18" s="4">
        <v>3</v>
      </c>
      <c r="S18" s="2">
        <v>3</v>
      </c>
      <c r="T18" s="4">
        <v>1</v>
      </c>
      <c r="U18" s="2">
        <v>5</v>
      </c>
      <c r="V18" s="12">
        <f>((C18-'X-avaliacoes'!C18)^2+(E18-'X-avaliacoes'!E18)^2+(G18-'X-avaliacoes'!G18)^2+(I18-'X-avaliacoes'!I18)^2+(K18-'X-avaliacoes'!K18)^2+(M18-'X-avaliacoes'!M18)^2+(O18-'X-avaliacoes'!O18)^2+(Q18-'X-avaliacoes'!Q18)^2+(S18-'X-avaliacoes'!S18)^2+(U18-'X-avaliacoes'!U18)^2)/10</f>
        <v>5.3</v>
      </c>
      <c r="W18" s="55"/>
    </row>
    <row r="19" spans="1:23" ht="15" thickBot="1" x14ac:dyDescent="0.35">
      <c r="A19" s="25">
        <v>17</v>
      </c>
      <c r="B19" s="2">
        <v>5</v>
      </c>
      <c r="C19" s="4">
        <v>2</v>
      </c>
      <c r="D19" s="2">
        <v>3</v>
      </c>
      <c r="E19" s="4">
        <v>1</v>
      </c>
      <c r="F19" s="2">
        <v>2</v>
      </c>
      <c r="G19" s="4">
        <v>2</v>
      </c>
      <c r="H19" s="2">
        <v>1</v>
      </c>
      <c r="I19" s="4">
        <v>1</v>
      </c>
      <c r="J19" s="2">
        <v>4</v>
      </c>
      <c r="K19" s="4">
        <v>5</v>
      </c>
      <c r="L19" s="2">
        <v>1</v>
      </c>
      <c r="M19" s="4">
        <v>3</v>
      </c>
      <c r="N19" s="2">
        <v>3</v>
      </c>
      <c r="O19" s="4">
        <v>5</v>
      </c>
      <c r="P19" s="2">
        <v>2</v>
      </c>
      <c r="Q19" s="4">
        <v>1</v>
      </c>
      <c r="R19" s="2">
        <v>3</v>
      </c>
      <c r="S19" s="4">
        <v>2</v>
      </c>
      <c r="T19" s="2">
        <v>5</v>
      </c>
      <c r="U19" s="4">
        <v>3</v>
      </c>
      <c r="V19" s="12">
        <f>((B19-'X-avaliacoes'!B19)^2+(D19-'X-avaliacoes'!D19)^2+(F19-'X-avaliacoes'!F19)^2+(H19-'X-avaliacoes'!H19)^2+(J19-'X-avaliacoes'!J19)^2+(L19-'X-avaliacoes'!L19)^2+(N19-'X-avaliacoes'!N19)^2+(P19-'X-avaliacoes'!P19)^2+(R19-'X-avaliacoes'!R19)^2+(T19-'X-avaliacoes'!T19)^2)/10</f>
        <v>4.2</v>
      </c>
      <c r="W19" s="55"/>
    </row>
    <row r="20" spans="1:23" ht="15" thickBot="1" x14ac:dyDescent="0.35">
      <c r="A20" s="25">
        <v>18</v>
      </c>
      <c r="B20" s="4">
        <v>5</v>
      </c>
      <c r="C20" s="2">
        <v>2</v>
      </c>
      <c r="D20" s="4">
        <v>1</v>
      </c>
      <c r="E20" s="2">
        <v>2</v>
      </c>
      <c r="F20" s="4">
        <v>2</v>
      </c>
      <c r="G20" s="2">
        <v>5</v>
      </c>
      <c r="H20" s="4">
        <v>3</v>
      </c>
      <c r="I20" s="2">
        <v>1</v>
      </c>
      <c r="J20" s="4">
        <v>2</v>
      </c>
      <c r="K20" s="2">
        <v>2</v>
      </c>
      <c r="L20" s="4">
        <v>3</v>
      </c>
      <c r="M20" s="2">
        <v>5</v>
      </c>
      <c r="N20" s="4">
        <v>1</v>
      </c>
      <c r="O20" s="2">
        <v>3</v>
      </c>
      <c r="P20" s="4">
        <v>3</v>
      </c>
      <c r="Q20" s="2">
        <v>4</v>
      </c>
      <c r="R20" s="4">
        <v>1</v>
      </c>
      <c r="S20" s="2">
        <v>2</v>
      </c>
      <c r="T20" s="4">
        <v>1</v>
      </c>
      <c r="U20" s="2">
        <v>3</v>
      </c>
      <c r="V20" s="12">
        <f>((C20-'X-avaliacoes'!C20)^2+(E20-'X-avaliacoes'!E20)^2+(G20-'X-avaliacoes'!G20)^2+(I20-'X-avaliacoes'!I20)^2+(K20-'X-avaliacoes'!K20)^2+(M20-'X-avaliacoes'!M20)^2+(O20-'X-avaliacoes'!O20)^2+(Q20-'X-avaliacoes'!Q20)^2+(S20-'X-avaliacoes'!S20)^2+(U20-'X-avaliacoes'!U20)^2)/10</f>
        <v>2.2000000000000002</v>
      </c>
      <c r="W20" s="55"/>
    </row>
    <row r="21" spans="1:23" ht="15" thickBot="1" x14ac:dyDescent="0.35">
      <c r="A21" s="25">
        <v>19</v>
      </c>
      <c r="B21" s="2">
        <v>3</v>
      </c>
      <c r="C21" s="4">
        <v>5</v>
      </c>
      <c r="D21" s="2">
        <v>5</v>
      </c>
      <c r="E21" s="4">
        <v>5</v>
      </c>
      <c r="F21" s="2">
        <v>1</v>
      </c>
      <c r="G21" s="4">
        <v>2</v>
      </c>
      <c r="H21" s="2">
        <v>5</v>
      </c>
      <c r="I21" s="4">
        <v>4</v>
      </c>
      <c r="J21" s="2">
        <v>4</v>
      </c>
      <c r="K21" s="4">
        <v>5</v>
      </c>
      <c r="L21" s="2">
        <v>3</v>
      </c>
      <c r="M21" s="4">
        <v>5</v>
      </c>
      <c r="N21" s="2">
        <v>2</v>
      </c>
      <c r="O21" s="4">
        <v>5</v>
      </c>
      <c r="P21" s="2">
        <v>3</v>
      </c>
      <c r="Q21" s="4">
        <v>2</v>
      </c>
      <c r="R21" s="2">
        <v>4</v>
      </c>
      <c r="S21" s="4">
        <v>4</v>
      </c>
      <c r="T21" s="2">
        <v>4</v>
      </c>
      <c r="U21" s="4">
        <v>2</v>
      </c>
      <c r="V21" s="12">
        <f>((B21-'X-avaliacoes'!B21)^2+(D21-'X-avaliacoes'!D21)^2+(F21-'X-avaliacoes'!F21)^2+(H21-'X-avaliacoes'!H21)^2+(J21-'X-avaliacoes'!J21)^2+(L21-'X-avaliacoes'!L21)^2+(N21-'X-avaliacoes'!N21)^2+(P21-'X-avaliacoes'!P21)^2+(R21-'X-avaliacoes'!R21)^2+(T21-'X-avaliacoes'!T21)^2)/10</f>
        <v>4.4000000000000004</v>
      </c>
      <c r="W21" s="55"/>
    </row>
    <row r="22" spans="1:23" ht="15" thickBot="1" x14ac:dyDescent="0.35">
      <c r="A22" s="25">
        <v>20</v>
      </c>
      <c r="B22" s="4">
        <v>5</v>
      </c>
      <c r="C22" s="2">
        <v>3</v>
      </c>
      <c r="D22" s="4">
        <v>2</v>
      </c>
      <c r="E22" s="2">
        <v>2</v>
      </c>
      <c r="F22" s="4">
        <v>3</v>
      </c>
      <c r="G22" s="2">
        <v>2</v>
      </c>
      <c r="H22" s="4">
        <v>2</v>
      </c>
      <c r="I22" s="2">
        <v>1</v>
      </c>
      <c r="J22" s="4">
        <v>3</v>
      </c>
      <c r="K22" s="2">
        <v>5</v>
      </c>
      <c r="L22" s="4">
        <v>4</v>
      </c>
      <c r="M22" s="2">
        <v>2</v>
      </c>
      <c r="N22" s="4">
        <v>1</v>
      </c>
      <c r="O22" s="2">
        <v>2</v>
      </c>
      <c r="P22" s="4">
        <v>2</v>
      </c>
      <c r="Q22" s="2">
        <v>1</v>
      </c>
      <c r="R22" s="4">
        <v>4</v>
      </c>
      <c r="S22" s="2">
        <v>2</v>
      </c>
      <c r="T22" s="4">
        <v>5</v>
      </c>
      <c r="U22" s="2">
        <v>3</v>
      </c>
      <c r="V22" s="12">
        <f>((C22-'X-avaliacoes'!C22)^2+(E22-'X-avaliacoes'!E22)^2+(G22-'X-avaliacoes'!G22)^2+(I22-'X-avaliacoes'!I22)^2+(K22-'X-avaliacoes'!K22)^2+(M22-'X-avaliacoes'!M22)^2+(O22-'X-avaliacoes'!O22)^2+(Q22-'X-avaliacoes'!Q22)^2+(S22-'X-avaliacoes'!S22)^2+(U22-'X-avaliacoes'!U22)^2)/10</f>
        <v>5.4</v>
      </c>
      <c r="W22" s="55"/>
    </row>
    <row r="23" spans="1:23" ht="15" thickBot="1" x14ac:dyDescent="0.35">
      <c r="A23" s="25">
        <v>21</v>
      </c>
      <c r="B23" s="2">
        <v>1</v>
      </c>
      <c r="C23" s="4">
        <v>5</v>
      </c>
      <c r="D23" s="2">
        <v>3</v>
      </c>
      <c r="E23" s="4">
        <v>2</v>
      </c>
      <c r="F23" s="2">
        <v>4</v>
      </c>
      <c r="G23" s="4">
        <v>2</v>
      </c>
      <c r="H23" s="2">
        <v>1</v>
      </c>
      <c r="I23" s="4">
        <v>1</v>
      </c>
      <c r="J23" s="2">
        <v>5</v>
      </c>
      <c r="K23" s="4">
        <v>1</v>
      </c>
      <c r="L23" s="2">
        <v>5</v>
      </c>
      <c r="M23" s="4">
        <v>5</v>
      </c>
      <c r="N23" s="2">
        <v>2</v>
      </c>
      <c r="O23" s="4">
        <v>2</v>
      </c>
      <c r="P23" s="2">
        <v>5</v>
      </c>
      <c r="Q23" s="4">
        <v>2</v>
      </c>
      <c r="R23" s="2">
        <v>2</v>
      </c>
      <c r="S23" s="4">
        <v>5</v>
      </c>
      <c r="T23" s="2">
        <v>2</v>
      </c>
      <c r="U23" s="4">
        <v>2</v>
      </c>
      <c r="V23" s="12">
        <f>((B23-'X-avaliacoes'!B23)^2+(D23-'X-avaliacoes'!D23)^2+(F23-'X-avaliacoes'!F23)^2+(H23-'X-avaliacoes'!H23)^2+(J23-'X-avaliacoes'!J23)^2+(L23-'X-avaliacoes'!L23)^2+(N23-'X-avaliacoes'!N23)^2+(P23-'X-avaliacoes'!P23)^2+(R23-'X-avaliacoes'!R23)^2+(T23-'X-avaliacoes'!T23)^2)/10</f>
        <v>4.9000000000000004</v>
      </c>
      <c r="W23" s="55"/>
    </row>
    <row r="24" spans="1:23" ht="15" thickBot="1" x14ac:dyDescent="0.35">
      <c r="A24" s="25">
        <v>22</v>
      </c>
      <c r="B24" s="4">
        <v>4</v>
      </c>
      <c r="C24" s="2">
        <v>2</v>
      </c>
      <c r="D24" s="4">
        <v>1</v>
      </c>
      <c r="E24" s="2">
        <v>2</v>
      </c>
      <c r="F24" s="4">
        <v>2</v>
      </c>
      <c r="G24" s="2">
        <v>3</v>
      </c>
      <c r="H24" s="4">
        <v>4</v>
      </c>
      <c r="I24" s="2">
        <v>4</v>
      </c>
      <c r="J24" s="4">
        <v>5</v>
      </c>
      <c r="K24" s="2">
        <v>4</v>
      </c>
      <c r="L24" s="4">
        <v>3</v>
      </c>
      <c r="M24" s="2">
        <v>4</v>
      </c>
      <c r="N24" s="4">
        <v>5</v>
      </c>
      <c r="O24" s="2">
        <v>3</v>
      </c>
      <c r="P24" s="4">
        <v>3</v>
      </c>
      <c r="Q24" s="2">
        <v>1</v>
      </c>
      <c r="R24" s="4">
        <v>1</v>
      </c>
      <c r="S24" s="2">
        <v>1</v>
      </c>
      <c r="T24" s="4">
        <v>2</v>
      </c>
      <c r="U24" s="2">
        <v>4</v>
      </c>
      <c r="V24" s="12">
        <f>((C24-'X-avaliacoes'!C24)^2+(E24-'X-avaliacoes'!E24)^2+(G24-'X-avaliacoes'!G24)^2+(I24-'X-avaliacoes'!I24)^2+(K24-'X-avaliacoes'!K24)^2+(M24-'X-avaliacoes'!M24)^2+(O24-'X-avaliacoes'!O24)^2+(Q24-'X-avaliacoes'!Q24)^2+(S24-'X-avaliacoes'!S24)^2+(U24-'X-avaliacoes'!U24)^2)/10</f>
        <v>3.8</v>
      </c>
      <c r="W24" s="55"/>
    </row>
    <row r="25" spans="1:23" ht="15" thickBot="1" x14ac:dyDescent="0.35">
      <c r="A25" s="25">
        <v>23</v>
      </c>
      <c r="B25" s="2">
        <v>2</v>
      </c>
      <c r="C25" s="4">
        <v>5</v>
      </c>
      <c r="D25" s="2">
        <v>1</v>
      </c>
      <c r="E25" s="4">
        <v>3</v>
      </c>
      <c r="F25" s="2">
        <v>2</v>
      </c>
      <c r="G25" s="4">
        <v>1</v>
      </c>
      <c r="H25" s="2">
        <v>2</v>
      </c>
      <c r="I25" s="4">
        <v>3</v>
      </c>
      <c r="J25" s="2">
        <v>4</v>
      </c>
      <c r="K25" s="4">
        <v>1</v>
      </c>
      <c r="L25" s="2">
        <v>5</v>
      </c>
      <c r="M25" s="4">
        <v>1</v>
      </c>
      <c r="N25" s="2">
        <v>5</v>
      </c>
      <c r="O25" s="4">
        <v>4</v>
      </c>
      <c r="P25" s="2">
        <v>4</v>
      </c>
      <c r="Q25" s="4">
        <v>5</v>
      </c>
      <c r="R25" s="2">
        <v>1</v>
      </c>
      <c r="S25" s="4">
        <v>3</v>
      </c>
      <c r="T25" s="2">
        <v>3</v>
      </c>
      <c r="U25" s="4">
        <v>3</v>
      </c>
      <c r="V25" s="12">
        <f>((B25-'X-avaliacoes'!B25)^2+(D25-'X-avaliacoes'!D25)^2+(F25-'X-avaliacoes'!F25)^2+(H25-'X-avaliacoes'!H25)^2+(J25-'X-avaliacoes'!J25)^2+(L25-'X-avaliacoes'!L25)^2+(N25-'X-avaliacoes'!N25)^2+(P25-'X-avaliacoes'!P25)^2+(R25-'X-avaliacoes'!R25)^2+(T25-'X-avaliacoes'!T25)^2)/10</f>
        <v>5.3</v>
      </c>
      <c r="W25" s="55"/>
    </row>
    <row r="26" spans="1:23" ht="15" thickBot="1" x14ac:dyDescent="0.35">
      <c r="A26" s="25">
        <v>24</v>
      </c>
      <c r="B26" s="4">
        <v>5</v>
      </c>
      <c r="C26" s="2">
        <v>2</v>
      </c>
      <c r="D26" s="4">
        <v>5</v>
      </c>
      <c r="E26" s="2">
        <v>1</v>
      </c>
      <c r="F26" s="4">
        <v>2</v>
      </c>
      <c r="G26" s="2">
        <v>4</v>
      </c>
      <c r="H26" s="4">
        <v>3</v>
      </c>
      <c r="I26" s="2">
        <v>5</v>
      </c>
      <c r="J26" s="4">
        <v>4</v>
      </c>
      <c r="K26" s="2">
        <v>3</v>
      </c>
      <c r="L26" s="4">
        <v>1</v>
      </c>
      <c r="M26" s="2">
        <v>3</v>
      </c>
      <c r="N26" s="4">
        <v>4</v>
      </c>
      <c r="O26" s="2">
        <v>3</v>
      </c>
      <c r="P26" s="4">
        <v>1</v>
      </c>
      <c r="Q26" s="2">
        <v>5</v>
      </c>
      <c r="R26" s="4">
        <v>2</v>
      </c>
      <c r="S26" s="2">
        <v>3</v>
      </c>
      <c r="T26" s="4">
        <v>1</v>
      </c>
      <c r="U26" s="2">
        <v>3</v>
      </c>
      <c r="V26" s="12">
        <f>((C26-'X-avaliacoes'!C26)^2+(E26-'X-avaliacoes'!E26)^2+(G26-'X-avaliacoes'!G26)^2+(I26-'X-avaliacoes'!I26)^2+(K26-'X-avaliacoes'!K26)^2+(M26-'X-avaliacoes'!M26)^2+(O26-'X-avaliacoes'!O26)^2+(Q26-'X-avaliacoes'!Q26)^2+(S26-'X-avaliacoes'!S26)^2+(U26-'X-avaliacoes'!U26)^2)/10</f>
        <v>6.5</v>
      </c>
      <c r="W26" s="55"/>
    </row>
    <row r="27" spans="1:23" ht="15" thickBot="1" x14ac:dyDescent="0.35">
      <c r="A27" s="25">
        <v>25</v>
      </c>
      <c r="B27" s="2">
        <v>5</v>
      </c>
      <c r="C27" s="4">
        <v>4</v>
      </c>
      <c r="D27" s="2">
        <v>3</v>
      </c>
      <c r="E27" s="4">
        <v>5</v>
      </c>
      <c r="F27" s="2">
        <v>4</v>
      </c>
      <c r="G27" s="4">
        <v>3</v>
      </c>
      <c r="H27" s="2">
        <v>5</v>
      </c>
      <c r="I27" s="4">
        <v>5</v>
      </c>
      <c r="J27" s="2">
        <v>3</v>
      </c>
      <c r="K27" s="4">
        <v>4</v>
      </c>
      <c r="L27" s="2">
        <v>1</v>
      </c>
      <c r="M27" s="4">
        <v>5</v>
      </c>
      <c r="N27" s="2">
        <v>5</v>
      </c>
      <c r="O27" s="4">
        <v>1</v>
      </c>
      <c r="P27" s="2">
        <v>1</v>
      </c>
      <c r="Q27" s="4">
        <v>1</v>
      </c>
      <c r="R27" s="2">
        <v>1</v>
      </c>
      <c r="S27" s="4">
        <v>4</v>
      </c>
      <c r="T27" s="2">
        <v>2</v>
      </c>
      <c r="U27" s="4">
        <v>1</v>
      </c>
      <c r="V27" s="12">
        <f>((B27-'X-avaliacoes'!B27)^2+(D27-'X-avaliacoes'!D27)^2+(F27-'X-avaliacoes'!F27)^2+(H27-'X-avaliacoes'!H27)^2+(J27-'X-avaliacoes'!J27)^2+(L27-'X-avaliacoes'!L27)^2+(N27-'X-avaliacoes'!N27)^2+(P27-'X-avaliacoes'!P27)^2+(R27-'X-avaliacoes'!R27)^2+(T27-'X-avaliacoes'!T27)^2)/10</f>
        <v>6.2</v>
      </c>
      <c r="W27" s="55"/>
    </row>
    <row r="28" spans="1:23" ht="15" thickBot="1" x14ac:dyDescent="0.35">
      <c r="A28" s="25">
        <v>26</v>
      </c>
      <c r="B28" s="4">
        <v>3</v>
      </c>
      <c r="C28" s="2">
        <v>3</v>
      </c>
      <c r="D28" s="4">
        <v>4</v>
      </c>
      <c r="E28" s="2">
        <v>4</v>
      </c>
      <c r="F28" s="4">
        <v>4</v>
      </c>
      <c r="G28" s="2">
        <v>5</v>
      </c>
      <c r="H28" s="4">
        <v>2</v>
      </c>
      <c r="I28" s="2">
        <v>5</v>
      </c>
      <c r="J28" s="4">
        <v>3</v>
      </c>
      <c r="K28" s="2">
        <v>2</v>
      </c>
      <c r="L28" s="4">
        <v>1</v>
      </c>
      <c r="M28" s="2">
        <v>2</v>
      </c>
      <c r="N28" s="4">
        <v>5</v>
      </c>
      <c r="O28" s="2">
        <v>5</v>
      </c>
      <c r="P28" s="4">
        <v>3</v>
      </c>
      <c r="Q28" s="2">
        <v>5</v>
      </c>
      <c r="R28" s="4">
        <v>1</v>
      </c>
      <c r="S28" s="2">
        <v>5</v>
      </c>
      <c r="T28" s="4">
        <v>4</v>
      </c>
      <c r="U28" s="2">
        <v>1</v>
      </c>
      <c r="V28" s="12">
        <f>((C28-'X-avaliacoes'!C28)^2+(E28-'X-avaliacoes'!E28)^2+(G28-'X-avaliacoes'!G28)^2+(I28-'X-avaliacoes'!I28)^2+(K28-'X-avaliacoes'!K28)^2+(M28-'X-avaliacoes'!M28)^2+(O28-'X-avaliacoes'!O28)^2+(Q28-'X-avaliacoes'!Q28)^2+(S28-'X-avaliacoes'!S28)^2+(U28-'X-avaliacoes'!U28)^2)/10</f>
        <v>3.5</v>
      </c>
      <c r="W28" s="55"/>
    </row>
    <row r="29" spans="1:23" ht="15" thickBot="1" x14ac:dyDescent="0.35">
      <c r="A29" s="25">
        <v>27</v>
      </c>
      <c r="B29" s="2">
        <v>1</v>
      </c>
      <c r="C29" s="4">
        <v>5</v>
      </c>
      <c r="D29" s="2">
        <v>1</v>
      </c>
      <c r="E29" s="4">
        <v>3</v>
      </c>
      <c r="F29" s="2">
        <v>2</v>
      </c>
      <c r="G29" s="4">
        <v>4</v>
      </c>
      <c r="H29" s="2">
        <v>2</v>
      </c>
      <c r="I29" s="4">
        <v>5</v>
      </c>
      <c r="J29" s="2">
        <v>2</v>
      </c>
      <c r="K29" s="4">
        <v>3</v>
      </c>
      <c r="L29" s="2">
        <v>4</v>
      </c>
      <c r="M29" s="4">
        <v>3</v>
      </c>
      <c r="N29" s="2">
        <v>3</v>
      </c>
      <c r="O29" s="4">
        <v>2</v>
      </c>
      <c r="P29" s="2">
        <v>2</v>
      </c>
      <c r="Q29" s="4">
        <v>4</v>
      </c>
      <c r="R29" s="2">
        <v>4</v>
      </c>
      <c r="S29" s="4">
        <v>4</v>
      </c>
      <c r="T29" s="2">
        <v>4</v>
      </c>
      <c r="U29" s="4">
        <v>4</v>
      </c>
      <c r="V29" s="12">
        <f>((B29-'X-avaliacoes'!B29)^2+(D29-'X-avaliacoes'!D29)^2+(F29-'X-avaliacoes'!F29)^2+(H29-'X-avaliacoes'!H29)^2+(J29-'X-avaliacoes'!J29)^2+(L29-'X-avaliacoes'!L29)^2+(N29-'X-avaliacoes'!N29)^2+(P29-'X-avaliacoes'!P29)^2+(R29-'X-avaliacoes'!R29)^2+(T29-'X-avaliacoes'!T29)^2)/10</f>
        <v>1.6</v>
      </c>
      <c r="W29" s="55"/>
    </row>
    <row r="30" spans="1:23" ht="15" thickBot="1" x14ac:dyDescent="0.35">
      <c r="A30" s="25">
        <v>28</v>
      </c>
      <c r="B30" s="4">
        <v>4</v>
      </c>
      <c r="C30" s="2">
        <v>2</v>
      </c>
      <c r="D30" s="4">
        <v>5</v>
      </c>
      <c r="E30" s="2">
        <v>5</v>
      </c>
      <c r="F30" s="4">
        <v>5</v>
      </c>
      <c r="G30" s="2">
        <v>1</v>
      </c>
      <c r="H30" s="4">
        <v>3</v>
      </c>
      <c r="I30" s="2">
        <v>3</v>
      </c>
      <c r="J30" s="4">
        <v>2</v>
      </c>
      <c r="K30" s="2">
        <v>1</v>
      </c>
      <c r="L30" s="4">
        <v>1</v>
      </c>
      <c r="M30" s="2">
        <v>4</v>
      </c>
      <c r="N30" s="4">
        <v>3</v>
      </c>
      <c r="O30" s="2">
        <v>5</v>
      </c>
      <c r="P30" s="4">
        <v>2</v>
      </c>
      <c r="Q30" s="2">
        <v>5</v>
      </c>
      <c r="R30" s="4">
        <v>3</v>
      </c>
      <c r="S30" s="2">
        <v>2</v>
      </c>
      <c r="T30" s="4">
        <v>1</v>
      </c>
      <c r="U30" s="2">
        <v>5</v>
      </c>
      <c r="V30" s="12">
        <f>((C30-'X-avaliacoes'!C30)^2+(E30-'X-avaliacoes'!E30)^2+(G30-'X-avaliacoes'!G30)^2+(I30-'X-avaliacoes'!I30)^2+(K30-'X-avaliacoes'!K30)^2+(M30-'X-avaliacoes'!M30)^2+(O30-'X-avaliacoes'!O30)^2+(Q30-'X-avaliacoes'!Q30)^2+(S30-'X-avaliacoes'!S30)^2+(U30-'X-avaliacoes'!U30)^2)/10</f>
        <v>6</v>
      </c>
      <c r="W30" s="55"/>
    </row>
    <row r="31" spans="1:23" ht="15" thickBot="1" x14ac:dyDescent="0.35">
      <c r="A31" s="25">
        <v>29</v>
      </c>
      <c r="B31" s="2">
        <v>2</v>
      </c>
      <c r="C31" s="4">
        <v>1</v>
      </c>
      <c r="D31" s="2">
        <v>4</v>
      </c>
      <c r="E31" s="4">
        <v>5</v>
      </c>
      <c r="F31" s="2">
        <v>4</v>
      </c>
      <c r="G31" s="4">
        <v>5</v>
      </c>
      <c r="H31" s="2">
        <v>4</v>
      </c>
      <c r="I31" s="4">
        <v>5</v>
      </c>
      <c r="J31" s="2">
        <v>2</v>
      </c>
      <c r="K31" s="4">
        <v>2</v>
      </c>
      <c r="L31" s="2">
        <v>5</v>
      </c>
      <c r="M31" s="4">
        <v>3</v>
      </c>
      <c r="N31" s="2">
        <v>2</v>
      </c>
      <c r="O31" s="4">
        <v>3</v>
      </c>
      <c r="P31" s="2">
        <v>2</v>
      </c>
      <c r="Q31" s="4">
        <v>5</v>
      </c>
      <c r="R31" s="2">
        <v>2</v>
      </c>
      <c r="S31" s="4">
        <v>2</v>
      </c>
      <c r="T31" s="2">
        <v>1</v>
      </c>
      <c r="U31" s="4">
        <v>3</v>
      </c>
      <c r="V31" s="12">
        <f>((B31-'X-avaliacoes'!B31)^2+(D31-'X-avaliacoes'!D31)^2+(F31-'X-avaliacoes'!F31)^2+(H31-'X-avaliacoes'!H31)^2+(J31-'X-avaliacoes'!J31)^2+(L31-'X-avaliacoes'!L31)^2+(N31-'X-avaliacoes'!N31)^2+(P31-'X-avaliacoes'!P31)^2+(R31-'X-avaliacoes'!R31)^2+(T31-'X-avaliacoes'!T31)^2)/10</f>
        <v>5.7</v>
      </c>
      <c r="W31" s="55"/>
    </row>
    <row r="32" spans="1:23" ht="15" thickBot="1" x14ac:dyDescent="0.35">
      <c r="A32" s="25">
        <v>30</v>
      </c>
      <c r="B32" s="4">
        <v>1</v>
      </c>
      <c r="C32" s="2">
        <v>3</v>
      </c>
      <c r="D32" s="4">
        <v>5</v>
      </c>
      <c r="E32" s="2">
        <v>5</v>
      </c>
      <c r="F32" s="4">
        <v>3</v>
      </c>
      <c r="G32" s="2">
        <v>5</v>
      </c>
      <c r="H32" s="4">
        <v>1</v>
      </c>
      <c r="I32" s="2">
        <v>4</v>
      </c>
      <c r="J32" s="4">
        <v>1</v>
      </c>
      <c r="K32" s="2">
        <v>5</v>
      </c>
      <c r="L32" s="4">
        <v>4</v>
      </c>
      <c r="M32" s="2">
        <v>3</v>
      </c>
      <c r="N32" s="4">
        <v>1</v>
      </c>
      <c r="O32" s="2">
        <v>4</v>
      </c>
      <c r="P32" s="4">
        <v>3</v>
      </c>
      <c r="Q32" s="2">
        <v>4</v>
      </c>
      <c r="R32" s="4">
        <v>1</v>
      </c>
      <c r="S32" s="2">
        <v>1</v>
      </c>
      <c r="T32" s="4">
        <v>4</v>
      </c>
      <c r="U32" s="2">
        <v>4</v>
      </c>
      <c r="V32" s="12">
        <f>((C32-'X-avaliacoes'!C32)^2+(E32-'X-avaliacoes'!E32)^2+(G32-'X-avaliacoes'!G32)^2+(I32-'X-avaliacoes'!I32)^2+(K32-'X-avaliacoes'!K32)^2+(M32-'X-avaliacoes'!M32)^2+(O32-'X-avaliacoes'!O32)^2+(Q32-'X-avaliacoes'!Q32)^2+(S32-'X-avaliacoes'!S32)^2+(U32-'X-avaliacoes'!U32)^2)/10</f>
        <v>2.2000000000000002</v>
      </c>
      <c r="W32" s="55"/>
    </row>
    <row r="33" spans="1:23" ht="15" thickBot="1" x14ac:dyDescent="0.35">
      <c r="A33" s="25">
        <v>31</v>
      </c>
      <c r="B33" s="2">
        <v>2</v>
      </c>
      <c r="C33" s="4">
        <v>2</v>
      </c>
      <c r="D33" s="2">
        <v>2</v>
      </c>
      <c r="E33" s="4">
        <v>1</v>
      </c>
      <c r="F33" s="2">
        <v>3</v>
      </c>
      <c r="G33" s="4">
        <v>5</v>
      </c>
      <c r="H33" s="2">
        <v>5</v>
      </c>
      <c r="I33" s="4">
        <v>3</v>
      </c>
      <c r="J33" s="2">
        <v>5</v>
      </c>
      <c r="K33" s="4">
        <v>1</v>
      </c>
      <c r="L33" s="2">
        <v>3</v>
      </c>
      <c r="M33" s="4">
        <v>4</v>
      </c>
      <c r="N33" s="2">
        <v>5</v>
      </c>
      <c r="O33" s="4">
        <v>2</v>
      </c>
      <c r="P33" s="2">
        <v>4</v>
      </c>
      <c r="Q33" s="4">
        <v>3</v>
      </c>
      <c r="R33" s="2">
        <v>3</v>
      </c>
      <c r="S33" s="4">
        <v>2</v>
      </c>
      <c r="T33" s="2">
        <v>4</v>
      </c>
      <c r="U33" s="4">
        <v>4</v>
      </c>
      <c r="V33" s="12">
        <f>((B33-'X-avaliacoes'!B33)^2+(D33-'X-avaliacoes'!D33)^2+(F33-'X-avaliacoes'!F33)^2+(H33-'X-avaliacoes'!H33)^2+(J33-'X-avaliacoes'!J33)^2+(L33-'X-avaliacoes'!L33)^2+(N33-'X-avaliacoes'!N33)^2+(P33-'X-avaliacoes'!P33)^2+(R33-'X-avaliacoes'!R33)^2+(T33-'X-avaliacoes'!T33)^2)/10</f>
        <v>3.9</v>
      </c>
      <c r="W33" s="55"/>
    </row>
    <row r="34" spans="1:23" ht="15" thickBot="1" x14ac:dyDescent="0.35">
      <c r="A34" s="25">
        <v>32</v>
      </c>
      <c r="B34" s="4">
        <v>2</v>
      </c>
      <c r="C34" s="2">
        <v>2</v>
      </c>
      <c r="D34" s="4">
        <v>3</v>
      </c>
      <c r="E34" s="2">
        <v>2</v>
      </c>
      <c r="F34" s="4">
        <v>4</v>
      </c>
      <c r="G34" s="2">
        <v>1</v>
      </c>
      <c r="H34" s="4">
        <v>1</v>
      </c>
      <c r="I34" s="2">
        <v>1</v>
      </c>
      <c r="J34" s="4">
        <v>1</v>
      </c>
      <c r="K34" s="2">
        <v>5</v>
      </c>
      <c r="L34" s="4">
        <v>1</v>
      </c>
      <c r="M34" s="2">
        <v>5</v>
      </c>
      <c r="N34" s="4">
        <v>3</v>
      </c>
      <c r="O34" s="2">
        <v>5</v>
      </c>
      <c r="P34" s="4">
        <v>5</v>
      </c>
      <c r="Q34" s="2">
        <v>2</v>
      </c>
      <c r="R34" s="4">
        <v>1</v>
      </c>
      <c r="S34" s="2">
        <v>3</v>
      </c>
      <c r="T34" s="4">
        <v>3</v>
      </c>
      <c r="U34" s="2">
        <v>3</v>
      </c>
      <c r="V34" s="12">
        <f>((C34-'X-avaliacoes'!C34)^2+(E34-'X-avaliacoes'!E34)^2+(G34-'X-avaliacoes'!G34)^2+(I34-'X-avaliacoes'!I34)^2+(K34-'X-avaliacoes'!K34)^2+(M34-'X-avaliacoes'!M34)^2+(O34-'X-avaliacoes'!O34)^2+(Q34-'X-avaliacoes'!Q34)^2+(S34-'X-avaliacoes'!S34)^2+(U34-'X-avaliacoes'!U34)^2)/10</f>
        <v>2.2999999999999998</v>
      </c>
      <c r="W34" s="55"/>
    </row>
    <row r="35" spans="1:23" ht="15" thickBot="1" x14ac:dyDescent="0.35">
      <c r="A35" s="25">
        <v>33</v>
      </c>
      <c r="B35" s="2">
        <v>5</v>
      </c>
      <c r="C35" s="4">
        <v>2</v>
      </c>
      <c r="D35" s="2">
        <v>2</v>
      </c>
      <c r="E35" s="4">
        <v>2</v>
      </c>
      <c r="F35" s="2">
        <v>1</v>
      </c>
      <c r="G35" s="4">
        <v>2</v>
      </c>
      <c r="H35" s="2">
        <v>5</v>
      </c>
      <c r="I35" s="4">
        <v>3</v>
      </c>
      <c r="J35" s="2">
        <v>1</v>
      </c>
      <c r="K35" s="4">
        <v>2</v>
      </c>
      <c r="L35" s="2">
        <v>2</v>
      </c>
      <c r="M35" s="4">
        <v>5</v>
      </c>
      <c r="N35" s="2">
        <v>1</v>
      </c>
      <c r="O35" s="4">
        <v>4</v>
      </c>
      <c r="P35" s="2">
        <v>2</v>
      </c>
      <c r="Q35" s="4">
        <v>3</v>
      </c>
      <c r="R35" s="2">
        <v>2</v>
      </c>
      <c r="S35" s="4">
        <v>1</v>
      </c>
      <c r="T35" s="2">
        <v>4</v>
      </c>
      <c r="U35" s="4">
        <v>4</v>
      </c>
      <c r="V35" s="12">
        <f>((B35-'X-avaliacoes'!B35)^2+(D35-'X-avaliacoes'!D35)^2+(F35-'X-avaliacoes'!F35)^2+(H35-'X-avaliacoes'!H35)^2+(J35-'X-avaliacoes'!J35)^2+(L35-'X-avaliacoes'!L35)^2+(N35-'X-avaliacoes'!N35)^2+(P35-'X-avaliacoes'!P35)^2+(R35-'X-avaliacoes'!R35)^2+(T35-'X-avaliacoes'!T35)^2)/10</f>
        <v>5.6</v>
      </c>
      <c r="W35" s="55"/>
    </row>
    <row r="36" spans="1:23" ht="15" thickBot="1" x14ac:dyDescent="0.35">
      <c r="A36" s="25">
        <v>34</v>
      </c>
      <c r="B36" s="4">
        <v>5</v>
      </c>
      <c r="C36" s="2">
        <v>2</v>
      </c>
      <c r="D36" s="4">
        <v>5</v>
      </c>
      <c r="E36" s="2">
        <v>3</v>
      </c>
      <c r="F36" s="4">
        <v>3</v>
      </c>
      <c r="G36" s="2">
        <v>2</v>
      </c>
      <c r="H36" s="4">
        <v>3</v>
      </c>
      <c r="I36" s="2">
        <v>4</v>
      </c>
      <c r="J36" s="4">
        <v>5</v>
      </c>
      <c r="K36" s="2">
        <v>1</v>
      </c>
      <c r="L36" s="4">
        <v>5</v>
      </c>
      <c r="M36" s="2">
        <v>5</v>
      </c>
      <c r="N36" s="4">
        <v>2</v>
      </c>
      <c r="O36" s="2">
        <v>5</v>
      </c>
      <c r="P36" s="4">
        <v>3</v>
      </c>
      <c r="Q36" s="2">
        <v>3</v>
      </c>
      <c r="R36" s="4">
        <v>5</v>
      </c>
      <c r="S36" s="2">
        <v>3</v>
      </c>
      <c r="T36" s="4">
        <v>1</v>
      </c>
      <c r="U36" s="2">
        <v>5</v>
      </c>
      <c r="V36" s="12">
        <f>((C36-'X-avaliacoes'!C36)^2+(E36-'X-avaliacoes'!E36)^2+(G36-'X-avaliacoes'!G36)^2+(I36-'X-avaliacoes'!I36)^2+(K36-'X-avaliacoes'!K36)^2+(M36-'X-avaliacoes'!M36)^2+(O36-'X-avaliacoes'!O36)^2+(Q36-'X-avaliacoes'!Q36)^2+(S36-'X-avaliacoes'!S36)^2+(U36-'X-avaliacoes'!U36)^2)/10</f>
        <v>4.0999999999999996</v>
      </c>
      <c r="W36" s="55"/>
    </row>
    <row r="37" spans="1:23" ht="15" thickBot="1" x14ac:dyDescent="0.35">
      <c r="A37" s="25">
        <v>35</v>
      </c>
      <c r="B37" s="2">
        <v>5</v>
      </c>
      <c r="C37" s="4">
        <v>1</v>
      </c>
      <c r="D37" s="2">
        <v>3</v>
      </c>
      <c r="E37" s="4">
        <v>1</v>
      </c>
      <c r="F37" s="2">
        <v>1</v>
      </c>
      <c r="G37" s="4">
        <v>3</v>
      </c>
      <c r="H37" s="2">
        <v>3</v>
      </c>
      <c r="I37" s="4">
        <v>1</v>
      </c>
      <c r="J37" s="2">
        <v>1</v>
      </c>
      <c r="K37" s="4">
        <v>4</v>
      </c>
      <c r="L37" s="2">
        <v>1</v>
      </c>
      <c r="M37" s="4">
        <v>3</v>
      </c>
      <c r="N37" s="2">
        <v>5</v>
      </c>
      <c r="O37" s="4">
        <v>5</v>
      </c>
      <c r="P37" s="2">
        <v>3</v>
      </c>
      <c r="Q37" s="4">
        <v>5</v>
      </c>
      <c r="R37" s="2">
        <v>3</v>
      </c>
      <c r="S37" s="4">
        <v>5</v>
      </c>
      <c r="T37" s="2">
        <v>1</v>
      </c>
      <c r="U37" s="4">
        <v>3</v>
      </c>
      <c r="V37" s="12">
        <f>((B37-'X-avaliacoes'!B37)^2+(D37-'X-avaliacoes'!D37)^2+(F37-'X-avaliacoes'!F37)^2+(H37-'X-avaliacoes'!H37)^2+(J37-'X-avaliacoes'!J37)^2+(L37-'X-avaliacoes'!L37)^2+(N37-'X-avaliacoes'!N37)^2+(P37-'X-avaliacoes'!P37)^2+(R37-'X-avaliacoes'!R37)^2+(T37-'X-avaliacoes'!T37)^2)/10</f>
        <v>3.3</v>
      </c>
      <c r="W37" s="55"/>
    </row>
    <row r="38" spans="1:23" ht="15" thickBot="1" x14ac:dyDescent="0.35">
      <c r="A38" s="25">
        <v>36</v>
      </c>
      <c r="B38" s="4">
        <v>3</v>
      </c>
      <c r="C38" s="2">
        <v>3</v>
      </c>
      <c r="D38" s="4">
        <v>1</v>
      </c>
      <c r="E38" s="2">
        <v>5</v>
      </c>
      <c r="F38" s="4">
        <v>2</v>
      </c>
      <c r="G38" s="2">
        <v>1</v>
      </c>
      <c r="H38" s="4">
        <v>4</v>
      </c>
      <c r="I38" s="2">
        <v>3</v>
      </c>
      <c r="J38" s="4">
        <v>5</v>
      </c>
      <c r="K38" s="2">
        <v>4</v>
      </c>
      <c r="L38" s="4">
        <v>1</v>
      </c>
      <c r="M38" s="2">
        <v>1</v>
      </c>
      <c r="N38" s="4">
        <v>5</v>
      </c>
      <c r="O38" s="2">
        <v>5</v>
      </c>
      <c r="P38" s="4">
        <v>5</v>
      </c>
      <c r="Q38" s="2">
        <v>3</v>
      </c>
      <c r="R38" s="4">
        <v>4</v>
      </c>
      <c r="S38" s="2">
        <v>5</v>
      </c>
      <c r="T38" s="4">
        <v>4</v>
      </c>
      <c r="U38" s="2">
        <v>5</v>
      </c>
      <c r="V38" s="12">
        <f>((C38-'X-avaliacoes'!C38)^2+(E38-'X-avaliacoes'!E38)^2+(G38-'X-avaliacoes'!G38)^2+(I38-'X-avaliacoes'!I38)^2+(K38-'X-avaliacoes'!K38)^2+(M38-'X-avaliacoes'!M38)^2+(O38-'X-avaliacoes'!O38)^2+(Q38-'X-avaliacoes'!Q38)^2+(S38-'X-avaliacoes'!S38)^2+(U38-'X-avaliacoes'!U38)^2)/10</f>
        <v>6.9</v>
      </c>
      <c r="W38" s="55"/>
    </row>
    <row r="39" spans="1:23" ht="15" thickBot="1" x14ac:dyDescent="0.35">
      <c r="A39" s="25">
        <v>37</v>
      </c>
      <c r="B39" s="2">
        <v>1</v>
      </c>
      <c r="C39" s="4">
        <v>3</v>
      </c>
      <c r="D39" s="2">
        <v>2</v>
      </c>
      <c r="E39" s="4">
        <v>5</v>
      </c>
      <c r="F39" s="2">
        <v>3</v>
      </c>
      <c r="G39" s="4">
        <v>2</v>
      </c>
      <c r="H39" s="2">
        <v>4</v>
      </c>
      <c r="I39" s="4">
        <v>1</v>
      </c>
      <c r="J39" s="2">
        <v>1</v>
      </c>
      <c r="K39" s="4">
        <v>2</v>
      </c>
      <c r="L39" s="2">
        <v>3</v>
      </c>
      <c r="M39" s="4">
        <v>3</v>
      </c>
      <c r="N39" s="2">
        <v>2</v>
      </c>
      <c r="O39" s="4">
        <v>1</v>
      </c>
      <c r="P39" s="2">
        <v>5</v>
      </c>
      <c r="Q39" s="4">
        <v>5</v>
      </c>
      <c r="R39" s="2">
        <v>2</v>
      </c>
      <c r="S39" s="4">
        <v>5</v>
      </c>
      <c r="T39" s="2">
        <v>4</v>
      </c>
      <c r="U39" s="4">
        <v>5</v>
      </c>
      <c r="V39" s="12">
        <f>((B39-'X-avaliacoes'!B39)^2+(D39-'X-avaliacoes'!D39)^2+(F39-'X-avaliacoes'!F39)^2+(H39-'X-avaliacoes'!H39)^2+(J39-'X-avaliacoes'!J39)^2+(L39-'X-avaliacoes'!L39)^2+(N39-'X-avaliacoes'!N39)^2+(P39-'X-avaliacoes'!P39)^2+(R39-'X-avaliacoes'!R39)^2+(T39-'X-avaliacoes'!T39)^2)/10</f>
        <v>1.2</v>
      </c>
      <c r="W39" s="55"/>
    </row>
    <row r="40" spans="1:23" ht="15" thickBot="1" x14ac:dyDescent="0.35">
      <c r="A40" s="25">
        <v>38</v>
      </c>
      <c r="B40" s="4">
        <v>3</v>
      </c>
      <c r="C40" s="2">
        <v>2</v>
      </c>
      <c r="D40" s="4">
        <v>5</v>
      </c>
      <c r="E40" s="2">
        <v>2</v>
      </c>
      <c r="F40" s="4">
        <v>1</v>
      </c>
      <c r="G40" s="2">
        <v>2</v>
      </c>
      <c r="H40" s="4">
        <v>1</v>
      </c>
      <c r="I40" s="2">
        <v>4</v>
      </c>
      <c r="J40" s="4">
        <v>2</v>
      </c>
      <c r="K40" s="2">
        <v>4</v>
      </c>
      <c r="L40" s="4">
        <v>5</v>
      </c>
      <c r="M40" s="2">
        <v>5</v>
      </c>
      <c r="N40" s="4">
        <v>4</v>
      </c>
      <c r="O40" s="2">
        <v>4</v>
      </c>
      <c r="P40" s="4">
        <v>1</v>
      </c>
      <c r="Q40" s="2">
        <v>4</v>
      </c>
      <c r="R40" s="4">
        <v>4</v>
      </c>
      <c r="S40" s="2">
        <v>4</v>
      </c>
      <c r="T40" s="4">
        <v>3</v>
      </c>
      <c r="U40" s="2">
        <v>5</v>
      </c>
      <c r="V40" s="12">
        <f>((C40-'X-avaliacoes'!C40)^2+(E40-'X-avaliacoes'!E40)^2+(G40-'X-avaliacoes'!G40)^2+(I40-'X-avaliacoes'!I40)^2+(K40-'X-avaliacoes'!K40)^2+(M40-'X-avaliacoes'!M40)^2+(O40-'X-avaliacoes'!O40)^2+(Q40-'X-avaliacoes'!Q40)^2+(S40-'X-avaliacoes'!S40)^2+(U40-'X-avaliacoes'!U40)^2)/10</f>
        <v>1.4</v>
      </c>
      <c r="W40" s="55"/>
    </row>
    <row r="41" spans="1:23" ht="15" thickBot="1" x14ac:dyDescent="0.35">
      <c r="A41" s="25">
        <v>39</v>
      </c>
      <c r="B41" s="2">
        <v>2</v>
      </c>
      <c r="C41" s="4">
        <v>4</v>
      </c>
      <c r="D41" s="2">
        <v>5</v>
      </c>
      <c r="E41" s="4">
        <v>3</v>
      </c>
      <c r="F41" s="2">
        <v>5</v>
      </c>
      <c r="G41" s="4">
        <v>4</v>
      </c>
      <c r="H41" s="2">
        <v>4</v>
      </c>
      <c r="I41" s="4">
        <v>2</v>
      </c>
      <c r="J41" s="2">
        <v>5</v>
      </c>
      <c r="K41" s="4">
        <v>3</v>
      </c>
      <c r="L41" s="2">
        <v>4</v>
      </c>
      <c r="M41" s="4">
        <v>2</v>
      </c>
      <c r="N41" s="2">
        <v>1</v>
      </c>
      <c r="O41" s="4">
        <v>4</v>
      </c>
      <c r="P41" s="2">
        <v>5</v>
      </c>
      <c r="Q41" s="4">
        <v>5</v>
      </c>
      <c r="R41" s="2">
        <v>1</v>
      </c>
      <c r="S41" s="4">
        <v>5</v>
      </c>
      <c r="T41" s="2">
        <v>5</v>
      </c>
      <c r="U41" s="4">
        <v>5</v>
      </c>
      <c r="V41" s="12">
        <f>((B41-'X-avaliacoes'!B41)^2+(D41-'X-avaliacoes'!D41)^2+(F41-'X-avaliacoes'!F41)^2+(H41-'X-avaliacoes'!H41)^2+(J41-'X-avaliacoes'!J41)^2+(L41-'X-avaliacoes'!L41)^2+(N41-'X-avaliacoes'!N41)^2+(P41-'X-avaliacoes'!P41)^2+(R41-'X-avaliacoes'!R41)^2+(T41-'X-avaliacoes'!T41)^2)/10</f>
        <v>5.0999999999999996</v>
      </c>
      <c r="W41" s="55"/>
    </row>
    <row r="42" spans="1:23" ht="15" thickBot="1" x14ac:dyDescent="0.35">
      <c r="A42" s="25">
        <v>40</v>
      </c>
      <c r="B42" s="4">
        <v>2</v>
      </c>
      <c r="C42" s="2">
        <v>5</v>
      </c>
      <c r="D42" s="4">
        <v>3</v>
      </c>
      <c r="E42" s="2">
        <v>3</v>
      </c>
      <c r="F42" s="4">
        <v>3</v>
      </c>
      <c r="G42" s="2">
        <v>5</v>
      </c>
      <c r="H42" s="4">
        <v>1</v>
      </c>
      <c r="I42" s="2">
        <v>4</v>
      </c>
      <c r="J42" s="4">
        <v>4</v>
      </c>
      <c r="K42" s="2">
        <v>4</v>
      </c>
      <c r="L42" s="4">
        <v>2</v>
      </c>
      <c r="M42" s="2">
        <v>3</v>
      </c>
      <c r="N42" s="4">
        <v>2</v>
      </c>
      <c r="O42" s="2">
        <v>5</v>
      </c>
      <c r="P42" s="4">
        <v>3</v>
      </c>
      <c r="Q42" s="2">
        <v>3</v>
      </c>
      <c r="R42" s="4">
        <v>3</v>
      </c>
      <c r="S42" s="2">
        <v>4</v>
      </c>
      <c r="T42" s="4">
        <v>4</v>
      </c>
      <c r="U42" s="2">
        <v>5</v>
      </c>
      <c r="V42" s="12">
        <f>((C42-'X-avaliacoes'!C42)^2+(E42-'X-avaliacoes'!E42)^2+(G42-'X-avaliacoes'!G42)^2+(I42-'X-avaliacoes'!I42)^2+(K42-'X-avaliacoes'!K42)^2+(M42-'X-avaliacoes'!M42)^2+(O42-'X-avaliacoes'!O42)^2+(Q42-'X-avaliacoes'!Q42)^2+(S42-'X-avaliacoes'!S42)^2+(U42-'X-avaliacoes'!U42)^2)/10</f>
        <v>2.5</v>
      </c>
      <c r="W42" s="55"/>
    </row>
    <row r="43" spans="1:23" x14ac:dyDescent="0.3"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</row>
    <row r="44" spans="1:23" ht="16.2" x14ac:dyDescent="0.3">
      <c r="A44" s="7" t="s">
        <v>18</v>
      </c>
      <c r="B44" s="16">
        <f>_xlfn.VAR.S(B3:B42)</f>
        <v>1.9173076923076917</v>
      </c>
      <c r="C44" s="16">
        <f t="shared" ref="C44:U44" si="0">_xlfn.VAR.S(C3:C42)</f>
        <v>1.6660256410256415</v>
      </c>
      <c r="D44" s="16">
        <f t="shared" si="0"/>
        <v>2.1788461538461545</v>
      </c>
      <c r="E44" s="16">
        <f t="shared" si="0"/>
        <v>2.2301282051282056</v>
      </c>
      <c r="F44" s="16">
        <f t="shared" si="0"/>
        <v>1.7121794871794866</v>
      </c>
      <c r="G44" s="16">
        <f t="shared" si="0"/>
        <v>2.2025641025641018</v>
      </c>
      <c r="H44" s="16">
        <f t="shared" si="0"/>
        <v>1.9974358974358968</v>
      </c>
      <c r="I44" s="16">
        <f t="shared" si="0"/>
        <v>2.1538461538461537</v>
      </c>
      <c r="J44" s="16">
        <f t="shared" si="0"/>
        <v>2.2666666666666662</v>
      </c>
      <c r="K44" s="16">
        <f t="shared" si="0"/>
        <v>2.0250000000000008</v>
      </c>
      <c r="L44" s="16">
        <f t="shared" si="0"/>
        <v>2.4301282051282045</v>
      </c>
      <c r="M44" s="16">
        <f t="shared" si="0"/>
        <v>1.9461538461538457</v>
      </c>
      <c r="N44" s="16">
        <f t="shared" si="0"/>
        <v>2.2333333333333338</v>
      </c>
      <c r="O44" s="16">
        <f t="shared" si="0"/>
        <v>2.3692307692307688</v>
      </c>
      <c r="P44" s="16">
        <f t="shared" si="0"/>
        <v>1.9461538461538457</v>
      </c>
      <c r="Q44" s="16">
        <f t="shared" si="0"/>
        <v>2.4205128205128199</v>
      </c>
      <c r="R44" s="16">
        <f t="shared" si="0"/>
        <v>2.1948717948717955</v>
      </c>
      <c r="S44" s="16">
        <f t="shared" si="0"/>
        <v>1.9974358974358968</v>
      </c>
      <c r="T44" s="16">
        <f t="shared" si="0"/>
        <v>2.0198717948717944</v>
      </c>
      <c r="U44" s="16">
        <f t="shared" si="0"/>
        <v>2.0762820512820519</v>
      </c>
      <c r="V44" s="17">
        <f>AVERAGE(B44:U44)</f>
        <v>2.0991987179487177</v>
      </c>
    </row>
    <row r="45" spans="1:23" x14ac:dyDescent="0.3"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</row>
    <row r="46" spans="1:23" x14ac:dyDescent="0.3"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</row>
    <row r="47" spans="1:23" x14ac:dyDescent="0.3"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</row>
    <row r="48" spans="1:23" x14ac:dyDescent="0.3"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</row>
    <row r="49" spans="2:21" x14ac:dyDescent="0.3"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</row>
  </sheetData>
  <mergeCells count="10">
    <mergeCell ref="Z15:AD15"/>
    <mergeCell ref="Z16:AD16"/>
    <mergeCell ref="B1:U1"/>
    <mergeCell ref="W3:W4"/>
    <mergeCell ref="W5:W42"/>
    <mergeCell ref="Y1:AD1"/>
    <mergeCell ref="Z2:AD2"/>
    <mergeCell ref="Z3:AD3"/>
    <mergeCell ref="Z4:AD4"/>
    <mergeCell ref="Z5:AD5"/>
  </mergeCells>
  <pageMargins left="0.511811024" right="0.511811024" top="0.78740157499999996" bottom="0.78740157499999996" header="0.31496062000000002" footer="0.31496062000000002"/>
  <pageSetup paperSize="9" orientation="portrait" horizontalDpi="200" verticalDpi="200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4FCEE-7032-402F-8717-AF16A2C01A5C}">
  <dimension ref="A1:AD50"/>
  <sheetViews>
    <sheetView zoomScale="90" zoomScaleNormal="90" workbookViewId="0"/>
  </sheetViews>
  <sheetFormatPr defaultRowHeight="14.4" x14ac:dyDescent="0.3"/>
  <cols>
    <col min="1" max="21" width="6.77734375" customWidth="1"/>
    <col min="22" max="24" width="8.21875" customWidth="1"/>
  </cols>
  <sheetData>
    <row r="1" spans="1:30" ht="16.8" thickBot="1" x14ac:dyDescent="0.4">
      <c r="A1" s="15" t="s">
        <v>16</v>
      </c>
      <c r="B1" s="37" t="s">
        <v>0</v>
      </c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9"/>
      <c r="W1" s="22" t="s">
        <v>30</v>
      </c>
      <c r="X1" s="22" t="s">
        <v>29</v>
      </c>
      <c r="Y1" s="62" t="s">
        <v>12</v>
      </c>
      <c r="Z1" s="63"/>
      <c r="AA1" s="63"/>
      <c r="AB1" s="63"/>
      <c r="AC1" s="63"/>
      <c r="AD1" s="64"/>
    </row>
    <row r="2" spans="1:30" ht="16.2" thickBot="1" x14ac:dyDescent="0.4">
      <c r="A2" s="1" t="s">
        <v>1</v>
      </c>
      <c r="B2" s="3">
        <v>1</v>
      </c>
      <c r="C2" s="3">
        <v>2</v>
      </c>
      <c r="D2" s="3">
        <v>3</v>
      </c>
      <c r="E2" s="3">
        <v>4</v>
      </c>
      <c r="F2" s="3">
        <v>5</v>
      </c>
      <c r="G2" s="3">
        <v>6</v>
      </c>
      <c r="H2" s="3">
        <v>7</v>
      </c>
      <c r="I2" s="3">
        <v>8</v>
      </c>
      <c r="J2" s="3">
        <v>9</v>
      </c>
      <c r="K2" s="3">
        <v>10</v>
      </c>
      <c r="L2" s="3">
        <v>11</v>
      </c>
      <c r="M2" s="3">
        <v>12</v>
      </c>
      <c r="N2" s="3">
        <v>13</v>
      </c>
      <c r="O2" s="3">
        <v>14</v>
      </c>
      <c r="P2" s="3">
        <v>15</v>
      </c>
      <c r="Q2" s="3">
        <v>16</v>
      </c>
      <c r="R2" s="3">
        <v>17</v>
      </c>
      <c r="S2" s="3">
        <v>18</v>
      </c>
      <c r="T2" s="3">
        <v>19</v>
      </c>
      <c r="U2" s="3">
        <v>20</v>
      </c>
      <c r="V2" s="22" t="s">
        <v>17</v>
      </c>
      <c r="W2" s="22" t="s">
        <v>27</v>
      </c>
      <c r="X2" s="22" t="s">
        <v>28</v>
      </c>
      <c r="Y2" s="2"/>
      <c r="Z2" s="59" t="s">
        <v>14</v>
      </c>
      <c r="AA2" s="60"/>
      <c r="AB2" s="60"/>
      <c r="AC2" s="60"/>
      <c r="AD2" s="61"/>
    </row>
    <row r="3" spans="1:30" ht="15" customHeight="1" thickBot="1" x14ac:dyDescent="0.35">
      <c r="A3" s="18">
        <v>1</v>
      </c>
      <c r="B3" s="2">
        <v>2</v>
      </c>
      <c r="C3" s="2">
        <v>3</v>
      </c>
      <c r="D3" s="2">
        <v>3</v>
      </c>
      <c r="E3" s="2">
        <v>4</v>
      </c>
      <c r="F3" s="2">
        <v>2</v>
      </c>
      <c r="G3" s="4">
        <v>2</v>
      </c>
      <c r="H3" s="2">
        <v>1</v>
      </c>
      <c r="I3" s="4">
        <v>3</v>
      </c>
      <c r="J3" s="2">
        <v>2</v>
      </c>
      <c r="K3" s="4">
        <v>4</v>
      </c>
      <c r="L3" s="2">
        <v>4</v>
      </c>
      <c r="M3" s="4">
        <v>1</v>
      </c>
      <c r="N3" s="2">
        <v>1</v>
      </c>
      <c r="O3" s="4">
        <v>2</v>
      </c>
      <c r="P3" s="2">
        <v>1</v>
      </c>
      <c r="Q3" s="4">
        <v>5</v>
      </c>
      <c r="R3" s="2">
        <v>1</v>
      </c>
      <c r="S3" s="4">
        <v>1</v>
      </c>
      <c r="T3" s="2">
        <v>1</v>
      </c>
      <c r="U3" s="4">
        <v>1</v>
      </c>
      <c r="V3" s="12" t="e">
        <f>((B3-#REF!)^2+(C3-#REF!)^2+(D3-#REF!)^2+(E3-#REF!)^2+(F3-#REF!)^2+(G3-#REF!)^2+(H3-#REF!)^2+(I3-#REF!)^2+(J3-#REF!)^2+(K3-#REF!)^2+(L3-#REF!)^2+(M3-#REF!)^2+(N3-#REF!)^2+(O3-#REF!)^2+(P3-#REF!)^2+(Q3-#REF!)^2+(R3-#REF!)^2+(S3-#REF!)^2+(T3-#REF!)^2+(U3-#REF!)^2)/20</f>
        <v>#REF!</v>
      </c>
      <c r="W3" s="29" t="e">
        <f>AVERAGE(V3,V5,V7,V9,V11,V13,V15,V17,V19,V21,V23,V25,V27,V29,V31,V33,V35,V37,V39,V41)</f>
        <v>#REF!</v>
      </c>
      <c r="X3" s="16" t="e">
        <f>AVERAGE(V4,V6,V8,V10,V12,V14,V16,V18,V20,V22,V24,V26,V28,V30,V32,V34,V36,V38,V40,V42)</f>
        <v>#REF!</v>
      </c>
      <c r="Y3" s="4"/>
      <c r="Z3" s="59" t="s">
        <v>13</v>
      </c>
      <c r="AA3" s="60"/>
      <c r="AB3" s="60"/>
      <c r="AC3" s="60"/>
      <c r="AD3" s="61"/>
    </row>
    <row r="4" spans="1:30" ht="15" customHeight="1" thickBot="1" x14ac:dyDescent="0.35">
      <c r="A4" s="25">
        <v>2</v>
      </c>
      <c r="B4" s="2">
        <v>2</v>
      </c>
      <c r="C4" s="2">
        <v>3</v>
      </c>
      <c r="D4" s="2">
        <v>4</v>
      </c>
      <c r="E4" s="2">
        <v>3</v>
      </c>
      <c r="F4" s="4">
        <v>1</v>
      </c>
      <c r="G4" s="2">
        <v>4</v>
      </c>
      <c r="H4" s="4">
        <v>3</v>
      </c>
      <c r="I4" s="2">
        <v>2</v>
      </c>
      <c r="J4" s="4">
        <v>5</v>
      </c>
      <c r="K4" s="2">
        <v>3</v>
      </c>
      <c r="L4" s="4">
        <v>1</v>
      </c>
      <c r="M4" s="2">
        <v>5</v>
      </c>
      <c r="N4" s="4">
        <v>4</v>
      </c>
      <c r="O4" s="2">
        <v>1</v>
      </c>
      <c r="P4" s="4">
        <v>4</v>
      </c>
      <c r="Q4" s="2">
        <v>5</v>
      </c>
      <c r="R4" s="4">
        <v>2</v>
      </c>
      <c r="S4" s="2">
        <v>1</v>
      </c>
      <c r="T4" s="4">
        <v>2</v>
      </c>
      <c r="U4" s="2">
        <v>3</v>
      </c>
      <c r="V4" s="12" t="e">
        <f>((B4-#REF!)^2+(C4-#REF!)^2+(D4-#REF!)^2+(E4-#REF!)^2+(F4-#REF!)^2+(G4-#REF!)^2+(H4-#REF!)^2+(I4-#REF!)^2+(J4-#REF!)^2+(K4-#REF!)^2+(L4-#REF!)^2+(M4-#REF!)^2+(N4-#REF!)^2+(O4-#REF!)^2+(P4-#REF!)^2+(Q4-#REF!)^2+(R4-#REF!)^2+(S4-#REF!)^2+(T4-#REF!)^2+(U4-#REF!)^2)/20</f>
        <v>#REF!</v>
      </c>
      <c r="W4" s="30"/>
      <c r="Y4" s="20"/>
      <c r="Z4" s="59" t="s">
        <v>32</v>
      </c>
      <c r="AA4" s="60"/>
      <c r="AB4" s="60"/>
      <c r="AC4" s="60"/>
      <c r="AD4" s="61"/>
    </row>
    <row r="5" spans="1:30" ht="15" customHeight="1" thickBot="1" x14ac:dyDescent="0.35">
      <c r="A5" s="18">
        <v>3</v>
      </c>
      <c r="B5" s="2">
        <v>5</v>
      </c>
      <c r="C5" s="4">
        <v>4</v>
      </c>
      <c r="D5" s="2">
        <v>1</v>
      </c>
      <c r="E5" s="4">
        <v>4</v>
      </c>
      <c r="F5" s="2">
        <v>4</v>
      </c>
      <c r="G5" s="4">
        <v>1</v>
      </c>
      <c r="H5" s="2">
        <v>1</v>
      </c>
      <c r="I5" s="4">
        <v>5</v>
      </c>
      <c r="J5" s="2">
        <v>2</v>
      </c>
      <c r="K5" s="4">
        <v>4</v>
      </c>
      <c r="L5" s="2">
        <v>3</v>
      </c>
      <c r="M5" s="4">
        <v>1</v>
      </c>
      <c r="N5" s="2">
        <v>5</v>
      </c>
      <c r="O5" s="4">
        <v>4</v>
      </c>
      <c r="P5" s="2">
        <v>3</v>
      </c>
      <c r="Q5" s="4">
        <v>2</v>
      </c>
      <c r="R5" s="2">
        <v>2</v>
      </c>
      <c r="S5" s="4">
        <v>1</v>
      </c>
      <c r="T5" s="2">
        <v>5</v>
      </c>
      <c r="U5" s="2">
        <v>4</v>
      </c>
      <c r="V5" s="12" t="e">
        <f>((B5-#REF!)^2+(C5-#REF!)^2+(D5-#REF!)^2+(E5-#REF!)^2+(F5-#REF!)^2+(G5-#REF!)^2+(H5-#REF!)^2+(I5-#REF!)^2+(J5-#REF!)^2+(K5-#REF!)^2+(L5-#REF!)^2+(M5-#REF!)^2+(N5-#REF!)^2+(O5-#REF!)^2+(P5-#REF!)^2+(Q5-#REF!)^2+(R5-#REF!)^2+(S5-#REF!)^2+(T5-#REF!)^2+(U5-#REF!)^2)/20</f>
        <v>#REF!</v>
      </c>
      <c r="W5" s="31"/>
      <c r="Y5" s="28"/>
      <c r="Z5" s="59" t="s">
        <v>33</v>
      </c>
      <c r="AA5" s="60"/>
      <c r="AB5" s="60"/>
      <c r="AC5" s="60"/>
      <c r="AD5" s="61"/>
    </row>
    <row r="6" spans="1:30" ht="15" thickBot="1" x14ac:dyDescent="0.35">
      <c r="A6" s="25">
        <v>4</v>
      </c>
      <c r="B6" s="4">
        <v>2</v>
      </c>
      <c r="C6" s="2">
        <v>1</v>
      </c>
      <c r="D6" s="4">
        <v>2</v>
      </c>
      <c r="E6" s="2">
        <v>1</v>
      </c>
      <c r="F6" s="4">
        <v>4</v>
      </c>
      <c r="G6" s="2">
        <v>2</v>
      </c>
      <c r="H6" s="4">
        <v>2</v>
      </c>
      <c r="I6" s="2">
        <v>5</v>
      </c>
      <c r="J6" s="4">
        <v>4</v>
      </c>
      <c r="K6" s="2">
        <v>3</v>
      </c>
      <c r="L6" s="4">
        <v>3</v>
      </c>
      <c r="M6" s="2">
        <v>3</v>
      </c>
      <c r="N6" s="4">
        <v>2</v>
      </c>
      <c r="O6" s="2">
        <v>3</v>
      </c>
      <c r="P6" s="4">
        <v>2</v>
      </c>
      <c r="Q6" s="2">
        <v>4</v>
      </c>
      <c r="R6" s="4">
        <v>3</v>
      </c>
      <c r="S6" s="2">
        <v>2</v>
      </c>
      <c r="T6" s="4">
        <v>5</v>
      </c>
      <c r="U6" s="2">
        <v>1</v>
      </c>
      <c r="V6" s="12" t="e">
        <f>((B6-#REF!)^2+(C6-#REF!)^2+(D6-#REF!)^2+(E6-#REF!)^2+(F6-#REF!)^2+(G6-#REF!)^2+(H6-#REF!)^2+(I6-#REF!)^2+(J6-#REF!)^2+(K6-#REF!)^2+(L6-#REF!)^2+(M6-#REF!)^2+(N6-#REF!)^2+(O6-#REF!)^2+(P6-#REF!)^2+(Q6-#REF!)^2+(R6-#REF!)^2+(S6-#REF!)^2+(T6-#REF!)^2+(U6-#REF!)^2)/20</f>
        <v>#REF!</v>
      </c>
      <c r="W6" s="30"/>
    </row>
    <row r="7" spans="1:30" ht="15" thickBot="1" x14ac:dyDescent="0.35">
      <c r="A7" s="18">
        <v>5</v>
      </c>
      <c r="B7" s="2">
        <v>2</v>
      </c>
      <c r="C7" s="4">
        <v>4</v>
      </c>
      <c r="D7" s="2">
        <v>4</v>
      </c>
      <c r="E7" s="4">
        <v>4</v>
      </c>
      <c r="F7" s="2">
        <v>4</v>
      </c>
      <c r="G7" s="4">
        <v>5</v>
      </c>
      <c r="H7" s="2">
        <v>4</v>
      </c>
      <c r="I7" s="4">
        <v>1</v>
      </c>
      <c r="J7" s="2">
        <v>5</v>
      </c>
      <c r="K7" s="4">
        <v>4</v>
      </c>
      <c r="L7" s="2">
        <v>3</v>
      </c>
      <c r="M7" s="4">
        <v>1</v>
      </c>
      <c r="N7" s="2">
        <v>4</v>
      </c>
      <c r="O7" s="4">
        <v>5</v>
      </c>
      <c r="P7" s="2">
        <v>1</v>
      </c>
      <c r="Q7" s="4">
        <v>4</v>
      </c>
      <c r="R7" s="2">
        <v>5</v>
      </c>
      <c r="S7" s="4">
        <v>1</v>
      </c>
      <c r="T7" s="2">
        <v>4</v>
      </c>
      <c r="U7" s="4">
        <v>3</v>
      </c>
      <c r="V7" s="12" t="e">
        <f>((B7-#REF!)^2+(C7-#REF!)^2+(D7-#REF!)^2+(E7-#REF!)^2+(F7-#REF!)^2+(G7-#REF!)^2+(H7-#REF!)^2+(I7-#REF!)^2+(J7-#REF!)^2+(K7-#REF!)^2+(L7-#REF!)^2+(M7-#REF!)^2+(N7-#REF!)^2+(O7-#REF!)^2+(P7-#REF!)^2+(Q7-#REF!)^2+(R7-#REF!)^2+(S7-#REF!)^2+(T7-#REF!)^2+(U7-#REF!)^2)/20</f>
        <v>#REF!</v>
      </c>
      <c r="W7" s="30"/>
    </row>
    <row r="8" spans="1:30" ht="15" thickBot="1" x14ac:dyDescent="0.35">
      <c r="A8" s="25">
        <v>6</v>
      </c>
      <c r="B8" s="4">
        <v>2</v>
      </c>
      <c r="C8" s="2">
        <v>5</v>
      </c>
      <c r="D8" s="4">
        <v>4</v>
      </c>
      <c r="E8" s="2">
        <v>3</v>
      </c>
      <c r="F8" s="4">
        <v>3</v>
      </c>
      <c r="G8" s="2">
        <v>2</v>
      </c>
      <c r="H8" s="4">
        <v>3</v>
      </c>
      <c r="I8" s="2">
        <v>4</v>
      </c>
      <c r="J8" s="4">
        <v>3</v>
      </c>
      <c r="K8" s="2">
        <v>3</v>
      </c>
      <c r="L8" s="4">
        <v>5</v>
      </c>
      <c r="M8" s="2">
        <v>1</v>
      </c>
      <c r="N8" s="4">
        <v>3</v>
      </c>
      <c r="O8" s="2">
        <v>1</v>
      </c>
      <c r="P8" s="4">
        <v>3</v>
      </c>
      <c r="Q8" s="2">
        <v>3</v>
      </c>
      <c r="R8" s="4">
        <v>5</v>
      </c>
      <c r="S8" s="2">
        <v>3</v>
      </c>
      <c r="T8" s="4">
        <v>2</v>
      </c>
      <c r="U8" s="2">
        <v>2</v>
      </c>
      <c r="V8" s="12" t="e">
        <f>((B8-#REF!)^2+(C8-#REF!)^2+(D8-#REF!)^2+(E8-#REF!)^2+(F8-#REF!)^2+(G8-#REF!)^2+(H8-#REF!)^2+(I8-#REF!)^2+(J8-#REF!)^2+(K8-#REF!)^2+(L8-#REF!)^2+(M8-#REF!)^2+(N8-#REF!)^2+(O8-#REF!)^2+(P8-#REF!)^2+(Q8-#REF!)^2+(R8-#REF!)^2+(S8-#REF!)^2+(T8-#REF!)^2+(U8-#REF!)^2)/20</f>
        <v>#REF!</v>
      </c>
      <c r="W8" s="30"/>
    </row>
    <row r="9" spans="1:30" ht="15" thickBot="1" x14ac:dyDescent="0.35">
      <c r="A9" s="18">
        <v>7</v>
      </c>
      <c r="B9" s="2">
        <v>2</v>
      </c>
      <c r="C9" s="4">
        <v>1</v>
      </c>
      <c r="D9" s="2">
        <v>2</v>
      </c>
      <c r="E9" s="4">
        <v>5</v>
      </c>
      <c r="F9" s="2">
        <v>3</v>
      </c>
      <c r="G9" s="4">
        <v>1</v>
      </c>
      <c r="H9" s="2">
        <v>4</v>
      </c>
      <c r="I9" s="4">
        <v>1</v>
      </c>
      <c r="J9" s="2">
        <v>3</v>
      </c>
      <c r="K9" s="4">
        <v>1</v>
      </c>
      <c r="L9" s="2">
        <v>1</v>
      </c>
      <c r="M9" s="4">
        <v>5</v>
      </c>
      <c r="N9" s="2">
        <v>2</v>
      </c>
      <c r="O9" s="4">
        <v>2</v>
      </c>
      <c r="P9" s="2">
        <v>2</v>
      </c>
      <c r="Q9" s="4">
        <v>5</v>
      </c>
      <c r="R9" s="2">
        <v>3</v>
      </c>
      <c r="S9" s="4">
        <v>1</v>
      </c>
      <c r="T9" s="2">
        <v>3</v>
      </c>
      <c r="U9" s="4">
        <v>5</v>
      </c>
      <c r="V9" s="12" t="e">
        <f>((B9-#REF!)^2+(C9-#REF!)^2+(D9-#REF!)^2+(E9-#REF!)^2+(F9-#REF!)^2+(G9-#REF!)^2+(H9-#REF!)^2+(I9-#REF!)^2+(J9-#REF!)^2+(K9-#REF!)^2+(L9-#REF!)^2+(M9-#REF!)^2+(N9-#REF!)^2+(O9-#REF!)^2+(P9-#REF!)^2+(Q9-#REF!)^2+(R9-#REF!)^2+(S9-#REF!)^2+(T9-#REF!)^2+(U9-#REF!)^2)/20</f>
        <v>#REF!</v>
      </c>
      <c r="W9" s="30"/>
    </row>
    <row r="10" spans="1:30" ht="15" thickBot="1" x14ac:dyDescent="0.35">
      <c r="A10" s="25">
        <v>8</v>
      </c>
      <c r="B10" s="4">
        <v>4</v>
      </c>
      <c r="C10" s="2">
        <v>4</v>
      </c>
      <c r="D10" s="4">
        <v>2</v>
      </c>
      <c r="E10" s="2">
        <v>5</v>
      </c>
      <c r="F10" s="4">
        <v>5</v>
      </c>
      <c r="G10" s="2">
        <v>5</v>
      </c>
      <c r="H10" s="4">
        <v>2</v>
      </c>
      <c r="I10" s="2">
        <v>1</v>
      </c>
      <c r="J10" s="4">
        <v>2</v>
      </c>
      <c r="K10" s="2">
        <v>3</v>
      </c>
      <c r="L10" s="4">
        <v>2</v>
      </c>
      <c r="M10" s="2">
        <v>5</v>
      </c>
      <c r="N10" s="4">
        <v>1</v>
      </c>
      <c r="O10" s="2">
        <v>1</v>
      </c>
      <c r="P10" s="4">
        <v>1</v>
      </c>
      <c r="Q10" s="2">
        <v>2</v>
      </c>
      <c r="R10" s="4">
        <v>5</v>
      </c>
      <c r="S10" s="2">
        <v>5</v>
      </c>
      <c r="T10" s="4">
        <v>2</v>
      </c>
      <c r="U10" s="2">
        <v>2</v>
      </c>
      <c r="V10" s="12" t="e">
        <f>((B10-#REF!)^2+(C10-#REF!)^2+(D10-#REF!)^2+(E10-#REF!)^2+(F10-#REF!)^2+(G10-#REF!)^2+(H10-#REF!)^2+(I10-#REF!)^2+(J10-#REF!)^2+(K10-#REF!)^2+(L10-#REF!)^2+(M10-#REF!)^2+(N10-#REF!)^2+(O10-#REF!)^2+(P10-#REF!)^2+(Q10-#REF!)^2+(R10-#REF!)^2+(S10-#REF!)^2+(T10-#REF!)^2+(U10-#REF!)^2)/20</f>
        <v>#REF!</v>
      </c>
      <c r="W10" s="30"/>
    </row>
    <row r="11" spans="1:30" ht="15" thickBot="1" x14ac:dyDescent="0.35">
      <c r="A11" s="18">
        <v>9</v>
      </c>
      <c r="B11" s="2">
        <v>5</v>
      </c>
      <c r="C11" s="4">
        <v>1</v>
      </c>
      <c r="D11" s="2">
        <v>4</v>
      </c>
      <c r="E11" s="4">
        <v>2</v>
      </c>
      <c r="F11" s="2">
        <v>3</v>
      </c>
      <c r="G11" s="4">
        <v>4</v>
      </c>
      <c r="H11" s="2">
        <v>4</v>
      </c>
      <c r="I11" s="4">
        <v>5</v>
      </c>
      <c r="J11" s="2">
        <v>2</v>
      </c>
      <c r="K11" s="4">
        <v>4</v>
      </c>
      <c r="L11" s="2">
        <v>3</v>
      </c>
      <c r="M11" s="4">
        <v>5</v>
      </c>
      <c r="N11" s="2">
        <v>5</v>
      </c>
      <c r="O11" s="4">
        <v>2</v>
      </c>
      <c r="P11" s="2">
        <v>2</v>
      </c>
      <c r="Q11" s="4">
        <v>1</v>
      </c>
      <c r="R11" s="2">
        <v>3</v>
      </c>
      <c r="S11" s="4">
        <v>4</v>
      </c>
      <c r="T11" s="2">
        <v>3</v>
      </c>
      <c r="U11" s="4">
        <v>4</v>
      </c>
      <c r="V11" s="12" t="e">
        <f>((B11-#REF!)^2+(C11-#REF!)^2+(D11-#REF!)^2+(E11-#REF!)^2+(F11-#REF!)^2+(G11-#REF!)^2+(H11-#REF!)^2+(I11-#REF!)^2+(J11-#REF!)^2+(K11-#REF!)^2+(L11-#REF!)^2+(M11-#REF!)^2+(N11-#REF!)^2+(O11-#REF!)^2+(P11-#REF!)^2+(Q11-#REF!)^2+(R11-#REF!)^2+(S11-#REF!)^2+(T11-#REF!)^2+(U11-#REF!)^2)/20</f>
        <v>#REF!</v>
      </c>
      <c r="W11" s="30"/>
    </row>
    <row r="12" spans="1:30" ht="15" thickBot="1" x14ac:dyDescent="0.35">
      <c r="A12" s="25">
        <v>10</v>
      </c>
      <c r="B12" s="4">
        <v>4</v>
      </c>
      <c r="C12" s="2">
        <v>4</v>
      </c>
      <c r="D12" s="4">
        <v>3</v>
      </c>
      <c r="E12" s="2">
        <v>2</v>
      </c>
      <c r="F12" s="4">
        <v>4</v>
      </c>
      <c r="G12" s="2">
        <v>4</v>
      </c>
      <c r="H12" s="4">
        <v>2</v>
      </c>
      <c r="I12" s="2">
        <v>3</v>
      </c>
      <c r="J12" s="4">
        <v>1</v>
      </c>
      <c r="K12" s="2">
        <v>2</v>
      </c>
      <c r="L12" s="4">
        <v>3</v>
      </c>
      <c r="M12" s="2">
        <v>3</v>
      </c>
      <c r="N12" s="4">
        <v>1</v>
      </c>
      <c r="O12" s="2">
        <v>1</v>
      </c>
      <c r="P12" s="4">
        <v>4</v>
      </c>
      <c r="Q12" s="2">
        <v>4</v>
      </c>
      <c r="R12" s="4">
        <v>5</v>
      </c>
      <c r="S12" s="2">
        <v>5</v>
      </c>
      <c r="T12" s="4">
        <v>1</v>
      </c>
      <c r="U12" s="2">
        <v>2</v>
      </c>
      <c r="V12" s="12" t="e">
        <f>((B12-#REF!)^2+(C12-#REF!)^2+(D12-#REF!)^2+(E12-#REF!)^2+(F12-#REF!)^2+(G12-#REF!)^2+(H12-#REF!)^2+(I12-#REF!)^2+(J12-#REF!)^2+(K12-#REF!)^2+(L12-#REF!)^2+(M12-#REF!)^2+(N12-#REF!)^2+(O12-#REF!)^2+(P12-#REF!)^2+(Q12-#REF!)^2+(R12-#REF!)^2+(S12-#REF!)^2+(T12-#REF!)^2+(U12-#REF!)^2)/20</f>
        <v>#REF!</v>
      </c>
      <c r="W12" s="30"/>
    </row>
    <row r="13" spans="1:30" ht="15" customHeight="1" thickBot="1" x14ac:dyDescent="0.35">
      <c r="A13" s="18">
        <v>11</v>
      </c>
      <c r="B13" s="2">
        <v>2</v>
      </c>
      <c r="C13" s="4">
        <v>5</v>
      </c>
      <c r="D13" s="2">
        <v>1</v>
      </c>
      <c r="E13" s="4">
        <v>2</v>
      </c>
      <c r="F13" s="2">
        <v>2</v>
      </c>
      <c r="G13" s="4">
        <v>3</v>
      </c>
      <c r="H13" s="2">
        <v>1</v>
      </c>
      <c r="I13" s="4">
        <v>2</v>
      </c>
      <c r="J13" s="2">
        <v>5</v>
      </c>
      <c r="K13" s="4">
        <v>2</v>
      </c>
      <c r="L13" s="2">
        <v>2</v>
      </c>
      <c r="M13" s="4">
        <v>3</v>
      </c>
      <c r="N13" s="2">
        <v>5</v>
      </c>
      <c r="O13" s="4">
        <v>3</v>
      </c>
      <c r="P13" s="2">
        <v>3</v>
      </c>
      <c r="Q13" s="4">
        <v>3</v>
      </c>
      <c r="R13" s="2">
        <v>1</v>
      </c>
      <c r="S13" s="4">
        <v>1</v>
      </c>
      <c r="T13" s="2">
        <v>1</v>
      </c>
      <c r="U13" s="4">
        <v>1</v>
      </c>
      <c r="V13" s="12" t="e">
        <f>((B13-#REF!)^2+(C13-#REF!)^2+(D13-#REF!)^2+(E13-#REF!)^2+(F13-#REF!)^2+(G13-#REF!)^2+(H13-#REF!)^2+(I13-#REF!)^2+(J13-#REF!)^2+(K13-#REF!)^2+(L13-#REF!)^2+(M13-#REF!)^2+(N13-#REF!)^2+(O13-#REF!)^2+(P13-#REF!)^2+(Q13-#REF!)^2+(R13-#REF!)^2+(S13-#REF!)^2+(T13-#REF!)^2+(U13-#REF!)^2)/20</f>
        <v>#REF!</v>
      </c>
      <c r="W13" s="30"/>
    </row>
    <row r="14" spans="1:30" ht="15" customHeight="1" thickBot="1" x14ac:dyDescent="0.35">
      <c r="A14" s="25">
        <v>12</v>
      </c>
      <c r="B14" s="4">
        <v>4</v>
      </c>
      <c r="C14" s="2">
        <v>5</v>
      </c>
      <c r="D14" s="4">
        <v>4</v>
      </c>
      <c r="E14" s="2">
        <v>1</v>
      </c>
      <c r="F14" s="4">
        <v>4</v>
      </c>
      <c r="G14" s="2">
        <v>1</v>
      </c>
      <c r="H14" s="4">
        <v>4</v>
      </c>
      <c r="I14" s="2">
        <v>5</v>
      </c>
      <c r="J14" s="4">
        <v>4</v>
      </c>
      <c r="K14" s="2">
        <v>2</v>
      </c>
      <c r="L14" s="4">
        <v>2</v>
      </c>
      <c r="M14" s="2">
        <v>4</v>
      </c>
      <c r="N14" s="4">
        <v>3</v>
      </c>
      <c r="O14" s="2">
        <v>5</v>
      </c>
      <c r="P14" s="4">
        <v>3</v>
      </c>
      <c r="Q14" s="2">
        <v>5</v>
      </c>
      <c r="R14" s="4">
        <v>5</v>
      </c>
      <c r="S14" s="2">
        <v>5</v>
      </c>
      <c r="T14" s="4">
        <v>5</v>
      </c>
      <c r="U14" s="2">
        <v>2</v>
      </c>
      <c r="V14" s="12" t="e">
        <f>((B14-#REF!)^2+(C14-#REF!)^2+(D14-#REF!)^2+(E14-#REF!)^2+(F14-#REF!)^2+(G14-#REF!)^2+(H14-#REF!)^2+(I14-#REF!)^2+(J14-#REF!)^2+(K14-#REF!)^2+(L14-#REF!)^2+(M14-#REF!)^2+(N14-#REF!)^2+(O14-#REF!)^2+(P14-#REF!)^2+(Q14-#REF!)^2+(R14-#REF!)^2+(S14-#REF!)^2+(T14-#REF!)^2+(U14-#REF!)^2)/20</f>
        <v>#REF!</v>
      </c>
      <c r="W14" s="30"/>
    </row>
    <row r="15" spans="1:30" ht="16.2" thickBot="1" x14ac:dyDescent="0.35">
      <c r="A15" s="18">
        <v>13</v>
      </c>
      <c r="B15" s="2">
        <v>1</v>
      </c>
      <c r="C15" s="4">
        <v>3</v>
      </c>
      <c r="D15" s="2">
        <v>3</v>
      </c>
      <c r="E15" s="4">
        <v>3</v>
      </c>
      <c r="F15" s="2">
        <v>2</v>
      </c>
      <c r="G15" s="4">
        <v>5</v>
      </c>
      <c r="H15" s="2">
        <v>2</v>
      </c>
      <c r="I15" s="4">
        <v>5</v>
      </c>
      <c r="J15" s="2">
        <v>4</v>
      </c>
      <c r="K15" s="4">
        <v>2</v>
      </c>
      <c r="L15" s="2">
        <v>5</v>
      </c>
      <c r="M15" s="4">
        <v>3</v>
      </c>
      <c r="N15" s="2">
        <v>2</v>
      </c>
      <c r="O15" s="4">
        <v>1</v>
      </c>
      <c r="P15" s="2">
        <v>4</v>
      </c>
      <c r="Q15" s="4">
        <v>2</v>
      </c>
      <c r="R15" s="2">
        <v>3</v>
      </c>
      <c r="S15" s="4">
        <v>1</v>
      </c>
      <c r="T15" s="2">
        <v>1</v>
      </c>
      <c r="U15" s="4">
        <v>3</v>
      </c>
      <c r="V15" s="12" t="e">
        <f>((B15-#REF!)^2+(C15-#REF!)^2+(D15-#REF!)^2+(E15-#REF!)^2+(F15-#REF!)^2+(G15-#REF!)^2+(H15-#REF!)^2+(I15-#REF!)^2+(J15-#REF!)^2+(K15-#REF!)^2+(L15-#REF!)^2+(M15-#REF!)^2+(N15-#REF!)^2+(O15-#REF!)^2+(P15-#REF!)^2+(Q15-#REF!)^2+(R15-#REF!)^2+(S15-#REF!)^2+(T15-#REF!)^2+(U15-#REF!)^2)/20</f>
        <v>#REF!</v>
      </c>
      <c r="W15" s="30"/>
      <c r="Y15" s="3" t="s">
        <v>20</v>
      </c>
      <c r="Z15" s="46" t="e">
        <f>_xlfn.VAR.P(W3,X3)</f>
        <v>#REF!</v>
      </c>
      <c r="AA15" s="47"/>
      <c r="AB15" s="47"/>
      <c r="AC15" s="47"/>
      <c r="AD15" s="48"/>
    </row>
    <row r="16" spans="1:30" ht="15" thickBot="1" x14ac:dyDescent="0.35">
      <c r="A16" s="25">
        <v>14</v>
      </c>
      <c r="B16" s="4">
        <v>2</v>
      </c>
      <c r="C16" s="2">
        <v>5</v>
      </c>
      <c r="D16" s="4">
        <v>3</v>
      </c>
      <c r="E16" s="2">
        <v>4</v>
      </c>
      <c r="F16" s="4">
        <v>4</v>
      </c>
      <c r="G16" s="2">
        <v>4</v>
      </c>
      <c r="H16" s="4">
        <v>5</v>
      </c>
      <c r="I16" s="2">
        <v>1</v>
      </c>
      <c r="J16" s="4">
        <v>1</v>
      </c>
      <c r="K16" s="2">
        <v>4</v>
      </c>
      <c r="L16" s="4">
        <v>5</v>
      </c>
      <c r="M16" s="2">
        <v>1</v>
      </c>
      <c r="N16" s="4">
        <v>4</v>
      </c>
      <c r="O16" s="2">
        <v>2</v>
      </c>
      <c r="P16" s="4">
        <v>4</v>
      </c>
      <c r="Q16" s="2">
        <v>5</v>
      </c>
      <c r="R16" s="4">
        <v>4</v>
      </c>
      <c r="S16" s="2">
        <v>3</v>
      </c>
      <c r="T16" s="4">
        <v>3</v>
      </c>
      <c r="U16" s="2">
        <v>1</v>
      </c>
      <c r="V16" s="12" t="e">
        <f>((B16-#REF!)^2+(C16-#REF!)^2+(D16-#REF!)^2+(E16-#REF!)^2+(F16-#REF!)^2+(G16-#REF!)^2+(H16-#REF!)^2+(I16-#REF!)^2+(J16-#REF!)^2+(K16-#REF!)^2+(L16-#REF!)^2+(M16-#REF!)^2+(N16-#REF!)^2+(O16-#REF!)^2+(P16-#REF!)^2+(Q16-#REF!)^2+(R16-#REF!)^2+(S16-#REF!)^2+(T16-#REF!)^2+(U16-#REF!)^2)/20</f>
        <v>#REF!</v>
      </c>
      <c r="W16" s="30"/>
      <c r="Y16" s="3" t="s">
        <v>2</v>
      </c>
      <c r="Z16" s="49" t="s">
        <v>31</v>
      </c>
      <c r="AA16" s="50"/>
      <c r="AB16" s="50"/>
      <c r="AC16" s="50"/>
      <c r="AD16" s="51"/>
    </row>
    <row r="17" spans="1:23" ht="15" thickBot="1" x14ac:dyDescent="0.35">
      <c r="A17" s="18">
        <v>15</v>
      </c>
      <c r="B17" s="2">
        <v>3</v>
      </c>
      <c r="C17" s="4">
        <v>4</v>
      </c>
      <c r="D17" s="2">
        <v>4</v>
      </c>
      <c r="E17" s="4">
        <v>3</v>
      </c>
      <c r="F17" s="2">
        <v>3</v>
      </c>
      <c r="G17" s="4">
        <v>4</v>
      </c>
      <c r="H17" s="2">
        <v>3</v>
      </c>
      <c r="I17" s="4">
        <v>3</v>
      </c>
      <c r="J17" s="2">
        <v>1</v>
      </c>
      <c r="K17" s="4">
        <v>2</v>
      </c>
      <c r="L17" s="2">
        <v>5</v>
      </c>
      <c r="M17" s="4">
        <v>1</v>
      </c>
      <c r="N17" s="2">
        <v>4</v>
      </c>
      <c r="O17" s="4">
        <v>5</v>
      </c>
      <c r="P17" s="2">
        <v>2</v>
      </c>
      <c r="Q17" s="4">
        <v>2</v>
      </c>
      <c r="R17" s="2">
        <v>5</v>
      </c>
      <c r="S17" s="4">
        <v>2</v>
      </c>
      <c r="T17" s="2">
        <v>3</v>
      </c>
      <c r="U17" s="4">
        <v>3</v>
      </c>
      <c r="V17" s="12" t="e">
        <f>((B17-#REF!)^2+(C17-#REF!)^2+(D17-#REF!)^2+(E17-#REF!)^2+(F17-#REF!)^2+(G17-#REF!)^2+(H17-#REF!)^2+(I17-#REF!)^2+(J17-#REF!)^2+(K17-#REF!)^2+(L17-#REF!)^2+(M17-#REF!)^2+(N17-#REF!)^2+(O17-#REF!)^2+(P17-#REF!)^2+(Q17-#REF!)^2+(R17-#REF!)^2+(S17-#REF!)^2+(T17-#REF!)^2+(U17-#REF!)^2)/20</f>
        <v>#REF!</v>
      </c>
      <c r="W17" s="30"/>
    </row>
    <row r="18" spans="1:23" ht="15" thickBot="1" x14ac:dyDescent="0.35">
      <c r="A18" s="25">
        <v>16</v>
      </c>
      <c r="B18" s="4">
        <v>3</v>
      </c>
      <c r="C18" s="2">
        <v>5</v>
      </c>
      <c r="D18" s="4">
        <v>3</v>
      </c>
      <c r="E18" s="2">
        <v>1</v>
      </c>
      <c r="F18" s="4">
        <v>1</v>
      </c>
      <c r="G18" s="2">
        <v>4</v>
      </c>
      <c r="H18" s="4">
        <v>2</v>
      </c>
      <c r="I18" s="2">
        <v>2</v>
      </c>
      <c r="J18" s="4">
        <v>1</v>
      </c>
      <c r="K18" s="2">
        <v>2</v>
      </c>
      <c r="L18" s="4">
        <v>2</v>
      </c>
      <c r="M18" s="2">
        <v>3</v>
      </c>
      <c r="N18" s="4">
        <v>1</v>
      </c>
      <c r="O18" s="2">
        <v>1</v>
      </c>
      <c r="P18" s="4">
        <v>3</v>
      </c>
      <c r="Q18" s="2">
        <v>3</v>
      </c>
      <c r="R18" s="4">
        <v>5</v>
      </c>
      <c r="S18" s="2">
        <v>2</v>
      </c>
      <c r="T18" s="4">
        <v>5</v>
      </c>
      <c r="U18" s="2">
        <v>1</v>
      </c>
      <c r="V18" s="12" t="e">
        <f>((B18-#REF!)^2+(C18-#REF!)^2+(D18-#REF!)^2+(E18-#REF!)^2+(F18-#REF!)^2+(G18-#REF!)^2+(H18-#REF!)^2+(I18-#REF!)^2+(J18-#REF!)^2+(K18-#REF!)^2+(L18-#REF!)^2+(M18-#REF!)^2+(N18-#REF!)^2+(O18-#REF!)^2+(P18-#REF!)^2+(Q18-#REF!)^2+(R18-#REF!)^2+(S18-#REF!)^2+(T18-#REF!)^2+(U18-#REF!)^2)/20</f>
        <v>#REF!</v>
      </c>
      <c r="W18" s="30"/>
    </row>
    <row r="19" spans="1:23" ht="15" thickBot="1" x14ac:dyDescent="0.35">
      <c r="A19" s="18">
        <v>17</v>
      </c>
      <c r="B19" s="2">
        <v>1</v>
      </c>
      <c r="C19" s="4">
        <v>4</v>
      </c>
      <c r="D19" s="2">
        <v>5</v>
      </c>
      <c r="E19" s="4">
        <v>2</v>
      </c>
      <c r="F19" s="2">
        <v>4</v>
      </c>
      <c r="G19" s="4">
        <v>1</v>
      </c>
      <c r="H19" s="2">
        <v>2</v>
      </c>
      <c r="I19" s="4">
        <v>1</v>
      </c>
      <c r="J19" s="2">
        <v>2</v>
      </c>
      <c r="K19" s="4">
        <v>4</v>
      </c>
      <c r="L19" s="2">
        <v>3</v>
      </c>
      <c r="M19" s="4">
        <v>5</v>
      </c>
      <c r="N19" s="2">
        <v>2</v>
      </c>
      <c r="O19" s="4">
        <v>5</v>
      </c>
      <c r="P19" s="2">
        <v>2</v>
      </c>
      <c r="Q19" s="4">
        <v>2</v>
      </c>
      <c r="R19" s="2">
        <v>1</v>
      </c>
      <c r="S19" s="4">
        <v>4</v>
      </c>
      <c r="T19" s="2">
        <v>3</v>
      </c>
      <c r="U19" s="4">
        <v>5</v>
      </c>
      <c r="V19" s="12" t="e">
        <f>((B19-#REF!)^2+(C19-#REF!)^2+(D19-#REF!)^2+(E19-#REF!)^2+(F19-#REF!)^2+(G19-#REF!)^2+(H19-#REF!)^2+(I19-#REF!)^2+(J19-#REF!)^2+(K19-#REF!)^2+(L19-#REF!)^2+(M19-#REF!)^2+(N19-#REF!)^2+(O19-#REF!)^2+(P19-#REF!)^2+(Q19-#REF!)^2+(R19-#REF!)^2+(S19-#REF!)^2+(T19-#REF!)^2+(U19-#REF!)^2)/20</f>
        <v>#REF!</v>
      </c>
      <c r="W19" s="30"/>
    </row>
    <row r="20" spans="1:23" ht="15" thickBot="1" x14ac:dyDescent="0.35">
      <c r="A20" s="25">
        <v>18</v>
      </c>
      <c r="B20" s="4">
        <v>4</v>
      </c>
      <c r="C20" s="2">
        <v>1</v>
      </c>
      <c r="D20" s="4">
        <v>2</v>
      </c>
      <c r="E20" s="2">
        <v>2</v>
      </c>
      <c r="F20" s="4">
        <v>2</v>
      </c>
      <c r="G20" s="2">
        <v>5</v>
      </c>
      <c r="H20" s="4">
        <v>2</v>
      </c>
      <c r="I20" s="2">
        <v>2</v>
      </c>
      <c r="J20" s="4">
        <v>4</v>
      </c>
      <c r="K20" s="2">
        <v>5</v>
      </c>
      <c r="L20" s="4">
        <v>1</v>
      </c>
      <c r="M20" s="2">
        <v>4</v>
      </c>
      <c r="N20" s="4">
        <v>1</v>
      </c>
      <c r="O20" s="2">
        <v>4</v>
      </c>
      <c r="P20" s="4">
        <v>2</v>
      </c>
      <c r="Q20" s="2">
        <v>1</v>
      </c>
      <c r="R20" s="4">
        <v>1</v>
      </c>
      <c r="S20" s="2">
        <v>2</v>
      </c>
      <c r="T20" s="4">
        <v>1</v>
      </c>
      <c r="U20" s="2">
        <v>3</v>
      </c>
      <c r="V20" s="12" t="e">
        <f>((B20-#REF!)^2+(C20-#REF!)^2+(D20-#REF!)^2+(E20-#REF!)^2+(F20-#REF!)^2+(G20-#REF!)^2+(H20-#REF!)^2+(I20-#REF!)^2+(J20-#REF!)^2+(K20-#REF!)^2+(L20-#REF!)^2+(M20-#REF!)^2+(N20-#REF!)^2+(O20-#REF!)^2+(P20-#REF!)^2+(Q20-#REF!)^2+(R20-#REF!)^2+(S20-#REF!)^2+(T20-#REF!)^2+(U20-#REF!)^2)/20</f>
        <v>#REF!</v>
      </c>
      <c r="W20" s="30"/>
    </row>
    <row r="21" spans="1:23" ht="15" thickBot="1" x14ac:dyDescent="0.35">
      <c r="A21" s="18">
        <v>19</v>
      </c>
      <c r="B21" s="2">
        <v>2</v>
      </c>
      <c r="C21" s="4">
        <v>3</v>
      </c>
      <c r="D21" s="2">
        <v>2</v>
      </c>
      <c r="E21" s="4">
        <v>5</v>
      </c>
      <c r="F21" s="2">
        <v>5</v>
      </c>
      <c r="G21" s="4">
        <v>1</v>
      </c>
      <c r="H21" s="2">
        <v>2</v>
      </c>
      <c r="I21" s="4">
        <v>2</v>
      </c>
      <c r="J21" s="2">
        <v>3</v>
      </c>
      <c r="K21" s="4">
        <v>3</v>
      </c>
      <c r="L21" s="2">
        <v>1</v>
      </c>
      <c r="M21" s="4">
        <v>1</v>
      </c>
      <c r="N21" s="2">
        <v>3</v>
      </c>
      <c r="O21" s="4">
        <v>1</v>
      </c>
      <c r="P21" s="2">
        <v>2</v>
      </c>
      <c r="Q21" s="4">
        <v>4</v>
      </c>
      <c r="R21" s="2">
        <v>5</v>
      </c>
      <c r="S21" s="4">
        <v>1</v>
      </c>
      <c r="T21" s="2">
        <v>5</v>
      </c>
      <c r="U21" s="4">
        <v>4</v>
      </c>
      <c r="V21" s="12" t="e">
        <f>((B21-#REF!)^2+(C21-#REF!)^2+(D21-#REF!)^2+(E21-#REF!)^2+(F21-#REF!)^2+(G21-#REF!)^2+(H21-#REF!)^2+(I21-#REF!)^2+(J21-#REF!)^2+(K21-#REF!)^2+(L21-#REF!)^2+(M21-#REF!)^2+(N21-#REF!)^2+(O21-#REF!)^2+(P21-#REF!)^2+(Q21-#REF!)^2+(R21-#REF!)^2+(S21-#REF!)^2+(T21-#REF!)^2+(U21-#REF!)^2)/20</f>
        <v>#REF!</v>
      </c>
      <c r="W21" s="30"/>
    </row>
    <row r="22" spans="1:23" ht="15" thickBot="1" x14ac:dyDescent="0.35">
      <c r="A22" s="25">
        <v>20</v>
      </c>
      <c r="B22" s="4">
        <v>2</v>
      </c>
      <c r="C22" s="2">
        <v>2</v>
      </c>
      <c r="D22" s="4">
        <v>5</v>
      </c>
      <c r="E22" s="2">
        <v>5</v>
      </c>
      <c r="F22" s="4">
        <v>2</v>
      </c>
      <c r="G22" s="2">
        <v>2</v>
      </c>
      <c r="H22" s="4">
        <v>1</v>
      </c>
      <c r="I22" s="2">
        <v>2</v>
      </c>
      <c r="J22" s="4">
        <v>1</v>
      </c>
      <c r="K22" s="2">
        <v>2</v>
      </c>
      <c r="L22" s="4">
        <v>5</v>
      </c>
      <c r="M22" s="2">
        <v>1</v>
      </c>
      <c r="N22" s="4">
        <v>2</v>
      </c>
      <c r="O22" s="2">
        <v>5</v>
      </c>
      <c r="P22" s="4">
        <v>5</v>
      </c>
      <c r="Q22" s="2">
        <v>5</v>
      </c>
      <c r="R22" s="4">
        <v>4</v>
      </c>
      <c r="S22" s="2">
        <v>4</v>
      </c>
      <c r="T22" s="4">
        <v>3</v>
      </c>
      <c r="U22" s="2">
        <v>5</v>
      </c>
      <c r="V22" s="12" t="e">
        <f>((B22-#REF!)^2+(C22-#REF!)^2+(D22-#REF!)^2+(E22-#REF!)^2+(F22-#REF!)^2+(G22-#REF!)^2+(H22-#REF!)^2+(I22-#REF!)^2+(J22-#REF!)^2+(K22-#REF!)^2+(L22-#REF!)^2+(M22-#REF!)^2+(N22-#REF!)^2+(O22-#REF!)^2+(P22-#REF!)^2+(Q22-#REF!)^2+(R22-#REF!)^2+(S22-#REF!)^2+(T22-#REF!)^2+(U22-#REF!)^2)/20</f>
        <v>#REF!</v>
      </c>
      <c r="W22" s="30"/>
    </row>
    <row r="23" spans="1:23" ht="15" thickBot="1" x14ac:dyDescent="0.35">
      <c r="A23" s="18">
        <v>21</v>
      </c>
      <c r="B23" s="2">
        <v>1</v>
      </c>
      <c r="C23" s="4">
        <v>1</v>
      </c>
      <c r="D23" s="2">
        <v>4</v>
      </c>
      <c r="E23" s="4">
        <v>3</v>
      </c>
      <c r="F23" s="2">
        <v>1</v>
      </c>
      <c r="G23" s="4">
        <v>5</v>
      </c>
      <c r="H23" s="2">
        <v>3</v>
      </c>
      <c r="I23" s="4">
        <v>3</v>
      </c>
      <c r="J23" s="2">
        <v>1</v>
      </c>
      <c r="K23" s="4">
        <v>5</v>
      </c>
      <c r="L23" s="2">
        <v>5</v>
      </c>
      <c r="M23" s="4">
        <v>5</v>
      </c>
      <c r="N23" s="2">
        <v>5</v>
      </c>
      <c r="O23" s="4">
        <v>3</v>
      </c>
      <c r="P23" s="2">
        <v>5</v>
      </c>
      <c r="Q23" s="4">
        <v>5</v>
      </c>
      <c r="R23" s="2">
        <v>3</v>
      </c>
      <c r="S23" s="4">
        <v>2</v>
      </c>
      <c r="T23" s="2">
        <v>5</v>
      </c>
      <c r="U23" s="4">
        <v>5</v>
      </c>
      <c r="V23" s="12" t="e">
        <f>((B23-#REF!)^2+(C23-#REF!)^2+(D23-#REF!)^2+(E23-#REF!)^2+(F23-#REF!)^2+(G23-#REF!)^2+(H23-#REF!)^2+(I23-#REF!)^2+(J23-#REF!)^2+(K23-#REF!)^2+(L23-#REF!)^2+(M23-#REF!)^2+(N23-#REF!)^2+(O23-#REF!)^2+(P23-#REF!)^2+(Q23-#REF!)^2+(R23-#REF!)^2+(S23-#REF!)^2+(T23-#REF!)^2+(U23-#REF!)^2)/20</f>
        <v>#REF!</v>
      </c>
      <c r="W23" s="30"/>
    </row>
    <row r="24" spans="1:23" ht="15" thickBot="1" x14ac:dyDescent="0.35">
      <c r="A24" s="25">
        <v>22</v>
      </c>
      <c r="B24" s="4">
        <v>4</v>
      </c>
      <c r="C24" s="2">
        <v>5</v>
      </c>
      <c r="D24" s="4">
        <v>2</v>
      </c>
      <c r="E24" s="2">
        <v>3</v>
      </c>
      <c r="F24" s="4">
        <v>1</v>
      </c>
      <c r="G24" s="2">
        <v>5</v>
      </c>
      <c r="H24" s="4">
        <v>5</v>
      </c>
      <c r="I24" s="2">
        <v>5</v>
      </c>
      <c r="J24" s="4">
        <v>5</v>
      </c>
      <c r="K24" s="2">
        <v>3</v>
      </c>
      <c r="L24" s="4">
        <v>2</v>
      </c>
      <c r="M24" s="2">
        <v>1</v>
      </c>
      <c r="N24" s="4">
        <v>2</v>
      </c>
      <c r="O24" s="2">
        <v>5</v>
      </c>
      <c r="P24" s="4">
        <v>5</v>
      </c>
      <c r="Q24" s="2">
        <v>2</v>
      </c>
      <c r="R24" s="4">
        <v>2</v>
      </c>
      <c r="S24" s="2">
        <v>3</v>
      </c>
      <c r="T24" s="4">
        <v>5</v>
      </c>
      <c r="U24" s="2">
        <v>2</v>
      </c>
      <c r="V24" s="12" t="e">
        <f>((B24-#REF!)^2+(C24-#REF!)^2+(D24-#REF!)^2+(E24-#REF!)^2+(F24-#REF!)^2+(G24-#REF!)^2+(H24-#REF!)^2+(I24-#REF!)^2+(J24-#REF!)^2+(K24-#REF!)^2+(L24-#REF!)^2+(M24-#REF!)^2+(N24-#REF!)^2+(O24-#REF!)^2+(P24-#REF!)^2+(Q24-#REF!)^2+(R24-#REF!)^2+(S24-#REF!)^2+(T24-#REF!)^2+(U24-#REF!)^2)/20</f>
        <v>#REF!</v>
      </c>
      <c r="W24" s="30"/>
    </row>
    <row r="25" spans="1:23" ht="15" thickBot="1" x14ac:dyDescent="0.35">
      <c r="A25" s="18">
        <v>23</v>
      </c>
      <c r="B25" s="2">
        <v>3</v>
      </c>
      <c r="C25" s="4">
        <v>5</v>
      </c>
      <c r="D25" s="2">
        <v>3</v>
      </c>
      <c r="E25" s="4">
        <v>4</v>
      </c>
      <c r="F25" s="2">
        <v>5</v>
      </c>
      <c r="G25" s="4">
        <v>1</v>
      </c>
      <c r="H25" s="2">
        <v>5</v>
      </c>
      <c r="I25" s="4">
        <v>1</v>
      </c>
      <c r="J25" s="2">
        <v>4</v>
      </c>
      <c r="K25" s="4">
        <v>5</v>
      </c>
      <c r="L25" s="2">
        <v>2</v>
      </c>
      <c r="M25" s="4">
        <v>5</v>
      </c>
      <c r="N25" s="2">
        <v>3</v>
      </c>
      <c r="O25" s="4">
        <v>2</v>
      </c>
      <c r="P25" s="2">
        <v>1</v>
      </c>
      <c r="Q25" s="4">
        <v>3</v>
      </c>
      <c r="R25" s="2">
        <v>3</v>
      </c>
      <c r="S25" s="4">
        <v>1</v>
      </c>
      <c r="T25" s="2">
        <v>1</v>
      </c>
      <c r="U25" s="4">
        <v>5</v>
      </c>
      <c r="V25" s="12" t="e">
        <f>((B25-#REF!)^2+(C25-#REF!)^2+(D25-#REF!)^2+(E25-#REF!)^2+(F25-#REF!)^2+(G25-#REF!)^2+(H25-#REF!)^2+(I25-#REF!)^2+(J25-#REF!)^2+(K25-#REF!)^2+(L25-#REF!)^2+(M25-#REF!)^2+(N25-#REF!)^2+(O25-#REF!)^2+(P25-#REF!)^2+(Q25-#REF!)^2+(R25-#REF!)^2+(S25-#REF!)^2+(T25-#REF!)^2+(U25-#REF!)^2)/20</f>
        <v>#REF!</v>
      </c>
      <c r="W25" s="30"/>
    </row>
    <row r="26" spans="1:23" ht="15" thickBot="1" x14ac:dyDescent="0.35">
      <c r="A26" s="25">
        <v>24</v>
      </c>
      <c r="B26" s="4">
        <v>3</v>
      </c>
      <c r="C26" s="2">
        <v>5</v>
      </c>
      <c r="D26" s="4">
        <v>5</v>
      </c>
      <c r="E26" s="2">
        <v>5</v>
      </c>
      <c r="F26" s="4">
        <v>5</v>
      </c>
      <c r="G26" s="2">
        <v>1</v>
      </c>
      <c r="H26" s="4">
        <v>4</v>
      </c>
      <c r="I26" s="2">
        <v>4</v>
      </c>
      <c r="J26" s="4">
        <v>3</v>
      </c>
      <c r="K26" s="2">
        <v>4</v>
      </c>
      <c r="L26" s="4">
        <v>2</v>
      </c>
      <c r="M26" s="2">
        <v>5</v>
      </c>
      <c r="N26" s="4">
        <v>1</v>
      </c>
      <c r="O26" s="2">
        <v>1</v>
      </c>
      <c r="P26" s="4">
        <v>5</v>
      </c>
      <c r="Q26" s="2">
        <v>1</v>
      </c>
      <c r="R26" s="4">
        <v>3</v>
      </c>
      <c r="S26" s="2">
        <v>1</v>
      </c>
      <c r="T26" s="4">
        <v>4</v>
      </c>
      <c r="U26" s="2">
        <v>4</v>
      </c>
      <c r="V26" s="12" t="e">
        <f>((B26-#REF!)^2+(C26-#REF!)^2+(D26-#REF!)^2+(E26-#REF!)^2+(F26-#REF!)^2+(G26-#REF!)^2+(H26-#REF!)^2+(I26-#REF!)^2+(J26-#REF!)^2+(K26-#REF!)^2+(L26-#REF!)^2+(M26-#REF!)^2+(N26-#REF!)^2+(O26-#REF!)^2+(P26-#REF!)^2+(Q26-#REF!)^2+(R26-#REF!)^2+(S26-#REF!)^2+(T26-#REF!)^2+(U26-#REF!)^2)/20</f>
        <v>#REF!</v>
      </c>
      <c r="W26" s="30"/>
    </row>
    <row r="27" spans="1:23" ht="15" thickBot="1" x14ac:dyDescent="0.35">
      <c r="A27" s="18">
        <v>25</v>
      </c>
      <c r="B27" s="2">
        <v>4</v>
      </c>
      <c r="C27" s="4">
        <v>4</v>
      </c>
      <c r="D27" s="2">
        <v>5</v>
      </c>
      <c r="E27" s="4">
        <v>2</v>
      </c>
      <c r="F27" s="2">
        <v>2</v>
      </c>
      <c r="G27" s="4">
        <v>4</v>
      </c>
      <c r="H27" s="2">
        <v>1</v>
      </c>
      <c r="I27" s="4">
        <v>2</v>
      </c>
      <c r="J27" s="2">
        <v>4</v>
      </c>
      <c r="K27" s="4">
        <v>5</v>
      </c>
      <c r="L27" s="2">
        <v>1</v>
      </c>
      <c r="M27" s="4">
        <v>4</v>
      </c>
      <c r="N27" s="2">
        <v>2</v>
      </c>
      <c r="O27" s="4">
        <v>3</v>
      </c>
      <c r="P27" s="2">
        <v>4</v>
      </c>
      <c r="Q27" s="4">
        <v>1</v>
      </c>
      <c r="R27" s="2">
        <v>4</v>
      </c>
      <c r="S27" s="4">
        <v>4</v>
      </c>
      <c r="T27" s="2">
        <v>5</v>
      </c>
      <c r="U27" s="4">
        <v>2</v>
      </c>
      <c r="V27" s="12" t="e">
        <f>((B27-#REF!)^2+(C27-#REF!)^2+(D27-#REF!)^2+(E27-#REF!)^2+(F27-#REF!)^2+(G27-#REF!)^2+(H27-#REF!)^2+(I27-#REF!)^2+(J27-#REF!)^2+(K27-#REF!)^2+(L27-#REF!)^2+(M27-#REF!)^2+(N27-#REF!)^2+(O27-#REF!)^2+(P27-#REF!)^2+(Q27-#REF!)^2+(R27-#REF!)^2+(S27-#REF!)^2+(T27-#REF!)^2+(U27-#REF!)^2)/20</f>
        <v>#REF!</v>
      </c>
      <c r="W27" s="30"/>
    </row>
    <row r="28" spans="1:23" ht="15" thickBot="1" x14ac:dyDescent="0.35">
      <c r="A28" s="25">
        <v>26</v>
      </c>
      <c r="B28" s="4">
        <v>4</v>
      </c>
      <c r="C28" s="2">
        <v>4</v>
      </c>
      <c r="D28" s="4">
        <v>1</v>
      </c>
      <c r="E28" s="2">
        <v>4</v>
      </c>
      <c r="F28" s="4">
        <v>1</v>
      </c>
      <c r="G28" s="2">
        <v>3</v>
      </c>
      <c r="H28" s="4">
        <v>4</v>
      </c>
      <c r="I28" s="2">
        <v>2</v>
      </c>
      <c r="J28" s="4">
        <v>3</v>
      </c>
      <c r="K28" s="2">
        <v>2</v>
      </c>
      <c r="L28" s="4">
        <v>2</v>
      </c>
      <c r="M28" s="2">
        <v>3</v>
      </c>
      <c r="N28" s="4">
        <v>2</v>
      </c>
      <c r="O28" s="2">
        <v>2</v>
      </c>
      <c r="P28" s="4">
        <v>5</v>
      </c>
      <c r="Q28" s="2">
        <v>4</v>
      </c>
      <c r="R28" s="4">
        <v>3</v>
      </c>
      <c r="S28" s="2">
        <v>4</v>
      </c>
      <c r="T28" s="4">
        <v>5</v>
      </c>
      <c r="U28" s="2">
        <v>4</v>
      </c>
      <c r="V28" s="12" t="e">
        <f>((B28-#REF!)^2+(C28-#REF!)^2+(D28-#REF!)^2+(E28-#REF!)^2+(F28-#REF!)^2+(G28-#REF!)^2+(H28-#REF!)^2+(I28-#REF!)^2+(J28-#REF!)^2+(K28-#REF!)^2+(L28-#REF!)^2+(M28-#REF!)^2+(N28-#REF!)^2+(O28-#REF!)^2+(P28-#REF!)^2+(Q28-#REF!)^2+(R28-#REF!)^2+(S28-#REF!)^2+(T28-#REF!)^2+(U28-#REF!)^2)/20</f>
        <v>#REF!</v>
      </c>
      <c r="W28" s="30"/>
    </row>
    <row r="29" spans="1:23" ht="15" thickBot="1" x14ac:dyDescent="0.35">
      <c r="A29" s="18">
        <v>27</v>
      </c>
      <c r="B29" s="2">
        <v>4</v>
      </c>
      <c r="C29" s="4">
        <v>3</v>
      </c>
      <c r="D29" s="2">
        <v>2</v>
      </c>
      <c r="E29" s="4">
        <v>4</v>
      </c>
      <c r="F29" s="2">
        <v>2</v>
      </c>
      <c r="G29" s="4">
        <v>2</v>
      </c>
      <c r="H29" s="2">
        <v>1</v>
      </c>
      <c r="I29" s="4">
        <v>4</v>
      </c>
      <c r="J29" s="2">
        <v>1</v>
      </c>
      <c r="K29" s="4">
        <v>2</v>
      </c>
      <c r="L29" s="2">
        <v>5</v>
      </c>
      <c r="M29" s="4">
        <v>1</v>
      </c>
      <c r="N29" s="2">
        <v>4</v>
      </c>
      <c r="O29" s="4">
        <v>4</v>
      </c>
      <c r="P29" s="2">
        <v>2</v>
      </c>
      <c r="Q29" s="4">
        <v>1</v>
      </c>
      <c r="R29" s="2">
        <v>5</v>
      </c>
      <c r="S29" s="4">
        <v>4</v>
      </c>
      <c r="T29" s="2">
        <v>5</v>
      </c>
      <c r="U29" s="4">
        <v>4</v>
      </c>
      <c r="V29" s="12" t="e">
        <f>((B29-#REF!)^2+(C29-#REF!)^2+(D29-#REF!)^2+(E29-#REF!)^2+(F29-#REF!)^2+(G29-#REF!)^2+(H29-#REF!)^2+(I29-#REF!)^2+(J29-#REF!)^2+(K29-#REF!)^2+(L29-#REF!)^2+(M29-#REF!)^2+(N29-#REF!)^2+(O29-#REF!)^2+(P29-#REF!)^2+(Q29-#REF!)^2+(R29-#REF!)^2+(S29-#REF!)^2+(T29-#REF!)^2+(U29-#REF!)^2)/20</f>
        <v>#REF!</v>
      </c>
      <c r="W29" s="30"/>
    </row>
    <row r="30" spans="1:23" ht="15" thickBot="1" x14ac:dyDescent="0.35">
      <c r="A30" s="25">
        <v>28</v>
      </c>
      <c r="B30" s="4">
        <v>1</v>
      </c>
      <c r="C30" s="2">
        <v>5</v>
      </c>
      <c r="D30" s="4">
        <v>2</v>
      </c>
      <c r="E30" s="2">
        <v>4</v>
      </c>
      <c r="F30" s="4">
        <v>4</v>
      </c>
      <c r="G30" s="2">
        <v>5</v>
      </c>
      <c r="H30" s="4">
        <v>1</v>
      </c>
      <c r="I30" s="2">
        <v>2</v>
      </c>
      <c r="J30" s="4">
        <v>3</v>
      </c>
      <c r="K30" s="2">
        <v>5</v>
      </c>
      <c r="L30" s="4">
        <v>2</v>
      </c>
      <c r="M30" s="2">
        <v>4</v>
      </c>
      <c r="N30" s="4">
        <v>1</v>
      </c>
      <c r="O30" s="2">
        <v>5</v>
      </c>
      <c r="P30" s="4">
        <v>5</v>
      </c>
      <c r="Q30" s="2">
        <v>5</v>
      </c>
      <c r="R30" s="4">
        <v>2</v>
      </c>
      <c r="S30" s="2">
        <v>3</v>
      </c>
      <c r="T30" s="4">
        <v>5</v>
      </c>
      <c r="U30" s="2">
        <v>1</v>
      </c>
      <c r="V30" s="12" t="e">
        <f>((B30-#REF!)^2+(C30-#REF!)^2+(D30-#REF!)^2+(E30-#REF!)^2+(F30-#REF!)^2+(G30-#REF!)^2+(H30-#REF!)^2+(I30-#REF!)^2+(J30-#REF!)^2+(K30-#REF!)^2+(L30-#REF!)^2+(M30-#REF!)^2+(N30-#REF!)^2+(O30-#REF!)^2+(P30-#REF!)^2+(Q30-#REF!)^2+(R30-#REF!)^2+(S30-#REF!)^2+(T30-#REF!)^2+(U30-#REF!)^2)/20</f>
        <v>#REF!</v>
      </c>
      <c r="W30" s="30"/>
    </row>
    <row r="31" spans="1:23" ht="15" thickBot="1" x14ac:dyDescent="0.35">
      <c r="A31" s="18">
        <v>29</v>
      </c>
      <c r="B31" s="2">
        <v>4</v>
      </c>
      <c r="C31" s="4">
        <v>5</v>
      </c>
      <c r="D31" s="2">
        <v>1</v>
      </c>
      <c r="E31" s="4">
        <v>1</v>
      </c>
      <c r="F31" s="2">
        <v>1</v>
      </c>
      <c r="G31" s="4">
        <v>1</v>
      </c>
      <c r="H31" s="2">
        <v>2</v>
      </c>
      <c r="I31" s="4">
        <v>2</v>
      </c>
      <c r="J31" s="2">
        <v>4</v>
      </c>
      <c r="K31" s="4">
        <v>3</v>
      </c>
      <c r="L31" s="2">
        <v>2</v>
      </c>
      <c r="M31" s="4">
        <v>3</v>
      </c>
      <c r="N31" s="2">
        <v>5</v>
      </c>
      <c r="O31" s="4">
        <v>5</v>
      </c>
      <c r="P31" s="2">
        <v>3</v>
      </c>
      <c r="Q31" s="4">
        <v>4</v>
      </c>
      <c r="R31" s="2">
        <v>4</v>
      </c>
      <c r="S31" s="4">
        <v>5</v>
      </c>
      <c r="T31" s="2">
        <v>3</v>
      </c>
      <c r="U31" s="4">
        <v>3</v>
      </c>
      <c r="V31" s="12" t="e">
        <f>((B31-#REF!)^2+(C31-#REF!)^2+(D31-#REF!)^2+(E31-#REF!)^2+(F31-#REF!)^2+(G31-#REF!)^2+(H31-#REF!)^2+(I31-#REF!)^2+(J31-#REF!)^2+(K31-#REF!)^2+(L31-#REF!)^2+(M31-#REF!)^2+(N31-#REF!)^2+(O31-#REF!)^2+(P31-#REF!)^2+(Q31-#REF!)^2+(R31-#REF!)^2+(S31-#REF!)^2+(T31-#REF!)^2+(U31-#REF!)^2)/20</f>
        <v>#REF!</v>
      </c>
      <c r="W31" s="30"/>
    </row>
    <row r="32" spans="1:23" ht="15" thickBot="1" x14ac:dyDescent="0.35">
      <c r="A32" s="25">
        <v>30</v>
      </c>
      <c r="B32" s="4">
        <v>5</v>
      </c>
      <c r="C32" s="2">
        <v>4</v>
      </c>
      <c r="D32" s="4">
        <v>5</v>
      </c>
      <c r="E32" s="2">
        <v>4</v>
      </c>
      <c r="F32" s="4">
        <v>4</v>
      </c>
      <c r="G32" s="2">
        <v>2</v>
      </c>
      <c r="H32" s="4">
        <v>3</v>
      </c>
      <c r="I32" s="2">
        <v>2</v>
      </c>
      <c r="J32" s="4">
        <v>3</v>
      </c>
      <c r="K32" s="2">
        <v>3</v>
      </c>
      <c r="L32" s="4">
        <v>1</v>
      </c>
      <c r="M32" s="2">
        <v>4</v>
      </c>
      <c r="N32" s="4">
        <v>2</v>
      </c>
      <c r="O32" s="2">
        <v>3</v>
      </c>
      <c r="P32" s="4">
        <v>5</v>
      </c>
      <c r="Q32" s="2">
        <v>4</v>
      </c>
      <c r="R32" s="4">
        <v>4</v>
      </c>
      <c r="S32" s="2">
        <v>1</v>
      </c>
      <c r="T32" s="4">
        <v>2</v>
      </c>
      <c r="U32" s="2">
        <v>3</v>
      </c>
      <c r="V32" s="12" t="e">
        <f>((B32-#REF!)^2+(C32-#REF!)^2+(D32-#REF!)^2+(E32-#REF!)^2+(F32-#REF!)^2+(G32-#REF!)^2+(H32-#REF!)^2+(I32-#REF!)^2+(J32-#REF!)^2+(K32-#REF!)^2+(L32-#REF!)^2+(M32-#REF!)^2+(N32-#REF!)^2+(O32-#REF!)^2+(P32-#REF!)^2+(Q32-#REF!)^2+(R32-#REF!)^2+(S32-#REF!)^2+(T32-#REF!)^2+(U32-#REF!)^2)/20</f>
        <v>#REF!</v>
      </c>
      <c r="W32" s="30"/>
    </row>
    <row r="33" spans="1:23" ht="15" thickBot="1" x14ac:dyDescent="0.35">
      <c r="A33" s="18">
        <v>31</v>
      </c>
      <c r="B33" s="2">
        <v>5</v>
      </c>
      <c r="C33" s="4">
        <v>2</v>
      </c>
      <c r="D33" s="2">
        <v>5</v>
      </c>
      <c r="E33" s="4">
        <v>2</v>
      </c>
      <c r="F33" s="2">
        <v>3</v>
      </c>
      <c r="G33" s="4">
        <v>5</v>
      </c>
      <c r="H33" s="2">
        <v>2</v>
      </c>
      <c r="I33" s="4">
        <v>1</v>
      </c>
      <c r="J33" s="2">
        <v>4</v>
      </c>
      <c r="K33" s="4">
        <v>1</v>
      </c>
      <c r="L33" s="2">
        <v>4</v>
      </c>
      <c r="M33" s="4">
        <v>4</v>
      </c>
      <c r="N33" s="2">
        <v>2</v>
      </c>
      <c r="O33" s="4">
        <v>1</v>
      </c>
      <c r="P33" s="2">
        <v>4</v>
      </c>
      <c r="Q33" s="4">
        <v>1</v>
      </c>
      <c r="R33" s="2">
        <v>3</v>
      </c>
      <c r="S33" s="4">
        <v>5</v>
      </c>
      <c r="T33" s="2">
        <v>5</v>
      </c>
      <c r="U33" s="4">
        <v>3</v>
      </c>
      <c r="V33" s="12" t="e">
        <f>((B33-#REF!)^2+(C33-#REF!)^2+(D33-#REF!)^2+(E33-#REF!)^2+(F33-#REF!)^2+(G33-#REF!)^2+(H33-#REF!)^2+(I33-#REF!)^2+(J33-#REF!)^2+(K33-#REF!)^2+(L33-#REF!)^2+(M33-#REF!)^2+(N33-#REF!)^2+(O33-#REF!)^2+(P33-#REF!)^2+(Q33-#REF!)^2+(R33-#REF!)^2+(S33-#REF!)^2+(T33-#REF!)^2+(U33-#REF!)^2)/20</f>
        <v>#REF!</v>
      </c>
      <c r="W33" s="30"/>
    </row>
    <row r="34" spans="1:23" ht="15" thickBot="1" x14ac:dyDescent="0.35">
      <c r="A34" s="25">
        <v>32</v>
      </c>
      <c r="B34" s="4">
        <v>1</v>
      </c>
      <c r="C34" s="2">
        <v>2</v>
      </c>
      <c r="D34" s="4">
        <v>5</v>
      </c>
      <c r="E34" s="2">
        <v>3</v>
      </c>
      <c r="F34" s="4">
        <v>4</v>
      </c>
      <c r="G34" s="2">
        <v>1</v>
      </c>
      <c r="H34" s="4">
        <v>5</v>
      </c>
      <c r="I34" s="2">
        <v>1</v>
      </c>
      <c r="J34" s="4">
        <v>4</v>
      </c>
      <c r="K34" s="2">
        <v>2</v>
      </c>
      <c r="L34" s="4">
        <v>3</v>
      </c>
      <c r="M34" s="2">
        <v>5</v>
      </c>
      <c r="N34" s="4">
        <v>1</v>
      </c>
      <c r="O34" s="2">
        <v>2</v>
      </c>
      <c r="P34" s="4">
        <v>5</v>
      </c>
      <c r="Q34" s="2">
        <v>4</v>
      </c>
      <c r="R34" s="4">
        <v>4</v>
      </c>
      <c r="S34" s="2">
        <v>3</v>
      </c>
      <c r="T34" s="4">
        <v>1</v>
      </c>
      <c r="U34" s="2">
        <v>3</v>
      </c>
      <c r="V34" s="12" t="e">
        <f>((B34-#REF!)^2+(C34-#REF!)^2+(D34-#REF!)^2+(E34-#REF!)^2+(F34-#REF!)^2+(G34-#REF!)^2+(H34-#REF!)^2+(I34-#REF!)^2+(J34-#REF!)^2+(K34-#REF!)^2+(L34-#REF!)^2+(M34-#REF!)^2+(N34-#REF!)^2+(O34-#REF!)^2+(P34-#REF!)^2+(Q34-#REF!)^2+(R34-#REF!)^2+(S34-#REF!)^2+(T34-#REF!)^2+(U34-#REF!)^2)/20</f>
        <v>#REF!</v>
      </c>
      <c r="W34" s="30"/>
    </row>
    <row r="35" spans="1:23" ht="15" thickBot="1" x14ac:dyDescent="0.35">
      <c r="A35" s="18">
        <v>33</v>
      </c>
      <c r="B35" s="2">
        <v>4</v>
      </c>
      <c r="C35" s="4">
        <v>2</v>
      </c>
      <c r="D35" s="2">
        <v>5</v>
      </c>
      <c r="E35" s="4">
        <v>5</v>
      </c>
      <c r="F35" s="2">
        <v>4</v>
      </c>
      <c r="G35" s="4">
        <v>1</v>
      </c>
      <c r="H35" s="2">
        <v>1</v>
      </c>
      <c r="I35" s="4">
        <v>2</v>
      </c>
      <c r="J35" s="2">
        <v>2</v>
      </c>
      <c r="K35" s="4">
        <v>1</v>
      </c>
      <c r="L35" s="2">
        <v>2</v>
      </c>
      <c r="M35" s="4">
        <v>1</v>
      </c>
      <c r="N35" s="2">
        <v>2</v>
      </c>
      <c r="O35" s="4">
        <v>1</v>
      </c>
      <c r="P35" s="2">
        <v>5</v>
      </c>
      <c r="Q35" s="4">
        <v>1</v>
      </c>
      <c r="R35" s="2">
        <v>5</v>
      </c>
      <c r="S35" s="4">
        <v>3</v>
      </c>
      <c r="T35" s="2">
        <v>5</v>
      </c>
      <c r="U35" s="4">
        <v>3</v>
      </c>
      <c r="V35" s="12" t="e">
        <f>((B35-#REF!)^2+(C35-#REF!)^2+(D35-#REF!)^2+(E35-#REF!)^2+(F35-#REF!)^2+(G35-#REF!)^2+(H35-#REF!)^2+(I35-#REF!)^2+(J35-#REF!)^2+(K35-#REF!)^2+(L35-#REF!)^2+(M35-#REF!)^2+(N35-#REF!)^2+(O35-#REF!)^2+(P35-#REF!)^2+(Q35-#REF!)^2+(R35-#REF!)^2+(S35-#REF!)^2+(T35-#REF!)^2+(U35-#REF!)^2)/20</f>
        <v>#REF!</v>
      </c>
      <c r="W35" s="30"/>
    </row>
    <row r="36" spans="1:23" ht="15" thickBot="1" x14ac:dyDescent="0.35">
      <c r="A36" s="25">
        <v>34</v>
      </c>
      <c r="B36" s="4">
        <v>1</v>
      </c>
      <c r="C36" s="2">
        <v>2</v>
      </c>
      <c r="D36" s="4">
        <v>1</v>
      </c>
      <c r="E36" s="2">
        <v>3</v>
      </c>
      <c r="F36" s="4">
        <v>3</v>
      </c>
      <c r="G36" s="2">
        <v>1</v>
      </c>
      <c r="H36" s="4">
        <v>1</v>
      </c>
      <c r="I36" s="2">
        <v>3</v>
      </c>
      <c r="J36" s="4">
        <v>5</v>
      </c>
      <c r="K36" s="2">
        <v>4</v>
      </c>
      <c r="L36" s="4">
        <v>4</v>
      </c>
      <c r="M36" s="2">
        <v>5</v>
      </c>
      <c r="N36" s="4">
        <v>2</v>
      </c>
      <c r="O36" s="2">
        <v>2</v>
      </c>
      <c r="P36" s="4">
        <v>2</v>
      </c>
      <c r="Q36" s="2">
        <v>2</v>
      </c>
      <c r="R36" s="4">
        <v>3</v>
      </c>
      <c r="S36" s="2">
        <v>1</v>
      </c>
      <c r="T36" s="4">
        <v>5</v>
      </c>
      <c r="U36" s="2">
        <v>1</v>
      </c>
      <c r="V36" s="12" t="e">
        <f>((B36-#REF!)^2+(C36-#REF!)^2+(D36-#REF!)^2+(E36-#REF!)^2+(F36-#REF!)^2+(G36-#REF!)^2+(H36-#REF!)^2+(I36-#REF!)^2+(J36-#REF!)^2+(K36-#REF!)^2+(L36-#REF!)^2+(M36-#REF!)^2+(N36-#REF!)^2+(O36-#REF!)^2+(P36-#REF!)^2+(Q36-#REF!)^2+(R36-#REF!)^2+(S36-#REF!)^2+(T36-#REF!)^2+(U36-#REF!)^2)/20</f>
        <v>#REF!</v>
      </c>
      <c r="W36" s="30"/>
    </row>
    <row r="37" spans="1:23" ht="15" thickBot="1" x14ac:dyDescent="0.35">
      <c r="A37" s="18">
        <v>35</v>
      </c>
      <c r="B37" s="2">
        <v>4</v>
      </c>
      <c r="C37" s="4">
        <v>5</v>
      </c>
      <c r="D37" s="2">
        <v>4</v>
      </c>
      <c r="E37" s="4">
        <v>5</v>
      </c>
      <c r="F37" s="2">
        <v>4</v>
      </c>
      <c r="G37" s="4">
        <v>5</v>
      </c>
      <c r="H37" s="2">
        <v>2</v>
      </c>
      <c r="I37" s="4">
        <v>5</v>
      </c>
      <c r="J37" s="2">
        <v>1</v>
      </c>
      <c r="K37" s="4">
        <v>4</v>
      </c>
      <c r="L37" s="2">
        <v>5</v>
      </c>
      <c r="M37" s="4">
        <v>2</v>
      </c>
      <c r="N37" s="2">
        <v>4</v>
      </c>
      <c r="O37" s="4">
        <v>3</v>
      </c>
      <c r="P37" s="2">
        <v>3</v>
      </c>
      <c r="Q37" s="4">
        <v>1</v>
      </c>
      <c r="R37" s="2">
        <v>1</v>
      </c>
      <c r="S37" s="4">
        <v>4</v>
      </c>
      <c r="T37" s="2">
        <v>1</v>
      </c>
      <c r="U37" s="4">
        <v>3</v>
      </c>
      <c r="V37" s="12" t="e">
        <f>((B37-#REF!)^2+(C37-#REF!)^2+(D37-#REF!)^2+(E37-#REF!)^2+(F37-#REF!)^2+(G37-#REF!)^2+(H37-#REF!)^2+(I37-#REF!)^2+(J37-#REF!)^2+(K37-#REF!)^2+(L37-#REF!)^2+(M37-#REF!)^2+(N37-#REF!)^2+(O37-#REF!)^2+(P37-#REF!)^2+(Q37-#REF!)^2+(R37-#REF!)^2+(S37-#REF!)^2+(T37-#REF!)^2+(U37-#REF!)^2)/20</f>
        <v>#REF!</v>
      </c>
      <c r="W37" s="30"/>
    </row>
    <row r="38" spans="1:23" ht="15" thickBot="1" x14ac:dyDescent="0.35">
      <c r="A38" s="25">
        <v>36</v>
      </c>
      <c r="B38" s="4">
        <v>3</v>
      </c>
      <c r="C38" s="2">
        <v>4</v>
      </c>
      <c r="D38" s="4">
        <v>5</v>
      </c>
      <c r="E38" s="2">
        <v>1</v>
      </c>
      <c r="F38" s="4">
        <v>5</v>
      </c>
      <c r="G38" s="2">
        <v>3</v>
      </c>
      <c r="H38" s="4">
        <v>3</v>
      </c>
      <c r="I38" s="2">
        <v>1</v>
      </c>
      <c r="J38" s="4">
        <v>4</v>
      </c>
      <c r="K38" s="2">
        <v>5</v>
      </c>
      <c r="L38" s="4">
        <v>2</v>
      </c>
      <c r="M38" s="2">
        <v>5</v>
      </c>
      <c r="N38" s="4">
        <v>1</v>
      </c>
      <c r="O38" s="2">
        <v>2</v>
      </c>
      <c r="P38" s="4">
        <v>4</v>
      </c>
      <c r="Q38" s="2">
        <v>4</v>
      </c>
      <c r="R38" s="4">
        <v>1</v>
      </c>
      <c r="S38" s="2">
        <v>1</v>
      </c>
      <c r="T38" s="4">
        <v>5</v>
      </c>
      <c r="U38" s="2">
        <v>4</v>
      </c>
      <c r="V38" s="12" t="e">
        <f>((B38-#REF!)^2+(C38-#REF!)^2+(D38-#REF!)^2+(E38-#REF!)^2+(F38-#REF!)^2+(G38-#REF!)^2+(H38-#REF!)^2+(I38-#REF!)^2+(J38-#REF!)^2+(K38-#REF!)^2+(L38-#REF!)^2+(M38-#REF!)^2+(N38-#REF!)^2+(O38-#REF!)^2+(P38-#REF!)^2+(Q38-#REF!)^2+(R38-#REF!)^2+(S38-#REF!)^2+(T38-#REF!)^2+(U38-#REF!)^2)/20</f>
        <v>#REF!</v>
      </c>
      <c r="W38" s="30"/>
    </row>
    <row r="39" spans="1:23" ht="15" thickBot="1" x14ac:dyDescent="0.35">
      <c r="A39" s="18">
        <v>37</v>
      </c>
      <c r="B39" s="2">
        <v>2</v>
      </c>
      <c r="C39" s="4">
        <v>4</v>
      </c>
      <c r="D39" s="2">
        <v>2</v>
      </c>
      <c r="E39" s="4">
        <v>5</v>
      </c>
      <c r="F39" s="2">
        <v>2</v>
      </c>
      <c r="G39" s="4">
        <v>5</v>
      </c>
      <c r="H39" s="2">
        <v>2</v>
      </c>
      <c r="I39" s="4">
        <v>5</v>
      </c>
      <c r="J39" s="2">
        <v>2</v>
      </c>
      <c r="K39" s="4">
        <v>3</v>
      </c>
      <c r="L39" s="2">
        <v>4</v>
      </c>
      <c r="M39" s="4">
        <v>5</v>
      </c>
      <c r="N39" s="2">
        <v>3</v>
      </c>
      <c r="O39" s="4">
        <v>5</v>
      </c>
      <c r="P39" s="2">
        <v>4</v>
      </c>
      <c r="Q39" s="4">
        <v>1</v>
      </c>
      <c r="R39" s="2">
        <v>1</v>
      </c>
      <c r="S39" s="4">
        <v>3</v>
      </c>
      <c r="T39" s="2">
        <v>3</v>
      </c>
      <c r="U39" s="4">
        <v>4</v>
      </c>
      <c r="V39" s="12" t="e">
        <f>((B39-#REF!)^2+(C39-#REF!)^2+(D39-#REF!)^2+(E39-#REF!)^2+(F39-#REF!)^2+(G39-#REF!)^2+(H39-#REF!)^2+(I39-#REF!)^2+(J39-#REF!)^2+(K39-#REF!)^2+(L39-#REF!)^2+(M39-#REF!)^2+(N39-#REF!)^2+(O39-#REF!)^2+(P39-#REF!)^2+(Q39-#REF!)^2+(R39-#REF!)^2+(S39-#REF!)^2+(T39-#REF!)^2+(U39-#REF!)^2)/20</f>
        <v>#REF!</v>
      </c>
      <c r="W39" s="30"/>
    </row>
    <row r="40" spans="1:23" ht="15" thickBot="1" x14ac:dyDescent="0.35">
      <c r="A40" s="25">
        <v>38</v>
      </c>
      <c r="B40" s="4">
        <v>3</v>
      </c>
      <c r="C40" s="2">
        <v>2</v>
      </c>
      <c r="D40" s="4">
        <v>5</v>
      </c>
      <c r="E40" s="2">
        <v>3</v>
      </c>
      <c r="F40" s="4">
        <v>4</v>
      </c>
      <c r="G40" s="2">
        <v>4</v>
      </c>
      <c r="H40" s="4">
        <v>2</v>
      </c>
      <c r="I40" s="2">
        <v>3</v>
      </c>
      <c r="J40" s="4">
        <v>2</v>
      </c>
      <c r="K40" s="2">
        <v>5</v>
      </c>
      <c r="L40" s="4">
        <v>1</v>
      </c>
      <c r="M40" s="2">
        <v>5</v>
      </c>
      <c r="N40" s="4">
        <v>2</v>
      </c>
      <c r="O40" s="2">
        <v>5</v>
      </c>
      <c r="P40" s="4">
        <v>1</v>
      </c>
      <c r="Q40" s="2">
        <v>3</v>
      </c>
      <c r="R40" s="4">
        <v>2</v>
      </c>
      <c r="S40" s="2">
        <v>3</v>
      </c>
      <c r="T40" s="4">
        <v>2</v>
      </c>
      <c r="U40" s="2">
        <v>3</v>
      </c>
      <c r="V40" s="12" t="e">
        <f>((B40-#REF!)^2+(C40-#REF!)^2+(D40-#REF!)^2+(E40-#REF!)^2+(F40-#REF!)^2+(G40-#REF!)^2+(H40-#REF!)^2+(I40-#REF!)^2+(J40-#REF!)^2+(K40-#REF!)^2+(L40-#REF!)^2+(M40-#REF!)^2+(N40-#REF!)^2+(O40-#REF!)^2+(P40-#REF!)^2+(Q40-#REF!)^2+(R40-#REF!)^2+(S40-#REF!)^2+(T40-#REF!)^2+(U40-#REF!)^2)/20</f>
        <v>#REF!</v>
      </c>
      <c r="W40" s="30"/>
    </row>
    <row r="41" spans="1:23" ht="15" thickBot="1" x14ac:dyDescent="0.35">
      <c r="A41" s="18">
        <v>39</v>
      </c>
      <c r="B41" s="2">
        <v>2</v>
      </c>
      <c r="C41" s="4">
        <v>2</v>
      </c>
      <c r="D41" s="2">
        <v>1</v>
      </c>
      <c r="E41" s="4">
        <v>2</v>
      </c>
      <c r="F41" s="2">
        <v>5</v>
      </c>
      <c r="G41" s="4">
        <v>2</v>
      </c>
      <c r="H41" s="2">
        <v>4</v>
      </c>
      <c r="I41" s="4">
        <v>1</v>
      </c>
      <c r="J41" s="2">
        <v>3</v>
      </c>
      <c r="K41" s="4">
        <v>1</v>
      </c>
      <c r="L41" s="2">
        <v>2</v>
      </c>
      <c r="M41" s="4">
        <v>3</v>
      </c>
      <c r="N41" s="2">
        <v>4</v>
      </c>
      <c r="O41" s="4">
        <v>2</v>
      </c>
      <c r="P41" s="2">
        <v>1</v>
      </c>
      <c r="Q41" s="4">
        <v>3</v>
      </c>
      <c r="R41" s="2">
        <v>2</v>
      </c>
      <c r="S41" s="4">
        <v>3</v>
      </c>
      <c r="T41" s="2">
        <v>4</v>
      </c>
      <c r="U41" s="4">
        <v>2</v>
      </c>
      <c r="V41" s="12" t="e">
        <f>((B41-#REF!)^2+(C41-#REF!)^2+(D41-#REF!)^2+(E41-#REF!)^2+(F41-#REF!)^2+(G41-#REF!)^2+(H41-#REF!)^2+(I41-#REF!)^2+(J41-#REF!)^2+(K41-#REF!)^2+(L41-#REF!)^2+(M41-#REF!)^2+(N41-#REF!)^2+(O41-#REF!)^2+(P41-#REF!)^2+(Q41-#REF!)^2+(R41-#REF!)^2+(S41-#REF!)^2+(T41-#REF!)^2+(U41-#REF!)^2)/20</f>
        <v>#REF!</v>
      </c>
      <c r="W41" s="30"/>
    </row>
    <row r="42" spans="1:23" ht="15" thickBot="1" x14ac:dyDescent="0.35">
      <c r="A42" s="25">
        <v>40</v>
      </c>
      <c r="B42" s="4">
        <v>1</v>
      </c>
      <c r="C42" s="2">
        <v>5</v>
      </c>
      <c r="D42" s="4">
        <v>5</v>
      </c>
      <c r="E42" s="2">
        <v>2</v>
      </c>
      <c r="F42" s="4">
        <v>2</v>
      </c>
      <c r="G42" s="2">
        <v>2</v>
      </c>
      <c r="H42" s="4">
        <v>3</v>
      </c>
      <c r="I42" s="2">
        <v>3</v>
      </c>
      <c r="J42" s="4">
        <v>1</v>
      </c>
      <c r="K42" s="2">
        <v>5</v>
      </c>
      <c r="L42" s="4">
        <v>3</v>
      </c>
      <c r="M42" s="2">
        <v>5</v>
      </c>
      <c r="N42" s="4">
        <v>4</v>
      </c>
      <c r="O42" s="2">
        <v>3</v>
      </c>
      <c r="P42" s="4">
        <v>4</v>
      </c>
      <c r="Q42" s="2">
        <v>2</v>
      </c>
      <c r="R42" s="4">
        <v>4</v>
      </c>
      <c r="S42" s="2">
        <v>2</v>
      </c>
      <c r="T42" s="4">
        <v>3</v>
      </c>
      <c r="U42" s="2">
        <v>5</v>
      </c>
      <c r="V42" s="12" t="e">
        <f>((B42-#REF!)^2+(C42-#REF!)^2+(D42-#REF!)^2+(E42-#REF!)^2+(F42-#REF!)^2+(G42-#REF!)^2+(H42-#REF!)^2+(I42-#REF!)^2+(J42-#REF!)^2+(K42-#REF!)^2+(L42-#REF!)^2+(M42-#REF!)^2+(N42-#REF!)^2+(O42-#REF!)^2+(P42-#REF!)^2+(Q42-#REF!)^2+(R42-#REF!)^2+(S42-#REF!)^2+(T42-#REF!)^2+(U42-#REF!)^2)/20</f>
        <v>#REF!</v>
      </c>
      <c r="W42" s="30"/>
    </row>
    <row r="43" spans="1:23" x14ac:dyDescent="0.3">
      <c r="B43" s="21">
        <f>((B$3-B3)^2+(B$3-B4)^2+(B$3-B5)^2+(B$3-B6)^2+(B$3-B7)^2+(B$3-B8)^2+(B$3-B9)^2+(B$3-B10)^2+(B$3-B11)^2+(B$3-B12)^2+(B$3-B13)^2+(B$3-B14)^2+(B$3-B15)^2+(B$3-B16)^2+(B$3-B17)^2+(B$3-B18)^2+(B$3-B19)^2+(B$3-B20)^2+(B$3-B21)^2+(B$3-B22)^2+(B$3-B23)^2+(B$3-B24)^2+(B$3-B25)^2+(B$3-B26)^2+(B$3-B27)^2+(B$3-B28)^2+(B$3-B29)^2+(B$3-B30)^2+(B$3-B31)^2+(B$3-B32)^2+(B$3-B33)^2+(B$3-B34)^2+(B$3-B35)^2+(B$3-B36)^2+(B$3-B37)^2+(B$3-B38)^2+(B$3-B39)^2+(B$3-B40)^2+(B$3-B41)^2++(B$3-B42)^2) + ((B$4-B3)^2+(B$4-B4)^2+(B$4-B5)^2+(B$4-B6)^2+(B$4-B7)^2+(B$4-B8)^2+(B$4-B9)^2+(B$4-B10)^2+(B$4-B11)^2+(B$4-B12)^2+(B$4-B13)^2+(B$4-B14)^2+(B$4-B15)^2+(B$4-B16)^2+(B$4-B17)^2+(B$4-B18)^2+(B$4-B19)^2+(B$4-B20)^2+(B$4-B21)^2+(B$4-B22)^2+(B$4-B23)^2+(B$4-B24)^2+(B$4-B25)^2+(B$4-B26)^2+(B$4-B27)^2+(B$4-B28)^2+(B$4-B29)^2+(B$4-B30)^2+(B$4-B31)^2+(B$4-B32)^2+(B$4-B33)^2+(B$4-B34)^2+(B$4-B35)^2+(B$4-B36)^2+(B$4-B37)^2+(B$4-B38)^2+(B$4-B39)^2+(B$4-B40)^2+(B$4-B41)^2++(B$4-B42)^2)</f>
        <v>186</v>
      </c>
      <c r="C43" s="21">
        <f t="shared" ref="C43:U43" si="0">((C$3-C3)^2+(C$3-C4)^2+(C$3-C5)^2+(C$3-C6)^2+(C$3-C7)^2+(C$3-C8)^2+(C$3-C9)^2+(C$3-C10)^2+(C$3-C11)^2+(C$3-C12)^2+(C$3-C13)^2+(C$3-C14)^2+(C$3-C15)^2+(C$3-C16)^2+(C$3-C17)^2+(C$3-C18)^2+(C$3-C19)^2+(C$3-C20)^2+(C$3-C21)^2+(C$3-C22)^2+(C$3-C23)^2+(C$3-C24)^2+(C$3-C25)^2+(C$3-C26)^2+(C$3-C27)^2+(C$3-C28)^2+(C$3-C29)^2+(C$3-C30)^2+(C$3-C31)^2+(C$3-C32)^2+(C$3-C33)^2+(C$3-C34)^2+(C$3-C35)^2+(C$3-C36)^2+(C$3-C37)^2+(C$3-C38)^2+(C$3-C39)^2+(C$3-C40)^2+(C$3-C41)^2++(C$3-C42)^2)</f>
        <v>86</v>
      </c>
      <c r="D43" s="21">
        <f t="shared" si="0"/>
        <v>85</v>
      </c>
      <c r="E43" s="21">
        <f t="shared" si="0"/>
        <v>98</v>
      </c>
      <c r="F43" s="21">
        <f t="shared" si="0"/>
        <v>118</v>
      </c>
      <c r="G43" s="21">
        <f t="shared" si="0"/>
        <v>136</v>
      </c>
      <c r="H43" s="21">
        <f t="shared" si="0"/>
        <v>168</v>
      </c>
      <c r="I43" s="21">
        <f t="shared" si="0"/>
        <v>87</v>
      </c>
      <c r="J43" s="21">
        <f t="shared" si="0"/>
        <v>102</v>
      </c>
      <c r="K43" s="21">
        <f t="shared" si="0"/>
        <v>93</v>
      </c>
      <c r="L43" s="21">
        <f t="shared" si="0"/>
        <v>131</v>
      </c>
      <c r="M43" s="21">
        <f t="shared" si="0"/>
        <v>311</v>
      </c>
      <c r="N43" s="21">
        <f t="shared" si="0"/>
        <v>185</v>
      </c>
      <c r="O43" s="21">
        <f t="shared" si="0"/>
        <v>119</v>
      </c>
      <c r="P43" s="21">
        <f t="shared" si="0"/>
        <v>262</v>
      </c>
      <c r="Q43" s="21">
        <f t="shared" si="0"/>
        <v>249</v>
      </c>
      <c r="R43" s="21">
        <f t="shared" si="0"/>
        <v>269</v>
      </c>
      <c r="S43" s="21">
        <f t="shared" si="0"/>
        <v>185</v>
      </c>
      <c r="T43" s="21">
        <f t="shared" si="0"/>
        <v>308</v>
      </c>
      <c r="U43" s="21">
        <f t="shared" si="0"/>
        <v>223</v>
      </c>
    </row>
    <row r="44" spans="1:23" x14ac:dyDescent="0.3">
      <c r="A44" s="6" t="s">
        <v>15</v>
      </c>
      <c r="B44" s="14">
        <f>AVERAGE(B3:B42)</f>
        <v>2.8250000000000002</v>
      </c>
      <c r="C44" s="14">
        <f t="shared" ref="C44:U44" si="1">AVERAGE(C3:C42)</f>
        <v>3.45</v>
      </c>
      <c r="D44" s="14">
        <f t="shared" si="1"/>
        <v>3.2250000000000001</v>
      </c>
      <c r="E44" s="14">
        <f t="shared" si="1"/>
        <v>3.15</v>
      </c>
      <c r="F44" s="14">
        <f t="shared" si="1"/>
        <v>3.1</v>
      </c>
      <c r="G44" s="14">
        <f t="shared" si="1"/>
        <v>2.95</v>
      </c>
      <c r="H44" s="14">
        <f t="shared" si="1"/>
        <v>2.6</v>
      </c>
      <c r="I44" s="14">
        <f t="shared" si="1"/>
        <v>2.6749999999999998</v>
      </c>
      <c r="J44" s="14">
        <f t="shared" si="1"/>
        <v>2.85</v>
      </c>
      <c r="K44" s="14">
        <f t="shared" si="1"/>
        <v>3.1749999999999998</v>
      </c>
      <c r="L44" s="14">
        <f t="shared" si="1"/>
        <v>2.8250000000000002</v>
      </c>
      <c r="M44" s="14">
        <f t="shared" si="1"/>
        <v>3.2749999999999999</v>
      </c>
      <c r="N44" s="14">
        <f t="shared" si="1"/>
        <v>2.6749999999999998</v>
      </c>
      <c r="O44" s="14">
        <f t="shared" si="1"/>
        <v>2.8250000000000002</v>
      </c>
      <c r="P44" s="14">
        <f t="shared" si="1"/>
        <v>3.15</v>
      </c>
      <c r="Q44" s="14">
        <f t="shared" si="1"/>
        <v>2.9750000000000001</v>
      </c>
      <c r="R44" s="14">
        <f t="shared" si="1"/>
        <v>3.1749999999999998</v>
      </c>
      <c r="S44" s="14">
        <f t="shared" si="1"/>
        <v>2.625</v>
      </c>
      <c r="T44" s="14">
        <f t="shared" si="1"/>
        <v>3.3</v>
      </c>
      <c r="U44" s="14">
        <f t="shared" si="1"/>
        <v>2.9750000000000001</v>
      </c>
    </row>
    <row r="45" spans="1:23" ht="16.2" x14ac:dyDescent="0.3">
      <c r="A45" s="22" t="s">
        <v>18</v>
      </c>
      <c r="B45" s="16">
        <f>_xlfn.VAR.S(B3:B42)</f>
        <v>1.6865384615384609</v>
      </c>
      <c r="C45" s="16">
        <f t="shared" ref="C45:U45" si="2">_xlfn.VAR.S(C3:C42)</f>
        <v>1.9974358974358968</v>
      </c>
      <c r="D45" s="16">
        <f t="shared" si="2"/>
        <v>2.127564102564103</v>
      </c>
      <c r="E45" s="16">
        <f t="shared" si="2"/>
        <v>1.7717948717948724</v>
      </c>
      <c r="F45" s="16">
        <f t="shared" si="2"/>
        <v>1.7846153846153852</v>
      </c>
      <c r="G45" s="16">
        <f t="shared" si="2"/>
        <v>2.5615384615384609</v>
      </c>
      <c r="H45" s="16">
        <f t="shared" si="2"/>
        <v>1.6820512820512827</v>
      </c>
      <c r="I45" s="16">
        <f t="shared" si="2"/>
        <v>2.122435897435897</v>
      </c>
      <c r="J45" s="16">
        <f t="shared" si="2"/>
        <v>1.874358974358975</v>
      </c>
      <c r="K45" s="16">
        <f t="shared" si="2"/>
        <v>1.6865384615384609</v>
      </c>
      <c r="L45" s="16">
        <f t="shared" si="2"/>
        <v>1.9429487179487173</v>
      </c>
      <c r="M45" s="16">
        <f t="shared" si="2"/>
        <v>2.6660256410256418</v>
      </c>
      <c r="N45" s="16">
        <f t="shared" si="2"/>
        <v>1.8660256410256404</v>
      </c>
      <c r="O45" s="16">
        <f t="shared" si="2"/>
        <v>2.3532051282051278</v>
      </c>
      <c r="P45" s="16">
        <f t="shared" si="2"/>
        <v>1.9769230769230774</v>
      </c>
      <c r="Q45" s="16">
        <f t="shared" si="2"/>
        <v>2.1788461538461545</v>
      </c>
      <c r="R45" s="16">
        <f t="shared" si="2"/>
        <v>2.0455128205128199</v>
      </c>
      <c r="S45" s="16">
        <f t="shared" si="2"/>
        <v>2.0352564102564101</v>
      </c>
      <c r="T45" s="16">
        <f t="shared" si="2"/>
        <v>2.471794871794871</v>
      </c>
      <c r="U45" s="16">
        <f t="shared" si="2"/>
        <v>1.7173076923076929</v>
      </c>
      <c r="V45" s="17">
        <f>AVERAGE(B45:U45)</f>
        <v>2.0274358974358977</v>
      </c>
    </row>
    <row r="46" spans="1:23" x14ac:dyDescent="0.3"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</row>
    <row r="47" spans="1:23" x14ac:dyDescent="0.3"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</row>
    <row r="48" spans="1:23" x14ac:dyDescent="0.3"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</row>
    <row r="49" spans="2:21" x14ac:dyDescent="0.3"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</row>
    <row r="50" spans="2:21" x14ac:dyDescent="0.3"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</row>
  </sheetData>
  <mergeCells count="8">
    <mergeCell ref="Z5:AD5"/>
    <mergeCell ref="Z15:AD15"/>
    <mergeCell ref="Z16:AD16"/>
    <mergeCell ref="B1:U1"/>
    <mergeCell ref="Y1:AD1"/>
    <mergeCell ref="Z2:AD2"/>
    <mergeCell ref="Z3:AD3"/>
    <mergeCell ref="Z4:AD4"/>
  </mergeCells>
  <pageMargins left="0.511811024" right="0.511811024" top="0.78740157499999996" bottom="0.78740157499999996" header="0.31496062000000002" footer="0.31496062000000002"/>
  <pageSetup paperSize="9" orientation="portrait" horizontalDpi="200" verticalDpi="20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F6291-E106-4E98-BAFB-779CEB297863}">
  <dimension ref="A1:AC47"/>
  <sheetViews>
    <sheetView zoomScale="90" zoomScaleNormal="90" workbookViewId="0"/>
  </sheetViews>
  <sheetFormatPr defaultRowHeight="14.4" x14ac:dyDescent="0.3"/>
  <cols>
    <col min="1" max="1" width="6.77734375" customWidth="1"/>
    <col min="2" max="21" width="4.44140625" customWidth="1"/>
    <col min="22" max="22" width="16.77734375" customWidth="1"/>
    <col min="23" max="25" width="8.21875" customWidth="1"/>
  </cols>
  <sheetData>
    <row r="1" spans="1:29" ht="42" customHeight="1" thickBot="1" x14ac:dyDescent="0.35">
      <c r="A1" s="33"/>
      <c r="B1" s="37" t="s">
        <v>0</v>
      </c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9"/>
      <c r="X1" s="65" t="s">
        <v>35</v>
      </c>
      <c r="Y1" s="66"/>
      <c r="Z1" s="66"/>
      <c r="AA1" s="66"/>
      <c r="AB1" s="66"/>
      <c r="AC1" s="67"/>
    </row>
    <row r="2" spans="1:29" ht="15" customHeight="1" thickBot="1" x14ac:dyDescent="0.35">
      <c r="A2" s="1" t="s">
        <v>1</v>
      </c>
      <c r="B2" s="3">
        <v>1</v>
      </c>
      <c r="C2" s="3">
        <v>2</v>
      </c>
      <c r="D2" s="3">
        <v>3</v>
      </c>
      <c r="E2" s="3">
        <v>4</v>
      </c>
      <c r="F2" s="3">
        <v>5</v>
      </c>
      <c r="G2" s="3">
        <v>6</v>
      </c>
      <c r="H2" s="3">
        <v>7</v>
      </c>
      <c r="I2" s="3">
        <v>8</v>
      </c>
      <c r="J2" s="3">
        <v>9</v>
      </c>
      <c r="K2" s="3">
        <v>10</v>
      </c>
      <c r="L2" s="3">
        <v>11</v>
      </c>
      <c r="M2" s="3">
        <v>12</v>
      </c>
      <c r="N2" s="3">
        <v>13</v>
      </c>
      <c r="O2" s="3">
        <v>14</v>
      </c>
      <c r="P2" s="3">
        <v>15</v>
      </c>
      <c r="Q2" s="3">
        <v>16</v>
      </c>
      <c r="R2" s="3">
        <v>17</v>
      </c>
      <c r="S2" s="3">
        <v>18</v>
      </c>
      <c r="T2" s="3">
        <v>19</v>
      </c>
      <c r="U2" s="3">
        <v>20</v>
      </c>
      <c r="V2" s="7"/>
      <c r="W2" s="7"/>
      <c r="X2" s="2"/>
      <c r="Y2" s="43" t="s">
        <v>36</v>
      </c>
      <c r="Z2" s="44"/>
      <c r="AA2" s="44"/>
      <c r="AB2" s="44"/>
      <c r="AC2" s="45"/>
    </row>
    <row r="3" spans="1:29" ht="15" customHeight="1" thickBot="1" x14ac:dyDescent="0.35">
      <c r="A3" s="1">
        <v>1</v>
      </c>
      <c r="B3" s="2">
        <v>2</v>
      </c>
      <c r="C3" s="2">
        <v>3</v>
      </c>
      <c r="D3" s="2">
        <v>3</v>
      </c>
      <c r="E3" s="2">
        <v>4</v>
      </c>
      <c r="F3" s="2">
        <v>2</v>
      </c>
      <c r="G3" s="4">
        <v>2</v>
      </c>
      <c r="H3" s="2">
        <v>1</v>
      </c>
      <c r="I3" s="4">
        <v>3</v>
      </c>
      <c r="J3" s="2">
        <v>2</v>
      </c>
      <c r="K3" s="4">
        <v>4</v>
      </c>
      <c r="L3" s="2">
        <v>4</v>
      </c>
      <c r="M3" s="4">
        <v>1</v>
      </c>
      <c r="N3" s="2">
        <v>1</v>
      </c>
      <c r="O3" s="4">
        <v>2</v>
      </c>
      <c r="P3" s="2">
        <v>1</v>
      </c>
      <c r="Q3" s="4">
        <v>5</v>
      </c>
      <c r="R3" s="2">
        <v>1</v>
      </c>
      <c r="S3" s="4">
        <v>1</v>
      </c>
      <c r="T3" s="2">
        <v>1</v>
      </c>
      <c r="U3" s="4">
        <v>1</v>
      </c>
      <c r="V3" s="12">
        <f>(((B3-'X-avaliacoes'!B3)^2+(C3-'X-avaliacoes'!C3)^2+(D3-'X-avaliacoes'!D3)^2+(E3-'X-avaliacoes'!E3)^2+(F3-'X-avaliacoes'!F3)^2+(G3-'X-avaliacoes'!G3)^2+(H3-'X-avaliacoes'!H3)^2+(I3-'X-avaliacoes'!I3)^2+(J3-'X-avaliacoes'!J3)^2+(K3-'X-avaliacoes'!K3)^2+(L3-'X-avaliacoes'!L3)^2+(M3-'X-avaliacoes'!M3)^2+(N3-'X-avaliacoes'!N3)^2+(O3-'X-avaliacoes'!O3)^2+(P3-'X-avaliacoes'!P3)^2+(Q3-'X-avaliacoes'!Q3)^2+(R3-'X-avaliacoes'!R3)^2+(S3-'X-avaliacoes'!S3)^2+(T3-'X-avaliacoes'!T3)^2+(U3-'X-avaliacoes'!U3)^2))</f>
        <v>61</v>
      </c>
      <c r="W3" s="12"/>
      <c r="X3" s="4"/>
      <c r="Y3" s="43" t="s">
        <v>37</v>
      </c>
      <c r="Z3" s="44"/>
      <c r="AA3" s="44"/>
      <c r="AB3" s="44"/>
      <c r="AC3" s="45"/>
    </row>
    <row r="4" spans="1:29" ht="15" thickBot="1" x14ac:dyDescent="0.35">
      <c r="A4" s="1">
        <v>2</v>
      </c>
      <c r="B4" s="2">
        <v>2</v>
      </c>
      <c r="C4" s="2">
        <v>3</v>
      </c>
      <c r="D4" s="2">
        <v>4</v>
      </c>
      <c r="E4" s="2">
        <v>3</v>
      </c>
      <c r="F4" s="4">
        <v>1</v>
      </c>
      <c r="G4" s="2">
        <v>4</v>
      </c>
      <c r="H4" s="4">
        <v>3</v>
      </c>
      <c r="I4" s="2">
        <v>2</v>
      </c>
      <c r="J4" s="4">
        <v>5</v>
      </c>
      <c r="K4" s="2">
        <v>3</v>
      </c>
      <c r="L4" s="4">
        <v>1</v>
      </c>
      <c r="M4" s="2">
        <v>5</v>
      </c>
      <c r="N4" s="4">
        <v>4</v>
      </c>
      <c r="O4" s="2">
        <v>1</v>
      </c>
      <c r="P4" s="4">
        <v>4</v>
      </c>
      <c r="Q4" s="2">
        <v>5</v>
      </c>
      <c r="R4" s="4">
        <v>2</v>
      </c>
      <c r="S4" s="2">
        <v>1</v>
      </c>
      <c r="T4" s="4">
        <v>2</v>
      </c>
      <c r="U4" s="2">
        <v>3</v>
      </c>
      <c r="V4" s="12">
        <f>(((B4-'X-avaliacoes'!B4)^2+(C4-'X-avaliacoes'!C4)^2+(D4-'X-avaliacoes'!D4)^2+(E4-'X-avaliacoes'!E4)^2+(F4-'X-avaliacoes'!F4)^2+(G4-'X-avaliacoes'!G4)^2+(H4-'X-avaliacoes'!H4)^2+(I4-'X-avaliacoes'!I4)^2+(J4-'X-avaliacoes'!J4)^2+(K4-'X-avaliacoes'!K4)^2+(L4-'X-avaliacoes'!L4)^2+(M4-'X-avaliacoes'!M4)^2+(N4-'X-avaliacoes'!N4)^2+(O4-'X-avaliacoes'!O4)^2+(P4-'X-avaliacoes'!P4)^2+(Q4-'X-avaliacoes'!Q4)^2+(R4-'X-avaliacoes'!R4)^2+(S4-'X-avaliacoes'!S4)^2+(T4-'X-avaliacoes'!T4)^2+(U4-'X-avaliacoes'!U4)^2))</f>
        <v>76</v>
      </c>
      <c r="W4" s="12"/>
    </row>
    <row r="5" spans="1:29" ht="15" thickBot="1" x14ac:dyDescent="0.35">
      <c r="A5" s="1">
        <v>3</v>
      </c>
      <c r="B5" s="2">
        <v>5</v>
      </c>
      <c r="C5" s="4">
        <v>4</v>
      </c>
      <c r="D5" s="2">
        <v>1</v>
      </c>
      <c r="E5" s="4">
        <v>4</v>
      </c>
      <c r="F5" s="2">
        <v>4</v>
      </c>
      <c r="G5" s="4">
        <v>1</v>
      </c>
      <c r="H5" s="2">
        <v>1</v>
      </c>
      <c r="I5" s="4">
        <v>5</v>
      </c>
      <c r="J5" s="2">
        <v>2</v>
      </c>
      <c r="K5" s="4">
        <v>4</v>
      </c>
      <c r="L5" s="2">
        <v>3</v>
      </c>
      <c r="M5" s="4">
        <v>1</v>
      </c>
      <c r="N5" s="2">
        <v>5</v>
      </c>
      <c r="O5" s="4">
        <v>4</v>
      </c>
      <c r="P5" s="2">
        <v>3</v>
      </c>
      <c r="Q5" s="4">
        <v>2</v>
      </c>
      <c r="R5" s="2">
        <v>2</v>
      </c>
      <c r="S5" s="4">
        <v>1</v>
      </c>
      <c r="T5" s="2">
        <v>5</v>
      </c>
      <c r="U5" s="2">
        <v>4</v>
      </c>
      <c r="V5" s="12">
        <f>(((B5-'X-avaliacoes'!B5)^2+(C5-'X-avaliacoes'!C5)^2+(D5-'X-avaliacoes'!D5)^2+(E5-'X-avaliacoes'!E5)^2+(F5-'X-avaliacoes'!F5)^2+(G5-'X-avaliacoes'!G5)^2+(H5-'X-avaliacoes'!H5)^2+(I5-'X-avaliacoes'!I5)^2+(J5-'X-avaliacoes'!J5)^2+(K5-'X-avaliacoes'!K5)^2+(L5-'X-avaliacoes'!L5)^2+(M5-'X-avaliacoes'!M5)^2+(N5-'X-avaliacoes'!N5)^2+(O5-'X-avaliacoes'!O5)^2+(P5-'X-avaliacoes'!P5)^2+(Q5-'X-avaliacoes'!Q5)^2+(R5-'X-avaliacoes'!R5)^2+(S5-'X-avaliacoes'!S5)^2+(T5-'X-avaliacoes'!T5)^2+(U5-'X-avaliacoes'!U5)^2))</f>
        <v>96</v>
      </c>
      <c r="W5" s="12"/>
    </row>
    <row r="6" spans="1:29" ht="15" thickBot="1" x14ac:dyDescent="0.35">
      <c r="A6" s="1">
        <v>4</v>
      </c>
      <c r="B6" s="4">
        <v>2</v>
      </c>
      <c r="C6" s="2">
        <v>1</v>
      </c>
      <c r="D6" s="4">
        <v>2</v>
      </c>
      <c r="E6" s="2">
        <v>1</v>
      </c>
      <c r="F6" s="4">
        <v>4</v>
      </c>
      <c r="G6" s="2">
        <v>2</v>
      </c>
      <c r="H6" s="4">
        <v>2</v>
      </c>
      <c r="I6" s="2">
        <v>5</v>
      </c>
      <c r="J6" s="4">
        <v>4</v>
      </c>
      <c r="K6" s="2">
        <v>3</v>
      </c>
      <c r="L6" s="4">
        <v>3</v>
      </c>
      <c r="M6" s="2">
        <v>3</v>
      </c>
      <c r="N6" s="4">
        <v>2</v>
      </c>
      <c r="O6" s="2">
        <v>3</v>
      </c>
      <c r="P6" s="4">
        <v>2</v>
      </c>
      <c r="Q6" s="2">
        <v>4</v>
      </c>
      <c r="R6" s="4">
        <v>3</v>
      </c>
      <c r="S6" s="2">
        <v>2</v>
      </c>
      <c r="T6" s="4">
        <v>5</v>
      </c>
      <c r="U6" s="2">
        <v>1</v>
      </c>
      <c r="V6" s="12">
        <f>(((B6-'X-avaliacoes'!B6)^2+(C6-'X-avaliacoes'!C6)^2+(D6-'X-avaliacoes'!D6)^2+(E6-'X-avaliacoes'!E6)^2+(F6-'X-avaliacoes'!F6)^2+(G6-'X-avaliacoes'!G6)^2+(H6-'X-avaliacoes'!H6)^2+(I6-'X-avaliacoes'!I6)^2+(J6-'X-avaliacoes'!J6)^2+(K6-'X-avaliacoes'!K6)^2+(L6-'X-avaliacoes'!L6)^2+(M6-'X-avaliacoes'!M6)^2+(N6-'X-avaliacoes'!N6)^2+(O6-'X-avaliacoes'!O6)^2+(P6-'X-avaliacoes'!P6)^2+(Q6-'X-avaliacoes'!Q6)^2+(R6-'X-avaliacoes'!R6)^2+(S6-'X-avaliacoes'!S6)^2+(T6-'X-avaliacoes'!T6)^2+(U6-'X-avaliacoes'!U6)^2))</f>
        <v>95</v>
      </c>
      <c r="W6" s="12"/>
    </row>
    <row r="7" spans="1:29" ht="15" thickBot="1" x14ac:dyDescent="0.35">
      <c r="A7" s="1">
        <v>5</v>
      </c>
      <c r="B7" s="2">
        <v>2</v>
      </c>
      <c r="C7" s="4">
        <v>4</v>
      </c>
      <c r="D7" s="2">
        <v>4</v>
      </c>
      <c r="E7" s="4">
        <v>4</v>
      </c>
      <c r="F7" s="2">
        <v>4</v>
      </c>
      <c r="G7" s="4">
        <v>5</v>
      </c>
      <c r="H7" s="2">
        <v>4</v>
      </c>
      <c r="I7" s="4">
        <v>1</v>
      </c>
      <c r="J7" s="2">
        <v>5</v>
      </c>
      <c r="K7" s="4">
        <v>4</v>
      </c>
      <c r="L7" s="2">
        <v>3</v>
      </c>
      <c r="M7" s="4">
        <v>1</v>
      </c>
      <c r="N7" s="2">
        <v>4</v>
      </c>
      <c r="O7" s="4">
        <v>5</v>
      </c>
      <c r="P7" s="2">
        <v>1</v>
      </c>
      <c r="Q7" s="4">
        <v>4</v>
      </c>
      <c r="R7" s="2">
        <v>5</v>
      </c>
      <c r="S7" s="4">
        <v>1</v>
      </c>
      <c r="T7" s="2">
        <v>4</v>
      </c>
      <c r="U7" s="4">
        <v>3</v>
      </c>
      <c r="V7" s="12">
        <f>(((B7-'X-avaliacoes'!B7)^2+(C7-'X-avaliacoes'!C7)^2+(D7-'X-avaliacoes'!D7)^2+(E7-'X-avaliacoes'!E7)^2+(F7-'X-avaliacoes'!F7)^2+(G7-'X-avaliacoes'!G7)^2+(H7-'X-avaliacoes'!H7)^2+(I7-'X-avaliacoes'!I7)^2+(J7-'X-avaliacoes'!J7)^2+(K7-'X-avaliacoes'!K7)^2+(L7-'X-avaliacoes'!L7)^2+(M7-'X-avaliacoes'!M7)^2+(N7-'X-avaliacoes'!N7)^2+(O7-'X-avaliacoes'!O7)^2+(P7-'X-avaliacoes'!P7)^2+(Q7-'X-avaliacoes'!Q7)^2+(R7-'X-avaliacoes'!R7)^2+(S7-'X-avaliacoes'!S7)^2+(T7-'X-avaliacoes'!T7)^2+(U7-'X-avaliacoes'!U7)^2))</f>
        <v>126</v>
      </c>
      <c r="W7" s="12"/>
    </row>
    <row r="8" spans="1:29" ht="15" thickBot="1" x14ac:dyDescent="0.35">
      <c r="A8" s="1">
        <v>6</v>
      </c>
      <c r="B8" s="4">
        <v>2</v>
      </c>
      <c r="C8" s="2">
        <v>5</v>
      </c>
      <c r="D8" s="4">
        <v>4</v>
      </c>
      <c r="E8" s="2">
        <v>3</v>
      </c>
      <c r="F8" s="4">
        <v>3</v>
      </c>
      <c r="G8" s="2">
        <v>2</v>
      </c>
      <c r="H8" s="4">
        <v>3</v>
      </c>
      <c r="I8" s="2">
        <v>4</v>
      </c>
      <c r="J8" s="4">
        <v>3</v>
      </c>
      <c r="K8" s="2">
        <v>3</v>
      </c>
      <c r="L8" s="4">
        <v>5</v>
      </c>
      <c r="M8" s="2">
        <v>1</v>
      </c>
      <c r="N8" s="4">
        <v>3</v>
      </c>
      <c r="O8" s="2">
        <v>1</v>
      </c>
      <c r="P8" s="4">
        <v>3</v>
      </c>
      <c r="Q8" s="2">
        <v>3</v>
      </c>
      <c r="R8" s="4">
        <v>5</v>
      </c>
      <c r="S8" s="2">
        <v>3</v>
      </c>
      <c r="T8" s="4">
        <v>2</v>
      </c>
      <c r="U8" s="2">
        <v>2</v>
      </c>
      <c r="V8" s="12">
        <f>(((B8-'X-avaliacoes'!B8)^2+(C8-'X-avaliacoes'!C8)^2+(D8-'X-avaliacoes'!D8)^2+(E8-'X-avaliacoes'!E8)^2+(F8-'X-avaliacoes'!F8)^2+(G8-'X-avaliacoes'!G8)^2+(H8-'X-avaliacoes'!H8)^2+(I8-'X-avaliacoes'!I8)^2+(J8-'X-avaliacoes'!J8)^2+(K8-'X-avaliacoes'!K8)^2+(L8-'X-avaliacoes'!L8)^2+(M8-'X-avaliacoes'!M8)^2+(N8-'X-avaliacoes'!N8)^2+(O8-'X-avaliacoes'!O8)^2+(P8-'X-avaliacoes'!P8)^2+(Q8-'X-avaliacoes'!Q8)^2+(R8-'X-avaliacoes'!R8)^2+(S8-'X-avaliacoes'!S8)^2+(T8-'X-avaliacoes'!T8)^2+(U8-'X-avaliacoes'!U8)^2))</f>
        <v>119</v>
      </c>
      <c r="W8" s="12"/>
    </row>
    <row r="9" spans="1:29" ht="15" thickBot="1" x14ac:dyDescent="0.35">
      <c r="A9" s="1">
        <v>7</v>
      </c>
      <c r="B9" s="2">
        <v>2</v>
      </c>
      <c r="C9" s="4">
        <v>1</v>
      </c>
      <c r="D9" s="2">
        <v>2</v>
      </c>
      <c r="E9" s="4">
        <v>5</v>
      </c>
      <c r="F9" s="2">
        <v>3</v>
      </c>
      <c r="G9" s="4">
        <v>1</v>
      </c>
      <c r="H9" s="2">
        <v>4</v>
      </c>
      <c r="I9" s="4">
        <v>1</v>
      </c>
      <c r="J9" s="2">
        <v>3</v>
      </c>
      <c r="K9" s="4">
        <v>1</v>
      </c>
      <c r="L9" s="2">
        <v>1</v>
      </c>
      <c r="M9" s="4">
        <v>5</v>
      </c>
      <c r="N9" s="2">
        <v>2</v>
      </c>
      <c r="O9" s="4">
        <v>2</v>
      </c>
      <c r="P9" s="2">
        <v>2</v>
      </c>
      <c r="Q9" s="4">
        <v>5</v>
      </c>
      <c r="R9" s="2">
        <v>3</v>
      </c>
      <c r="S9" s="4">
        <v>1</v>
      </c>
      <c r="T9" s="2">
        <v>3</v>
      </c>
      <c r="U9" s="4">
        <v>5</v>
      </c>
      <c r="V9" s="12">
        <f>(((B9-'X-avaliacoes'!B9)^2+(C9-'X-avaliacoes'!C9)^2+(D9-'X-avaliacoes'!D9)^2+(E9-'X-avaliacoes'!E9)^2+(F9-'X-avaliacoes'!F9)^2+(G9-'X-avaliacoes'!G9)^2+(H9-'X-avaliacoes'!H9)^2+(I9-'X-avaliacoes'!I9)^2+(J9-'X-avaliacoes'!J9)^2+(K9-'X-avaliacoes'!K9)^2+(L9-'X-avaliacoes'!L9)^2+(M9-'X-avaliacoes'!M9)^2+(N9-'X-avaliacoes'!N9)^2+(O9-'X-avaliacoes'!O9)^2+(P9-'X-avaliacoes'!P9)^2+(Q9-'X-avaliacoes'!Q9)^2+(R9-'X-avaliacoes'!R9)^2+(S9-'X-avaliacoes'!S9)^2+(T9-'X-avaliacoes'!T9)^2+(U9-'X-avaliacoes'!U9)^2))</f>
        <v>109</v>
      </c>
      <c r="W9" s="12"/>
    </row>
    <row r="10" spans="1:29" ht="15" thickBot="1" x14ac:dyDescent="0.35">
      <c r="A10" s="1">
        <v>8</v>
      </c>
      <c r="B10" s="4">
        <v>4</v>
      </c>
      <c r="C10" s="2">
        <v>4</v>
      </c>
      <c r="D10" s="4">
        <v>2</v>
      </c>
      <c r="E10" s="2">
        <v>5</v>
      </c>
      <c r="F10" s="4">
        <v>5</v>
      </c>
      <c r="G10" s="2">
        <v>5</v>
      </c>
      <c r="H10" s="4">
        <v>2</v>
      </c>
      <c r="I10" s="2">
        <v>1</v>
      </c>
      <c r="J10" s="4">
        <v>2</v>
      </c>
      <c r="K10" s="2">
        <v>3</v>
      </c>
      <c r="L10" s="4">
        <v>2</v>
      </c>
      <c r="M10" s="2">
        <v>5</v>
      </c>
      <c r="N10" s="4">
        <v>1</v>
      </c>
      <c r="O10" s="2">
        <v>1</v>
      </c>
      <c r="P10" s="4">
        <v>1</v>
      </c>
      <c r="Q10" s="2">
        <v>2</v>
      </c>
      <c r="R10" s="4">
        <v>5</v>
      </c>
      <c r="S10" s="2">
        <v>5</v>
      </c>
      <c r="T10" s="4">
        <v>2</v>
      </c>
      <c r="U10" s="2">
        <v>2</v>
      </c>
      <c r="V10" s="12">
        <f>(((B10-'X-avaliacoes'!B10)^2+(C10-'X-avaliacoes'!C10)^2+(D10-'X-avaliacoes'!D10)^2+(E10-'X-avaliacoes'!E10)^2+(F10-'X-avaliacoes'!F10)^2+(G10-'X-avaliacoes'!G10)^2+(H10-'X-avaliacoes'!H10)^2+(I10-'X-avaliacoes'!I10)^2+(J10-'X-avaliacoes'!J10)^2+(K10-'X-avaliacoes'!K10)^2+(L10-'X-avaliacoes'!L10)^2+(M10-'X-avaliacoes'!M10)^2+(N10-'X-avaliacoes'!N10)^2+(O10-'X-avaliacoes'!O10)^2+(P10-'X-avaliacoes'!P10)^2+(Q10-'X-avaliacoes'!Q10)^2+(R10-'X-avaliacoes'!R10)^2+(S10-'X-avaliacoes'!S10)^2+(T10-'X-avaliacoes'!T10)^2+(U10-'X-avaliacoes'!U10)^2))</f>
        <v>88</v>
      </c>
      <c r="W10" s="12"/>
    </row>
    <row r="11" spans="1:29" ht="15" thickBot="1" x14ac:dyDescent="0.35">
      <c r="A11" s="1">
        <v>9</v>
      </c>
      <c r="B11" s="2">
        <v>5</v>
      </c>
      <c r="C11" s="4">
        <v>1</v>
      </c>
      <c r="D11" s="2">
        <v>4</v>
      </c>
      <c r="E11" s="4">
        <v>2</v>
      </c>
      <c r="F11" s="2">
        <v>3</v>
      </c>
      <c r="G11" s="4">
        <v>4</v>
      </c>
      <c r="H11" s="2">
        <v>4</v>
      </c>
      <c r="I11" s="4">
        <v>5</v>
      </c>
      <c r="J11" s="2">
        <v>2</v>
      </c>
      <c r="K11" s="4">
        <v>4</v>
      </c>
      <c r="L11" s="2">
        <v>3</v>
      </c>
      <c r="M11" s="4">
        <v>5</v>
      </c>
      <c r="N11" s="2">
        <v>5</v>
      </c>
      <c r="O11" s="4">
        <v>2</v>
      </c>
      <c r="P11" s="2">
        <v>2</v>
      </c>
      <c r="Q11" s="4">
        <v>1</v>
      </c>
      <c r="R11" s="2">
        <v>3</v>
      </c>
      <c r="S11" s="4">
        <v>4</v>
      </c>
      <c r="T11" s="2">
        <v>3</v>
      </c>
      <c r="U11" s="4">
        <v>4</v>
      </c>
      <c r="V11" s="12">
        <f>(((B11-'X-avaliacoes'!B11)^2+(C11-'X-avaliacoes'!C11)^2+(D11-'X-avaliacoes'!D11)^2+(E11-'X-avaliacoes'!E11)^2+(F11-'X-avaliacoes'!F11)^2+(G11-'X-avaliacoes'!G11)^2+(H11-'X-avaliacoes'!H11)^2+(I11-'X-avaliacoes'!I11)^2+(J11-'X-avaliacoes'!J11)^2+(K11-'X-avaliacoes'!K11)^2+(L11-'X-avaliacoes'!L11)^2+(M11-'X-avaliacoes'!M11)^2+(N11-'X-avaliacoes'!N11)^2+(O11-'X-avaliacoes'!O11)^2+(P11-'X-avaliacoes'!P11)^2+(Q11-'X-avaliacoes'!Q11)^2+(R11-'X-avaliacoes'!R11)^2+(S11-'X-avaliacoes'!S11)^2+(T11-'X-avaliacoes'!T11)^2+(U11-'X-avaliacoes'!U11)^2))</f>
        <v>124</v>
      </c>
      <c r="W11" s="12"/>
      <c r="X11" s="3" t="s">
        <v>24</v>
      </c>
      <c r="Y11" s="3">
        <f>SQRT(V44)</f>
        <v>2.321098877687032</v>
      </c>
    </row>
    <row r="12" spans="1:29" ht="15" thickBot="1" x14ac:dyDescent="0.35">
      <c r="A12" s="1">
        <v>10</v>
      </c>
      <c r="B12" s="4">
        <v>4</v>
      </c>
      <c r="C12" s="2">
        <v>4</v>
      </c>
      <c r="D12" s="4">
        <v>3</v>
      </c>
      <c r="E12" s="2">
        <v>2</v>
      </c>
      <c r="F12" s="4">
        <v>4</v>
      </c>
      <c r="G12" s="2">
        <v>4</v>
      </c>
      <c r="H12" s="4">
        <v>2</v>
      </c>
      <c r="I12" s="2">
        <v>3</v>
      </c>
      <c r="J12" s="4">
        <v>1</v>
      </c>
      <c r="K12" s="2">
        <v>2</v>
      </c>
      <c r="L12" s="4">
        <v>3</v>
      </c>
      <c r="M12" s="2">
        <v>3</v>
      </c>
      <c r="N12" s="4">
        <v>1</v>
      </c>
      <c r="O12" s="2">
        <v>1</v>
      </c>
      <c r="P12" s="4">
        <v>4</v>
      </c>
      <c r="Q12" s="2">
        <v>4</v>
      </c>
      <c r="R12" s="4">
        <v>5</v>
      </c>
      <c r="S12" s="2">
        <v>5</v>
      </c>
      <c r="T12" s="4">
        <v>1</v>
      </c>
      <c r="U12" s="2">
        <v>2</v>
      </c>
      <c r="V12" s="12">
        <f>(((B12-'X-avaliacoes'!B12)^2+(C12-'X-avaliacoes'!C12)^2+(D12-'X-avaliacoes'!D12)^2+(E12-'X-avaliacoes'!E12)^2+(F12-'X-avaliacoes'!F12)^2+(G12-'X-avaliacoes'!G12)^2+(H12-'X-avaliacoes'!H12)^2+(I12-'X-avaliacoes'!I12)^2+(J12-'X-avaliacoes'!J12)^2+(K12-'X-avaliacoes'!K12)^2+(L12-'X-avaliacoes'!L12)^2+(M12-'X-avaliacoes'!M12)^2+(N12-'X-avaliacoes'!N12)^2+(O12-'X-avaliacoes'!O12)^2+(P12-'X-avaliacoes'!P12)^2+(Q12-'X-avaliacoes'!Q12)^2+(R12-'X-avaliacoes'!R12)^2+(S12-'X-avaliacoes'!S12)^2+(T12-'X-avaliacoes'!T12)^2+(U12-'X-avaliacoes'!U12)^2))</f>
        <v>98</v>
      </c>
      <c r="W12" s="12"/>
    </row>
    <row r="13" spans="1:29" ht="15" thickBot="1" x14ac:dyDescent="0.35">
      <c r="A13" s="1">
        <v>11</v>
      </c>
      <c r="B13" s="2">
        <v>2</v>
      </c>
      <c r="C13" s="4">
        <v>5</v>
      </c>
      <c r="D13" s="2">
        <v>1</v>
      </c>
      <c r="E13" s="4">
        <v>2</v>
      </c>
      <c r="F13" s="2">
        <v>2</v>
      </c>
      <c r="G13" s="4">
        <v>3</v>
      </c>
      <c r="H13" s="2">
        <v>1</v>
      </c>
      <c r="I13" s="4">
        <v>2</v>
      </c>
      <c r="J13" s="2">
        <v>5</v>
      </c>
      <c r="K13" s="4">
        <v>2</v>
      </c>
      <c r="L13" s="2">
        <v>2</v>
      </c>
      <c r="M13" s="4">
        <v>3</v>
      </c>
      <c r="N13" s="2">
        <v>5</v>
      </c>
      <c r="O13" s="4">
        <v>3</v>
      </c>
      <c r="P13" s="2">
        <v>3</v>
      </c>
      <c r="Q13" s="4">
        <v>3</v>
      </c>
      <c r="R13" s="2">
        <v>1</v>
      </c>
      <c r="S13" s="4">
        <v>1</v>
      </c>
      <c r="T13" s="2">
        <v>1</v>
      </c>
      <c r="U13" s="4">
        <v>1</v>
      </c>
      <c r="V13" s="12">
        <f>(((B13-'X-avaliacoes'!B13)^2+(C13-'X-avaliacoes'!C13)^2+(D13-'X-avaliacoes'!D13)^2+(E13-'X-avaliacoes'!E13)^2+(F13-'X-avaliacoes'!F13)^2+(G13-'X-avaliacoes'!G13)^2+(H13-'X-avaliacoes'!H13)^2+(I13-'X-avaliacoes'!I13)^2+(J13-'X-avaliacoes'!J13)^2+(K13-'X-avaliacoes'!K13)^2+(L13-'X-avaliacoes'!L13)^2+(M13-'X-avaliacoes'!M13)^2+(N13-'X-avaliacoes'!N13)^2+(O13-'X-avaliacoes'!O13)^2+(P13-'X-avaliacoes'!P13)^2+(Q13-'X-avaliacoes'!Q13)^2+(R13-'X-avaliacoes'!R13)^2+(S13-'X-avaliacoes'!S13)^2+(T13-'X-avaliacoes'!T13)^2+(U13-'X-avaliacoes'!U13)^2))</f>
        <v>75</v>
      </c>
      <c r="W13" s="12"/>
    </row>
    <row r="14" spans="1:29" ht="15" thickBot="1" x14ac:dyDescent="0.35">
      <c r="A14" s="1">
        <v>12</v>
      </c>
      <c r="B14" s="4">
        <v>4</v>
      </c>
      <c r="C14" s="2">
        <v>5</v>
      </c>
      <c r="D14" s="4">
        <v>4</v>
      </c>
      <c r="E14" s="2">
        <v>1</v>
      </c>
      <c r="F14" s="4">
        <v>4</v>
      </c>
      <c r="G14" s="2">
        <v>1</v>
      </c>
      <c r="H14" s="4">
        <v>4</v>
      </c>
      <c r="I14" s="2">
        <v>5</v>
      </c>
      <c r="J14" s="4">
        <v>4</v>
      </c>
      <c r="K14" s="2">
        <v>2</v>
      </c>
      <c r="L14" s="4">
        <v>2</v>
      </c>
      <c r="M14" s="2">
        <v>4</v>
      </c>
      <c r="N14" s="4">
        <v>3</v>
      </c>
      <c r="O14" s="2">
        <v>5</v>
      </c>
      <c r="P14" s="4">
        <v>3</v>
      </c>
      <c r="Q14" s="2">
        <v>5</v>
      </c>
      <c r="R14" s="4">
        <v>5</v>
      </c>
      <c r="S14" s="2">
        <v>5</v>
      </c>
      <c r="T14" s="4">
        <v>5</v>
      </c>
      <c r="U14" s="2">
        <v>2</v>
      </c>
      <c r="V14" s="12">
        <f>(((B14-'X-avaliacoes'!B14)^2+(C14-'X-avaliacoes'!C14)^2+(D14-'X-avaliacoes'!D14)^2+(E14-'X-avaliacoes'!E14)^2+(F14-'X-avaliacoes'!F14)^2+(G14-'X-avaliacoes'!G14)^2+(H14-'X-avaliacoes'!H14)^2+(I14-'X-avaliacoes'!I14)^2+(J14-'X-avaliacoes'!J14)^2+(K14-'X-avaliacoes'!K14)^2+(L14-'X-avaliacoes'!L14)^2+(M14-'X-avaliacoes'!M14)^2+(N14-'X-avaliacoes'!N14)^2+(O14-'X-avaliacoes'!O14)^2+(P14-'X-avaliacoes'!P14)^2+(Q14-'X-avaliacoes'!Q14)^2+(R14-'X-avaliacoes'!R14)^2+(S14-'X-avaliacoes'!S14)^2+(T14-'X-avaliacoes'!T14)^2+(U14-'X-avaliacoes'!U14)^2))</f>
        <v>152</v>
      </c>
      <c r="W14" s="12"/>
    </row>
    <row r="15" spans="1:29" ht="15" thickBot="1" x14ac:dyDescent="0.35">
      <c r="A15" s="1">
        <v>13</v>
      </c>
      <c r="B15" s="2">
        <v>1</v>
      </c>
      <c r="C15" s="4">
        <v>3</v>
      </c>
      <c r="D15" s="2">
        <v>3</v>
      </c>
      <c r="E15" s="4">
        <v>3</v>
      </c>
      <c r="F15" s="2">
        <v>2</v>
      </c>
      <c r="G15" s="4">
        <v>5</v>
      </c>
      <c r="H15" s="2">
        <v>2</v>
      </c>
      <c r="I15" s="4">
        <v>5</v>
      </c>
      <c r="J15" s="2">
        <v>4</v>
      </c>
      <c r="K15" s="4">
        <v>2</v>
      </c>
      <c r="L15" s="2">
        <v>5</v>
      </c>
      <c r="M15" s="4">
        <v>3</v>
      </c>
      <c r="N15" s="2">
        <v>2</v>
      </c>
      <c r="O15" s="4">
        <v>1</v>
      </c>
      <c r="P15" s="2">
        <v>4</v>
      </c>
      <c r="Q15" s="4">
        <v>2</v>
      </c>
      <c r="R15" s="2">
        <v>3</v>
      </c>
      <c r="S15" s="4">
        <v>1</v>
      </c>
      <c r="T15" s="2">
        <v>1</v>
      </c>
      <c r="U15" s="4">
        <v>3</v>
      </c>
      <c r="V15" s="12">
        <f>(((B15-'X-avaliacoes'!B15)^2+(C15-'X-avaliacoes'!C15)^2+(D15-'X-avaliacoes'!D15)^2+(E15-'X-avaliacoes'!E15)^2+(F15-'X-avaliacoes'!F15)^2+(G15-'X-avaliacoes'!G15)^2+(H15-'X-avaliacoes'!H15)^2+(I15-'X-avaliacoes'!I15)^2+(J15-'X-avaliacoes'!J15)^2+(K15-'X-avaliacoes'!K15)^2+(L15-'X-avaliacoes'!L15)^2+(M15-'X-avaliacoes'!M15)^2+(N15-'X-avaliacoes'!N15)^2+(O15-'X-avaliacoes'!O15)^2+(P15-'X-avaliacoes'!P15)^2+(Q15-'X-avaliacoes'!Q15)^2+(R15-'X-avaliacoes'!R15)^2+(S15-'X-avaliacoes'!S15)^2+(T15-'X-avaliacoes'!T15)^2+(U15-'X-avaliacoes'!U15)^2))</f>
        <v>96</v>
      </c>
      <c r="W15" s="12"/>
    </row>
    <row r="16" spans="1:29" ht="15" thickBot="1" x14ac:dyDescent="0.35">
      <c r="A16" s="1">
        <v>14</v>
      </c>
      <c r="B16" s="4">
        <v>2</v>
      </c>
      <c r="C16" s="2">
        <v>5</v>
      </c>
      <c r="D16" s="4">
        <v>3</v>
      </c>
      <c r="E16" s="2">
        <v>4</v>
      </c>
      <c r="F16" s="4">
        <v>4</v>
      </c>
      <c r="G16" s="2">
        <v>4</v>
      </c>
      <c r="H16" s="4">
        <v>5</v>
      </c>
      <c r="I16" s="2">
        <v>1</v>
      </c>
      <c r="J16" s="4">
        <v>1</v>
      </c>
      <c r="K16" s="2">
        <v>4</v>
      </c>
      <c r="L16" s="4">
        <v>5</v>
      </c>
      <c r="M16" s="2">
        <v>1</v>
      </c>
      <c r="N16" s="4">
        <v>4</v>
      </c>
      <c r="O16" s="2">
        <v>2</v>
      </c>
      <c r="P16" s="4">
        <v>4</v>
      </c>
      <c r="Q16" s="2">
        <v>5</v>
      </c>
      <c r="R16" s="4">
        <v>4</v>
      </c>
      <c r="S16" s="2">
        <v>3</v>
      </c>
      <c r="T16" s="4">
        <v>3</v>
      </c>
      <c r="U16" s="2">
        <v>1</v>
      </c>
      <c r="V16" s="12">
        <f>(((B16-'X-avaliacoes'!B16)^2+(C16-'X-avaliacoes'!C16)^2+(D16-'X-avaliacoes'!D16)^2+(E16-'X-avaliacoes'!E16)^2+(F16-'X-avaliacoes'!F16)^2+(G16-'X-avaliacoes'!G16)^2+(H16-'X-avaliacoes'!H16)^2+(I16-'X-avaliacoes'!I16)^2+(J16-'X-avaliacoes'!J16)^2+(K16-'X-avaliacoes'!K16)^2+(L16-'X-avaliacoes'!L16)^2+(M16-'X-avaliacoes'!M16)^2+(N16-'X-avaliacoes'!N16)^2+(O16-'X-avaliacoes'!O16)^2+(P16-'X-avaliacoes'!P16)^2+(Q16-'X-avaliacoes'!Q16)^2+(R16-'X-avaliacoes'!R16)^2+(S16-'X-avaliacoes'!S16)^2+(T16-'X-avaliacoes'!T16)^2+(U16-'X-avaliacoes'!U16)^2))</f>
        <v>137</v>
      </c>
      <c r="W16" s="12"/>
    </row>
    <row r="17" spans="1:23" ht="15" thickBot="1" x14ac:dyDescent="0.35">
      <c r="A17" s="1">
        <v>15</v>
      </c>
      <c r="B17" s="2">
        <v>3</v>
      </c>
      <c r="C17" s="4">
        <v>4</v>
      </c>
      <c r="D17" s="2">
        <v>4</v>
      </c>
      <c r="E17" s="4">
        <v>3</v>
      </c>
      <c r="F17" s="2">
        <v>3</v>
      </c>
      <c r="G17" s="4">
        <v>4</v>
      </c>
      <c r="H17" s="2">
        <v>3</v>
      </c>
      <c r="I17" s="4">
        <v>3</v>
      </c>
      <c r="J17" s="2">
        <v>1</v>
      </c>
      <c r="K17" s="4">
        <v>2</v>
      </c>
      <c r="L17" s="2">
        <v>5</v>
      </c>
      <c r="M17" s="4">
        <v>1</v>
      </c>
      <c r="N17" s="2">
        <v>4</v>
      </c>
      <c r="O17" s="4">
        <v>5</v>
      </c>
      <c r="P17" s="2">
        <v>2</v>
      </c>
      <c r="Q17" s="4">
        <v>2</v>
      </c>
      <c r="R17" s="2">
        <v>5</v>
      </c>
      <c r="S17" s="4">
        <v>2</v>
      </c>
      <c r="T17" s="2">
        <v>3</v>
      </c>
      <c r="U17" s="4">
        <v>3</v>
      </c>
      <c r="V17" s="12">
        <f>(((B17-'X-avaliacoes'!B17)^2+(C17-'X-avaliacoes'!C17)^2+(D17-'X-avaliacoes'!D17)^2+(E17-'X-avaliacoes'!E17)^2+(F17-'X-avaliacoes'!F17)^2+(G17-'X-avaliacoes'!G17)^2+(H17-'X-avaliacoes'!H17)^2+(I17-'X-avaliacoes'!I17)^2+(J17-'X-avaliacoes'!J17)^2+(K17-'X-avaliacoes'!K17)^2+(L17-'X-avaliacoes'!L17)^2+(M17-'X-avaliacoes'!M17)^2+(N17-'X-avaliacoes'!N17)^2+(O17-'X-avaliacoes'!O17)^2+(P17-'X-avaliacoes'!P17)^2+(Q17-'X-avaliacoes'!Q17)^2+(R17-'X-avaliacoes'!R17)^2+(S17-'X-avaliacoes'!S17)^2+(T17-'X-avaliacoes'!T17)^2+(U17-'X-avaliacoes'!U17)^2))</f>
        <v>97</v>
      </c>
      <c r="W17" s="12"/>
    </row>
    <row r="18" spans="1:23" ht="15" thickBot="1" x14ac:dyDescent="0.35">
      <c r="A18" s="1">
        <v>16</v>
      </c>
      <c r="B18" s="4">
        <v>3</v>
      </c>
      <c r="C18" s="2">
        <v>5</v>
      </c>
      <c r="D18" s="4">
        <v>3</v>
      </c>
      <c r="E18" s="2">
        <v>1</v>
      </c>
      <c r="F18" s="4">
        <v>1</v>
      </c>
      <c r="G18" s="2">
        <v>4</v>
      </c>
      <c r="H18" s="4">
        <v>2</v>
      </c>
      <c r="I18" s="2">
        <v>2</v>
      </c>
      <c r="J18" s="4">
        <v>1</v>
      </c>
      <c r="K18" s="2">
        <v>2</v>
      </c>
      <c r="L18" s="4">
        <v>2</v>
      </c>
      <c r="M18" s="2">
        <v>3</v>
      </c>
      <c r="N18" s="4">
        <v>1</v>
      </c>
      <c r="O18" s="2">
        <v>1</v>
      </c>
      <c r="P18" s="4">
        <v>3</v>
      </c>
      <c r="Q18" s="2">
        <v>3</v>
      </c>
      <c r="R18" s="4">
        <v>5</v>
      </c>
      <c r="S18" s="2">
        <v>2</v>
      </c>
      <c r="T18" s="4">
        <v>5</v>
      </c>
      <c r="U18" s="2">
        <v>1</v>
      </c>
      <c r="V18" s="12">
        <f>(((B18-'X-avaliacoes'!B18)^2+(C18-'X-avaliacoes'!C18)^2+(D18-'X-avaliacoes'!D18)^2+(E18-'X-avaliacoes'!E18)^2+(F18-'X-avaliacoes'!F18)^2+(G18-'X-avaliacoes'!G18)^2+(H18-'X-avaliacoes'!H18)^2+(I18-'X-avaliacoes'!I18)^2+(J18-'X-avaliacoes'!J18)^2+(K18-'X-avaliacoes'!K18)^2+(L18-'X-avaliacoes'!L18)^2+(M18-'X-avaliacoes'!M18)^2+(N18-'X-avaliacoes'!N18)^2+(O18-'X-avaliacoes'!O18)^2+(P18-'X-avaliacoes'!P18)^2+(Q18-'X-avaliacoes'!Q18)^2+(R18-'X-avaliacoes'!R18)^2+(S18-'X-avaliacoes'!S18)^2+(T18-'X-avaliacoes'!T18)^2+(U18-'X-avaliacoes'!U18)^2))</f>
        <v>88</v>
      </c>
      <c r="W18" s="12"/>
    </row>
    <row r="19" spans="1:23" ht="15" thickBot="1" x14ac:dyDescent="0.35">
      <c r="A19" s="1">
        <v>17</v>
      </c>
      <c r="B19" s="2">
        <v>1</v>
      </c>
      <c r="C19" s="4">
        <v>4</v>
      </c>
      <c r="D19" s="2">
        <v>5</v>
      </c>
      <c r="E19" s="4">
        <v>2</v>
      </c>
      <c r="F19" s="2">
        <v>4</v>
      </c>
      <c r="G19" s="4">
        <v>1</v>
      </c>
      <c r="H19" s="2">
        <v>2</v>
      </c>
      <c r="I19" s="4">
        <v>1</v>
      </c>
      <c r="J19" s="2">
        <v>2</v>
      </c>
      <c r="K19" s="4">
        <v>4</v>
      </c>
      <c r="L19" s="2">
        <v>3</v>
      </c>
      <c r="M19" s="4">
        <v>5</v>
      </c>
      <c r="N19" s="2">
        <v>2</v>
      </c>
      <c r="O19" s="4">
        <v>5</v>
      </c>
      <c r="P19" s="2">
        <v>2</v>
      </c>
      <c r="Q19" s="4">
        <v>2</v>
      </c>
      <c r="R19" s="2">
        <v>1</v>
      </c>
      <c r="S19" s="4">
        <v>4</v>
      </c>
      <c r="T19" s="2">
        <v>3</v>
      </c>
      <c r="U19" s="4">
        <v>5</v>
      </c>
      <c r="V19" s="12">
        <f>(((B19-'X-avaliacoes'!B19)^2+(C19-'X-avaliacoes'!C19)^2+(D19-'X-avaliacoes'!D19)^2+(E19-'X-avaliacoes'!E19)^2+(F19-'X-avaliacoes'!F19)^2+(G19-'X-avaliacoes'!G19)^2+(H19-'X-avaliacoes'!H19)^2+(I19-'X-avaliacoes'!I19)^2+(J19-'X-avaliacoes'!J19)^2+(K19-'X-avaliacoes'!K19)^2+(L19-'X-avaliacoes'!L19)^2+(M19-'X-avaliacoes'!M19)^2+(N19-'X-avaliacoes'!N19)^2+(O19-'X-avaliacoes'!O19)^2+(P19-'X-avaliacoes'!P19)^2+(Q19-'X-avaliacoes'!Q19)^2+(R19-'X-avaliacoes'!R19)^2+(S19-'X-avaliacoes'!S19)^2+(T19-'X-avaliacoes'!T19)^2+(U19-'X-avaliacoes'!U19)^2))</f>
        <v>133</v>
      </c>
      <c r="W19" s="12"/>
    </row>
    <row r="20" spans="1:23" ht="15" thickBot="1" x14ac:dyDescent="0.35">
      <c r="A20" s="1">
        <v>18</v>
      </c>
      <c r="B20" s="4">
        <v>4</v>
      </c>
      <c r="C20" s="2">
        <v>1</v>
      </c>
      <c r="D20" s="4">
        <v>2</v>
      </c>
      <c r="E20" s="2">
        <v>2</v>
      </c>
      <c r="F20" s="4">
        <v>2</v>
      </c>
      <c r="G20" s="2">
        <v>5</v>
      </c>
      <c r="H20" s="4">
        <v>2</v>
      </c>
      <c r="I20" s="2">
        <v>2</v>
      </c>
      <c r="J20" s="4">
        <v>4</v>
      </c>
      <c r="K20" s="2">
        <v>5</v>
      </c>
      <c r="L20" s="4">
        <v>1</v>
      </c>
      <c r="M20" s="2">
        <v>4</v>
      </c>
      <c r="N20" s="4">
        <v>1</v>
      </c>
      <c r="O20" s="2">
        <v>4</v>
      </c>
      <c r="P20" s="4">
        <v>2</v>
      </c>
      <c r="Q20" s="2">
        <v>1</v>
      </c>
      <c r="R20" s="4">
        <v>1</v>
      </c>
      <c r="S20" s="2">
        <v>2</v>
      </c>
      <c r="T20" s="4">
        <v>1</v>
      </c>
      <c r="U20" s="2">
        <v>3</v>
      </c>
      <c r="V20" s="12">
        <f>(((B20-'X-avaliacoes'!B20)^2+(C20-'X-avaliacoes'!C20)^2+(D20-'X-avaliacoes'!D20)^2+(E20-'X-avaliacoes'!E20)^2+(F20-'X-avaliacoes'!F20)^2+(G20-'X-avaliacoes'!G20)^2+(H20-'X-avaliacoes'!H20)^2+(I20-'X-avaliacoes'!I20)^2+(J20-'X-avaliacoes'!J20)^2+(K20-'X-avaliacoes'!K20)^2+(L20-'X-avaliacoes'!L20)^2+(M20-'X-avaliacoes'!M20)^2+(N20-'X-avaliacoes'!N20)^2+(O20-'X-avaliacoes'!O20)^2+(P20-'X-avaliacoes'!P20)^2+(Q20-'X-avaliacoes'!Q20)^2+(R20-'X-avaliacoes'!R20)^2+(S20-'X-avaliacoes'!S20)^2+(T20-'X-avaliacoes'!T20)^2+(U20-'X-avaliacoes'!U20)^2))</f>
        <v>52</v>
      </c>
      <c r="W20" s="12"/>
    </row>
    <row r="21" spans="1:23" ht="15" thickBot="1" x14ac:dyDescent="0.35">
      <c r="A21" s="1">
        <v>19</v>
      </c>
      <c r="B21" s="2">
        <v>2</v>
      </c>
      <c r="C21" s="4">
        <v>3</v>
      </c>
      <c r="D21" s="2">
        <v>2</v>
      </c>
      <c r="E21" s="4">
        <v>5</v>
      </c>
      <c r="F21" s="2">
        <v>5</v>
      </c>
      <c r="G21" s="4">
        <v>1</v>
      </c>
      <c r="H21" s="2">
        <v>2</v>
      </c>
      <c r="I21" s="4">
        <v>2</v>
      </c>
      <c r="J21" s="2">
        <v>3</v>
      </c>
      <c r="K21" s="4">
        <v>3</v>
      </c>
      <c r="L21" s="2">
        <v>1</v>
      </c>
      <c r="M21" s="4">
        <v>1</v>
      </c>
      <c r="N21" s="2">
        <v>3</v>
      </c>
      <c r="O21" s="4">
        <v>1</v>
      </c>
      <c r="P21" s="2">
        <v>2</v>
      </c>
      <c r="Q21" s="4">
        <v>4</v>
      </c>
      <c r="R21" s="2">
        <v>5</v>
      </c>
      <c r="S21" s="4">
        <v>1</v>
      </c>
      <c r="T21" s="2">
        <v>5</v>
      </c>
      <c r="U21" s="4">
        <v>4</v>
      </c>
      <c r="V21" s="12">
        <f>(((B21-'X-avaliacoes'!B21)^2+(C21-'X-avaliacoes'!C21)^2+(D21-'X-avaliacoes'!D21)^2+(E21-'X-avaliacoes'!E21)^2+(F21-'X-avaliacoes'!F21)^2+(G21-'X-avaliacoes'!G21)^2+(H21-'X-avaliacoes'!H21)^2+(I21-'X-avaliacoes'!I21)^2+(J21-'X-avaliacoes'!J21)^2+(K21-'X-avaliacoes'!K21)^2+(L21-'X-avaliacoes'!L21)^2+(M21-'X-avaliacoes'!M21)^2+(N21-'X-avaliacoes'!N21)^2+(O21-'X-avaliacoes'!O21)^2+(P21-'X-avaliacoes'!P21)^2+(Q21-'X-avaliacoes'!Q21)^2+(R21-'X-avaliacoes'!R21)^2+(S21-'X-avaliacoes'!S21)^2+(T21-'X-avaliacoes'!T21)^2+(U21-'X-avaliacoes'!U21)^2))</f>
        <v>83</v>
      </c>
      <c r="W21" s="12"/>
    </row>
    <row r="22" spans="1:23" ht="15" thickBot="1" x14ac:dyDescent="0.35">
      <c r="A22" s="1">
        <v>20</v>
      </c>
      <c r="B22" s="4">
        <v>2</v>
      </c>
      <c r="C22" s="2">
        <v>2</v>
      </c>
      <c r="D22" s="4">
        <v>5</v>
      </c>
      <c r="E22" s="2">
        <v>5</v>
      </c>
      <c r="F22" s="4">
        <v>2</v>
      </c>
      <c r="G22" s="2">
        <v>2</v>
      </c>
      <c r="H22" s="4">
        <v>1</v>
      </c>
      <c r="I22" s="2">
        <v>2</v>
      </c>
      <c r="J22" s="4">
        <v>1</v>
      </c>
      <c r="K22" s="2">
        <v>2</v>
      </c>
      <c r="L22" s="4">
        <v>5</v>
      </c>
      <c r="M22" s="2">
        <v>1</v>
      </c>
      <c r="N22" s="4">
        <v>2</v>
      </c>
      <c r="O22" s="2">
        <v>5</v>
      </c>
      <c r="P22" s="4">
        <v>5</v>
      </c>
      <c r="Q22" s="2">
        <v>5</v>
      </c>
      <c r="R22" s="4">
        <v>4</v>
      </c>
      <c r="S22" s="2">
        <v>4</v>
      </c>
      <c r="T22" s="4">
        <v>3</v>
      </c>
      <c r="U22" s="2">
        <v>5</v>
      </c>
      <c r="V22" s="12">
        <f>(((B22-'X-avaliacoes'!B22)^2+(C22-'X-avaliacoes'!C22)^2+(D22-'X-avaliacoes'!D22)^2+(E22-'X-avaliacoes'!E22)^2+(F22-'X-avaliacoes'!F22)^2+(G22-'X-avaliacoes'!G22)^2+(H22-'X-avaliacoes'!H22)^2+(I22-'X-avaliacoes'!I22)^2+(J22-'X-avaliacoes'!J22)^2+(K22-'X-avaliacoes'!K22)^2+(L22-'X-avaliacoes'!L22)^2+(M22-'X-avaliacoes'!M22)^2+(N22-'X-avaliacoes'!N22)^2+(O22-'X-avaliacoes'!O22)^2+(P22-'X-avaliacoes'!P22)^2+(Q22-'X-avaliacoes'!Q22)^2+(R22-'X-avaliacoes'!R22)^2+(S22-'X-avaliacoes'!S22)^2+(T22-'X-avaliacoes'!T22)^2+(U22-'X-avaliacoes'!U22)^2))</f>
        <v>114</v>
      </c>
      <c r="W22" s="12"/>
    </row>
    <row r="23" spans="1:23" ht="15" thickBot="1" x14ac:dyDescent="0.35">
      <c r="A23" s="1">
        <v>21</v>
      </c>
      <c r="B23" s="2">
        <v>1</v>
      </c>
      <c r="C23" s="4">
        <v>1</v>
      </c>
      <c r="D23" s="2">
        <v>4</v>
      </c>
      <c r="E23" s="4">
        <v>3</v>
      </c>
      <c r="F23" s="2">
        <v>1</v>
      </c>
      <c r="G23" s="4">
        <v>5</v>
      </c>
      <c r="H23" s="2">
        <v>3</v>
      </c>
      <c r="I23" s="4">
        <v>3</v>
      </c>
      <c r="J23" s="2">
        <v>1</v>
      </c>
      <c r="K23" s="4">
        <v>5</v>
      </c>
      <c r="L23" s="2">
        <v>5</v>
      </c>
      <c r="M23" s="4">
        <v>5</v>
      </c>
      <c r="N23" s="2">
        <v>5</v>
      </c>
      <c r="O23" s="4">
        <v>3</v>
      </c>
      <c r="P23" s="2">
        <v>5</v>
      </c>
      <c r="Q23" s="4">
        <v>5</v>
      </c>
      <c r="R23" s="2">
        <v>3</v>
      </c>
      <c r="S23" s="4">
        <v>2</v>
      </c>
      <c r="T23" s="2">
        <v>5</v>
      </c>
      <c r="U23" s="4">
        <v>5</v>
      </c>
      <c r="V23" s="12">
        <f>(((B23-'X-avaliacoes'!B23)^2+(C23-'X-avaliacoes'!C23)^2+(D23-'X-avaliacoes'!D23)^2+(E23-'X-avaliacoes'!E23)^2+(F23-'X-avaliacoes'!F23)^2+(G23-'X-avaliacoes'!G23)^2+(H23-'X-avaliacoes'!H23)^2+(I23-'X-avaliacoes'!I23)^2+(J23-'X-avaliacoes'!J23)^2+(K23-'X-avaliacoes'!K23)^2+(L23-'X-avaliacoes'!L23)^2+(M23-'X-avaliacoes'!M23)^2+(N23-'X-avaliacoes'!N23)^2+(O23-'X-avaliacoes'!O23)^2+(P23-'X-avaliacoes'!P23)^2+(Q23-'X-avaliacoes'!Q23)^2+(R23-'X-avaliacoes'!R23)^2+(S23-'X-avaliacoes'!S23)^2+(T23-'X-avaliacoes'!T23)^2+(U23-'X-avaliacoes'!U23)^2))</f>
        <v>157</v>
      </c>
      <c r="W23" s="12"/>
    </row>
    <row r="24" spans="1:23" ht="15" thickBot="1" x14ac:dyDescent="0.35">
      <c r="A24" s="1">
        <v>22</v>
      </c>
      <c r="B24" s="4">
        <v>4</v>
      </c>
      <c r="C24" s="2">
        <v>5</v>
      </c>
      <c r="D24" s="4">
        <v>2</v>
      </c>
      <c r="E24" s="2">
        <v>3</v>
      </c>
      <c r="F24" s="4">
        <v>1</v>
      </c>
      <c r="G24" s="2">
        <v>5</v>
      </c>
      <c r="H24" s="4">
        <v>5</v>
      </c>
      <c r="I24" s="2">
        <v>5</v>
      </c>
      <c r="J24" s="4">
        <v>5</v>
      </c>
      <c r="K24" s="2">
        <v>3</v>
      </c>
      <c r="L24" s="4">
        <v>2</v>
      </c>
      <c r="M24" s="2">
        <v>1</v>
      </c>
      <c r="N24" s="4">
        <v>2</v>
      </c>
      <c r="O24" s="2">
        <v>5</v>
      </c>
      <c r="P24" s="4">
        <v>5</v>
      </c>
      <c r="Q24" s="2">
        <v>2</v>
      </c>
      <c r="R24" s="4">
        <v>2</v>
      </c>
      <c r="S24" s="2">
        <v>3</v>
      </c>
      <c r="T24" s="4">
        <v>5</v>
      </c>
      <c r="U24" s="2">
        <v>2</v>
      </c>
      <c r="V24" s="12">
        <f>(((B24-'X-avaliacoes'!B24)^2+(C24-'X-avaliacoes'!C24)^2+(D24-'X-avaliacoes'!D24)^2+(E24-'X-avaliacoes'!E24)^2+(F24-'X-avaliacoes'!F24)^2+(G24-'X-avaliacoes'!G24)^2+(H24-'X-avaliacoes'!H24)^2+(I24-'X-avaliacoes'!I24)^2+(J24-'X-avaliacoes'!J24)^2+(K24-'X-avaliacoes'!K24)^2+(L24-'X-avaliacoes'!L24)^2+(M24-'X-avaliacoes'!M24)^2+(N24-'X-avaliacoes'!N24)^2+(O24-'X-avaliacoes'!O24)^2+(P24-'X-avaliacoes'!P24)^2+(Q24-'X-avaliacoes'!Q24)^2+(R24-'X-avaliacoes'!R24)^2+(S24-'X-avaliacoes'!S24)^2+(T24-'X-avaliacoes'!T24)^2+(U24-'X-avaliacoes'!U24)^2))</f>
        <v>133</v>
      </c>
      <c r="W24" s="12"/>
    </row>
    <row r="25" spans="1:23" ht="15" thickBot="1" x14ac:dyDescent="0.35">
      <c r="A25" s="1">
        <v>23</v>
      </c>
      <c r="B25" s="2">
        <v>3</v>
      </c>
      <c r="C25" s="4">
        <v>5</v>
      </c>
      <c r="D25" s="2">
        <v>3</v>
      </c>
      <c r="E25" s="4">
        <v>4</v>
      </c>
      <c r="F25" s="2">
        <v>5</v>
      </c>
      <c r="G25" s="4">
        <v>1</v>
      </c>
      <c r="H25" s="2">
        <v>5</v>
      </c>
      <c r="I25" s="4">
        <v>1</v>
      </c>
      <c r="J25" s="2">
        <v>4</v>
      </c>
      <c r="K25" s="4">
        <v>5</v>
      </c>
      <c r="L25" s="2">
        <v>2</v>
      </c>
      <c r="M25" s="4">
        <v>5</v>
      </c>
      <c r="N25" s="2">
        <v>3</v>
      </c>
      <c r="O25" s="4">
        <v>2</v>
      </c>
      <c r="P25" s="2">
        <v>1</v>
      </c>
      <c r="Q25" s="4">
        <v>3</v>
      </c>
      <c r="R25" s="2">
        <v>3</v>
      </c>
      <c r="S25" s="4">
        <v>1</v>
      </c>
      <c r="T25" s="2">
        <v>1</v>
      </c>
      <c r="U25" s="4">
        <v>5</v>
      </c>
      <c r="V25" s="12">
        <f>(((B25-'X-avaliacoes'!B25)^2+(C25-'X-avaliacoes'!C25)^2+(D25-'X-avaliacoes'!D25)^2+(E25-'X-avaliacoes'!E25)^2+(F25-'X-avaliacoes'!F25)^2+(G25-'X-avaliacoes'!G25)^2+(H25-'X-avaliacoes'!H25)^2+(I25-'X-avaliacoes'!I25)^2+(J25-'X-avaliacoes'!J25)^2+(K25-'X-avaliacoes'!K25)^2+(L25-'X-avaliacoes'!L25)^2+(M25-'X-avaliacoes'!M25)^2+(N25-'X-avaliacoes'!N25)^2+(O25-'X-avaliacoes'!O25)^2+(P25-'X-avaliacoes'!P25)^2+(Q25-'X-avaliacoes'!Q25)^2+(R25-'X-avaliacoes'!R25)^2+(S25-'X-avaliacoes'!S25)^2+(T25-'X-avaliacoes'!T25)^2+(U25-'X-avaliacoes'!U25)^2))</f>
        <v>132</v>
      </c>
      <c r="W25" s="12"/>
    </row>
    <row r="26" spans="1:23" ht="15" thickBot="1" x14ac:dyDescent="0.35">
      <c r="A26" s="1">
        <v>24</v>
      </c>
      <c r="B26" s="4">
        <v>3</v>
      </c>
      <c r="C26" s="2">
        <v>5</v>
      </c>
      <c r="D26" s="4">
        <v>5</v>
      </c>
      <c r="E26" s="2">
        <v>5</v>
      </c>
      <c r="F26" s="4">
        <v>5</v>
      </c>
      <c r="G26" s="2">
        <v>1</v>
      </c>
      <c r="H26" s="4">
        <v>4</v>
      </c>
      <c r="I26" s="2">
        <v>4</v>
      </c>
      <c r="J26" s="4">
        <v>3</v>
      </c>
      <c r="K26" s="2">
        <v>4</v>
      </c>
      <c r="L26" s="4">
        <v>2</v>
      </c>
      <c r="M26" s="2">
        <v>5</v>
      </c>
      <c r="N26" s="4">
        <v>1</v>
      </c>
      <c r="O26" s="2">
        <v>1</v>
      </c>
      <c r="P26" s="4">
        <v>5</v>
      </c>
      <c r="Q26" s="2">
        <v>1</v>
      </c>
      <c r="R26" s="4">
        <v>3</v>
      </c>
      <c r="S26" s="2">
        <v>1</v>
      </c>
      <c r="T26" s="4">
        <v>4</v>
      </c>
      <c r="U26" s="2">
        <v>4</v>
      </c>
      <c r="V26" s="12">
        <f>(((B26-'X-avaliacoes'!B26)^2+(C26-'X-avaliacoes'!C26)^2+(D26-'X-avaliacoes'!D26)^2+(E26-'X-avaliacoes'!E26)^2+(F26-'X-avaliacoes'!F26)^2+(G26-'X-avaliacoes'!G26)^2+(H26-'X-avaliacoes'!H26)^2+(I26-'X-avaliacoes'!I26)^2+(J26-'X-avaliacoes'!J26)^2+(K26-'X-avaliacoes'!K26)^2+(L26-'X-avaliacoes'!L26)^2+(M26-'X-avaliacoes'!M26)^2+(N26-'X-avaliacoes'!N26)^2+(O26-'X-avaliacoes'!O26)^2+(P26-'X-avaliacoes'!P26)^2+(Q26-'X-avaliacoes'!Q26)^2+(R26-'X-avaliacoes'!R26)^2+(S26-'X-avaliacoes'!S26)^2+(T26-'X-avaliacoes'!T26)^2+(U26-'X-avaliacoes'!U26)^2))</f>
        <v>139</v>
      </c>
      <c r="W26" s="12"/>
    </row>
    <row r="27" spans="1:23" ht="15" thickBot="1" x14ac:dyDescent="0.35">
      <c r="A27" s="1">
        <v>25</v>
      </c>
      <c r="B27" s="2">
        <v>4</v>
      </c>
      <c r="C27" s="4">
        <v>4</v>
      </c>
      <c r="D27" s="2">
        <v>5</v>
      </c>
      <c r="E27" s="4">
        <v>2</v>
      </c>
      <c r="F27" s="2">
        <v>2</v>
      </c>
      <c r="G27" s="4">
        <v>4</v>
      </c>
      <c r="H27" s="2">
        <v>1</v>
      </c>
      <c r="I27" s="4">
        <v>2</v>
      </c>
      <c r="J27" s="2">
        <v>4</v>
      </c>
      <c r="K27" s="4">
        <v>5</v>
      </c>
      <c r="L27" s="2">
        <v>1</v>
      </c>
      <c r="M27" s="4">
        <v>4</v>
      </c>
      <c r="N27" s="2">
        <v>2</v>
      </c>
      <c r="O27" s="4">
        <v>3</v>
      </c>
      <c r="P27" s="2">
        <v>4</v>
      </c>
      <c r="Q27" s="4">
        <v>1</v>
      </c>
      <c r="R27" s="2">
        <v>4</v>
      </c>
      <c r="S27" s="4">
        <v>4</v>
      </c>
      <c r="T27" s="2">
        <v>5</v>
      </c>
      <c r="U27" s="4">
        <v>2</v>
      </c>
      <c r="V27" s="12">
        <f>(((B27-'X-avaliacoes'!B27)^2+(C27-'X-avaliacoes'!C27)^2+(D27-'X-avaliacoes'!D27)^2+(E27-'X-avaliacoes'!E27)^2+(F27-'X-avaliacoes'!F27)^2+(G27-'X-avaliacoes'!G27)^2+(H27-'X-avaliacoes'!H27)^2+(I27-'X-avaliacoes'!I27)^2+(J27-'X-avaliacoes'!J27)^2+(K27-'X-avaliacoes'!K27)^2+(L27-'X-avaliacoes'!L27)^2+(M27-'X-avaliacoes'!M27)^2+(N27-'X-avaliacoes'!N27)^2+(O27-'X-avaliacoes'!O27)^2+(P27-'X-avaliacoes'!P27)^2+(Q27-'X-avaliacoes'!Q27)^2+(R27-'X-avaliacoes'!R27)^2+(S27-'X-avaliacoes'!S27)^2+(T27-'X-avaliacoes'!T27)^2+(U27-'X-avaliacoes'!U27)^2))</f>
        <v>111</v>
      </c>
      <c r="W27" s="12"/>
    </row>
    <row r="28" spans="1:23" ht="15" thickBot="1" x14ac:dyDescent="0.35">
      <c r="A28" s="1">
        <v>26</v>
      </c>
      <c r="B28" s="4">
        <v>4</v>
      </c>
      <c r="C28" s="2">
        <v>4</v>
      </c>
      <c r="D28" s="4">
        <v>1</v>
      </c>
      <c r="E28" s="2">
        <v>4</v>
      </c>
      <c r="F28" s="4">
        <v>1</v>
      </c>
      <c r="G28" s="2">
        <v>3</v>
      </c>
      <c r="H28" s="4">
        <v>4</v>
      </c>
      <c r="I28" s="2">
        <v>2</v>
      </c>
      <c r="J28" s="4">
        <v>3</v>
      </c>
      <c r="K28" s="2">
        <v>2</v>
      </c>
      <c r="L28" s="4">
        <v>2</v>
      </c>
      <c r="M28" s="2">
        <v>3</v>
      </c>
      <c r="N28" s="4">
        <v>2</v>
      </c>
      <c r="O28" s="2">
        <v>2</v>
      </c>
      <c r="P28" s="4">
        <v>5</v>
      </c>
      <c r="Q28" s="2">
        <v>4</v>
      </c>
      <c r="R28" s="4">
        <v>3</v>
      </c>
      <c r="S28" s="2">
        <v>4</v>
      </c>
      <c r="T28" s="4">
        <v>5</v>
      </c>
      <c r="U28" s="2">
        <v>4</v>
      </c>
      <c r="V28" s="12">
        <f>(((B28-'X-avaliacoes'!B28)^2+(C28-'X-avaliacoes'!C28)^2+(D28-'X-avaliacoes'!D28)^2+(E28-'X-avaliacoes'!E28)^2+(F28-'X-avaliacoes'!F28)^2+(G28-'X-avaliacoes'!G28)^2+(H28-'X-avaliacoes'!H28)^2+(I28-'X-avaliacoes'!I28)^2+(J28-'X-avaliacoes'!J28)^2+(K28-'X-avaliacoes'!K28)^2+(L28-'X-avaliacoes'!L28)^2+(M28-'X-avaliacoes'!M28)^2+(N28-'X-avaliacoes'!N28)^2+(O28-'X-avaliacoes'!O28)^2+(P28-'X-avaliacoes'!P28)^2+(Q28-'X-avaliacoes'!Q28)^2+(R28-'X-avaliacoes'!R28)^2+(S28-'X-avaliacoes'!S28)^2+(T28-'X-avaliacoes'!T28)^2+(U28-'X-avaliacoes'!U28)^2))</f>
        <v>110</v>
      </c>
      <c r="W28" s="12"/>
    </row>
    <row r="29" spans="1:23" ht="15" thickBot="1" x14ac:dyDescent="0.35">
      <c r="A29" s="1">
        <v>27</v>
      </c>
      <c r="B29" s="2">
        <v>4</v>
      </c>
      <c r="C29" s="4">
        <v>3</v>
      </c>
      <c r="D29" s="2">
        <v>2</v>
      </c>
      <c r="E29" s="4">
        <v>4</v>
      </c>
      <c r="F29" s="2">
        <v>2</v>
      </c>
      <c r="G29" s="4">
        <v>2</v>
      </c>
      <c r="H29" s="2">
        <v>1</v>
      </c>
      <c r="I29" s="4">
        <v>4</v>
      </c>
      <c r="J29" s="2">
        <v>1</v>
      </c>
      <c r="K29" s="4">
        <v>2</v>
      </c>
      <c r="L29" s="2">
        <v>5</v>
      </c>
      <c r="M29" s="4">
        <v>1</v>
      </c>
      <c r="N29" s="2">
        <v>4</v>
      </c>
      <c r="O29" s="4">
        <v>4</v>
      </c>
      <c r="P29" s="2">
        <v>2</v>
      </c>
      <c r="Q29" s="4">
        <v>1</v>
      </c>
      <c r="R29" s="2">
        <v>5</v>
      </c>
      <c r="S29" s="4">
        <v>4</v>
      </c>
      <c r="T29" s="2">
        <v>5</v>
      </c>
      <c r="U29" s="4">
        <v>4</v>
      </c>
      <c r="V29" s="12">
        <f>(((B29-'X-avaliacoes'!B29)^2+(C29-'X-avaliacoes'!C29)^2+(D29-'X-avaliacoes'!D29)^2+(E29-'X-avaliacoes'!E29)^2+(F29-'X-avaliacoes'!F29)^2+(G29-'X-avaliacoes'!G29)^2+(H29-'X-avaliacoes'!H29)^2+(I29-'X-avaliacoes'!I29)^2+(J29-'X-avaliacoes'!J29)^2+(K29-'X-avaliacoes'!K29)^2+(L29-'X-avaliacoes'!L29)^2+(M29-'X-avaliacoes'!M29)^2+(N29-'X-avaliacoes'!N29)^2+(O29-'X-avaliacoes'!O29)^2+(P29-'X-avaliacoes'!P29)^2+(Q29-'X-avaliacoes'!Q29)^2+(R29-'X-avaliacoes'!R29)^2+(S29-'X-avaliacoes'!S29)^2+(T29-'X-avaliacoes'!T29)^2+(U29-'X-avaliacoes'!U29)^2))</f>
        <v>99</v>
      </c>
      <c r="W29" s="12"/>
    </row>
    <row r="30" spans="1:23" ht="15" thickBot="1" x14ac:dyDescent="0.35">
      <c r="A30" s="1">
        <v>28</v>
      </c>
      <c r="B30" s="4">
        <v>1</v>
      </c>
      <c r="C30" s="2">
        <v>5</v>
      </c>
      <c r="D30" s="4">
        <v>2</v>
      </c>
      <c r="E30" s="2">
        <v>4</v>
      </c>
      <c r="F30" s="4">
        <v>4</v>
      </c>
      <c r="G30" s="2">
        <v>5</v>
      </c>
      <c r="H30" s="4">
        <v>1</v>
      </c>
      <c r="I30" s="2">
        <v>2</v>
      </c>
      <c r="J30" s="4">
        <v>3</v>
      </c>
      <c r="K30" s="2">
        <v>5</v>
      </c>
      <c r="L30" s="4">
        <v>2</v>
      </c>
      <c r="M30" s="2">
        <v>4</v>
      </c>
      <c r="N30" s="4">
        <v>1</v>
      </c>
      <c r="O30" s="2">
        <v>5</v>
      </c>
      <c r="P30" s="4">
        <v>5</v>
      </c>
      <c r="Q30" s="2">
        <v>5</v>
      </c>
      <c r="R30" s="4">
        <v>2</v>
      </c>
      <c r="S30" s="2">
        <v>3</v>
      </c>
      <c r="T30" s="4">
        <v>5</v>
      </c>
      <c r="U30" s="2">
        <v>1</v>
      </c>
      <c r="V30" s="12">
        <f>(((B30-'X-avaliacoes'!B30)^2+(C30-'X-avaliacoes'!C30)^2+(D30-'X-avaliacoes'!D30)^2+(E30-'X-avaliacoes'!E30)^2+(F30-'X-avaliacoes'!F30)^2+(G30-'X-avaliacoes'!G30)^2+(H30-'X-avaliacoes'!H30)^2+(I30-'X-avaliacoes'!I30)^2+(J30-'X-avaliacoes'!J30)^2+(K30-'X-avaliacoes'!K30)^2+(L30-'X-avaliacoes'!L30)^2+(M30-'X-avaliacoes'!M30)^2+(N30-'X-avaliacoes'!N30)^2+(O30-'X-avaliacoes'!O30)^2+(P30-'X-avaliacoes'!P30)^2+(Q30-'X-avaliacoes'!Q30)^2+(R30-'X-avaliacoes'!R30)^2+(S30-'X-avaliacoes'!S30)^2+(T30-'X-avaliacoes'!T30)^2+(U30-'X-avaliacoes'!U30)^2))</f>
        <v>90</v>
      </c>
      <c r="W30" s="12"/>
    </row>
    <row r="31" spans="1:23" ht="15" thickBot="1" x14ac:dyDescent="0.35">
      <c r="A31" s="1">
        <v>29</v>
      </c>
      <c r="B31" s="2">
        <v>4</v>
      </c>
      <c r="C31" s="4">
        <v>5</v>
      </c>
      <c r="D31" s="2">
        <v>1</v>
      </c>
      <c r="E31" s="4">
        <v>1</v>
      </c>
      <c r="F31" s="2">
        <v>1</v>
      </c>
      <c r="G31" s="4">
        <v>1</v>
      </c>
      <c r="H31" s="2">
        <v>2</v>
      </c>
      <c r="I31" s="4">
        <v>2</v>
      </c>
      <c r="J31" s="2">
        <v>4</v>
      </c>
      <c r="K31" s="4">
        <v>3</v>
      </c>
      <c r="L31" s="2">
        <v>2</v>
      </c>
      <c r="M31" s="4">
        <v>3</v>
      </c>
      <c r="N31" s="2">
        <v>5</v>
      </c>
      <c r="O31" s="4">
        <v>5</v>
      </c>
      <c r="P31" s="2">
        <v>3</v>
      </c>
      <c r="Q31" s="4">
        <v>4</v>
      </c>
      <c r="R31" s="2">
        <v>4</v>
      </c>
      <c r="S31" s="4">
        <v>5</v>
      </c>
      <c r="T31" s="2">
        <v>3</v>
      </c>
      <c r="U31" s="4">
        <v>3</v>
      </c>
      <c r="V31" s="12">
        <f>(((B31-'X-avaliacoes'!B31)^2+(C31-'X-avaliacoes'!C31)^2+(D31-'X-avaliacoes'!D31)^2+(E31-'X-avaliacoes'!E31)^2+(F31-'X-avaliacoes'!F31)^2+(G31-'X-avaliacoes'!G31)^2+(H31-'X-avaliacoes'!H31)^2+(I31-'X-avaliacoes'!I31)^2+(J31-'X-avaliacoes'!J31)^2+(K31-'X-avaliacoes'!K31)^2+(L31-'X-avaliacoes'!L31)^2+(M31-'X-avaliacoes'!M31)^2+(N31-'X-avaliacoes'!N31)^2+(O31-'X-avaliacoes'!O31)^2+(P31-'X-avaliacoes'!P31)^2+(Q31-'X-avaliacoes'!Q31)^2+(R31-'X-avaliacoes'!R31)^2+(S31-'X-avaliacoes'!S31)^2+(T31-'X-avaliacoes'!T31)^2+(U31-'X-avaliacoes'!U31)^2))</f>
        <v>124</v>
      </c>
      <c r="W31" s="12"/>
    </row>
    <row r="32" spans="1:23" ht="15" thickBot="1" x14ac:dyDescent="0.35">
      <c r="A32" s="1">
        <v>30</v>
      </c>
      <c r="B32" s="4">
        <v>5</v>
      </c>
      <c r="C32" s="2">
        <v>4</v>
      </c>
      <c r="D32" s="4">
        <v>5</v>
      </c>
      <c r="E32" s="2">
        <v>4</v>
      </c>
      <c r="F32" s="4">
        <v>4</v>
      </c>
      <c r="G32" s="2">
        <v>2</v>
      </c>
      <c r="H32" s="4">
        <v>3</v>
      </c>
      <c r="I32" s="2">
        <v>2</v>
      </c>
      <c r="J32" s="4">
        <v>3</v>
      </c>
      <c r="K32" s="2">
        <v>3</v>
      </c>
      <c r="L32" s="4">
        <v>1</v>
      </c>
      <c r="M32" s="2">
        <v>4</v>
      </c>
      <c r="N32" s="4">
        <v>2</v>
      </c>
      <c r="O32" s="2">
        <v>3</v>
      </c>
      <c r="P32" s="4">
        <v>5</v>
      </c>
      <c r="Q32" s="2">
        <v>4</v>
      </c>
      <c r="R32" s="4">
        <v>4</v>
      </c>
      <c r="S32" s="2">
        <v>1</v>
      </c>
      <c r="T32" s="4">
        <v>2</v>
      </c>
      <c r="U32" s="2">
        <v>3</v>
      </c>
      <c r="V32" s="12">
        <f>(((B32-'X-avaliacoes'!B32)^2+(C32-'X-avaliacoes'!C32)^2+(D32-'X-avaliacoes'!D32)^2+(E32-'X-avaliacoes'!E32)^2+(F32-'X-avaliacoes'!F32)^2+(G32-'X-avaliacoes'!G32)^2+(H32-'X-avaliacoes'!H32)^2+(I32-'X-avaliacoes'!I32)^2+(J32-'X-avaliacoes'!J32)^2+(K32-'X-avaliacoes'!K32)^2+(L32-'X-avaliacoes'!L32)^2+(M32-'X-avaliacoes'!M32)^2+(N32-'X-avaliacoes'!N32)^2+(O32-'X-avaliacoes'!O32)^2+(P32-'X-avaliacoes'!P32)^2+(Q32-'X-avaliacoes'!Q32)^2+(R32-'X-avaliacoes'!R32)^2+(S32-'X-avaliacoes'!S32)^2+(T32-'X-avaliacoes'!T32)^2+(U32-'X-avaliacoes'!U32)^2))</f>
        <v>134</v>
      </c>
      <c r="W32" s="12"/>
    </row>
    <row r="33" spans="1:23" ht="15" thickBot="1" x14ac:dyDescent="0.35">
      <c r="A33" s="1">
        <v>31</v>
      </c>
      <c r="B33" s="2">
        <v>5</v>
      </c>
      <c r="C33" s="4">
        <v>2</v>
      </c>
      <c r="D33" s="2">
        <v>5</v>
      </c>
      <c r="E33" s="4">
        <v>2</v>
      </c>
      <c r="F33" s="2">
        <v>3</v>
      </c>
      <c r="G33" s="4">
        <v>5</v>
      </c>
      <c r="H33" s="2">
        <v>2</v>
      </c>
      <c r="I33" s="4">
        <v>1</v>
      </c>
      <c r="J33" s="2">
        <v>4</v>
      </c>
      <c r="K33" s="4">
        <v>1</v>
      </c>
      <c r="L33" s="2">
        <v>4</v>
      </c>
      <c r="M33" s="4">
        <v>4</v>
      </c>
      <c r="N33" s="2">
        <v>2</v>
      </c>
      <c r="O33" s="4">
        <v>1</v>
      </c>
      <c r="P33" s="2">
        <v>4</v>
      </c>
      <c r="Q33" s="4">
        <v>1</v>
      </c>
      <c r="R33" s="2">
        <v>3</v>
      </c>
      <c r="S33" s="4">
        <v>5</v>
      </c>
      <c r="T33" s="2">
        <v>5</v>
      </c>
      <c r="U33" s="4">
        <v>3</v>
      </c>
      <c r="V33" s="12">
        <f>(((B33-'X-avaliacoes'!B33)^2+(C33-'X-avaliacoes'!C33)^2+(D33-'X-avaliacoes'!D33)^2+(E33-'X-avaliacoes'!E33)^2+(F33-'X-avaliacoes'!F33)^2+(G33-'X-avaliacoes'!G33)^2+(H33-'X-avaliacoes'!H33)^2+(I33-'X-avaliacoes'!I33)^2+(J33-'X-avaliacoes'!J33)^2+(K33-'X-avaliacoes'!K33)^2+(L33-'X-avaliacoes'!L33)^2+(M33-'X-avaliacoes'!M33)^2+(N33-'X-avaliacoes'!N33)^2+(O33-'X-avaliacoes'!O33)^2+(P33-'X-avaliacoes'!P33)^2+(Q33-'X-avaliacoes'!Q33)^2+(R33-'X-avaliacoes'!R33)^2+(S33-'X-avaliacoes'!S33)^2+(T33-'X-avaliacoes'!T33)^2+(U33-'X-avaliacoes'!U33)^2))</f>
        <v>87</v>
      </c>
      <c r="W33" s="12"/>
    </row>
    <row r="34" spans="1:23" ht="15" thickBot="1" x14ac:dyDescent="0.35">
      <c r="A34" s="1">
        <v>32</v>
      </c>
      <c r="B34" s="4">
        <v>1</v>
      </c>
      <c r="C34" s="2">
        <v>2</v>
      </c>
      <c r="D34" s="4">
        <v>5</v>
      </c>
      <c r="E34" s="2">
        <v>3</v>
      </c>
      <c r="F34" s="4">
        <v>4</v>
      </c>
      <c r="G34" s="2">
        <v>1</v>
      </c>
      <c r="H34" s="4">
        <v>5</v>
      </c>
      <c r="I34" s="2">
        <v>1</v>
      </c>
      <c r="J34" s="4">
        <v>4</v>
      </c>
      <c r="K34" s="2">
        <v>2</v>
      </c>
      <c r="L34" s="4">
        <v>3</v>
      </c>
      <c r="M34" s="2">
        <v>5</v>
      </c>
      <c r="N34" s="4">
        <v>1</v>
      </c>
      <c r="O34" s="2">
        <v>2</v>
      </c>
      <c r="P34" s="4">
        <v>5</v>
      </c>
      <c r="Q34" s="2">
        <v>4</v>
      </c>
      <c r="R34" s="4">
        <v>4</v>
      </c>
      <c r="S34" s="2">
        <v>3</v>
      </c>
      <c r="T34" s="4">
        <v>1</v>
      </c>
      <c r="U34" s="2">
        <v>3</v>
      </c>
      <c r="V34" s="12">
        <f>(((B34-'X-avaliacoes'!B34)^2+(C34-'X-avaliacoes'!C34)^2+(D34-'X-avaliacoes'!D34)^2+(E34-'X-avaliacoes'!E34)^2+(F34-'X-avaliacoes'!F34)^2+(G34-'X-avaliacoes'!G34)^2+(H34-'X-avaliacoes'!H34)^2+(I34-'X-avaliacoes'!I34)^2+(J34-'X-avaliacoes'!J34)^2+(K34-'X-avaliacoes'!K34)^2+(L34-'X-avaliacoes'!L34)^2+(M34-'X-avaliacoes'!M34)^2+(N34-'X-avaliacoes'!N34)^2+(O34-'X-avaliacoes'!O34)^2+(P34-'X-avaliacoes'!P34)^2+(Q34-'X-avaliacoes'!Q34)^2+(R34-'X-avaliacoes'!R34)^2+(S34-'X-avaliacoes'!S34)^2+(T34-'X-avaliacoes'!T34)^2+(U34-'X-avaliacoes'!U34)^2))</f>
        <v>135</v>
      </c>
      <c r="W34" s="12"/>
    </row>
    <row r="35" spans="1:23" ht="15" thickBot="1" x14ac:dyDescent="0.35">
      <c r="A35" s="1">
        <v>33</v>
      </c>
      <c r="B35" s="2">
        <v>4</v>
      </c>
      <c r="C35" s="4">
        <v>2</v>
      </c>
      <c r="D35" s="2">
        <v>5</v>
      </c>
      <c r="E35" s="4">
        <v>5</v>
      </c>
      <c r="F35" s="2">
        <v>4</v>
      </c>
      <c r="G35" s="4">
        <v>1</v>
      </c>
      <c r="H35" s="2">
        <v>1</v>
      </c>
      <c r="I35" s="4">
        <v>2</v>
      </c>
      <c r="J35" s="2">
        <v>2</v>
      </c>
      <c r="K35" s="4">
        <v>1</v>
      </c>
      <c r="L35" s="2">
        <v>2</v>
      </c>
      <c r="M35" s="4">
        <v>1</v>
      </c>
      <c r="N35" s="2">
        <v>2</v>
      </c>
      <c r="O35" s="4">
        <v>1</v>
      </c>
      <c r="P35" s="2">
        <v>5</v>
      </c>
      <c r="Q35" s="4">
        <v>1</v>
      </c>
      <c r="R35" s="2">
        <v>5</v>
      </c>
      <c r="S35" s="4">
        <v>3</v>
      </c>
      <c r="T35" s="2">
        <v>5</v>
      </c>
      <c r="U35" s="4">
        <v>3</v>
      </c>
      <c r="V35" s="12">
        <f>(((B35-'X-avaliacoes'!B35)^2+(C35-'X-avaliacoes'!C35)^2+(D35-'X-avaliacoes'!D35)^2+(E35-'X-avaliacoes'!E35)^2+(F35-'X-avaliacoes'!F35)^2+(G35-'X-avaliacoes'!G35)^2+(H35-'X-avaliacoes'!H35)^2+(I35-'X-avaliacoes'!I35)^2+(J35-'X-avaliacoes'!J35)^2+(K35-'X-avaliacoes'!K35)^2+(L35-'X-avaliacoes'!L35)^2+(M35-'X-avaliacoes'!M35)^2+(N35-'X-avaliacoes'!N35)^2+(O35-'X-avaliacoes'!O35)^2+(P35-'X-avaliacoes'!P35)^2+(Q35-'X-avaliacoes'!Q35)^2+(R35-'X-avaliacoes'!R35)^2+(S35-'X-avaliacoes'!S35)^2+(T35-'X-avaliacoes'!T35)^2+(U35-'X-avaliacoes'!U35)^2))</f>
        <v>56</v>
      </c>
      <c r="W35" s="12"/>
    </row>
    <row r="36" spans="1:23" ht="15" thickBot="1" x14ac:dyDescent="0.35">
      <c r="A36" s="1">
        <v>34</v>
      </c>
      <c r="B36" s="4">
        <v>1</v>
      </c>
      <c r="C36" s="2">
        <v>2</v>
      </c>
      <c r="D36" s="4">
        <v>1</v>
      </c>
      <c r="E36" s="2">
        <v>3</v>
      </c>
      <c r="F36" s="4">
        <v>3</v>
      </c>
      <c r="G36" s="2">
        <v>1</v>
      </c>
      <c r="H36" s="4">
        <v>1</v>
      </c>
      <c r="I36" s="2">
        <v>3</v>
      </c>
      <c r="J36" s="4">
        <v>5</v>
      </c>
      <c r="K36" s="2">
        <v>4</v>
      </c>
      <c r="L36" s="4">
        <v>4</v>
      </c>
      <c r="M36" s="2">
        <v>5</v>
      </c>
      <c r="N36" s="4">
        <v>2</v>
      </c>
      <c r="O36" s="2">
        <v>2</v>
      </c>
      <c r="P36" s="4">
        <v>2</v>
      </c>
      <c r="Q36" s="2">
        <v>2</v>
      </c>
      <c r="R36" s="4">
        <v>3</v>
      </c>
      <c r="S36" s="2">
        <v>1</v>
      </c>
      <c r="T36" s="4">
        <v>5</v>
      </c>
      <c r="U36" s="2">
        <v>1</v>
      </c>
      <c r="V36" s="12">
        <f>(((B36-'X-avaliacoes'!B36)^2+(C36-'X-avaliacoes'!C36)^2+(D36-'X-avaliacoes'!D36)^2+(E36-'X-avaliacoes'!E36)^2+(F36-'X-avaliacoes'!F36)^2+(G36-'X-avaliacoes'!G36)^2+(H36-'X-avaliacoes'!H36)^2+(I36-'X-avaliacoes'!I36)^2+(J36-'X-avaliacoes'!J36)^2+(K36-'X-avaliacoes'!K36)^2+(L36-'X-avaliacoes'!L36)^2+(M36-'X-avaliacoes'!M36)^2+(N36-'X-avaliacoes'!N36)^2+(O36-'X-avaliacoes'!O36)^2+(P36-'X-avaliacoes'!P36)^2+(Q36-'X-avaliacoes'!Q36)^2+(R36-'X-avaliacoes'!R36)^2+(S36-'X-avaliacoes'!S36)^2+(T36-'X-avaliacoes'!T36)^2+(U36-'X-avaliacoes'!U36)^2))</f>
        <v>95</v>
      </c>
      <c r="W36" s="12"/>
    </row>
    <row r="37" spans="1:23" ht="15" thickBot="1" x14ac:dyDescent="0.35">
      <c r="A37" s="1">
        <v>35</v>
      </c>
      <c r="B37" s="2">
        <v>4</v>
      </c>
      <c r="C37" s="4">
        <v>5</v>
      </c>
      <c r="D37" s="2">
        <v>4</v>
      </c>
      <c r="E37" s="4">
        <v>5</v>
      </c>
      <c r="F37" s="2">
        <v>4</v>
      </c>
      <c r="G37" s="4">
        <v>5</v>
      </c>
      <c r="H37" s="2">
        <v>2</v>
      </c>
      <c r="I37" s="4">
        <v>5</v>
      </c>
      <c r="J37" s="2">
        <v>1</v>
      </c>
      <c r="K37" s="4">
        <v>4</v>
      </c>
      <c r="L37" s="2">
        <v>5</v>
      </c>
      <c r="M37" s="4">
        <v>2</v>
      </c>
      <c r="N37" s="2">
        <v>4</v>
      </c>
      <c r="O37" s="4">
        <v>3</v>
      </c>
      <c r="P37" s="2">
        <v>3</v>
      </c>
      <c r="Q37" s="4">
        <v>1</v>
      </c>
      <c r="R37" s="2">
        <v>1</v>
      </c>
      <c r="S37" s="4">
        <v>4</v>
      </c>
      <c r="T37" s="2">
        <v>1</v>
      </c>
      <c r="U37" s="4">
        <v>3</v>
      </c>
      <c r="V37" s="12">
        <f>(((B37-'X-avaliacoes'!B37)^2+(C37-'X-avaliacoes'!C37)^2+(D37-'X-avaliacoes'!D37)^2+(E37-'X-avaliacoes'!E37)^2+(F37-'X-avaliacoes'!F37)^2+(G37-'X-avaliacoes'!G37)^2+(H37-'X-avaliacoes'!H37)^2+(I37-'X-avaliacoes'!I37)^2+(J37-'X-avaliacoes'!J37)^2+(K37-'X-avaliacoes'!K37)^2+(L37-'X-avaliacoes'!L37)^2+(M37-'X-avaliacoes'!M37)^2+(N37-'X-avaliacoes'!N37)^2+(O37-'X-avaliacoes'!O37)^2+(P37-'X-avaliacoes'!P37)^2+(Q37-'X-avaliacoes'!Q37)^2+(R37-'X-avaliacoes'!R37)^2+(S37-'X-avaliacoes'!S37)^2+(T37-'X-avaliacoes'!T37)^2+(U37-'X-avaliacoes'!U37)^2))</f>
        <v>155</v>
      </c>
      <c r="W37" s="12"/>
    </row>
    <row r="38" spans="1:23" ht="15" thickBot="1" x14ac:dyDescent="0.35">
      <c r="A38" s="1">
        <v>36</v>
      </c>
      <c r="B38" s="4">
        <v>3</v>
      </c>
      <c r="C38" s="2">
        <v>4</v>
      </c>
      <c r="D38" s="4">
        <v>5</v>
      </c>
      <c r="E38" s="2">
        <v>1</v>
      </c>
      <c r="F38" s="4">
        <v>5</v>
      </c>
      <c r="G38" s="2">
        <v>3</v>
      </c>
      <c r="H38" s="4">
        <v>3</v>
      </c>
      <c r="I38" s="2">
        <v>1</v>
      </c>
      <c r="J38" s="4">
        <v>4</v>
      </c>
      <c r="K38" s="2">
        <v>5</v>
      </c>
      <c r="L38" s="4">
        <v>2</v>
      </c>
      <c r="M38" s="2">
        <v>5</v>
      </c>
      <c r="N38" s="4">
        <v>1</v>
      </c>
      <c r="O38" s="2">
        <v>2</v>
      </c>
      <c r="P38" s="4">
        <v>4</v>
      </c>
      <c r="Q38" s="2">
        <v>4</v>
      </c>
      <c r="R38" s="4">
        <v>1</v>
      </c>
      <c r="S38" s="2">
        <v>1</v>
      </c>
      <c r="T38" s="4">
        <v>5</v>
      </c>
      <c r="U38" s="2">
        <v>4</v>
      </c>
      <c r="V38" s="12">
        <f>(((B38-'X-avaliacoes'!B38)^2+(C38-'X-avaliacoes'!C38)^2+(D38-'X-avaliacoes'!D38)^2+(E38-'X-avaliacoes'!E38)^2+(F38-'X-avaliacoes'!F38)^2+(G38-'X-avaliacoes'!G38)^2+(H38-'X-avaliacoes'!H38)^2+(I38-'X-avaliacoes'!I38)^2+(J38-'X-avaliacoes'!J38)^2+(K38-'X-avaliacoes'!K38)^2+(L38-'X-avaliacoes'!L38)^2+(M38-'X-avaliacoes'!M38)^2+(N38-'X-avaliacoes'!N38)^2+(O38-'X-avaliacoes'!O38)^2+(P38-'X-avaliacoes'!P38)^2+(Q38-'X-avaliacoes'!Q38)^2+(R38-'X-avaliacoes'!R38)^2+(S38-'X-avaliacoes'!S38)^2+(T38-'X-avaliacoes'!T38)^2+(U38-'X-avaliacoes'!U38)^2))</f>
        <v>131</v>
      </c>
      <c r="W38" s="12"/>
    </row>
    <row r="39" spans="1:23" ht="15" thickBot="1" x14ac:dyDescent="0.35">
      <c r="A39" s="1">
        <v>37</v>
      </c>
      <c r="B39" s="2">
        <v>2</v>
      </c>
      <c r="C39" s="4">
        <v>4</v>
      </c>
      <c r="D39" s="2">
        <v>2</v>
      </c>
      <c r="E39" s="4">
        <v>5</v>
      </c>
      <c r="F39" s="2">
        <v>2</v>
      </c>
      <c r="G39" s="4">
        <v>5</v>
      </c>
      <c r="H39" s="2">
        <v>2</v>
      </c>
      <c r="I39" s="4">
        <v>5</v>
      </c>
      <c r="J39" s="2">
        <v>2</v>
      </c>
      <c r="K39" s="4">
        <v>3</v>
      </c>
      <c r="L39" s="2">
        <v>4</v>
      </c>
      <c r="M39" s="4">
        <v>5</v>
      </c>
      <c r="N39" s="2">
        <v>3</v>
      </c>
      <c r="O39" s="4">
        <v>5</v>
      </c>
      <c r="P39" s="2">
        <v>4</v>
      </c>
      <c r="Q39" s="4">
        <v>1</v>
      </c>
      <c r="R39" s="2">
        <v>1</v>
      </c>
      <c r="S39" s="4">
        <v>3</v>
      </c>
      <c r="T39" s="2">
        <v>3</v>
      </c>
      <c r="U39" s="4">
        <v>4</v>
      </c>
      <c r="V39" s="12">
        <f>(((B39-'X-avaliacoes'!B39)^2+(C39-'X-avaliacoes'!C39)^2+(D39-'X-avaliacoes'!D39)^2+(E39-'X-avaliacoes'!E39)^2+(F39-'X-avaliacoes'!F39)^2+(G39-'X-avaliacoes'!G39)^2+(H39-'X-avaliacoes'!H39)^2+(I39-'X-avaliacoes'!I39)^2+(J39-'X-avaliacoes'!J39)^2+(K39-'X-avaliacoes'!K39)^2+(L39-'X-avaliacoes'!L39)^2+(M39-'X-avaliacoes'!M39)^2+(N39-'X-avaliacoes'!N39)^2+(O39-'X-avaliacoes'!O39)^2+(P39-'X-avaliacoes'!P39)^2+(Q39-'X-avaliacoes'!Q39)^2+(R39-'X-avaliacoes'!R39)^2+(S39-'X-avaliacoes'!S39)^2+(T39-'X-avaliacoes'!T39)^2+(U39-'X-avaliacoes'!U39)^2))</f>
        <v>176</v>
      </c>
      <c r="W39" s="12"/>
    </row>
    <row r="40" spans="1:23" ht="15" thickBot="1" x14ac:dyDescent="0.35">
      <c r="A40" s="1">
        <v>38</v>
      </c>
      <c r="B40" s="4">
        <v>3</v>
      </c>
      <c r="C40" s="2">
        <v>2</v>
      </c>
      <c r="D40" s="4">
        <v>5</v>
      </c>
      <c r="E40" s="2">
        <v>3</v>
      </c>
      <c r="F40" s="4">
        <v>4</v>
      </c>
      <c r="G40" s="2">
        <v>4</v>
      </c>
      <c r="H40" s="4">
        <v>2</v>
      </c>
      <c r="I40" s="2">
        <v>3</v>
      </c>
      <c r="J40" s="4">
        <v>2</v>
      </c>
      <c r="K40" s="2">
        <v>5</v>
      </c>
      <c r="L40" s="4">
        <v>1</v>
      </c>
      <c r="M40" s="2">
        <v>5</v>
      </c>
      <c r="N40" s="4">
        <v>2</v>
      </c>
      <c r="O40" s="2">
        <v>5</v>
      </c>
      <c r="P40" s="4">
        <v>1</v>
      </c>
      <c r="Q40" s="2">
        <v>3</v>
      </c>
      <c r="R40" s="4">
        <v>2</v>
      </c>
      <c r="S40" s="2">
        <v>3</v>
      </c>
      <c r="T40" s="4">
        <v>2</v>
      </c>
      <c r="U40" s="2">
        <v>3</v>
      </c>
      <c r="V40" s="12">
        <f>(((B40-'X-avaliacoes'!B40)^2+(C40-'X-avaliacoes'!C40)^2+(D40-'X-avaliacoes'!D40)^2+(E40-'X-avaliacoes'!E40)^2+(F40-'X-avaliacoes'!F40)^2+(G40-'X-avaliacoes'!G40)^2+(H40-'X-avaliacoes'!H40)^2+(I40-'X-avaliacoes'!I40)^2+(J40-'X-avaliacoes'!J40)^2+(K40-'X-avaliacoes'!K40)^2+(L40-'X-avaliacoes'!L40)^2+(M40-'X-avaliacoes'!M40)^2+(N40-'X-avaliacoes'!N40)^2+(O40-'X-avaliacoes'!O40)^2+(P40-'X-avaliacoes'!P40)^2+(Q40-'X-avaliacoes'!Q40)^2+(R40-'X-avaliacoes'!R40)^2+(S40-'X-avaliacoes'!S40)^2+(T40-'X-avaliacoes'!T40)^2+(U40-'X-avaliacoes'!U40)^2))</f>
        <v>72</v>
      </c>
      <c r="W40" s="12"/>
    </row>
    <row r="41" spans="1:23" ht="15" thickBot="1" x14ac:dyDescent="0.35">
      <c r="A41" s="1">
        <v>39</v>
      </c>
      <c r="B41" s="2">
        <v>2</v>
      </c>
      <c r="C41" s="4">
        <v>2</v>
      </c>
      <c r="D41" s="2">
        <v>1</v>
      </c>
      <c r="E41" s="4">
        <v>2</v>
      </c>
      <c r="F41" s="2">
        <v>5</v>
      </c>
      <c r="G41" s="4">
        <v>2</v>
      </c>
      <c r="H41" s="2">
        <v>4</v>
      </c>
      <c r="I41" s="4">
        <v>1</v>
      </c>
      <c r="J41" s="2">
        <v>3</v>
      </c>
      <c r="K41" s="4">
        <v>1</v>
      </c>
      <c r="L41" s="2">
        <v>2</v>
      </c>
      <c r="M41" s="4">
        <v>3</v>
      </c>
      <c r="N41" s="2">
        <v>4</v>
      </c>
      <c r="O41" s="4">
        <v>2</v>
      </c>
      <c r="P41" s="2">
        <v>1</v>
      </c>
      <c r="Q41" s="4">
        <v>3</v>
      </c>
      <c r="R41" s="2">
        <v>2</v>
      </c>
      <c r="S41" s="4">
        <v>3</v>
      </c>
      <c r="T41" s="2">
        <v>4</v>
      </c>
      <c r="U41" s="4">
        <v>2</v>
      </c>
      <c r="V41" s="12">
        <f>(((B41-'X-avaliacoes'!B41)^2+(C41-'X-avaliacoes'!C41)^2+(D41-'X-avaliacoes'!D41)^2+(E41-'X-avaliacoes'!E41)^2+(F41-'X-avaliacoes'!F41)^2+(G41-'X-avaliacoes'!G41)^2+(H41-'X-avaliacoes'!H41)^2+(I41-'X-avaliacoes'!I41)^2+(J41-'X-avaliacoes'!J41)^2+(K41-'X-avaliacoes'!K41)^2+(L41-'X-avaliacoes'!L41)^2+(M41-'X-avaliacoes'!M41)^2+(N41-'X-avaliacoes'!N41)^2+(O41-'X-avaliacoes'!O41)^2+(P41-'X-avaliacoes'!P41)^2+(Q41-'X-avaliacoes'!Q41)^2+(R41-'X-avaliacoes'!R41)^2+(S41-'X-avaliacoes'!S41)^2+(T41-'X-avaliacoes'!T41)^2+(U41-'X-avaliacoes'!U41)^2))</f>
        <v>49</v>
      </c>
      <c r="W41" s="12"/>
    </row>
    <row r="42" spans="1:23" ht="15" thickBot="1" x14ac:dyDescent="0.35">
      <c r="A42" s="1">
        <v>40</v>
      </c>
      <c r="B42" s="4">
        <v>1</v>
      </c>
      <c r="C42" s="2">
        <v>5</v>
      </c>
      <c r="D42" s="4">
        <v>5</v>
      </c>
      <c r="E42" s="2">
        <v>2</v>
      </c>
      <c r="F42" s="4">
        <v>2</v>
      </c>
      <c r="G42" s="2">
        <v>2</v>
      </c>
      <c r="H42" s="4">
        <v>3</v>
      </c>
      <c r="I42" s="2">
        <v>3</v>
      </c>
      <c r="J42" s="4">
        <v>1</v>
      </c>
      <c r="K42" s="2">
        <v>5</v>
      </c>
      <c r="L42" s="4">
        <v>3</v>
      </c>
      <c r="M42" s="2">
        <v>5</v>
      </c>
      <c r="N42" s="4">
        <v>4</v>
      </c>
      <c r="O42" s="2">
        <v>3</v>
      </c>
      <c r="P42" s="4">
        <v>4</v>
      </c>
      <c r="Q42" s="2">
        <v>2</v>
      </c>
      <c r="R42" s="4">
        <v>4</v>
      </c>
      <c r="S42" s="2">
        <v>2</v>
      </c>
      <c r="T42" s="4">
        <v>3</v>
      </c>
      <c r="U42" s="2">
        <v>5</v>
      </c>
      <c r="V42" s="12">
        <f>(((B42-'X-avaliacoes'!B42)^2+(C42-'X-avaliacoes'!C42)^2+(D42-'X-avaliacoes'!D42)^2+(E42-'X-avaliacoes'!E42)^2+(F42-'X-avaliacoes'!F42)^2+(G42-'X-avaliacoes'!G42)^2+(H42-'X-avaliacoes'!H42)^2+(I42-'X-avaliacoes'!I42)^2+(J42-'X-avaliacoes'!J42)^2+(K42-'X-avaliacoes'!K42)^2+(L42-'X-avaliacoes'!L42)^2+(M42-'X-avaliacoes'!M42)^2+(N42-'X-avaliacoes'!N42)^2+(O42-'X-avaliacoes'!O42)^2+(P42-'X-avaliacoes'!P42)^2+(Q42-'X-avaliacoes'!Q42)^2+(R42-'X-avaliacoes'!R42)^2+(S42-'X-avaliacoes'!S42)^2+(T42-'X-avaliacoes'!T42)^2+(U42-'X-avaliacoes'!U42)^2))</f>
        <v>106</v>
      </c>
      <c r="W42" s="12"/>
    </row>
    <row r="43" spans="1:23" x14ac:dyDescent="0.3"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34">
        <f>SUM(V3:V42)</f>
        <v>4310</v>
      </c>
      <c r="W43" s="35" t="s">
        <v>34</v>
      </c>
    </row>
    <row r="44" spans="1:23" x14ac:dyDescent="0.3"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35">
        <f>V43/(40*20)</f>
        <v>5.3875000000000002</v>
      </c>
      <c r="W44" s="35" t="s">
        <v>15</v>
      </c>
    </row>
    <row r="45" spans="1:23" x14ac:dyDescent="0.3"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</row>
    <row r="46" spans="1:23" x14ac:dyDescent="0.3"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</row>
    <row r="47" spans="1:23" x14ac:dyDescent="0.3"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</row>
  </sheetData>
  <mergeCells count="4">
    <mergeCell ref="B1:U1"/>
    <mergeCell ref="X1:AC1"/>
    <mergeCell ref="Y2:AC2"/>
    <mergeCell ref="Y3:AC3"/>
  </mergeCells>
  <pageMargins left="0.511811024" right="0.511811024" top="0.78740157499999996" bottom="0.78740157499999996" header="0.31496062000000002" footer="0.31496062000000002"/>
  <pageSetup paperSize="9" orientation="portrait" horizontalDpi="200" verticalDpi="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Dataset</vt:lpstr>
      <vt:lpstr>X-avaliacoes</vt:lpstr>
      <vt:lpstr>X-estimada</vt:lpstr>
      <vt:lpstr>Rpol</vt:lpstr>
      <vt:lpstr>Rindv</vt:lpstr>
      <vt:lpstr>RgrpNA</vt:lpstr>
      <vt:lpstr>RgrpSexo</vt:lpstr>
      <vt:lpstr>Eficacia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Vargas</dc:creator>
  <cp:lastModifiedBy>Rafael Vargas</cp:lastModifiedBy>
  <dcterms:created xsi:type="dcterms:W3CDTF">2021-05-20T16:32:34Z</dcterms:created>
  <dcterms:modified xsi:type="dcterms:W3CDTF">2021-09-13T11:48:25Z</dcterms:modified>
</cp:coreProperties>
</file>