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Sheet1" sheetId="2" r:id="rId5"/>
    <sheet state="visible" name="Sheet2" sheetId="3" r:id="rId6"/>
  </sheets>
  <definedNames/>
  <calcPr/>
  <extLst>
    <ext uri="GoogleSheetsCustomDataVersion1">
      <go:sheetsCustomData xmlns:go="http://customooxmlschemas.google.com/" r:id="rId7" roundtripDataSignature="AMtx7mi2iinzZFSBa24sJ+3Xy1UilKaR6w=="/>
    </ext>
  </extLst>
</workbook>
</file>

<file path=xl/sharedStrings.xml><?xml version="1.0" encoding="utf-8"?>
<sst xmlns="http://schemas.openxmlformats.org/spreadsheetml/2006/main" count="55" uniqueCount="55">
  <si>
    <t>symbol</t>
  </si>
  <si>
    <t>tp</t>
  </si>
  <si>
    <t>sl</t>
  </si>
  <si>
    <t>martingal</t>
  </si>
  <si>
    <t>amount</t>
  </si>
  <si>
    <t>9</t>
  </si>
  <si>
    <t>10</t>
  </si>
  <si>
    <t>11</t>
  </si>
  <si>
    <t>12</t>
  </si>
  <si>
    <t>13</t>
  </si>
  <si>
    <t>14</t>
  </si>
  <si>
    <t xml:space="preserve">amount fund account </t>
  </si>
  <si>
    <t>16</t>
  </si>
  <si>
    <t>BNBUSDT</t>
  </si>
  <si>
    <t>BTCUSDT</t>
  </si>
  <si>
    <t>ETHUSDT</t>
  </si>
  <si>
    <t>AAVEUSDT</t>
  </si>
  <si>
    <t>ADAUSDT</t>
  </si>
  <si>
    <t>ALGOUSDT</t>
  </si>
  <si>
    <t>APEUSDT</t>
  </si>
  <si>
    <t>ATOMUSDT</t>
  </si>
  <si>
    <t>AVAXUSDT</t>
  </si>
  <si>
    <t>AXSUSDT</t>
  </si>
  <si>
    <t>BCHUSDT</t>
  </si>
  <si>
    <t>DOTUSDT</t>
  </si>
  <si>
    <t>EGLDUSDT</t>
  </si>
  <si>
    <t>EOSUSDT</t>
  </si>
  <si>
    <t>ETCUSDT</t>
  </si>
  <si>
    <t>FILUSDT</t>
  </si>
  <si>
    <t>LINKUSDT</t>
  </si>
  <si>
    <t>LTCUSDT</t>
  </si>
  <si>
    <t>MATICUSDT</t>
  </si>
  <si>
    <t>NEARUSDT</t>
  </si>
  <si>
    <t>SANDUSDT</t>
  </si>
  <si>
    <t>UNIUSDT</t>
  </si>
  <si>
    <t>XMRUSDT</t>
  </si>
  <si>
    <t>XRPUSDT</t>
  </si>
  <si>
    <t>ARUSDT</t>
  </si>
  <si>
    <t>CRVUSDT</t>
  </si>
  <si>
    <t>DYDXUSDT</t>
  </si>
  <si>
    <t>ENSUSDT</t>
  </si>
  <si>
    <t>FLOWUSDT</t>
  </si>
  <si>
    <t>FTMUSDT</t>
  </si>
  <si>
    <t>GALAUSDT</t>
  </si>
  <si>
    <t>GMTUSDT</t>
  </si>
  <si>
    <t>MANAUSDT</t>
  </si>
  <si>
    <t>OPUSDT</t>
  </si>
  <si>
    <t>SNXUSDT</t>
  </si>
  <si>
    <t>SUSHIUSDT</t>
  </si>
  <si>
    <t>VETUSDT</t>
  </si>
  <si>
    <t>KNCUSDT</t>
  </si>
  <si>
    <t>XLMUSDT</t>
  </si>
  <si>
    <t>APTUSDT</t>
  </si>
  <si>
    <t>KLAYUSDT</t>
  </si>
  <si>
    <t>WAVESUSDT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</si>
</sst>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_(* #,##0.00_);_(* \(#,##0.00\);_(* &quot;-&quot;??_);_(@_)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top"/>
    </xf>
    <xf borderId="0" fillId="0" fontId="2" numFmtId="164" xfId="0" applyFont="1" applyNumberFormat="1"/>
    <xf borderId="0" fillId="0" fontId="1" numFmtId="164" xfId="0" applyFont="1" applyNumberFormat="1"/>
    <xf borderId="0" fillId="0" fontId="2" numFmtId="165" xfId="0" applyFont="1" applyNumberFormat="1"/>
    <xf borderId="0" fillId="0" fontId="1" numFmtId="0" xfId="0" applyFont="1"/>
    <xf borderId="0" fillId="0" fontId="2" numFmtId="166" xfId="0" applyFont="1" applyNumberFormat="1"/>
    <xf borderId="0" fillId="0" fontId="2" numFmtId="9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Feuil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43" displayName="Table_1" id="1">
  <tableColumns count="13">
    <tableColumn name="symbol" id="1"/>
    <tableColumn name="tp" id="2"/>
    <tableColumn name="sl" id="3"/>
    <tableColumn name="martingal" id="4"/>
    <tableColumn name="amount" id="5"/>
    <tableColumn name="9" id="6"/>
    <tableColumn name="10" id="7"/>
    <tableColumn name="11" id="8"/>
    <tableColumn name="12" id="9"/>
    <tableColumn name="13" id="10"/>
    <tableColumn name="14" id="11"/>
    <tableColumn name="amount fund account " id="12"/>
    <tableColumn name="16" id="13"/>
  </tableColumns>
  <tableStyleInfo name="Feuil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86"/>
    <col customWidth="1" hidden="1" min="6" max="6" width="10.86"/>
    <col customWidth="1" min="7" max="7" width="11.71"/>
    <col customWidth="1" min="8" max="8" width="11.29"/>
    <col customWidth="1" min="9" max="9" width="11.57"/>
    <col customWidth="1" min="10" max="10" width="14.86"/>
    <col customWidth="1" min="11" max="11" width="15.86"/>
    <col customWidth="1" min="12" max="12" width="20.86"/>
    <col customWidth="1" min="13" max="13" width="14.57"/>
    <col customWidth="1" min="14" max="14" width="11.14"/>
    <col customWidth="1" min="15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2" t="s">
        <v>13</v>
      </c>
      <c r="B2" s="3">
        <v>0.036</v>
      </c>
      <c r="C2" s="4">
        <f t="shared" ref="C2:C43" si="1">B2-0.002</f>
        <v>0.034</v>
      </c>
      <c r="D2" s="1">
        <v>2.23</v>
      </c>
      <c r="E2" s="1">
        <v>1400.0</v>
      </c>
      <c r="F2" s="1">
        <f t="shared" ref="F2:F43" si="2">E2*D2^9</f>
        <v>1909289.583</v>
      </c>
      <c r="G2" s="1">
        <f t="shared" ref="G2:G43" si="3">E2*D2^10</f>
        <v>4257715.77</v>
      </c>
      <c r="H2" s="1">
        <v>1000000.0</v>
      </c>
      <c r="I2" s="5">
        <f>Feuil1!$E2/Feuil1!$H2*100</f>
        <v>0.14</v>
      </c>
      <c r="J2" s="1">
        <f>Feuil1!$E2*2</f>
        <v>2800</v>
      </c>
      <c r="K2" s="1">
        <f>Feuil1!$J2*0.9</f>
        <v>2520</v>
      </c>
      <c r="L2" s="1">
        <f>Feuil1!$J2*0.1</f>
        <v>280</v>
      </c>
      <c r="M2" s="1">
        <f>(Feuil1!$L2/$N$31)*100</f>
        <v>0.28</v>
      </c>
      <c r="N2" s="6">
        <v>100000.0</v>
      </c>
    </row>
    <row r="3" ht="14.25" customHeight="1">
      <c r="A3" s="2" t="s">
        <v>14</v>
      </c>
      <c r="B3" s="3">
        <v>0.027</v>
      </c>
      <c r="C3" s="4">
        <f t="shared" si="1"/>
        <v>0.025</v>
      </c>
      <c r="D3" s="1">
        <v>2.23</v>
      </c>
      <c r="E3" s="1">
        <v>645.0</v>
      </c>
      <c r="F3" s="1">
        <f t="shared" si="2"/>
        <v>879636.9865</v>
      </c>
      <c r="G3" s="1">
        <f t="shared" si="3"/>
        <v>1961590.48</v>
      </c>
      <c r="H3" s="1">
        <v>1000000.0</v>
      </c>
      <c r="I3" s="5">
        <f>Feuil1!$E3/Feuil1!$H3*100</f>
        <v>0.0645</v>
      </c>
      <c r="J3" s="1">
        <f>Feuil1!$E3*2</f>
        <v>1290</v>
      </c>
      <c r="K3" s="1">
        <f>Feuil1!$J3*0.9</f>
        <v>1161</v>
      </c>
      <c r="L3" s="1">
        <f>Feuil1!$J3*0.1</f>
        <v>129</v>
      </c>
      <c r="M3" s="1">
        <f>(Feuil1!$L3/$N$31)*100</f>
        <v>0.129</v>
      </c>
      <c r="N3" s="6">
        <v>100000.0</v>
      </c>
    </row>
    <row r="4" ht="14.25" customHeight="1">
      <c r="A4" s="2" t="s">
        <v>15</v>
      </c>
      <c r="B4" s="3">
        <v>0.03</v>
      </c>
      <c r="C4" s="4">
        <f t="shared" si="1"/>
        <v>0.028</v>
      </c>
      <c r="D4" s="1">
        <v>2.23</v>
      </c>
      <c r="E4" s="1">
        <v>645.0</v>
      </c>
      <c r="F4" s="1">
        <f t="shared" si="2"/>
        <v>879636.9865</v>
      </c>
      <c r="G4" s="1">
        <f t="shared" si="3"/>
        <v>1961590.48</v>
      </c>
      <c r="H4" s="1">
        <v>1000000.0</v>
      </c>
      <c r="I4" s="5">
        <f>Feuil1!$E4/Feuil1!$H4*100</f>
        <v>0.0645</v>
      </c>
      <c r="J4" s="1">
        <f>Feuil1!$E4*2</f>
        <v>1290</v>
      </c>
      <c r="K4" s="1">
        <f>Feuil1!$J4*0.9</f>
        <v>1161</v>
      </c>
      <c r="L4" s="1">
        <f>Feuil1!$J4*0.1</f>
        <v>129</v>
      </c>
      <c r="M4" s="1">
        <f>(Feuil1!$L4/$N$31)*100</f>
        <v>0.129</v>
      </c>
      <c r="N4" s="6">
        <v>100000.0</v>
      </c>
    </row>
    <row r="5" ht="14.25" customHeight="1">
      <c r="A5" s="2" t="s">
        <v>16</v>
      </c>
      <c r="B5" s="3">
        <v>0.036</v>
      </c>
      <c r="C5" s="4">
        <f t="shared" si="1"/>
        <v>0.034</v>
      </c>
      <c r="D5" s="1">
        <v>2.23</v>
      </c>
      <c r="E5" s="1">
        <v>290.0</v>
      </c>
      <c r="F5" s="1">
        <f t="shared" si="2"/>
        <v>395495.6994</v>
      </c>
      <c r="G5" s="1">
        <f t="shared" si="3"/>
        <v>881955.4096</v>
      </c>
      <c r="H5" s="1">
        <v>1000000.0</v>
      </c>
      <c r="I5" s="5">
        <f>Feuil1!$E5/Feuil1!$H5*100</f>
        <v>0.029</v>
      </c>
      <c r="J5" s="1">
        <f>Feuil1!$E5*2</f>
        <v>580</v>
      </c>
      <c r="K5" s="1">
        <f>Feuil1!$J5*0.9</f>
        <v>522</v>
      </c>
      <c r="L5" s="1">
        <f>Feuil1!$J5*0.1</f>
        <v>58</v>
      </c>
      <c r="M5" s="1">
        <f>(Feuil1!$L5/$N$31)*100</f>
        <v>0.058</v>
      </c>
      <c r="N5" s="6">
        <v>100000.0</v>
      </c>
    </row>
    <row r="6" ht="14.25" customHeight="1">
      <c r="A6" s="2" t="s">
        <v>17</v>
      </c>
      <c r="B6" s="3">
        <v>0.036</v>
      </c>
      <c r="C6" s="4">
        <f t="shared" si="1"/>
        <v>0.034</v>
      </c>
      <c r="D6" s="1">
        <v>2.23</v>
      </c>
      <c r="E6" s="1">
        <v>290.0</v>
      </c>
      <c r="F6" s="1">
        <f t="shared" si="2"/>
        <v>395495.6994</v>
      </c>
      <c r="G6" s="1">
        <f t="shared" si="3"/>
        <v>881955.4096</v>
      </c>
      <c r="H6" s="1">
        <v>1000000.0</v>
      </c>
      <c r="I6" s="5">
        <f>Feuil1!$E6/Feuil1!$H6*100</f>
        <v>0.029</v>
      </c>
      <c r="J6" s="1">
        <f>Feuil1!$E6*2</f>
        <v>580</v>
      </c>
      <c r="K6" s="1">
        <f>Feuil1!$J6*0.9</f>
        <v>522</v>
      </c>
      <c r="L6" s="1">
        <f>Feuil1!$J6*0.1</f>
        <v>58</v>
      </c>
      <c r="M6" s="1">
        <f>(Feuil1!$L6/$N$31)*100</f>
        <v>0.058</v>
      </c>
      <c r="N6" s="6">
        <v>100000.0</v>
      </c>
    </row>
    <row r="7" ht="14.25" customHeight="1">
      <c r="A7" s="2" t="s">
        <v>18</v>
      </c>
      <c r="B7" s="3">
        <v>0.036</v>
      </c>
      <c r="C7" s="4">
        <f t="shared" si="1"/>
        <v>0.034</v>
      </c>
      <c r="D7" s="1">
        <v>2.23</v>
      </c>
      <c r="E7" s="1">
        <v>290.0</v>
      </c>
      <c r="F7" s="1">
        <f t="shared" si="2"/>
        <v>395495.6994</v>
      </c>
      <c r="G7" s="1">
        <f t="shared" si="3"/>
        <v>881955.4096</v>
      </c>
      <c r="H7" s="1">
        <v>1000000.0</v>
      </c>
      <c r="I7" s="5">
        <f>Feuil1!$E7/Feuil1!$H7*100</f>
        <v>0.029</v>
      </c>
      <c r="J7" s="1">
        <f>Feuil1!$E7*2</f>
        <v>580</v>
      </c>
      <c r="K7" s="1">
        <f>Feuil1!$J7*0.9</f>
        <v>522</v>
      </c>
      <c r="L7" s="1">
        <f>Feuil1!$J7*0.1</f>
        <v>58</v>
      </c>
      <c r="M7" s="1">
        <f>(Feuil1!$L7/$N$31)*100</f>
        <v>0.058</v>
      </c>
      <c r="N7" s="6">
        <v>100000.0</v>
      </c>
    </row>
    <row r="8" ht="14.25" customHeight="1">
      <c r="A8" s="2" t="s">
        <v>19</v>
      </c>
      <c r="B8" s="3">
        <v>0.036</v>
      </c>
      <c r="C8" s="4">
        <f t="shared" si="1"/>
        <v>0.034</v>
      </c>
      <c r="D8" s="1">
        <v>2.23</v>
      </c>
      <c r="E8" s="1">
        <v>290.0</v>
      </c>
      <c r="F8" s="1">
        <f t="shared" si="2"/>
        <v>395495.6994</v>
      </c>
      <c r="G8" s="1">
        <f t="shared" si="3"/>
        <v>881955.4096</v>
      </c>
      <c r="H8" s="1">
        <v>1000000.0</v>
      </c>
      <c r="I8" s="5">
        <f>Feuil1!$E8/Feuil1!$H8*100</f>
        <v>0.029</v>
      </c>
      <c r="J8" s="1">
        <f>Feuil1!$E8*2</f>
        <v>580</v>
      </c>
      <c r="K8" s="1">
        <f>Feuil1!$J8*0.9</f>
        <v>522</v>
      </c>
      <c r="L8" s="1">
        <f>Feuil1!$J8*0.1</f>
        <v>58</v>
      </c>
      <c r="M8" s="1">
        <f>(Feuil1!$L8/$N$31)*100</f>
        <v>0.058</v>
      </c>
      <c r="N8" s="6">
        <v>100000.0</v>
      </c>
    </row>
    <row r="9" ht="14.25" customHeight="1">
      <c r="A9" s="2" t="s">
        <v>20</v>
      </c>
      <c r="B9" s="3">
        <v>0.036</v>
      </c>
      <c r="C9" s="4">
        <f t="shared" si="1"/>
        <v>0.034</v>
      </c>
      <c r="D9" s="1">
        <v>2.23</v>
      </c>
      <c r="E9" s="1">
        <v>290.0</v>
      </c>
      <c r="F9" s="1">
        <f t="shared" si="2"/>
        <v>395495.6994</v>
      </c>
      <c r="G9" s="1">
        <f t="shared" si="3"/>
        <v>881955.4096</v>
      </c>
      <c r="H9" s="1">
        <v>1000000.0</v>
      </c>
      <c r="I9" s="5">
        <f>Feuil1!$E9/Feuil1!$H9*100</f>
        <v>0.029</v>
      </c>
      <c r="J9" s="1">
        <f>Feuil1!$E9*2</f>
        <v>580</v>
      </c>
      <c r="K9" s="1">
        <f>Feuil1!$J9*0.9</f>
        <v>522</v>
      </c>
      <c r="L9" s="1">
        <f>Feuil1!$J9*0.1</f>
        <v>58</v>
      </c>
      <c r="M9" s="1">
        <f>(Feuil1!$L9/$N$31)*100</f>
        <v>0.058</v>
      </c>
      <c r="N9" s="6">
        <v>100000.0</v>
      </c>
    </row>
    <row r="10" ht="14.25" customHeight="1">
      <c r="A10" s="2" t="s">
        <v>21</v>
      </c>
      <c r="B10" s="3">
        <v>0.036</v>
      </c>
      <c r="C10" s="4">
        <f t="shared" si="1"/>
        <v>0.034</v>
      </c>
      <c r="D10" s="1">
        <v>2.23</v>
      </c>
      <c r="E10" s="1">
        <v>290.0</v>
      </c>
      <c r="F10" s="1">
        <f t="shared" si="2"/>
        <v>395495.6994</v>
      </c>
      <c r="G10" s="1">
        <f t="shared" si="3"/>
        <v>881955.4096</v>
      </c>
      <c r="H10" s="1">
        <v>1000000.0</v>
      </c>
      <c r="I10" s="5">
        <f>Feuil1!$E10/Feuil1!$H10*100</f>
        <v>0.029</v>
      </c>
      <c r="J10" s="1">
        <f>Feuil1!$E10*2</f>
        <v>580</v>
      </c>
      <c r="K10" s="1">
        <f>Feuil1!$J10*0.9</f>
        <v>522</v>
      </c>
      <c r="L10" s="1">
        <f>Feuil1!$J10*0.1</f>
        <v>58</v>
      </c>
      <c r="M10" s="1">
        <f>(Feuil1!$L10/$N$31)*100</f>
        <v>0.058</v>
      </c>
      <c r="N10" s="6">
        <v>100000.0</v>
      </c>
    </row>
    <row r="11" ht="14.25" customHeight="1">
      <c r="A11" s="2" t="s">
        <v>22</v>
      </c>
      <c r="B11" s="3">
        <v>0.036</v>
      </c>
      <c r="C11" s="4">
        <f t="shared" si="1"/>
        <v>0.034</v>
      </c>
      <c r="D11" s="1">
        <v>2.23</v>
      </c>
      <c r="E11" s="1">
        <v>290.0</v>
      </c>
      <c r="F11" s="1">
        <f t="shared" si="2"/>
        <v>395495.6994</v>
      </c>
      <c r="G11" s="1">
        <f t="shared" si="3"/>
        <v>881955.4096</v>
      </c>
      <c r="H11" s="1">
        <v>1000000.0</v>
      </c>
      <c r="I11" s="5">
        <f>Feuil1!$E11/Feuil1!$H11*100</f>
        <v>0.029</v>
      </c>
      <c r="J11" s="1">
        <f>Feuil1!$E11*2</f>
        <v>580</v>
      </c>
      <c r="K11" s="1">
        <f>Feuil1!$J11*0.9</f>
        <v>522</v>
      </c>
      <c r="L11" s="1">
        <f>Feuil1!$J11*0.1</f>
        <v>58</v>
      </c>
      <c r="M11" s="1">
        <f>(Feuil1!$L11/$N$31)*100</f>
        <v>0.058</v>
      </c>
      <c r="N11" s="6">
        <v>100000.0</v>
      </c>
    </row>
    <row r="12" ht="14.25" customHeight="1">
      <c r="A12" s="2" t="s">
        <v>23</v>
      </c>
      <c r="B12" s="3">
        <v>0.036</v>
      </c>
      <c r="C12" s="4">
        <f t="shared" si="1"/>
        <v>0.034</v>
      </c>
      <c r="D12" s="1">
        <v>2.23</v>
      </c>
      <c r="E12" s="1">
        <v>290.0</v>
      </c>
      <c r="F12" s="1">
        <f t="shared" si="2"/>
        <v>395495.6994</v>
      </c>
      <c r="G12" s="1">
        <f t="shared" si="3"/>
        <v>881955.4096</v>
      </c>
      <c r="H12" s="1">
        <v>1000000.0</v>
      </c>
      <c r="I12" s="5">
        <f>Feuil1!$E12/Feuil1!$H12*100</f>
        <v>0.029</v>
      </c>
      <c r="J12" s="1">
        <f>Feuil1!$E12*2</f>
        <v>580</v>
      </c>
      <c r="K12" s="1">
        <f>Feuil1!$J12*0.9</f>
        <v>522</v>
      </c>
      <c r="L12" s="1">
        <f>Feuil1!$J12*0.1</f>
        <v>58</v>
      </c>
      <c r="M12" s="1">
        <f>(Feuil1!$L12/$N$31)*100</f>
        <v>0.058</v>
      </c>
      <c r="N12" s="6">
        <v>100000.0</v>
      </c>
    </row>
    <row r="13" ht="14.25" customHeight="1">
      <c r="A13" s="2" t="s">
        <v>24</v>
      </c>
      <c r="B13" s="3">
        <v>0.036</v>
      </c>
      <c r="C13" s="4">
        <f t="shared" si="1"/>
        <v>0.034</v>
      </c>
      <c r="D13" s="1">
        <v>2.23</v>
      </c>
      <c r="E13" s="1">
        <v>290.0</v>
      </c>
      <c r="F13" s="1">
        <f t="shared" si="2"/>
        <v>395495.6994</v>
      </c>
      <c r="G13" s="1">
        <f t="shared" si="3"/>
        <v>881955.4096</v>
      </c>
      <c r="H13" s="1">
        <v>1000000.0</v>
      </c>
      <c r="I13" s="5">
        <f>Feuil1!$E13/Feuil1!$H13*100</f>
        <v>0.029</v>
      </c>
      <c r="J13" s="1">
        <f>Feuil1!$E13*2</f>
        <v>580</v>
      </c>
      <c r="K13" s="1">
        <f>Feuil1!$J13*0.9</f>
        <v>522</v>
      </c>
      <c r="L13" s="1">
        <f>Feuil1!$J13*0.1</f>
        <v>58</v>
      </c>
      <c r="M13" s="1">
        <f>(Feuil1!$L13/$N$31)*100</f>
        <v>0.058</v>
      </c>
      <c r="N13" s="6">
        <v>100000.0</v>
      </c>
    </row>
    <row r="14" ht="14.25" customHeight="1">
      <c r="A14" s="2" t="s">
        <v>25</v>
      </c>
      <c r="B14" s="3">
        <v>0.036</v>
      </c>
      <c r="C14" s="4">
        <f t="shared" si="1"/>
        <v>0.034</v>
      </c>
      <c r="D14" s="1">
        <v>2.23</v>
      </c>
      <c r="E14" s="1">
        <v>290.0</v>
      </c>
      <c r="F14" s="1">
        <f t="shared" si="2"/>
        <v>395495.6994</v>
      </c>
      <c r="G14" s="1">
        <f t="shared" si="3"/>
        <v>881955.4096</v>
      </c>
      <c r="H14" s="1">
        <v>1000000.0</v>
      </c>
      <c r="I14" s="5">
        <f>Feuil1!$E14/Feuil1!$H14*100</f>
        <v>0.029</v>
      </c>
      <c r="J14" s="1">
        <f>Feuil1!$E14*2</f>
        <v>580</v>
      </c>
      <c r="K14" s="1">
        <f>Feuil1!$J14*0.9</f>
        <v>522</v>
      </c>
      <c r="L14" s="1">
        <f>Feuil1!$J14*0.1</f>
        <v>58</v>
      </c>
      <c r="M14" s="1">
        <f>(Feuil1!$L14/$N$31)*100</f>
        <v>0.058</v>
      </c>
      <c r="N14" s="6">
        <v>100000.0</v>
      </c>
    </row>
    <row r="15" ht="14.25" customHeight="1">
      <c r="A15" s="2" t="s">
        <v>26</v>
      </c>
      <c r="B15" s="3">
        <v>0.036</v>
      </c>
      <c r="C15" s="4">
        <f t="shared" si="1"/>
        <v>0.034</v>
      </c>
      <c r="D15" s="1">
        <v>2.23</v>
      </c>
      <c r="E15" s="1">
        <v>290.0</v>
      </c>
      <c r="F15" s="1">
        <f t="shared" si="2"/>
        <v>395495.6994</v>
      </c>
      <c r="G15" s="1">
        <f t="shared" si="3"/>
        <v>881955.4096</v>
      </c>
      <c r="H15" s="1">
        <v>1000000.0</v>
      </c>
      <c r="I15" s="5">
        <f>Feuil1!$E15/Feuil1!$H15*100</f>
        <v>0.029</v>
      </c>
      <c r="J15" s="1">
        <f>Feuil1!$E15*2</f>
        <v>580</v>
      </c>
      <c r="K15" s="1">
        <f>Feuil1!$J15*0.9</f>
        <v>522</v>
      </c>
      <c r="L15" s="1">
        <f>Feuil1!$J15*0.1</f>
        <v>58</v>
      </c>
      <c r="M15" s="1">
        <f>(Feuil1!$L15/$N$31)*100</f>
        <v>0.058</v>
      </c>
      <c r="N15" s="6">
        <v>100000.0</v>
      </c>
    </row>
    <row r="16" ht="14.25" customHeight="1">
      <c r="A16" s="2" t="s">
        <v>27</v>
      </c>
      <c r="B16" s="3">
        <v>0.036</v>
      </c>
      <c r="C16" s="4">
        <f t="shared" si="1"/>
        <v>0.034</v>
      </c>
      <c r="D16" s="1">
        <v>2.23</v>
      </c>
      <c r="E16" s="1">
        <v>290.0</v>
      </c>
      <c r="F16" s="1">
        <f t="shared" si="2"/>
        <v>395495.6994</v>
      </c>
      <c r="G16" s="1">
        <f t="shared" si="3"/>
        <v>881955.4096</v>
      </c>
      <c r="H16" s="1">
        <v>1000000.0</v>
      </c>
      <c r="I16" s="5">
        <f>Feuil1!$E16/Feuil1!$H16*100</f>
        <v>0.029</v>
      </c>
      <c r="J16" s="1">
        <f>Feuil1!$E16*2</f>
        <v>580</v>
      </c>
      <c r="K16" s="1">
        <f>Feuil1!$J16*0.9</f>
        <v>522</v>
      </c>
      <c r="L16" s="1">
        <f>Feuil1!$J16*0.1</f>
        <v>58</v>
      </c>
      <c r="M16" s="1">
        <f>(Feuil1!$L16/$N$31)*100</f>
        <v>0.058</v>
      </c>
      <c r="N16" s="6">
        <v>100000.0</v>
      </c>
    </row>
    <row r="17" ht="14.25" customHeight="1">
      <c r="A17" s="2" t="s">
        <v>28</v>
      </c>
      <c r="B17" s="3">
        <v>0.036</v>
      </c>
      <c r="C17" s="4">
        <f t="shared" si="1"/>
        <v>0.034</v>
      </c>
      <c r="D17" s="1">
        <v>2.23</v>
      </c>
      <c r="E17" s="1">
        <v>290.0</v>
      </c>
      <c r="F17" s="1">
        <f t="shared" si="2"/>
        <v>395495.6994</v>
      </c>
      <c r="G17" s="1">
        <f t="shared" si="3"/>
        <v>881955.4096</v>
      </c>
      <c r="H17" s="1">
        <v>1000000.0</v>
      </c>
      <c r="I17" s="5">
        <f>Feuil1!$E17/Feuil1!$H17*100</f>
        <v>0.029</v>
      </c>
      <c r="J17" s="1">
        <f>Feuil1!$E17*2</f>
        <v>580</v>
      </c>
      <c r="K17" s="1">
        <f>Feuil1!$J17*0.9</f>
        <v>522</v>
      </c>
      <c r="L17" s="1">
        <f>Feuil1!$J17*0.1</f>
        <v>58</v>
      </c>
      <c r="M17" s="1">
        <f>(Feuil1!$L17/$N$31)*100</f>
        <v>0.058</v>
      </c>
      <c r="N17" s="6">
        <v>100000.0</v>
      </c>
    </row>
    <row r="18" ht="14.25" customHeight="1">
      <c r="A18" s="2" t="s">
        <v>29</v>
      </c>
      <c r="B18" s="3">
        <v>0.036</v>
      </c>
      <c r="C18" s="4">
        <f t="shared" si="1"/>
        <v>0.034</v>
      </c>
      <c r="D18" s="1">
        <v>2.23</v>
      </c>
      <c r="E18" s="1">
        <v>645.0</v>
      </c>
      <c r="F18" s="1">
        <f t="shared" si="2"/>
        <v>879636.9865</v>
      </c>
      <c r="G18" s="1">
        <f t="shared" si="3"/>
        <v>1961590.48</v>
      </c>
      <c r="H18" s="1">
        <v>1000000.0</v>
      </c>
      <c r="I18" s="5">
        <f>Feuil1!$E18/Feuil1!$H18*100</f>
        <v>0.0645</v>
      </c>
      <c r="J18" s="1">
        <f>Feuil1!$E18*2</f>
        <v>1290</v>
      </c>
      <c r="K18" s="1">
        <f>Feuil1!$J18*0.9</f>
        <v>1161</v>
      </c>
      <c r="L18" s="1">
        <f>Feuil1!$J18*0.1</f>
        <v>129</v>
      </c>
      <c r="M18" s="1">
        <f>(Feuil1!$L18/$N$31)*100</f>
        <v>0.129</v>
      </c>
      <c r="N18" s="6">
        <v>100000.0</v>
      </c>
    </row>
    <row r="19" ht="14.25" customHeight="1">
      <c r="A19" s="2" t="s">
        <v>30</v>
      </c>
      <c r="B19" s="3">
        <v>0.036</v>
      </c>
      <c r="C19" s="4">
        <f t="shared" si="1"/>
        <v>0.034</v>
      </c>
      <c r="D19" s="1">
        <v>2.23</v>
      </c>
      <c r="E19" s="1">
        <v>290.0</v>
      </c>
      <c r="F19" s="1">
        <f t="shared" si="2"/>
        <v>395495.6994</v>
      </c>
      <c r="G19" s="1">
        <f t="shared" si="3"/>
        <v>881955.4096</v>
      </c>
      <c r="H19" s="1">
        <v>1000000.0</v>
      </c>
      <c r="I19" s="5">
        <f>Feuil1!$E19/Feuil1!$H19*100</f>
        <v>0.029</v>
      </c>
      <c r="J19" s="1">
        <f>Feuil1!$E19*2</f>
        <v>580</v>
      </c>
      <c r="K19" s="1">
        <f>Feuil1!$J19*0.9</f>
        <v>522</v>
      </c>
      <c r="L19" s="1">
        <f>Feuil1!$J19*0.1</f>
        <v>58</v>
      </c>
      <c r="M19" s="1">
        <f>(Feuil1!$L19/$N$31)*100</f>
        <v>0.058</v>
      </c>
      <c r="N19" s="6">
        <v>100000.0</v>
      </c>
    </row>
    <row r="20" ht="14.25" customHeight="1">
      <c r="A20" s="2" t="s">
        <v>31</v>
      </c>
      <c r="B20" s="3">
        <v>0.036</v>
      </c>
      <c r="C20" s="4">
        <f t="shared" si="1"/>
        <v>0.034</v>
      </c>
      <c r="D20" s="1">
        <v>2.23</v>
      </c>
      <c r="E20" s="1">
        <v>290.0</v>
      </c>
      <c r="F20" s="1">
        <f t="shared" si="2"/>
        <v>395495.6994</v>
      </c>
      <c r="G20" s="1">
        <f t="shared" si="3"/>
        <v>881955.4096</v>
      </c>
      <c r="H20" s="1">
        <v>1000000.0</v>
      </c>
      <c r="I20" s="5">
        <f>Feuil1!$E20/Feuil1!$H20*100</f>
        <v>0.029</v>
      </c>
      <c r="J20" s="1">
        <f>Feuil1!$E20*2</f>
        <v>580</v>
      </c>
      <c r="K20" s="1">
        <f>Feuil1!$J20*0.9</f>
        <v>522</v>
      </c>
      <c r="L20" s="1">
        <f>Feuil1!$J20*0.1</f>
        <v>58</v>
      </c>
      <c r="M20" s="1">
        <f>(Feuil1!$L20/$N$31)*100</f>
        <v>0.058</v>
      </c>
      <c r="N20" s="6">
        <v>100000.0</v>
      </c>
    </row>
    <row r="21" ht="14.25" customHeight="1">
      <c r="A21" s="2" t="s">
        <v>32</v>
      </c>
      <c r="B21" s="3">
        <v>0.036</v>
      </c>
      <c r="C21" s="4">
        <f t="shared" si="1"/>
        <v>0.034</v>
      </c>
      <c r="D21" s="1">
        <v>2.23</v>
      </c>
      <c r="E21" s="1">
        <v>290.0</v>
      </c>
      <c r="F21" s="1">
        <f t="shared" si="2"/>
        <v>395495.6994</v>
      </c>
      <c r="G21" s="1">
        <f t="shared" si="3"/>
        <v>881955.4096</v>
      </c>
      <c r="H21" s="1">
        <v>1000000.0</v>
      </c>
      <c r="I21" s="5">
        <f>Feuil1!$E21/Feuil1!$H21*100</f>
        <v>0.029</v>
      </c>
      <c r="J21" s="1">
        <f>Feuil1!$E21*2</f>
        <v>580</v>
      </c>
      <c r="K21" s="1">
        <f>Feuil1!$J21*0.9</f>
        <v>522</v>
      </c>
      <c r="L21" s="1">
        <f>Feuil1!$J21*0.1</f>
        <v>58</v>
      </c>
      <c r="M21" s="1">
        <f>(Feuil1!$L21/$N$31)*100</f>
        <v>0.058</v>
      </c>
      <c r="N21" s="6">
        <v>100000.0</v>
      </c>
    </row>
    <row r="22" ht="14.25" customHeight="1">
      <c r="A22" s="2" t="s">
        <v>33</v>
      </c>
      <c r="B22" s="3">
        <v>0.036</v>
      </c>
      <c r="C22" s="4">
        <f t="shared" si="1"/>
        <v>0.034</v>
      </c>
      <c r="D22" s="1">
        <v>2.23</v>
      </c>
      <c r="E22" s="1">
        <v>290.0</v>
      </c>
      <c r="F22" s="1">
        <f t="shared" si="2"/>
        <v>395495.6994</v>
      </c>
      <c r="G22" s="1">
        <f t="shared" si="3"/>
        <v>881955.4096</v>
      </c>
      <c r="H22" s="1">
        <v>1000000.0</v>
      </c>
      <c r="I22" s="5">
        <f>Feuil1!$E22/Feuil1!$H22*100</f>
        <v>0.029</v>
      </c>
      <c r="J22" s="1">
        <f>Feuil1!$E22*2</f>
        <v>580</v>
      </c>
      <c r="K22" s="1">
        <f>Feuil1!$J22*0.9</f>
        <v>522</v>
      </c>
      <c r="L22" s="1">
        <f>Feuil1!$J22*0.1</f>
        <v>58</v>
      </c>
      <c r="M22" s="1">
        <f>(Feuil1!$L22/$N$31)*100</f>
        <v>0.058</v>
      </c>
      <c r="N22" s="6">
        <v>100000.0</v>
      </c>
    </row>
    <row r="23" ht="14.25" customHeight="1">
      <c r="A23" s="2" t="s">
        <v>34</v>
      </c>
      <c r="B23" s="3">
        <v>0.036</v>
      </c>
      <c r="C23" s="4">
        <f t="shared" si="1"/>
        <v>0.034</v>
      </c>
      <c r="D23" s="1">
        <v>2.23</v>
      </c>
      <c r="E23" s="1">
        <v>290.0</v>
      </c>
      <c r="F23" s="1">
        <f t="shared" si="2"/>
        <v>395495.6994</v>
      </c>
      <c r="G23" s="1">
        <f t="shared" si="3"/>
        <v>881955.4096</v>
      </c>
      <c r="H23" s="1">
        <v>1000000.0</v>
      </c>
      <c r="I23" s="5">
        <f>Feuil1!$E23/Feuil1!$H23*100</f>
        <v>0.029</v>
      </c>
      <c r="J23" s="1">
        <f>Feuil1!$E23*2</f>
        <v>580</v>
      </c>
      <c r="K23" s="1">
        <f>Feuil1!$J23*0.9</f>
        <v>522</v>
      </c>
      <c r="L23" s="1">
        <f>Feuil1!$J23*0.1</f>
        <v>58</v>
      </c>
      <c r="M23" s="1">
        <f>(Feuil1!$L23/$N$31)*100</f>
        <v>0.058</v>
      </c>
      <c r="N23" s="6">
        <v>100000.0</v>
      </c>
    </row>
    <row r="24" ht="14.25" customHeight="1">
      <c r="A24" s="2" t="s">
        <v>35</v>
      </c>
      <c r="B24" s="3">
        <v>0.036</v>
      </c>
      <c r="C24" s="4">
        <f t="shared" si="1"/>
        <v>0.034</v>
      </c>
      <c r="D24" s="1">
        <v>2.23</v>
      </c>
      <c r="E24" s="1">
        <v>290.0</v>
      </c>
      <c r="F24" s="1">
        <f t="shared" si="2"/>
        <v>395495.6994</v>
      </c>
      <c r="G24" s="1">
        <f t="shared" si="3"/>
        <v>881955.4096</v>
      </c>
      <c r="H24" s="1">
        <v>1000000.0</v>
      </c>
      <c r="I24" s="5">
        <f>Feuil1!$E24/Feuil1!$H24*100</f>
        <v>0.029</v>
      </c>
      <c r="J24" s="1">
        <f>Feuil1!$E24*2</f>
        <v>580</v>
      </c>
      <c r="K24" s="1">
        <f>Feuil1!$J24*0.9</f>
        <v>522</v>
      </c>
      <c r="L24" s="1">
        <f>Feuil1!$J24*0.1</f>
        <v>58</v>
      </c>
      <c r="M24" s="1">
        <f>(Feuil1!$L24/$N$31)*100</f>
        <v>0.058</v>
      </c>
      <c r="N24" s="6">
        <v>100000.0</v>
      </c>
    </row>
    <row r="25" ht="14.25" customHeight="1">
      <c r="A25" s="2" t="s">
        <v>36</v>
      </c>
      <c r="B25" s="3">
        <v>0.036</v>
      </c>
      <c r="C25" s="4">
        <f t="shared" si="1"/>
        <v>0.034</v>
      </c>
      <c r="D25" s="1">
        <v>2.23</v>
      </c>
      <c r="E25" s="1">
        <v>290.0</v>
      </c>
      <c r="F25" s="1">
        <f t="shared" si="2"/>
        <v>395495.6994</v>
      </c>
      <c r="G25" s="1">
        <f t="shared" si="3"/>
        <v>881955.4096</v>
      </c>
      <c r="H25" s="1">
        <v>1000000.0</v>
      </c>
      <c r="I25" s="5">
        <f>Feuil1!$E25/Feuil1!$H25*100</f>
        <v>0.029</v>
      </c>
      <c r="J25" s="1">
        <f>Feuil1!$E25*2</f>
        <v>580</v>
      </c>
      <c r="K25" s="1">
        <f>Feuil1!$J25*0.9</f>
        <v>522</v>
      </c>
      <c r="L25" s="1">
        <f>Feuil1!$J25*0.1</f>
        <v>58</v>
      </c>
      <c r="M25" s="1">
        <f>(Feuil1!$L25/$N$31)*100</f>
        <v>0.058</v>
      </c>
      <c r="N25" s="6">
        <v>100000.0</v>
      </c>
    </row>
    <row r="26" ht="14.25" customHeight="1">
      <c r="A26" s="2" t="s">
        <v>37</v>
      </c>
      <c r="B26" s="3">
        <v>0.036</v>
      </c>
      <c r="C26" s="4">
        <f t="shared" si="1"/>
        <v>0.034</v>
      </c>
      <c r="D26" s="1">
        <v>2.23</v>
      </c>
      <c r="E26" s="1">
        <v>130.0</v>
      </c>
      <c r="F26" s="1">
        <f t="shared" si="2"/>
        <v>177291.1756</v>
      </c>
      <c r="G26" s="1">
        <f t="shared" si="3"/>
        <v>395359.3215</v>
      </c>
      <c r="H26" s="1">
        <v>1000000.0</v>
      </c>
      <c r="I26" s="5">
        <f>Feuil1!$E26/Feuil1!$H26*100</f>
        <v>0.013</v>
      </c>
      <c r="J26" s="1">
        <f>Feuil1!$E26*2</f>
        <v>260</v>
      </c>
      <c r="K26" s="1">
        <f>Feuil1!$J26*0.9</f>
        <v>234</v>
      </c>
      <c r="L26" s="1">
        <f>Feuil1!$J26*0.1</f>
        <v>26</v>
      </c>
      <c r="M26" s="1">
        <f>(Feuil1!$L26/$N$31)*100</f>
        <v>0.026</v>
      </c>
      <c r="N26" s="6">
        <v>100000.0</v>
      </c>
    </row>
    <row r="27" ht="14.25" customHeight="1">
      <c r="A27" s="2" t="s">
        <v>38</v>
      </c>
      <c r="B27" s="3">
        <v>0.036</v>
      </c>
      <c r="C27" s="4">
        <f t="shared" si="1"/>
        <v>0.034</v>
      </c>
      <c r="D27" s="1">
        <v>2.23</v>
      </c>
      <c r="E27" s="1">
        <v>130.0</v>
      </c>
      <c r="F27" s="1">
        <f t="shared" si="2"/>
        <v>177291.1756</v>
      </c>
      <c r="G27" s="1">
        <f t="shared" si="3"/>
        <v>395359.3215</v>
      </c>
      <c r="H27" s="1">
        <v>1000000.0</v>
      </c>
      <c r="I27" s="5">
        <f>Feuil1!$E27/Feuil1!$H27*100</f>
        <v>0.013</v>
      </c>
      <c r="J27" s="1">
        <f>Feuil1!$E27*2</f>
        <v>260</v>
      </c>
      <c r="K27" s="1">
        <f>Feuil1!$J27*0.9</f>
        <v>234</v>
      </c>
      <c r="L27" s="1">
        <f>Feuil1!$J27*0.1</f>
        <v>26</v>
      </c>
      <c r="M27" s="1">
        <f>(Feuil1!$L27/$N$31)*100</f>
        <v>0.026</v>
      </c>
      <c r="N27" s="6">
        <v>100000.0</v>
      </c>
    </row>
    <row r="28" ht="14.25" customHeight="1">
      <c r="A28" s="2" t="s">
        <v>39</v>
      </c>
      <c r="B28" s="3">
        <v>0.036</v>
      </c>
      <c r="C28" s="4">
        <f t="shared" si="1"/>
        <v>0.034</v>
      </c>
      <c r="D28" s="1">
        <v>2.23</v>
      </c>
      <c r="E28" s="1">
        <v>130.0</v>
      </c>
      <c r="F28" s="1">
        <f t="shared" si="2"/>
        <v>177291.1756</v>
      </c>
      <c r="G28" s="1">
        <f t="shared" si="3"/>
        <v>395359.3215</v>
      </c>
      <c r="H28" s="1">
        <v>1000000.0</v>
      </c>
      <c r="I28" s="5">
        <f>Feuil1!$E28/Feuil1!$H28*100</f>
        <v>0.013</v>
      </c>
      <c r="J28" s="1">
        <f>Feuil1!$E28*2</f>
        <v>260</v>
      </c>
      <c r="K28" s="1">
        <f>Feuil1!$J28*0.9</f>
        <v>234</v>
      </c>
      <c r="L28" s="1">
        <f>Feuil1!$J28*0.1</f>
        <v>26</v>
      </c>
      <c r="M28" s="1">
        <f>(Feuil1!$L28/$N$31)*100</f>
        <v>0.026</v>
      </c>
      <c r="N28" s="6">
        <v>100000.0</v>
      </c>
    </row>
    <row r="29" ht="14.25" customHeight="1">
      <c r="A29" s="2" t="s">
        <v>40</v>
      </c>
      <c r="B29" s="3">
        <v>0.036</v>
      </c>
      <c r="C29" s="4">
        <f t="shared" si="1"/>
        <v>0.034</v>
      </c>
      <c r="D29" s="1">
        <v>2.23</v>
      </c>
      <c r="E29" s="1">
        <v>130.0</v>
      </c>
      <c r="F29" s="1">
        <f t="shared" si="2"/>
        <v>177291.1756</v>
      </c>
      <c r="G29" s="1">
        <f t="shared" si="3"/>
        <v>395359.3215</v>
      </c>
      <c r="H29" s="1">
        <v>1000000.0</v>
      </c>
      <c r="I29" s="5">
        <f>Feuil1!$E29/Feuil1!$H29*100</f>
        <v>0.013</v>
      </c>
      <c r="J29" s="1">
        <f>Feuil1!$E29*2</f>
        <v>260</v>
      </c>
      <c r="K29" s="1">
        <f>Feuil1!$J29*0.9</f>
        <v>234</v>
      </c>
      <c r="L29" s="1">
        <f>Feuil1!$J29*0.1</f>
        <v>26</v>
      </c>
      <c r="M29" s="1">
        <f>(Feuil1!$L29/$N$31)*100</f>
        <v>0.026</v>
      </c>
      <c r="N29" s="6">
        <v>100000.0</v>
      </c>
    </row>
    <row r="30" ht="14.25" customHeight="1">
      <c r="A30" s="2" t="s">
        <v>41</v>
      </c>
      <c r="B30" s="3">
        <v>0.036</v>
      </c>
      <c r="C30" s="4">
        <f t="shared" si="1"/>
        <v>0.034</v>
      </c>
      <c r="D30" s="1">
        <v>2.23</v>
      </c>
      <c r="E30" s="1">
        <v>130.0</v>
      </c>
      <c r="F30" s="1">
        <f t="shared" si="2"/>
        <v>177291.1756</v>
      </c>
      <c r="G30" s="1">
        <f t="shared" si="3"/>
        <v>395359.3215</v>
      </c>
      <c r="H30" s="1">
        <v>1000000.0</v>
      </c>
      <c r="I30" s="5">
        <f>Feuil1!$E30/Feuil1!$H30*100</f>
        <v>0.013</v>
      </c>
      <c r="J30" s="1">
        <f>Feuil1!$E30*2</f>
        <v>260</v>
      </c>
      <c r="K30" s="1">
        <f>Feuil1!$J30*0.9</f>
        <v>234</v>
      </c>
      <c r="L30" s="1">
        <f>Feuil1!$J30*0.1</f>
        <v>26</v>
      </c>
      <c r="M30" s="1">
        <f>(Feuil1!$L30/$N$31)*100</f>
        <v>0.026</v>
      </c>
      <c r="N30" s="6">
        <v>100000.0</v>
      </c>
    </row>
    <row r="31" ht="14.25" customHeight="1">
      <c r="A31" s="2" t="s">
        <v>42</v>
      </c>
      <c r="B31" s="3">
        <v>0.036</v>
      </c>
      <c r="C31" s="4">
        <f t="shared" si="1"/>
        <v>0.034</v>
      </c>
      <c r="D31" s="1">
        <v>2.23</v>
      </c>
      <c r="E31" s="1">
        <v>130.0</v>
      </c>
      <c r="F31" s="1">
        <f t="shared" si="2"/>
        <v>177291.1756</v>
      </c>
      <c r="G31" s="1">
        <f t="shared" si="3"/>
        <v>395359.3215</v>
      </c>
      <c r="H31" s="1">
        <v>1000000.0</v>
      </c>
      <c r="I31" s="5">
        <f>Feuil1!$E31/Feuil1!$H31*100</f>
        <v>0.013</v>
      </c>
      <c r="J31" s="1">
        <f>Feuil1!$E31*2</f>
        <v>260</v>
      </c>
      <c r="K31" s="1">
        <f>Feuil1!$J31*0.9</f>
        <v>234</v>
      </c>
      <c r="L31" s="1">
        <f>Feuil1!$J31*0.1</f>
        <v>26</v>
      </c>
      <c r="M31" s="1">
        <f>(Feuil1!$L31/$N$31)*100</f>
        <v>0.026</v>
      </c>
      <c r="N31" s="6">
        <v>100000.0</v>
      </c>
    </row>
    <row r="32" ht="14.25" customHeight="1">
      <c r="A32" s="2" t="s">
        <v>43</v>
      </c>
      <c r="B32" s="3">
        <v>0.036</v>
      </c>
      <c r="C32" s="4">
        <f t="shared" si="1"/>
        <v>0.034</v>
      </c>
      <c r="D32" s="1">
        <v>2.23</v>
      </c>
      <c r="E32" s="1">
        <v>130.0</v>
      </c>
      <c r="F32" s="1">
        <f t="shared" si="2"/>
        <v>177291.1756</v>
      </c>
      <c r="G32" s="1">
        <f t="shared" si="3"/>
        <v>395359.3215</v>
      </c>
      <c r="H32" s="1">
        <v>1000000.0</v>
      </c>
      <c r="I32" s="5">
        <f>Feuil1!$E32/Feuil1!$H32*100</f>
        <v>0.013</v>
      </c>
      <c r="J32" s="1">
        <f>Feuil1!$E32*2</f>
        <v>260</v>
      </c>
      <c r="K32" s="1">
        <f>Feuil1!$J32*0.9</f>
        <v>234</v>
      </c>
      <c r="L32" s="1">
        <f>Feuil1!$J32*0.1</f>
        <v>26</v>
      </c>
      <c r="M32" s="1">
        <f>(Feuil1!$L32/$N$31)*100</f>
        <v>0.026</v>
      </c>
    </row>
    <row r="33" ht="14.25" customHeight="1">
      <c r="A33" s="2" t="s">
        <v>44</v>
      </c>
      <c r="B33" s="3">
        <v>0.031</v>
      </c>
      <c r="C33" s="4">
        <f t="shared" si="1"/>
        <v>0.029</v>
      </c>
      <c r="D33" s="1">
        <v>2.23</v>
      </c>
      <c r="E33" s="1">
        <v>130.0</v>
      </c>
      <c r="F33" s="1">
        <f t="shared" si="2"/>
        <v>177291.1756</v>
      </c>
      <c r="G33" s="1">
        <f t="shared" si="3"/>
        <v>395359.3215</v>
      </c>
      <c r="H33" s="1">
        <v>1000000.0</v>
      </c>
      <c r="I33" s="5">
        <f>Feuil1!$E33/Feuil1!$H33*100</f>
        <v>0.013</v>
      </c>
      <c r="J33" s="1">
        <f>Feuil1!$E33*2</f>
        <v>260</v>
      </c>
      <c r="K33" s="1">
        <f>Feuil1!$J33*0.9</f>
        <v>234</v>
      </c>
      <c r="L33" s="1">
        <f>Feuil1!$J33*0.1</f>
        <v>26</v>
      </c>
      <c r="M33" s="1">
        <f>(Feuil1!$L33/$N$31)*100</f>
        <v>0.026</v>
      </c>
    </row>
    <row r="34" ht="14.25" customHeight="1">
      <c r="A34" s="2" t="s">
        <v>45</v>
      </c>
      <c r="B34" s="3">
        <v>0.033</v>
      </c>
      <c r="C34" s="4">
        <f t="shared" si="1"/>
        <v>0.031</v>
      </c>
      <c r="D34" s="1">
        <v>2.23</v>
      </c>
      <c r="E34" s="1">
        <v>130.0</v>
      </c>
      <c r="F34" s="1">
        <f t="shared" si="2"/>
        <v>177291.1756</v>
      </c>
      <c r="G34" s="1">
        <f t="shared" si="3"/>
        <v>395359.3215</v>
      </c>
      <c r="H34" s="1">
        <v>1000000.0</v>
      </c>
      <c r="I34" s="5">
        <f>Feuil1!$E34/Feuil1!$H34*100</f>
        <v>0.013</v>
      </c>
      <c r="J34" s="1">
        <f>Feuil1!$E34*2</f>
        <v>260</v>
      </c>
      <c r="K34" s="1">
        <f>Feuil1!$J34*0.9</f>
        <v>234</v>
      </c>
      <c r="L34" s="1">
        <f>Feuil1!$J34*0.1</f>
        <v>26</v>
      </c>
      <c r="M34" s="1">
        <f>(Feuil1!$L34/$N$31)*100</f>
        <v>0.026</v>
      </c>
    </row>
    <row r="35" ht="14.25" customHeight="1">
      <c r="A35" s="2" t="s">
        <v>46</v>
      </c>
      <c r="B35" s="3">
        <v>0.036</v>
      </c>
      <c r="C35" s="4">
        <f t="shared" si="1"/>
        <v>0.034</v>
      </c>
      <c r="D35" s="1">
        <v>2.23</v>
      </c>
      <c r="E35" s="1">
        <v>130.0</v>
      </c>
      <c r="F35" s="1">
        <f t="shared" si="2"/>
        <v>177291.1756</v>
      </c>
      <c r="G35" s="1">
        <f t="shared" si="3"/>
        <v>395359.3215</v>
      </c>
      <c r="H35" s="1">
        <v>1000000.0</v>
      </c>
      <c r="I35" s="5">
        <f>Feuil1!$E35/Feuil1!$H35*100</f>
        <v>0.013</v>
      </c>
      <c r="J35" s="1">
        <f>Feuil1!$E35*2</f>
        <v>260</v>
      </c>
      <c r="K35" s="1">
        <f>Feuil1!$J35*0.9</f>
        <v>234</v>
      </c>
      <c r="L35" s="1">
        <f>Feuil1!$J35*0.1</f>
        <v>26</v>
      </c>
      <c r="M35" s="1">
        <f>(Feuil1!$L35/$N$31)*100</f>
        <v>0.026</v>
      </c>
    </row>
    <row r="36" ht="14.25" customHeight="1">
      <c r="A36" s="2" t="s">
        <v>47</v>
      </c>
      <c r="B36" s="3">
        <v>0.033</v>
      </c>
      <c r="C36" s="4">
        <f t="shared" si="1"/>
        <v>0.031</v>
      </c>
      <c r="D36" s="1">
        <v>2.23</v>
      </c>
      <c r="E36" s="1">
        <v>130.0</v>
      </c>
      <c r="F36" s="1">
        <f t="shared" si="2"/>
        <v>177291.1756</v>
      </c>
      <c r="G36" s="1">
        <f t="shared" si="3"/>
        <v>395359.3215</v>
      </c>
      <c r="H36" s="1">
        <v>1000000.0</v>
      </c>
      <c r="I36" s="5">
        <f>Feuil1!$E36/Feuil1!$H36*100</f>
        <v>0.013</v>
      </c>
      <c r="J36" s="1">
        <f>Feuil1!$E36*2</f>
        <v>260</v>
      </c>
      <c r="K36" s="1">
        <f>Feuil1!$J36*0.9</f>
        <v>234</v>
      </c>
      <c r="L36" s="1">
        <f>Feuil1!$J36*0.1</f>
        <v>26</v>
      </c>
      <c r="M36" s="1">
        <f>(Feuil1!$L36/$N$31)*100</f>
        <v>0.026</v>
      </c>
    </row>
    <row r="37" ht="14.25" customHeight="1">
      <c r="A37" s="2" t="s">
        <v>48</v>
      </c>
      <c r="B37" s="3">
        <v>0.036</v>
      </c>
      <c r="C37" s="4">
        <f t="shared" si="1"/>
        <v>0.034</v>
      </c>
      <c r="D37" s="1">
        <v>2.23</v>
      </c>
      <c r="E37" s="1">
        <v>130.0</v>
      </c>
      <c r="F37" s="1">
        <f t="shared" si="2"/>
        <v>177291.1756</v>
      </c>
      <c r="G37" s="1">
        <f t="shared" si="3"/>
        <v>395359.3215</v>
      </c>
      <c r="H37" s="1">
        <v>1000000.0</v>
      </c>
      <c r="I37" s="5">
        <f>Feuil1!$E37/Feuil1!$H37*100</f>
        <v>0.013</v>
      </c>
      <c r="J37" s="1">
        <f>Feuil1!$E37*2</f>
        <v>260</v>
      </c>
      <c r="K37" s="1">
        <f>Feuil1!$J37*0.9</f>
        <v>234</v>
      </c>
      <c r="L37" s="1">
        <f>Feuil1!$J37*0.1</f>
        <v>26</v>
      </c>
      <c r="M37" s="1">
        <f>(Feuil1!$L37/$N$31)*100</f>
        <v>0.026</v>
      </c>
    </row>
    <row r="38" ht="14.25" customHeight="1">
      <c r="A38" s="2" t="s">
        <v>49</v>
      </c>
      <c r="B38" s="3">
        <v>0.027</v>
      </c>
      <c r="C38" s="4">
        <f t="shared" si="1"/>
        <v>0.025</v>
      </c>
      <c r="D38" s="1">
        <v>2.23</v>
      </c>
      <c r="E38" s="1">
        <v>130.0</v>
      </c>
      <c r="F38" s="1">
        <f t="shared" si="2"/>
        <v>177291.1756</v>
      </c>
      <c r="G38" s="1">
        <f t="shared" si="3"/>
        <v>395359.3215</v>
      </c>
      <c r="H38" s="1">
        <v>1000000.0</v>
      </c>
      <c r="I38" s="5">
        <f>Feuil1!$E38/Feuil1!$H38*100</f>
        <v>0.013</v>
      </c>
      <c r="J38" s="1">
        <f>Feuil1!$E38*2</f>
        <v>260</v>
      </c>
      <c r="K38" s="1">
        <f>Feuil1!$J38*0.9</f>
        <v>234</v>
      </c>
      <c r="L38" s="1">
        <f>Feuil1!$J38*0.1</f>
        <v>26</v>
      </c>
      <c r="M38" s="1">
        <f>(Feuil1!$L38/$N$31)*100</f>
        <v>0.026</v>
      </c>
    </row>
    <row r="39" ht="14.25" customHeight="1">
      <c r="A39" s="2" t="s">
        <v>50</v>
      </c>
      <c r="B39" s="3">
        <v>0.036</v>
      </c>
      <c r="C39" s="4">
        <f t="shared" si="1"/>
        <v>0.034</v>
      </c>
      <c r="D39" s="1">
        <v>2.23</v>
      </c>
      <c r="E39" s="1">
        <v>130.0</v>
      </c>
      <c r="F39" s="1">
        <f t="shared" si="2"/>
        <v>177291.1756</v>
      </c>
      <c r="G39" s="1">
        <f t="shared" si="3"/>
        <v>395359.3215</v>
      </c>
      <c r="H39" s="1">
        <v>1000000.0</v>
      </c>
      <c r="I39" s="5">
        <f>Feuil1!$E39/Feuil1!$H39*100</f>
        <v>0.013</v>
      </c>
      <c r="J39" s="1">
        <f>Feuil1!$E39*2</f>
        <v>260</v>
      </c>
      <c r="K39" s="1">
        <f>Feuil1!$J39*0.9</f>
        <v>234</v>
      </c>
      <c r="L39" s="1">
        <f>Feuil1!$J39*0.1</f>
        <v>26</v>
      </c>
      <c r="M39" s="1">
        <f>(Feuil1!$L39/$N$31)*100</f>
        <v>0.026</v>
      </c>
    </row>
    <row r="40" ht="14.25" customHeight="1">
      <c r="A40" s="2" t="s">
        <v>51</v>
      </c>
      <c r="B40" s="1">
        <v>0.02</v>
      </c>
      <c r="C40" s="1">
        <f t="shared" si="1"/>
        <v>0.018</v>
      </c>
      <c r="D40" s="1">
        <v>2.23</v>
      </c>
      <c r="E40" s="1">
        <v>130.0</v>
      </c>
      <c r="F40" s="1">
        <f t="shared" si="2"/>
        <v>177291.1756</v>
      </c>
      <c r="G40" s="1">
        <f t="shared" si="3"/>
        <v>395359.3215</v>
      </c>
      <c r="H40" s="1">
        <v>1000000.0</v>
      </c>
      <c r="I40" s="5">
        <f>Feuil1!$E40/Feuil1!$H40*100</f>
        <v>0.013</v>
      </c>
      <c r="J40" s="1">
        <f>Feuil1!$E40*2</f>
        <v>260</v>
      </c>
      <c r="K40" s="1">
        <f>Feuil1!$J40*0.9</f>
        <v>234</v>
      </c>
      <c r="L40" s="1">
        <f>Feuil1!$J40*0.1</f>
        <v>26</v>
      </c>
      <c r="M40" s="1">
        <f>(Feuil1!$L40/$N$31)*100</f>
        <v>0.026</v>
      </c>
    </row>
    <row r="41" ht="14.25" customHeight="1">
      <c r="A41" s="2" t="s">
        <v>52</v>
      </c>
      <c r="B41" s="3">
        <v>0.036</v>
      </c>
      <c r="C41" s="4">
        <f t="shared" si="1"/>
        <v>0.034</v>
      </c>
      <c r="D41" s="1">
        <v>2.23</v>
      </c>
      <c r="E41" s="1">
        <v>130.0</v>
      </c>
      <c r="F41" s="1">
        <f t="shared" si="2"/>
        <v>177291.1756</v>
      </c>
      <c r="G41" s="1">
        <f t="shared" si="3"/>
        <v>395359.3215</v>
      </c>
      <c r="H41" s="1">
        <v>1000000.0</v>
      </c>
      <c r="I41" s="5">
        <f>Feuil1!$E41/Feuil1!$H41*100</f>
        <v>0.013</v>
      </c>
      <c r="J41" s="1">
        <f>Feuil1!$E41*2</f>
        <v>260</v>
      </c>
      <c r="K41" s="1">
        <f>Feuil1!$J41*0.9</f>
        <v>234</v>
      </c>
      <c r="L41" s="1">
        <f>Feuil1!$J41*0.1</f>
        <v>26</v>
      </c>
      <c r="M41" s="1">
        <f>(Feuil1!$L41/$N$31)*100</f>
        <v>0.026</v>
      </c>
    </row>
    <row r="42" ht="14.25" customHeight="1">
      <c r="A42" s="2" t="s">
        <v>53</v>
      </c>
      <c r="B42" s="3">
        <v>0.036</v>
      </c>
      <c r="C42" s="4">
        <f t="shared" si="1"/>
        <v>0.034</v>
      </c>
      <c r="D42" s="1">
        <v>2.23</v>
      </c>
      <c r="E42" s="1">
        <v>130.0</v>
      </c>
      <c r="F42" s="1">
        <f t="shared" si="2"/>
        <v>177291.1756</v>
      </c>
      <c r="G42" s="1">
        <f t="shared" si="3"/>
        <v>395359.3215</v>
      </c>
      <c r="H42" s="1">
        <v>1000000.0</v>
      </c>
      <c r="I42" s="5">
        <f>Feuil1!$E42/Feuil1!$H42*100</f>
        <v>0.013</v>
      </c>
      <c r="J42" s="1">
        <f>Feuil1!$E42*2</f>
        <v>260</v>
      </c>
      <c r="K42" s="1">
        <f>Feuil1!$J42*0.9</f>
        <v>234</v>
      </c>
      <c r="L42" s="1">
        <f>Feuil1!$J42*0.1</f>
        <v>26</v>
      </c>
      <c r="M42" s="1">
        <f>(Feuil1!$L42/$N$31)*100</f>
        <v>0.026</v>
      </c>
    </row>
    <row r="43" ht="14.25" customHeight="1">
      <c r="A43" s="2" t="s">
        <v>54</v>
      </c>
      <c r="B43" s="3">
        <v>0.036</v>
      </c>
      <c r="C43" s="4">
        <f t="shared" si="1"/>
        <v>0.034</v>
      </c>
      <c r="D43" s="1">
        <v>2.23</v>
      </c>
      <c r="E43" s="1">
        <v>130.0</v>
      </c>
      <c r="F43" s="1">
        <f t="shared" si="2"/>
        <v>177291.1756</v>
      </c>
      <c r="G43" s="1">
        <f t="shared" si="3"/>
        <v>395359.3215</v>
      </c>
      <c r="H43" s="1">
        <v>1000000.0</v>
      </c>
      <c r="I43" s="5">
        <f>Feuil1!$E43/Feuil1!$H43*100</f>
        <v>0.013</v>
      </c>
      <c r="J43" s="1">
        <f>Feuil1!$E43*2</f>
        <v>260</v>
      </c>
      <c r="K43" s="1">
        <f>Feuil1!$J43*0.9</f>
        <v>234</v>
      </c>
      <c r="L43" s="1">
        <f>Feuil1!$J43*0.1</f>
        <v>26</v>
      </c>
      <c r="M43" s="1">
        <f>(Feuil1!$L43/$N$31)*100</f>
        <v>0.026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6" width="10.86"/>
  </cols>
  <sheetData>
    <row r="1" ht="14.25" customHeight="1">
      <c r="A1" s="7">
        <v>130.0</v>
      </c>
    </row>
    <row r="2" ht="14.25" customHeight="1">
      <c r="A2" s="7">
        <f t="shared" ref="A2:A13" si="1">A1*2.23</f>
        <v>289.9</v>
      </c>
    </row>
    <row r="3" ht="14.25" customHeight="1">
      <c r="A3" s="7">
        <f t="shared" si="1"/>
        <v>646.477</v>
      </c>
    </row>
    <row r="4" ht="14.25" customHeight="1">
      <c r="A4" s="7">
        <f t="shared" si="1"/>
        <v>1441.64371</v>
      </c>
    </row>
    <row r="5" ht="14.25" customHeight="1">
      <c r="A5" s="7">
        <f t="shared" si="1"/>
        <v>3214.865473</v>
      </c>
    </row>
    <row r="6" ht="14.25" customHeight="1">
      <c r="A6" s="7">
        <f t="shared" si="1"/>
        <v>7169.150005</v>
      </c>
    </row>
    <row r="7" ht="14.25" customHeight="1">
      <c r="A7" s="7">
        <f t="shared" si="1"/>
        <v>15987.20451</v>
      </c>
    </row>
    <row r="8" ht="14.25" customHeight="1">
      <c r="A8" s="7">
        <f t="shared" si="1"/>
        <v>35651.46606</v>
      </c>
    </row>
    <row r="9" ht="14.25" customHeight="1">
      <c r="A9" s="7">
        <f t="shared" si="1"/>
        <v>79502.76932</v>
      </c>
    </row>
    <row r="10" ht="14.25" customHeight="1">
      <c r="A10" s="7">
        <f t="shared" si="1"/>
        <v>177291.1756</v>
      </c>
    </row>
    <row r="11" ht="14.25" customHeight="1">
      <c r="A11" s="7">
        <f t="shared" si="1"/>
        <v>395359.3215</v>
      </c>
    </row>
    <row r="12" ht="14.25" customHeight="1">
      <c r="A12" s="7">
        <f t="shared" si="1"/>
        <v>881651.287</v>
      </c>
    </row>
    <row r="13" ht="14.25" customHeight="1">
      <c r="A13" s="7">
        <f t="shared" si="1"/>
        <v>1966082.37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">
        <v>26.0</v>
      </c>
      <c r="B1" s="6">
        <f t="shared" ref="B1:B7" si="1">A1*C1</f>
        <v>0.884</v>
      </c>
      <c r="C1" s="6">
        <v>0.034</v>
      </c>
    </row>
    <row r="2" ht="14.25" customHeight="1">
      <c r="A2" s="6">
        <f t="shared" ref="A2:A10" si="2">A1*2.23</f>
        <v>57.98</v>
      </c>
      <c r="B2" s="6">
        <f t="shared" si="1"/>
        <v>2.08728</v>
      </c>
      <c r="C2" s="6">
        <f t="shared" ref="C2:C10" si="3">C1+0.002</f>
        <v>0.036</v>
      </c>
      <c r="D2" s="6">
        <f>0.5</f>
        <v>0.5</v>
      </c>
    </row>
    <row r="3" ht="14.25" customHeight="1">
      <c r="A3" s="6">
        <f t="shared" si="2"/>
        <v>129.2954</v>
      </c>
      <c r="B3" s="6">
        <f t="shared" si="1"/>
        <v>4.9132252</v>
      </c>
      <c r="C3" s="6">
        <f t="shared" si="3"/>
        <v>0.038</v>
      </c>
      <c r="D3" s="6">
        <f t="shared" ref="D3:D10" si="4">D2/2</f>
        <v>0.25</v>
      </c>
    </row>
    <row r="4" ht="14.25" customHeight="1">
      <c r="A4" s="6">
        <f t="shared" si="2"/>
        <v>288.328742</v>
      </c>
      <c r="B4" s="6">
        <f t="shared" si="1"/>
        <v>11.53314968</v>
      </c>
      <c r="C4" s="6">
        <f t="shared" si="3"/>
        <v>0.04</v>
      </c>
      <c r="D4" s="6">
        <f t="shared" si="4"/>
        <v>0.125</v>
      </c>
    </row>
    <row r="5" ht="14.25" customHeight="1">
      <c r="A5" s="6">
        <f t="shared" si="2"/>
        <v>642.9730947</v>
      </c>
      <c r="B5" s="6">
        <f t="shared" si="1"/>
        <v>27.00486998</v>
      </c>
      <c r="C5" s="6">
        <f t="shared" si="3"/>
        <v>0.042</v>
      </c>
      <c r="D5" s="6">
        <f t="shared" si="4"/>
        <v>0.0625</v>
      </c>
    </row>
    <row r="6" ht="14.25" customHeight="1">
      <c r="A6" s="6">
        <f t="shared" si="2"/>
        <v>1433.830001</v>
      </c>
      <c r="B6" s="6">
        <f t="shared" si="1"/>
        <v>63.08852005</v>
      </c>
      <c r="C6" s="6">
        <f t="shared" si="3"/>
        <v>0.044</v>
      </c>
      <c r="D6" s="6">
        <f t="shared" si="4"/>
        <v>0.03125</v>
      </c>
    </row>
    <row r="7" ht="14.25" customHeight="1">
      <c r="A7" s="6">
        <f t="shared" si="2"/>
        <v>3197.440902</v>
      </c>
      <c r="B7" s="6">
        <f t="shared" si="1"/>
        <v>147.0822815</v>
      </c>
      <c r="C7" s="6">
        <f t="shared" si="3"/>
        <v>0.046</v>
      </c>
      <c r="D7" s="6">
        <f t="shared" si="4"/>
        <v>0.015625</v>
      </c>
    </row>
    <row r="8" ht="14.25" customHeight="1">
      <c r="A8" s="6">
        <f t="shared" si="2"/>
        <v>7130.293212</v>
      </c>
      <c r="C8" s="6">
        <f t="shared" si="3"/>
        <v>0.048</v>
      </c>
      <c r="D8" s="6">
        <f t="shared" si="4"/>
        <v>0.0078125</v>
      </c>
    </row>
    <row r="9" ht="14.25" customHeight="1">
      <c r="A9" s="6">
        <f t="shared" si="2"/>
        <v>15900.55386</v>
      </c>
      <c r="C9" s="6">
        <f t="shared" si="3"/>
        <v>0.05</v>
      </c>
      <c r="D9" s="6">
        <f t="shared" si="4"/>
        <v>0.00390625</v>
      </c>
      <c r="F9" s="6">
        <v>105.0</v>
      </c>
    </row>
    <row r="10" ht="14.25" customHeight="1">
      <c r="A10" s="6">
        <f t="shared" si="2"/>
        <v>35458.23512</v>
      </c>
      <c r="C10" s="6">
        <f t="shared" si="3"/>
        <v>0.052</v>
      </c>
      <c r="D10" s="6">
        <f t="shared" si="4"/>
        <v>0.001953125</v>
      </c>
      <c r="F10" s="6">
        <v>90.0</v>
      </c>
    </row>
    <row r="11" ht="14.25" customHeight="1">
      <c r="F11" s="6">
        <v>60.0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B17" s="8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2022-11-16T07:11:41Z</dcterms:created>
  <dc:creator>Adem Bouabboune</dc:creator>
</cp:coreProperties>
</file>