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Sheet1" sheetId="14" r:id="rId11"/>
    <sheet name="Days-NetworkDays" sheetId="13" r:id="rId12"/>
  </sheets>
  <calcPr calcId="124519"/>
  <pivotCaches>
    <pivotCache cacheId="1" r:id="rId1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/>
  <c r="K4"/>
  <c r="K5"/>
  <c r="K6"/>
  <c r="K7"/>
  <c r="K8"/>
  <c r="K9"/>
  <c r="K10"/>
  <c r="K2"/>
  <c r="J3"/>
  <c r="J4"/>
  <c r="J5"/>
  <c r="J6"/>
  <c r="J7"/>
  <c r="J8"/>
  <c r="J9"/>
  <c r="J10"/>
  <c r="J2"/>
  <c r="K3" i="1"/>
  <c r="K4"/>
  <c r="K5"/>
  <c r="K6"/>
  <c r="K7"/>
  <c r="K8"/>
  <c r="K9"/>
  <c r="K10"/>
  <c r="K2"/>
  <c r="J3"/>
  <c r="J4"/>
  <c r="J5"/>
  <c r="J6"/>
  <c r="J7"/>
  <c r="J8"/>
  <c r="J9"/>
  <c r="J10"/>
  <c r="J2"/>
  <c r="L3" i="5"/>
  <c r="L4"/>
  <c r="L5"/>
  <c r="L6"/>
  <c r="L7"/>
  <c r="L8"/>
  <c r="L9"/>
  <c r="L10"/>
  <c r="L2"/>
  <c r="K3"/>
  <c r="K4"/>
  <c r="K5"/>
  <c r="K6"/>
  <c r="K7"/>
  <c r="K8"/>
  <c r="K9"/>
  <c r="K10"/>
  <c r="K2"/>
  <c r="J3"/>
  <c r="J4"/>
  <c r="J5"/>
  <c r="J6"/>
  <c r="J7"/>
  <c r="J8"/>
  <c r="J9"/>
  <c r="J10"/>
  <c r="J2"/>
  <c r="L3" i="12"/>
  <c r="L4"/>
  <c r="L5"/>
  <c r="L6"/>
  <c r="L7"/>
  <c r="L8"/>
  <c r="L9"/>
  <c r="L10"/>
  <c r="L2"/>
  <c r="K3"/>
  <c r="K4"/>
  <c r="K5"/>
  <c r="K6"/>
  <c r="K7"/>
  <c r="K8"/>
  <c r="K9"/>
  <c r="K10"/>
  <c r="K2"/>
  <c r="J3"/>
  <c r="J4"/>
  <c r="J5"/>
  <c r="J6"/>
  <c r="J7"/>
  <c r="J8"/>
  <c r="J9"/>
  <c r="J10"/>
  <c r="J2"/>
  <c r="K3" i="7"/>
  <c r="K4"/>
  <c r="K5"/>
  <c r="K6"/>
  <c r="K7"/>
  <c r="K8"/>
  <c r="K9"/>
  <c r="K10"/>
  <c r="K2"/>
  <c r="J3"/>
  <c r="J4"/>
  <c r="J5"/>
  <c r="J6"/>
  <c r="J7"/>
  <c r="J8"/>
  <c r="J9"/>
  <c r="J10"/>
  <c r="J2"/>
  <c r="J3" i="6"/>
  <c r="J4"/>
  <c r="J5"/>
  <c r="J6"/>
  <c r="J7"/>
  <c r="J8"/>
  <c r="J9"/>
  <c r="J10"/>
  <c r="J2"/>
  <c r="J3" i="3"/>
  <c r="J4"/>
  <c r="J5"/>
  <c r="J6"/>
  <c r="J7"/>
  <c r="J8"/>
  <c r="J9"/>
  <c r="J10"/>
  <c r="J2"/>
  <c r="L3" i="4"/>
  <c r="L4"/>
  <c r="L5"/>
  <c r="L6"/>
  <c r="L7"/>
  <c r="L8"/>
  <c r="L9"/>
  <c r="L10"/>
  <c r="L2"/>
  <c r="K3"/>
  <c r="K4"/>
  <c r="K5"/>
  <c r="K6"/>
  <c r="K7"/>
  <c r="K8"/>
  <c r="K9"/>
  <c r="K10"/>
  <c r="K2"/>
  <c r="J3" i="2"/>
  <c r="J4"/>
  <c r="J5"/>
  <c r="J6"/>
  <c r="J7"/>
  <c r="J8"/>
  <c r="J9"/>
  <c r="J10"/>
  <c r="J2"/>
  <c r="J3" i="8"/>
  <c r="J4"/>
  <c r="J5"/>
  <c r="J6"/>
  <c r="J7"/>
  <c r="J8"/>
  <c r="J9"/>
  <c r="J10"/>
  <c r="J2"/>
  <c r="J2" i="9"/>
  <c r="K2"/>
  <c r="K2" i="8"/>
  <c r="H11" i="1" l="1"/>
  <c r="H12"/>
</calcChain>
</file>

<file path=xl/sharedStrings.xml><?xml version="1.0" encoding="utf-8"?>
<sst xmlns="http://schemas.openxmlformats.org/spreadsheetml/2006/main" count="598" uniqueCount="94">
  <si>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</si>
  <si>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</si>
  <si>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</si>
  <si>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</si>
  <si>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</si>
  <si>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</si>
  <si>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</si>
  <si>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</si>
  <si>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</si>
  <si>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</si>
  <si>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</si>
  <si>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</si>
  <si>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</si>
  <si>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</si>
  <si>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</si>
  <si>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</si>
  <si>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</si>
  <si>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</si>
  <si>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</si>
  <si>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</si>
  <si>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</si>
  <si>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</si>
  <si>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</si>
  <si>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</si>
  <si>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</si>
  <si>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</si>
  <si>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</si>
  <si>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</si>
  <si>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</si>
  <si>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</si>
  <si>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</si>
  <si>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</si>
  <si>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</si>
  <si>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</si>
  <si>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</si>
  <si>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</si>
  <si>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</si>
  <si>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</si>
  <si>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</si>
  <si>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</si>
  <si>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</si>
  <si>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</si>
  <si>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</si>
  <si>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</si>
  <si>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</si>
  <si>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</si>
  <si>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</si>
  <si>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</si>
  <si>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</si>
  <si>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</si>
  <si>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</si>
  <si>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</si>
  <si>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</si>
  <si>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</si>
  <si>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</si>
  <si>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</si>
  <si>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</si>
  <si>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</si>
  <si>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</si>
  <si>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</si>
  <si>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</si>
  <si>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</si>
  <si>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</si>
  <si>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</si>
  <si>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</si>
  <si>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</si>
  <si>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</si>
  <si>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</si>
  <si>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</si>
  <si>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</si>
  <si>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</si>
  <si>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</si>
  <si>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</si>
  <si>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</si>
  <si>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</si>
  <si>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</si>
  <si>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</si>
  <si>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</si>
  <si>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</si>
  <si>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</si>
  <si>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</si>
  <si>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</si>
  <si>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</si>
  <si>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</si>
  <si>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</si>
  <si>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</si>
  <si>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</si>
  <si>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Row Labels</t>
  </si>
  <si>
    <t>Grand Total</t>
  </si>
  <si>
    <t>Count of StartDate</t>
  </si>
  <si>
    <t>Values</t>
  </si>
  <si>
    <t>Count of EndDate</t>
  </si>
  <si>
    <t>Sum of DAYS</t>
  </si>
  <si>
    <t>(All)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</si>
</sst>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93.928532754631" createdVersion="3" refreshedVersion="3" minRefreshableVersion="3" recordCount="9">
  <cacheSource type="worksheet">
    <worksheetSource ref="A1:K10" sheet="Days-NetworkDays"/>
  </cacheSource>
  <cacheFields count="11">
    <cacheField name="EmployeeID" numFmtId="0">
      <sharedItems containsSemiMixedTypes="0" containsString="0" containsNumber="1" containsInteger="1" minValue="1001" maxValue="1009"/>
    </cacheField>
    <cacheField name="FirstName" numFmtId="0">
      <sharedItems count="9">
        <s v="Jim"/>
        <s v="Pam"/>
        <s v="Dwight"/>
        <s v="Angela"/>
        <s v="Toby"/>
        <s v="Michael"/>
        <s v="Meredith"/>
        <s v="Stanley"/>
        <s v="Kevin"/>
      </sharedItems>
    </cacheField>
    <cacheField name="LastName" numFmtId="0">
      <sharedItems count="9">
        <s v="Halpert"/>
        <s v="Beasley"/>
        <s v="Schrute"/>
        <s v="Martin"/>
        <s v="Flenderson"/>
        <s v="Scott"/>
        <s v="Palmer"/>
        <s v="Hudson"/>
        <s v="Malone"/>
      </sharedItems>
    </cacheField>
    <cacheField name="Age" numFmtId="0">
      <sharedItems containsSemiMixedTypes="0" containsString="0" containsNumber="1" containsInteger="1" minValue="29" maxValue="38" count="6">
        <n v="30"/>
        <n v="29"/>
        <n v="31"/>
        <n v="32"/>
        <n v="35"/>
        <n v="38"/>
      </sharedItems>
    </cacheField>
    <cacheField name="Gender" numFmtId="0">
      <sharedItems count="2">
        <s v="Male"/>
        <s v="Female"/>
      </sharedItems>
    </cacheField>
    <cacheField name="JobTitle" numFmtId="0">
      <sharedItems/>
    </cacheField>
    <cacheField name="Salary" numFmtId="0">
      <sharedItems containsSemiMixedTypes="0" containsString="0" containsNumber="1" containsInteger="1" minValue="36000" maxValue="65000"/>
    </cacheField>
    <cacheField name="StartDate" numFmtId="49">
      <sharedItems/>
    </cacheField>
    <cacheField name="EndDate" numFmtId="49">
      <sharedItems/>
    </cacheField>
    <cacheField name="DAYS" numFmtId="0">
      <sharedItems containsSemiMixedTypes="0" containsString="0" containsNumber="1" containsInteger="1" minValue="3543" maxValue="6184"/>
    </cacheField>
    <cacheField name="NETWORKDAYS" numFmtId="0">
      <sharedItems containsSemiMixedTypes="0" containsString="0" containsNumber="1" containsInteger="1" minValue="2568" maxValue="448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1001"/>
    <x v="0"/>
    <x v="0"/>
    <x v="0"/>
    <x v="0"/>
    <s v="Salesman"/>
    <n v="45000"/>
    <s v="11/2/2001"/>
    <s v="9/6/2015"/>
    <n v="4984"/>
    <n v="3611"/>
  </r>
  <r>
    <n v="1002"/>
    <x v="1"/>
    <x v="1"/>
    <x v="0"/>
    <x v="1"/>
    <s v="Receptionist"/>
    <n v="36000"/>
    <s v="10/3/1999"/>
    <s v="10/10/2015"/>
    <n v="5767"/>
    <n v="4180"/>
  </r>
  <r>
    <n v="1003"/>
    <x v="2"/>
    <x v="2"/>
    <x v="1"/>
    <x v="0"/>
    <s v="Salesman"/>
    <n v="63000"/>
    <s v="7/4/2000"/>
    <s v="9/8/2017"/>
    <n v="6184"/>
    <n v="4484"/>
  </r>
  <r>
    <n v="1004"/>
    <x v="3"/>
    <x v="3"/>
    <x v="2"/>
    <x v="1"/>
    <s v="Accountant"/>
    <n v="47000"/>
    <s v="1/5/2000"/>
    <s v="12/3/2015"/>
    <n v="5728"/>
    <n v="4152"/>
  </r>
  <r>
    <n v="1005"/>
    <x v="4"/>
    <x v="4"/>
    <x v="3"/>
    <x v="0"/>
    <s v="HR"/>
    <n v="50000"/>
    <s v="5/6/2001"/>
    <s v="8/30/2017"/>
    <n v="5874"/>
    <n v="4258"/>
  </r>
  <r>
    <n v="1006"/>
    <x v="5"/>
    <x v="5"/>
    <x v="4"/>
    <x v="0"/>
    <s v="Regional Manager"/>
    <n v="65000"/>
    <s v="5/6/2001"/>
    <s v="9/11/2013"/>
    <n v="4445"/>
    <n v="3223"/>
  </r>
  <r>
    <n v="1007"/>
    <x v="6"/>
    <x v="6"/>
    <x v="3"/>
    <x v="1"/>
    <s v="Supplier Relations"/>
    <n v="41000"/>
    <s v="11/8/2003"/>
    <s v="9/11/2013"/>
    <n v="3543"/>
    <n v="2568"/>
  </r>
  <r>
    <n v="1008"/>
    <x v="7"/>
    <x v="7"/>
    <x v="5"/>
    <x v="0"/>
    <s v="Salesman"/>
    <n v="48000"/>
    <s v="6/9/2002"/>
    <s v="4/22/2015"/>
    <n v="4633"/>
    <n v="3358"/>
  </r>
  <r>
    <n v="1009"/>
    <x v="8"/>
    <x v="8"/>
    <x v="2"/>
    <x v="0"/>
    <s v="Accountant"/>
    <n v="42000"/>
    <s v="8/10/2003"/>
    <s v="4/22/2015"/>
    <n v="4212"/>
    <n v="30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D12" firstHeaderRow="1" firstDataRow="2" firstDataCol="1" rowPageCount="2" colPageCount="1"/>
  <pivotFields count="11">
    <pivotField showAll="0"/>
    <pivotField axis="axisRow" showAll="0">
      <items count="10">
        <item sd="0" x="3"/>
        <item sd="0" x="2"/>
        <item sd="0" x="0"/>
        <item sd="0" x="8"/>
        <item sd="0" x="6"/>
        <item sd="0" x="5"/>
        <item sd="0" x="1"/>
        <item sd="0" x="7"/>
        <item sd="0" x="4"/>
        <item t="default" sd="0"/>
      </items>
    </pivotField>
    <pivotField axis="axisRow" showAll="0">
      <items count="10">
        <item x="1"/>
        <item x="4"/>
        <item x="0"/>
        <item x="7"/>
        <item x="8"/>
        <item x="3"/>
        <item x="6"/>
        <item x="2"/>
        <item x="5"/>
        <item t="default"/>
      </items>
    </pivotField>
    <pivotField axis="axisPage" showAll="0">
      <items count="7">
        <item x="1"/>
        <item x="0"/>
        <item x="2"/>
        <item x="3"/>
        <item x="4"/>
        <item x="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2">
    <field x="1"/>
    <field x="2"/>
  </rowFields>
  <rowItems count="7">
    <i>
      <x v="1"/>
    </i>
    <i>
      <x v="2"/>
    </i>
    <i>
      <x v="3"/>
    </i>
    <i>
      <x v="5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item="1" hier="-1"/>
    <pageField fld="3" hier="-1"/>
  </pageFields>
  <dataFields count="3">
    <dataField name="Count of StartDate" fld="7" subtotal="count" baseField="0" baseItem="0"/>
    <dataField name="Count of EndDate" fld="8" subtotal="count" baseField="0" baseItem="0"/>
    <dataField name="Sum of DAYS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2" sqref="L2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79</v>
      </c>
      <c r="K1" t="s">
        <v>80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>
        <f>MAX(I2:I10)</f>
        <v>42986</v>
      </c>
      <c r="K2" s="1">
        <f>MIN(I2:I10)</f>
        <v>40800</v>
      </c>
      <c r="L2" s="1"/>
    </row>
    <row r="3" spans="1:12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2"/>
      <c r="K3" s="2"/>
    </row>
    <row r="4" spans="1:12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K12"/>
  <sheetViews>
    <sheetView workbookViewId="0">
      <selection activeCell="K2" sqref="K2:K10"/>
    </sheetView>
  </sheetViews>
  <sheetFormatPr defaultRowHeight="1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5.140625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0" si="1">CONCATENATE(B3:B11,".",C3:C11,"@gmail.com")</f>
        <v>Pam.Beasley@gmail.com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>
      <c r="H11" t="str">
        <f t="shared" ref="H11:H12" si="2">CONCATENATE(B11," ",C11)</f>
        <v/>
      </c>
    </row>
    <row r="12" spans="1:11">
      <c r="H12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D12"/>
  <sheetViews>
    <sheetView tabSelected="1" workbookViewId="0">
      <selection activeCell="A5" sqref="A5:D5"/>
    </sheetView>
  </sheetViews>
  <sheetFormatPr defaultRowHeight="15"/>
  <cols>
    <col min="1" max="1" width="13.140625" customWidth="1"/>
    <col min="2" max="2" width="17.5703125" bestFit="1" customWidth="1"/>
    <col min="3" max="3" width="16.5703125" bestFit="1" customWidth="1"/>
    <col min="4" max="4" width="12.28515625" bestFit="1" customWidth="1"/>
  </cols>
  <sheetData>
    <row r="1" spans="1:4">
      <c r="A1" s="4" t="s">
        <v>23</v>
      </c>
      <c r="B1" t="s">
        <v>25</v>
      </c>
    </row>
    <row r="2" spans="1:4">
      <c r="A2" s="4" t="s">
        <v>22</v>
      </c>
      <c r="B2" t="s">
        <v>93</v>
      </c>
    </row>
    <row r="4" spans="1:4">
      <c r="B4" s="4" t="s">
        <v>90</v>
      </c>
    </row>
    <row r="5" spans="1:4">
      <c r="A5" s="4" t="s">
        <v>87</v>
      </c>
      <c r="B5" t="s">
        <v>89</v>
      </c>
      <c r="C5" t="s">
        <v>91</v>
      </c>
      <c r="D5" t="s">
        <v>92</v>
      </c>
    </row>
    <row r="6" spans="1:4">
      <c r="A6" s="5" t="s">
        <v>6</v>
      </c>
      <c r="B6" s="2">
        <v>1</v>
      </c>
      <c r="C6" s="2">
        <v>1</v>
      </c>
      <c r="D6" s="2">
        <v>6184</v>
      </c>
    </row>
    <row r="7" spans="1:4">
      <c r="A7" s="5" t="s">
        <v>2</v>
      </c>
      <c r="B7" s="2">
        <v>1</v>
      </c>
      <c r="C7" s="2">
        <v>1</v>
      </c>
      <c r="D7" s="2">
        <v>4984</v>
      </c>
    </row>
    <row r="8" spans="1:4">
      <c r="A8" s="5" t="s">
        <v>10</v>
      </c>
      <c r="B8" s="2">
        <v>1</v>
      </c>
      <c r="C8" s="2">
        <v>1</v>
      </c>
      <c r="D8" s="2">
        <v>4212</v>
      </c>
    </row>
    <row r="9" spans="1:4">
      <c r="A9" s="5" t="s">
        <v>8</v>
      </c>
      <c r="B9" s="2">
        <v>1</v>
      </c>
      <c r="C9" s="2">
        <v>1</v>
      </c>
      <c r="D9" s="2">
        <v>4445</v>
      </c>
    </row>
    <row r="10" spans="1:4">
      <c r="A10" s="5" t="s">
        <v>16</v>
      </c>
      <c r="B10" s="2">
        <v>1</v>
      </c>
      <c r="C10" s="2">
        <v>1</v>
      </c>
      <c r="D10" s="2">
        <v>4633</v>
      </c>
    </row>
    <row r="11" spans="1:4">
      <c r="A11" s="5" t="s">
        <v>14</v>
      </c>
      <c r="B11" s="2">
        <v>1</v>
      </c>
      <c r="C11" s="2">
        <v>1</v>
      </c>
      <c r="D11" s="2">
        <v>5874</v>
      </c>
    </row>
    <row r="12" spans="1:4">
      <c r="A12" s="5" t="s">
        <v>88</v>
      </c>
      <c r="B12" s="2">
        <v>6</v>
      </c>
      <c r="C12" s="2">
        <v>6</v>
      </c>
      <c r="D12" s="2">
        <v>30332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L10" sqref="L10"/>
    </sheetView>
  </sheetViews>
  <sheetFormatPr defaultRowHeight="15"/>
  <cols>
    <col min="6" max="6" width="17.140625" customWidth="1"/>
    <col min="8" max="8" width="14.42578125" customWidth="1"/>
    <col min="9" max="9" width="13.28515625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83</v>
      </c>
      <c r="K1" t="s">
        <v>84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>
        <f>DAYS360(H2,I2)</f>
        <v>4984</v>
      </c>
      <c r="K2">
        <f>NETWORKDAYS(H2,I2)</f>
        <v>3611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>
        <f t="shared" ref="J3:J10" si="0">DAYS360(H3,I3)</f>
        <v>5767</v>
      </c>
      <c r="K3">
        <f t="shared" ref="K3:K10" si="1">NETWORKDAYS(H3,I3)</f>
        <v>4180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>
        <f t="shared" si="0"/>
        <v>6184</v>
      </c>
      <c r="K4">
        <f t="shared" si="1"/>
        <v>4484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>
        <f t="shared" si="0"/>
        <v>5728</v>
      </c>
      <c r="K5">
        <f t="shared" si="1"/>
        <v>4152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>
        <f t="shared" si="0"/>
        <v>5874</v>
      </c>
      <c r="K6">
        <f t="shared" si="1"/>
        <v>4258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>
        <f t="shared" si="0"/>
        <v>4445</v>
      </c>
      <c r="K7">
        <f t="shared" si="1"/>
        <v>3223</v>
      </c>
    </row>
    <row r="8" spans="1:11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>
        <f t="shared" si="0"/>
        <v>3543</v>
      </c>
      <c r="K8">
        <f t="shared" si="1"/>
        <v>2568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>
        <f t="shared" si="0"/>
        <v>4633</v>
      </c>
      <c r="K9">
        <f t="shared" si="1"/>
        <v>3358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>
        <f t="shared" si="0"/>
        <v>4212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2" sqref="K2"/>
    </sheetView>
  </sheetViews>
  <sheetFormatPr defaultColWidth="13.7109375" defaultRowHeight="15"/>
  <cols>
    <col min="1" max="1" width="10.7109375" bestFit="1" customWidth="1"/>
    <col min="4" max="4" width="7.7109375" customWidth="1"/>
    <col min="10" max="10" width="9.85546875" customWidth="1"/>
    <col min="11" max="11" width="18.85546875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81</v>
      </c>
      <c r="K1" t="s">
        <v>82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IF(D2:D10&gt;=30,"old","young")</f>
        <v>old</v>
      </c>
      <c r="K2" t="e">
        <f ca="1">IFS(F2:F10="Salesman","sales",F2:F10="HR","fire",F2:F10="Accountant","send chrimas")</f>
        <v>#NAME?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IF(D3:D11&gt;=30,"old","young")</f>
        <v>old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7" sqref="L7"/>
    </sheetView>
  </sheetViews>
  <sheetFormatPr defaultColWidth="10.85546875" defaultRowHeight="15"/>
  <cols>
    <col min="1" max="1" width="10.7109375" bestFit="1" customWidth="1"/>
  </cols>
  <sheetData>
    <row r="1" spans="1:12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  <c r="L1" t="s">
        <v>34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LEN(F2:F10)</f>
        <v>8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LEN(F3:F11)</f>
        <v>12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8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10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2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16</v>
      </c>
    </row>
    <row r="8" spans="1:12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18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8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topLeftCell="B1" workbookViewId="0">
      <selection activeCell="L11" sqref="L11"/>
    </sheetView>
  </sheetViews>
  <sheetFormatPr defaultColWidth="14.5703125" defaultRowHeight="15"/>
  <cols>
    <col min="4" max="4" width="8" customWidth="1"/>
    <col min="10" max="10" width="32.28515625" bestFit="1" customWidth="1"/>
  </cols>
  <sheetData>
    <row r="1" spans="1:1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85</v>
      </c>
      <c r="L1" t="s">
        <v>86</v>
      </c>
      <c r="M1" t="s">
        <v>86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47</v>
      </c>
      <c r="I2" s="3" t="s">
        <v>55</v>
      </c>
      <c r="J2" s="1" t="s">
        <v>38</v>
      </c>
      <c r="K2" t="str">
        <f>LEFT(F2:F10,2)</f>
        <v>Sa</v>
      </c>
      <c r="L2" t="str">
        <f>RIGHT(I2:I10,4)</f>
        <v>2015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48</v>
      </c>
      <c r="I3" s="3" t="s">
        <v>56</v>
      </c>
      <c r="J3" s="1" t="s">
        <v>39</v>
      </c>
      <c r="K3" t="str">
        <f t="shared" ref="K3:K10" si="0">LEFT(F3:F11,2)</f>
        <v>Re</v>
      </c>
      <c r="L3" t="str">
        <f t="shared" ref="L3:L10" si="1">RIGHT(I3:I11,4)</f>
        <v>2015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49</v>
      </c>
      <c r="I4" s="3" t="s">
        <v>57</v>
      </c>
      <c r="J4" s="1" t="s">
        <v>40</v>
      </c>
      <c r="K4" t="str">
        <f t="shared" si="0"/>
        <v>Sa</v>
      </c>
      <c r="L4" t="str">
        <f t="shared" si="1"/>
        <v>2017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50</v>
      </c>
      <c r="I5" s="3" t="s">
        <v>58</v>
      </c>
      <c r="J5" s="1" t="s">
        <v>41</v>
      </c>
      <c r="K5" t="str">
        <f t="shared" si="0"/>
        <v>Ac</v>
      </c>
      <c r="L5" t="str">
        <f t="shared" si="1"/>
        <v>2015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51</v>
      </c>
      <c r="I6" s="3" t="s">
        <v>59</v>
      </c>
      <c r="J6" s="1" t="s">
        <v>42</v>
      </c>
      <c r="K6" t="str">
        <f t="shared" si="0"/>
        <v>HR</v>
      </c>
      <c r="L6" t="str">
        <f t="shared" si="1"/>
        <v>2017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51</v>
      </c>
      <c r="I7" s="3" t="s">
        <v>60</v>
      </c>
      <c r="J7" s="1" t="s">
        <v>43</v>
      </c>
      <c r="K7" t="str">
        <f t="shared" si="0"/>
        <v>Re</v>
      </c>
      <c r="L7" t="str">
        <f t="shared" si="1"/>
        <v>2013</v>
      </c>
    </row>
    <row r="8" spans="1:1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52</v>
      </c>
      <c r="I8" s="3" t="s">
        <v>60</v>
      </c>
      <c r="J8" s="1" t="s">
        <v>44</v>
      </c>
      <c r="K8" t="str">
        <f t="shared" si="0"/>
        <v>Su</v>
      </c>
      <c r="L8" t="str">
        <f t="shared" si="1"/>
        <v>2013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53</v>
      </c>
      <c r="I9" s="3" t="s">
        <v>61</v>
      </c>
      <c r="J9" s="1" t="s">
        <v>45</v>
      </c>
      <c r="K9" t="str">
        <f t="shared" si="0"/>
        <v>Sa</v>
      </c>
      <c r="L9" t="str">
        <f t="shared" si="1"/>
        <v>2015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54</v>
      </c>
      <c r="I10" s="3" t="s">
        <v>61</v>
      </c>
      <c r="J10" s="1" t="s">
        <v>46</v>
      </c>
      <c r="K10" t="str">
        <f t="shared" si="0"/>
        <v>Ac</v>
      </c>
      <c r="L10" t="str">
        <f t="shared" si="1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3"/>
  <sheetViews>
    <sheetView workbookViewId="0">
      <selection activeCell="J2" sqref="J2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69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TEXT(I2:I10,"dd/mm/yyyy")</f>
        <v>06/09/2015</v>
      </c>
      <c r="K2" s="3"/>
    </row>
    <row r="3" spans="1:11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TEXT(I3:I11,"dd/mm/yyyy")</f>
        <v>10/10/2015</v>
      </c>
      <c r="K3" s="3"/>
    </row>
    <row r="4" spans="1:11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08/09/2017</v>
      </c>
      <c r="K4" s="3"/>
    </row>
    <row r="5" spans="1:11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03/12/2015</v>
      </c>
      <c r="K5" s="3"/>
    </row>
    <row r="6" spans="1:11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30/08/2017</v>
      </c>
      <c r="K6" s="3"/>
    </row>
    <row r="7" spans="1:11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11/09/2013</v>
      </c>
      <c r="K7" s="3"/>
    </row>
    <row r="8" spans="1:11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04/10/2013</v>
      </c>
      <c r="K8" s="3"/>
    </row>
    <row r="9" spans="1:11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22/04/2015</v>
      </c>
      <c r="K9" s="3"/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14/09/2011</v>
      </c>
      <c r="K10" s="3"/>
    </row>
    <row r="12" spans="1:11">
      <c r="H12" s="1"/>
    </row>
    <row r="13" spans="1:11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11" sqref="K11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TRIM(B2)</f>
        <v>Jim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TRIM(B3)</f>
        <v>Pam</v>
      </c>
    </row>
    <row r="4" spans="1:11">
      <c r="A4">
        <v>1003</v>
      </c>
      <c r="B4" s="3" t="s">
        <v>6</v>
      </c>
      <c r="C4" s="3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</v>
      </c>
    </row>
    <row r="6" spans="1:11">
      <c r="A6">
        <v>1005</v>
      </c>
      <c r="B6" s="3" t="s">
        <v>14</v>
      </c>
      <c r="C6" s="3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</v>
      </c>
    </row>
    <row r="7" spans="1:11">
      <c r="A7">
        <v>1006</v>
      </c>
      <c r="B7" s="3" t="s">
        <v>8</v>
      </c>
      <c r="C7" s="3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</v>
      </c>
    </row>
    <row r="8" spans="1:11">
      <c r="A8">
        <v>1007</v>
      </c>
      <c r="B8" s="3" t="s">
        <v>32</v>
      </c>
      <c r="C8" s="3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</v>
      </c>
    </row>
    <row r="9" spans="1:11">
      <c r="A9">
        <v>1008</v>
      </c>
      <c r="B9" s="3" t="s">
        <v>16</v>
      </c>
      <c r="C9" s="3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</v>
      </c>
    </row>
    <row r="10" spans="1:11">
      <c r="A10">
        <v>1009</v>
      </c>
      <c r="B10" s="3" t="s">
        <v>10</v>
      </c>
      <c r="C10" s="3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workbookViewId="0">
      <selection activeCell="J13" sqref="J13"/>
    </sheetView>
  </sheetViews>
  <sheetFormatPr defaultColWidth="13.7109375" defaultRowHeight="15"/>
  <cols>
    <col min="1" max="1" width="10.7109375" bestFit="1" customWidth="1"/>
    <col min="4" max="4" width="7.7109375" customWidth="1"/>
    <col min="7" max="7" width="13.7109375" style="2"/>
  </cols>
  <sheetData>
    <row r="1" spans="1:12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70</v>
      </c>
      <c r="K1" t="s">
        <v>71</v>
      </c>
      <c r="L1" t="s">
        <v>72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 t="str">
        <f>SUBSTITUTE(H2:H10,"/","-")</f>
        <v>11-2-2001</v>
      </c>
      <c r="K2" t="str">
        <f>SUBSTITUTE(J2:J10,"-","/")</f>
        <v>11/2/2001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 t="str">
        <f t="shared" ref="J3:J10" si="0">SUBSTITUTE(H3:H11,"/","-")</f>
        <v>10-3-1999</v>
      </c>
      <c r="K3" t="str">
        <f t="shared" ref="K3:K10" si="1">SUBSTITUTE(J3:J11,"-","/")</f>
        <v>10/3/1999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 t="str">
        <f t="shared" si="0"/>
        <v>7-4-2000</v>
      </c>
      <c r="K4" t="str">
        <f t="shared" si="1"/>
        <v>7/4/2000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 t="str">
        <f t="shared" si="0"/>
        <v>1-5-2000</v>
      </c>
      <c r="K5" t="str">
        <f t="shared" si="1"/>
        <v>1/5/2000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 t="str">
        <f t="shared" si="0"/>
        <v>5-6-2001</v>
      </c>
      <c r="K6" t="str">
        <f t="shared" si="1"/>
        <v>5/6/2001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 t="str">
        <f t="shared" si="0"/>
        <v>5-6-2001</v>
      </c>
      <c r="K7" t="str">
        <f t="shared" si="1"/>
        <v>5/6/2001</v>
      </c>
    </row>
    <row r="8" spans="1:12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 t="str">
        <f t="shared" si="0"/>
        <v>11-8-2003</v>
      </c>
      <c r="K8" t="str">
        <f t="shared" si="1"/>
        <v>11/8/2003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 t="str">
        <f t="shared" si="0"/>
        <v>6-9-2002</v>
      </c>
      <c r="K9" t="str">
        <f t="shared" si="1"/>
        <v>6/9/2002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 t="str">
        <f t="shared" si="0"/>
        <v>8-10-2003</v>
      </c>
      <c r="K10" t="str">
        <f t="shared" si="1"/>
        <v>8/10/2003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12" sqref="L12"/>
    </sheetView>
  </sheetViews>
  <sheetFormatPr defaultColWidth="13" defaultRowHeight="15"/>
  <sheetData>
    <row r="1" spans="1:12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SUMIFS(G2:G10,F2:F10,"HR",E2:E10,"Male",D2:D10,"&gt;30")</f>
        <v>50000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SUMIFS(G3:G11,F3:F11,"HR",E3:E11,"Male",D3:D11,"&gt;30")</f>
        <v>50000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50000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50000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50000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0</v>
      </c>
    </row>
    <row r="8" spans="1:12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0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J12" sqref="J12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76</v>
      </c>
      <c r="K1" t="s">
        <v>77</v>
      </c>
      <c r="L1" t="s">
        <v>78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COUNTIF(G2:G10,"&gt;50000")</f>
        <v>2</v>
      </c>
      <c r="L2">
        <f>COUNTIFS(B2:B10,"Toby",F2:F10,"HR",G2:G10,"&gt;=50000")</f>
        <v>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COUNT(A3:A11)</f>
        <v>8</v>
      </c>
      <c r="K3">
        <f t="shared" ref="K3:K10" si="1">COUNTIF(G3:G11,"&gt;50000")</f>
        <v>2</v>
      </c>
      <c r="L3">
        <f t="shared" ref="L3:L10" si="2">COUNTIFS(B3:B11,"Toby",F3:F11,"HR",G3:G11,"&gt;=50000")</f>
        <v>1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2</v>
      </c>
      <c r="L4">
        <f t="shared" si="2"/>
        <v>1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1</v>
      </c>
      <c r="L5">
        <f t="shared" si="2"/>
        <v>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5</v>
      </c>
      <c r="K6">
        <f t="shared" si="1"/>
        <v>1</v>
      </c>
      <c r="L6">
        <f t="shared" si="2"/>
        <v>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4</v>
      </c>
      <c r="K7">
        <f t="shared" si="1"/>
        <v>1</v>
      </c>
      <c r="L7">
        <f t="shared" si="2"/>
        <v>0</v>
      </c>
    </row>
    <row r="8" spans="1:12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3</v>
      </c>
      <c r="K8">
        <f t="shared" si="1"/>
        <v>0</v>
      </c>
      <c r="L8">
        <f t="shared" si="2"/>
        <v>0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0</v>
      </c>
      <c r="L9">
        <f t="shared" si="2"/>
        <v>0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1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Sheet1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2021-12-16T14:18:34Z</dcterms:created>
  <dcterms:modified xsi:type="dcterms:W3CDTF">2024-10-01T12:53:32Z</dcterms:modified>
</cp:coreProperties>
</file>